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tables/table10.xml" ContentType="application/vnd.openxmlformats-officedocument.spreadsheetml.table+xml"/>
  <Override PartName="/xl/comments11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libs\product\"/>
    </mc:Choice>
  </mc:AlternateContent>
  <xr:revisionPtr revIDLastSave="0" documentId="13_ncr:1_{85B87CDF-5FF4-4989-A025-92C46384F754}" xr6:coauthVersionLast="45" xr6:coauthVersionMax="45" xr10:uidLastSave="{00000000-0000-0000-0000-000000000000}"/>
  <bookViews>
    <workbookView xWindow="-108" yWindow="-108" windowWidth="23256" windowHeight="12576" firstSheet="5" activeTab="6" xr2:uid="{2B663E49-10EA-4A01-94CD-B862003FF610}"/>
  </bookViews>
  <sheets>
    <sheet name="Sheet3" sheetId="9" state="hidden" r:id="rId1"/>
    <sheet name="thaphae" sheetId="16" state="hidden" r:id="rId2"/>
    <sheet name="ท่าแพ_ต้นฉบับ" sheetId="14" state="hidden" r:id="rId3"/>
    <sheet name="chomphon" sheetId="15" state="hidden" r:id="rId4"/>
    <sheet name="ชุมพร_ต้นฉบับ" sheetId="13" state="hidden" r:id="rId5"/>
    <sheet name="การใช้" sheetId="10" r:id="rId6"/>
    <sheet name="allFlowProduct" sheetId="8" r:id="rId7"/>
    <sheet name="foodstory_thaphae" sheetId="18" r:id="rId8"/>
    <sheet name="foodstory_chomphon" sheetId="17" r:id="rId9"/>
    <sheet name="loyverse" sheetId="12" r:id="rId10"/>
    <sheet name="page365" sheetId="1" r:id="rId11"/>
    <sheet name="ocha_vegetable_rama9" sheetId="3" r:id="rId12"/>
    <sheet name="ocha_front_chomphon" sheetId="5" r:id="rId13"/>
    <sheet name="ocha_rest_chomphon" sheetId="4" r:id="rId14"/>
    <sheet name="ocha_rice_sanpatong" sheetId="6" r:id="rId15"/>
    <sheet name="ocha_rice_rama9" sheetId="2" r:id="rId16"/>
    <sheet name="accountchart" sheetId="11" r:id="rId17"/>
    <sheet name="purchases_vegetable" sheetId="22" r:id="rId18"/>
  </sheets>
  <definedNames>
    <definedName name="_xlnm._FilterDatabase" localSheetId="1" hidden="1">thaphae!$R$1:$R$148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89" i="8" l="1"/>
  <c r="O1389" i="8"/>
  <c r="P1389" i="8"/>
  <c r="C1387" i="8"/>
  <c r="C1388" i="8"/>
  <c r="O1387" i="8"/>
  <c r="O1388" i="8"/>
  <c r="P1387" i="8"/>
  <c r="P1388" i="8"/>
  <c r="D337" i="22"/>
  <c r="E337" i="22"/>
  <c r="F337" i="22"/>
  <c r="G337" i="22"/>
  <c r="H337" i="22" s="1"/>
  <c r="D336" i="22"/>
  <c r="E336" i="22"/>
  <c r="F336" i="22"/>
  <c r="G336" i="22"/>
  <c r="H336" i="22" s="1"/>
  <c r="C1483" i="8"/>
  <c r="O1483" i="8"/>
  <c r="P1483" i="8"/>
  <c r="C1443" i="8" l="1"/>
  <c r="O1443" i="8"/>
  <c r="P1443" i="8"/>
  <c r="C1458" i="8"/>
  <c r="O1458" i="8"/>
  <c r="P1458" i="8"/>
  <c r="D335" i="22" l="1"/>
  <c r="E335" i="22"/>
  <c r="F335" i="22"/>
  <c r="G335" i="22"/>
  <c r="H335" i="22" s="1"/>
  <c r="C464" i="8"/>
  <c r="C465" i="8"/>
  <c r="O464" i="8"/>
  <c r="O465" i="8"/>
  <c r="P464" i="8"/>
  <c r="P465" i="8"/>
  <c r="G327" i="22"/>
  <c r="H327" i="22" s="1"/>
  <c r="F327" i="22"/>
  <c r="E327" i="22"/>
  <c r="D327" i="22"/>
  <c r="C291" i="8"/>
  <c r="C292" i="8"/>
  <c r="O291" i="8"/>
  <c r="O292" i="8"/>
  <c r="P291" i="8"/>
  <c r="P292" i="8"/>
  <c r="D283" i="22"/>
  <c r="E283" i="22"/>
  <c r="G283" i="22"/>
  <c r="H283" i="22" s="1"/>
  <c r="D125" i="22"/>
  <c r="G126" i="22"/>
  <c r="H126" i="22" s="1"/>
  <c r="D133" i="22"/>
  <c r="G134" i="22"/>
  <c r="H134" i="22" s="1"/>
  <c r="D141" i="22"/>
  <c r="G142" i="22"/>
  <c r="H142" i="22" s="1"/>
  <c r="D149" i="22"/>
  <c r="G150" i="22"/>
  <c r="H150" i="22" s="1"/>
  <c r="D157" i="22"/>
  <c r="G158" i="22"/>
  <c r="H158" i="22" s="1"/>
  <c r="D165" i="22"/>
  <c r="G166" i="22"/>
  <c r="H166" i="22" s="1"/>
  <c r="D173" i="22"/>
  <c r="G174" i="22"/>
  <c r="H174" i="22" s="1"/>
  <c r="D181" i="22"/>
  <c r="G182" i="22"/>
  <c r="H182" i="22" s="1"/>
  <c r="G184" i="22"/>
  <c r="H184" i="22" s="1"/>
  <c r="G189" i="22"/>
  <c r="H189" i="22" s="1"/>
  <c r="D190" i="22"/>
  <c r="G196" i="22"/>
  <c r="H196" i="22" s="1"/>
  <c r="D199" i="22"/>
  <c r="D200" i="22"/>
  <c r="D206" i="22"/>
  <c r="E208" i="22"/>
  <c r="E216" i="22"/>
  <c r="E219" i="22"/>
  <c r="E221" i="22"/>
  <c r="G224" i="22"/>
  <c r="H224" i="22" s="1"/>
  <c r="G228" i="22"/>
  <c r="H228" i="22" s="1"/>
  <c r="E229" i="22"/>
  <c r="D236" i="22"/>
  <c r="G240" i="22"/>
  <c r="H240" i="22" s="1"/>
  <c r="G247" i="22"/>
  <c r="H247" i="22" s="1"/>
  <c r="D248" i="22"/>
  <c r="E252" i="22"/>
  <c r="G253" i="22"/>
  <c r="H253" i="22" s="1"/>
  <c r="G256" i="22"/>
  <c r="H256" i="22" s="1"/>
  <c r="G263" i="22"/>
  <c r="H263" i="22" s="1"/>
  <c r="D269" i="22"/>
  <c r="D270" i="22"/>
  <c r="E276" i="22"/>
  <c r="G278" i="22"/>
  <c r="H278" i="22" s="1"/>
  <c r="E285" i="22"/>
  <c r="E289" i="22"/>
  <c r="D293" i="22"/>
  <c r="G294" i="22"/>
  <c r="H294" i="22" s="1"/>
  <c r="D296" i="22"/>
  <c r="D297" i="22"/>
  <c r="G298" i="22"/>
  <c r="H298" i="22" s="1"/>
  <c r="G299" i="22"/>
  <c r="H299" i="22" s="1"/>
  <c r="E304" i="22"/>
  <c r="G316" i="22"/>
  <c r="H316" i="22" s="1"/>
  <c r="E317" i="22"/>
  <c r="E321" i="22"/>
  <c r="D326" i="22"/>
  <c r="E332" i="22"/>
  <c r="E333" i="22"/>
  <c r="G186" i="22"/>
  <c r="H186" i="22" s="1"/>
  <c r="G188" i="22"/>
  <c r="H188" i="22" s="1"/>
  <c r="G192" i="22"/>
  <c r="H192" i="22" s="1"/>
  <c r="D202" i="22"/>
  <c r="D204" i="22"/>
  <c r="D208" i="22"/>
  <c r="G211" i="22"/>
  <c r="H211" i="22" s="1"/>
  <c r="G213" i="22"/>
  <c r="H213" i="22" s="1"/>
  <c r="D227" i="22"/>
  <c r="D229" i="22"/>
  <c r="G230" i="22"/>
  <c r="H230" i="22" s="1"/>
  <c r="E242" i="22"/>
  <c r="E244" i="22"/>
  <c r="D246" i="22"/>
  <c r="G251" i="22"/>
  <c r="H251" i="22" s="1"/>
  <c r="E262" i="22"/>
  <c r="D266" i="22"/>
  <c r="D267" i="22"/>
  <c r="G274" i="22"/>
  <c r="H274" i="22" s="1"/>
  <c r="D276" i="22"/>
  <c r="G277" i="22"/>
  <c r="H277" i="22" s="1"/>
  <c r="E280" i="22"/>
  <c r="E282" i="22"/>
  <c r="E284" i="22"/>
  <c r="D287" i="22"/>
  <c r="G291" i="22"/>
  <c r="H291" i="22" s="1"/>
  <c r="G297" i="22"/>
  <c r="H297" i="22" s="1"/>
  <c r="E303" i="22"/>
  <c r="G309" i="22"/>
  <c r="H309" i="22" s="1"/>
  <c r="G311" i="22"/>
  <c r="H311" i="22" s="1"/>
  <c r="D313" i="22"/>
  <c r="E318" i="22"/>
  <c r="D321" i="22"/>
  <c r="G324" i="22"/>
  <c r="H324" i="22" s="1"/>
  <c r="E325" i="22"/>
  <c r="G329" i="22"/>
  <c r="H329" i="22" s="1"/>
  <c r="E330" i="22"/>
  <c r="G332" i="22"/>
  <c r="H332" i="22" s="1"/>
  <c r="D333" i="22"/>
  <c r="D323" i="22"/>
  <c r="D324" i="22"/>
  <c r="D328" i="22"/>
  <c r="D329" i="22"/>
  <c r="D331" i="22"/>
  <c r="E324" i="22"/>
  <c r="E329" i="22"/>
  <c r="F333" i="22"/>
  <c r="G323" i="22"/>
  <c r="H323" i="22" s="1"/>
  <c r="G328" i="22"/>
  <c r="H328" i="22" s="1"/>
  <c r="G319" i="22"/>
  <c r="H319" i="22" s="1"/>
  <c r="E319" i="22"/>
  <c r="D319" i="22"/>
  <c r="G317" i="22"/>
  <c r="H317" i="22" s="1"/>
  <c r="E316" i="22"/>
  <c r="D316" i="22"/>
  <c r="E314" i="22"/>
  <c r="G312" i="22"/>
  <c r="H312" i="22" s="1"/>
  <c r="E312" i="22"/>
  <c r="D312" i="22"/>
  <c r="E311" i="22"/>
  <c r="D311" i="22"/>
  <c r="E309" i="22"/>
  <c r="D309" i="22"/>
  <c r="G308" i="22"/>
  <c r="H308" i="22" s="1"/>
  <c r="E308" i="22"/>
  <c r="D308" i="22"/>
  <c r="D305" i="22"/>
  <c r="G304" i="22"/>
  <c r="H304" i="22" s="1"/>
  <c r="G303" i="22"/>
  <c r="H303" i="22" s="1"/>
  <c r="D303" i="22"/>
  <c r="G301" i="22"/>
  <c r="H301" i="22" s="1"/>
  <c r="E301" i="22"/>
  <c r="D301" i="22"/>
  <c r="G300" i="22"/>
  <c r="H300" i="22" s="1"/>
  <c r="D300" i="22"/>
  <c r="E299" i="22"/>
  <c r="E297" i="22"/>
  <c r="G296" i="22"/>
  <c r="H296" i="22" s="1"/>
  <c r="G295" i="22"/>
  <c r="H295" i="22" s="1"/>
  <c r="E295" i="22"/>
  <c r="D295" i="22"/>
  <c r="G293" i="22"/>
  <c r="H293" i="22" s="1"/>
  <c r="E293" i="22"/>
  <c r="G292" i="22"/>
  <c r="H292" i="22" s="1"/>
  <c r="E292" i="22"/>
  <c r="D292" i="22"/>
  <c r="E291" i="22"/>
  <c r="G289" i="22"/>
  <c r="H289" i="22" s="1"/>
  <c r="G288" i="22"/>
  <c r="H288" i="22" s="1"/>
  <c r="E288" i="22"/>
  <c r="D288" i="22"/>
  <c r="G287" i="22"/>
  <c r="H287" i="22" s="1"/>
  <c r="E287" i="22"/>
  <c r="G286" i="22"/>
  <c r="H286" i="22" s="1"/>
  <c r="D286" i="22"/>
  <c r="G285" i="22"/>
  <c r="H285" i="22" s="1"/>
  <c r="G284" i="22"/>
  <c r="H284" i="22" s="1"/>
  <c r="G282" i="22"/>
  <c r="H282" i="22" s="1"/>
  <c r="G281" i="22"/>
  <c r="H281" i="22" s="1"/>
  <c r="E281" i="22"/>
  <c r="D281" i="22"/>
  <c r="G280" i="22"/>
  <c r="H280" i="22" s="1"/>
  <c r="D280" i="22"/>
  <c r="G279" i="22"/>
  <c r="H279" i="22" s="1"/>
  <c r="D279" i="22"/>
  <c r="D278" i="22"/>
  <c r="E277" i="22"/>
  <c r="D277" i="22"/>
  <c r="G275" i="22"/>
  <c r="H275" i="22" s="1"/>
  <c r="E275" i="22"/>
  <c r="D275" i="22"/>
  <c r="E274" i="22"/>
  <c r="D274" i="22"/>
  <c r="G273" i="22"/>
  <c r="H273" i="22" s="1"/>
  <c r="E273" i="22"/>
  <c r="D273" i="22"/>
  <c r="G272" i="22"/>
  <c r="H272" i="22" s="1"/>
  <c r="E272" i="22"/>
  <c r="D272" i="22"/>
  <c r="G271" i="22"/>
  <c r="H271" i="22" s="1"/>
  <c r="D271" i="22"/>
  <c r="E269" i="22"/>
  <c r="G267" i="22"/>
  <c r="H267" i="22" s="1"/>
  <c r="E267" i="22"/>
  <c r="E266" i="22"/>
  <c r="G265" i="22"/>
  <c r="H265" i="22" s="1"/>
  <c r="E265" i="22"/>
  <c r="D265" i="22"/>
  <c r="G264" i="22"/>
  <c r="H264" i="22" s="1"/>
  <c r="E264" i="22"/>
  <c r="D264" i="22"/>
  <c r="E263" i="22"/>
  <c r="D263" i="22"/>
  <c r="G262" i="22"/>
  <c r="H262" i="22" s="1"/>
  <c r="D262" i="22"/>
  <c r="G260" i="22"/>
  <c r="H260" i="22" s="1"/>
  <c r="E260" i="22"/>
  <c r="D260" i="22"/>
  <c r="G259" i="22"/>
  <c r="H259" i="22" s="1"/>
  <c r="E259" i="22"/>
  <c r="D259" i="22"/>
  <c r="G258" i="22"/>
  <c r="H258" i="22" s="1"/>
  <c r="E258" i="22"/>
  <c r="D258" i="22"/>
  <c r="G257" i="22"/>
  <c r="H257" i="22" s="1"/>
  <c r="E257" i="22"/>
  <c r="D257" i="22"/>
  <c r="E256" i="22"/>
  <c r="D256" i="22"/>
  <c r="G255" i="22"/>
  <c r="H255" i="22" s="1"/>
  <c r="E255" i="22"/>
  <c r="D255" i="22"/>
  <c r="E254" i="22"/>
  <c r="D254" i="22"/>
  <c r="E253" i="22"/>
  <c r="G252" i="22"/>
  <c r="H252" i="22" s="1"/>
  <c r="E251" i="22"/>
  <c r="D251" i="22"/>
  <c r="G250" i="22"/>
  <c r="H250" i="22" s="1"/>
  <c r="E250" i="22"/>
  <c r="D250" i="22"/>
  <c r="G249" i="22"/>
  <c r="H249" i="22" s="1"/>
  <c r="E249" i="22"/>
  <c r="D249" i="22"/>
  <c r="G248" i="22"/>
  <c r="H248" i="22" s="1"/>
  <c r="E248" i="22"/>
  <c r="E247" i="22"/>
  <c r="D247" i="22"/>
  <c r="G246" i="22"/>
  <c r="H246" i="22" s="1"/>
  <c r="E246" i="22"/>
  <c r="E245" i="22"/>
  <c r="G244" i="22"/>
  <c r="H244" i="22" s="1"/>
  <c r="G243" i="22"/>
  <c r="H243" i="22" s="1"/>
  <c r="E243" i="22"/>
  <c r="D243" i="22"/>
  <c r="G242" i="22"/>
  <c r="H242" i="22" s="1"/>
  <c r="G241" i="22"/>
  <c r="H241" i="22" s="1"/>
  <c r="E241" i="22"/>
  <c r="D241" i="22"/>
  <c r="E240" i="22"/>
  <c r="D240" i="22"/>
  <c r="G239" i="22"/>
  <c r="H239" i="22" s="1"/>
  <c r="E239" i="22"/>
  <c r="D239" i="22"/>
  <c r="G237" i="22"/>
  <c r="H237" i="22" s="1"/>
  <c r="E237" i="22"/>
  <c r="D237" i="22"/>
  <c r="G236" i="22"/>
  <c r="H236" i="22" s="1"/>
  <c r="E236" i="22"/>
  <c r="G235" i="22"/>
  <c r="H235" i="22" s="1"/>
  <c r="E235" i="22"/>
  <c r="D235" i="22"/>
  <c r="G234" i="22"/>
  <c r="H234" i="22" s="1"/>
  <c r="E234" i="22"/>
  <c r="D234" i="22"/>
  <c r="G233" i="22"/>
  <c r="H233" i="22" s="1"/>
  <c r="E233" i="22"/>
  <c r="D233" i="22"/>
  <c r="G232" i="22"/>
  <c r="H232" i="22" s="1"/>
  <c r="E232" i="22"/>
  <c r="D232" i="22"/>
  <c r="G231" i="22"/>
  <c r="H231" i="22" s="1"/>
  <c r="E231" i="22"/>
  <c r="D231" i="22"/>
  <c r="E230" i="22"/>
  <c r="D230" i="22"/>
  <c r="G229" i="22"/>
  <c r="H229" i="22" s="1"/>
  <c r="E228" i="22"/>
  <c r="D228" i="22"/>
  <c r="G227" i="22"/>
  <c r="H227" i="22" s="1"/>
  <c r="E227" i="22"/>
  <c r="G226" i="22"/>
  <c r="H226" i="22" s="1"/>
  <c r="E226" i="22"/>
  <c r="D226" i="22"/>
  <c r="G225" i="22"/>
  <c r="H225" i="22" s="1"/>
  <c r="E225" i="22"/>
  <c r="D225" i="22"/>
  <c r="E224" i="22"/>
  <c r="D224" i="22"/>
  <c r="G223" i="22"/>
  <c r="H223" i="22" s="1"/>
  <c r="E223" i="22"/>
  <c r="D223" i="22"/>
  <c r="E222" i="22"/>
  <c r="D222" i="22"/>
  <c r="G221" i="22"/>
  <c r="H221" i="22" s="1"/>
  <c r="G220" i="22"/>
  <c r="H220" i="22" s="1"/>
  <c r="D220" i="22"/>
  <c r="G219" i="22"/>
  <c r="H219" i="22" s="1"/>
  <c r="D219" i="22"/>
  <c r="G218" i="22"/>
  <c r="H218" i="22" s="1"/>
  <c r="E218" i="22"/>
  <c r="D218" i="22"/>
  <c r="G217" i="22"/>
  <c r="H217" i="22" s="1"/>
  <c r="E217" i="22"/>
  <c r="D217" i="22"/>
  <c r="G216" i="22"/>
  <c r="H216" i="22" s="1"/>
  <c r="D216" i="22"/>
  <c r="G215" i="22"/>
  <c r="H215" i="22" s="1"/>
  <c r="E215" i="22"/>
  <c r="D215" i="22"/>
  <c r="G214" i="22"/>
  <c r="H214" i="22" s="1"/>
  <c r="E213" i="22"/>
  <c r="D213" i="22"/>
  <c r="G212" i="22"/>
  <c r="H212" i="22" s="1"/>
  <c r="D212" i="22"/>
  <c r="E211" i="22"/>
  <c r="D211" i="22"/>
  <c r="G210" i="22"/>
  <c r="H210" i="22" s="1"/>
  <c r="E210" i="22"/>
  <c r="D210" i="22"/>
  <c r="G209" i="22"/>
  <c r="H209" i="22" s="1"/>
  <c r="E209" i="22"/>
  <c r="D209" i="22"/>
  <c r="G208" i="22"/>
  <c r="H208" i="22" s="1"/>
  <c r="G207" i="22"/>
  <c r="H207" i="22" s="1"/>
  <c r="E207" i="22"/>
  <c r="D207" i="22"/>
  <c r="E205" i="22"/>
  <c r="D205" i="22"/>
  <c r="G204" i="22"/>
  <c r="H204" i="22" s="1"/>
  <c r="E204" i="22"/>
  <c r="G203" i="22"/>
  <c r="H203" i="22" s="1"/>
  <c r="E203" i="22"/>
  <c r="D203" i="22"/>
  <c r="G202" i="22"/>
  <c r="H202" i="22" s="1"/>
  <c r="E202" i="22"/>
  <c r="G201" i="22"/>
  <c r="H201" i="22" s="1"/>
  <c r="E201" i="22"/>
  <c r="D201" i="22"/>
  <c r="G200" i="22"/>
  <c r="H200" i="22" s="1"/>
  <c r="E200" i="22"/>
  <c r="G199" i="22"/>
  <c r="H199" i="22" s="1"/>
  <c r="E199" i="22"/>
  <c r="G197" i="22"/>
  <c r="H197" i="22" s="1"/>
  <c r="E197" i="22"/>
  <c r="D197" i="22"/>
  <c r="D196" i="22"/>
  <c r="G195" i="22"/>
  <c r="H195" i="22" s="1"/>
  <c r="E195" i="22"/>
  <c r="D195" i="22"/>
  <c r="G194" i="22"/>
  <c r="H194" i="22" s="1"/>
  <c r="E194" i="22"/>
  <c r="D194" i="22"/>
  <c r="G193" i="22"/>
  <c r="H193" i="22" s="1"/>
  <c r="E193" i="22"/>
  <c r="D193" i="22"/>
  <c r="E192" i="22"/>
  <c r="D192" i="22"/>
  <c r="G191" i="22"/>
  <c r="H191" i="22" s="1"/>
  <c r="E191" i="22"/>
  <c r="D191" i="22"/>
  <c r="E190" i="22"/>
  <c r="E189" i="22"/>
  <c r="D189" i="22"/>
  <c r="E188" i="22"/>
  <c r="D188" i="22"/>
  <c r="G187" i="22"/>
  <c r="H187" i="22" s="1"/>
  <c r="E187" i="22"/>
  <c r="D187" i="22"/>
  <c r="E186" i="22"/>
  <c r="D186" i="22"/>
  <c r="G185" i="22"/>
  <c r="H185" i="22" s="1"/>
  <c r="E185" i="22"/>
  <c r="D185" i="22"/>
  <c r="E184" i="22"/>
  <c r="D184" i="22"/>
  <c r="G183" i="22"/>
  <c r="H183" i="22" s="1"/>
  <c r="E183" i="22"/>
  <c r="D183" i="22"/>
  <c r="E182" i="22"/>
  <c r="D182" i="22"/>
  <c r="G180" i="22"/>
  <c r="H180" i="22" s="1"/>
  <c r="E180" i="22"/>
  <c r="D180" i="22"/>
  <c r="G179" i="22"/>
  <c r="H179" i="22" s="1"/>
  <c r="E179" i="22"/>
  <c r="D179" i="22"/>
  <c r="G178" i="22"/>
  <c r="H178" i="22" s="1"/>
  <c r="E178" i="22"/>
  <c r="D178" i="22"/>
  <c r="G177" i="22"/>
  <c r="H177" i="22" s="1"/>
  <c r="E177" i="22"/>
  <c r="D177" i="22"/>
  <c r="G176" i="22"/>
  <c r="H176" i="22" s="1"/>
  <c r="E176" i="22"/>
  <c r="D176" i="22"/>
  <c r="G175" i="22"/>
  <c r="H175" i="22" s="1"/>
  <c r="E175" i="22"/>
  <c r="D175" i="22"/>
  <c r="E174" i="22"/>
  <c r="D174" i="22"/>
  <c r="G173" i="22"/>
  <c r="H173" i="22" s="1"/>
  <c r="G172" i="22"/>
  <c r="H172" i="22" s="1"/>
  <c r="E172" i="22"/>
  <c r="D172" i="22"/>
  <c r="G171" i="22"/>
  <c r="H171" i="22" s="1"/>
  <c r="E171" i="22"/>
  <c r="D171" i="22"/>
  <c r="G170" i="22"/>
  <c r="H170" i="22" s="1"/>
  <c r="E170" i="22"/>
  <c r="D170" i="22"/>
  <c r="G169" i="22"/>
  <c r="H169" i="22" s="1"/>
  <c r="E169" i="22"/>
  <c r="D169" i="22"/>
  <c r="G168" i="22"/>
  <c r="H168" i="22" s="1"/>
  <c r="E168" i="22"/>
  <c r="D168" i="22"/>
  <c r="G167" i="22"/>
  <c r="H167" i="22" s="1"/>
  <c r="E167" i="22"/>
  <c r="D167" i="22"/>
  <c r="G165" i="22"/>
  <c r="H165" i="22" s="1"/>
  <c r="E165" i="22"/>
  <c r="G164" i="22"/>
  <c r="H164" i="22" s="1"/>
  <c r="E164" i="22"/>
  <c r="D164" i="22"/>
  <c r="G163" i="22"/>
  <c r="H163" i="22" s="1"/>
  <c r="E163" i="22"/>
  <c r="D163" i="22"/>
  <c r="G162" i="22"/>
  <c r="H162" i="22" s="1"/>
  <c r="E162" i="22"/>
  <c r="D162" i="22"/>
  <c r="G161" i="22"/>
  <c r="H161" i="22" s="1"/>
  <c r="E161" i="22"/>
  <c r="D161" i="22"/>
  <c r="G160" i="22"/>
  <c r="H160" i="22" s="1"/>
  <c r="E160" i="22"/>
  <c r="D160" i="22"/>
  <c r="G159" i="22"/>
  <c r="H159" i="22" s="1"/>
  <c r="E159" i="22"/>
  <c r="D159" i="22"/>
  <c r="G157" i="22"/>
  <c r="H157" i="22" s="1"/>
  <c r="E157" i="22"/>
  <c r="G156" i="22"/>
  <c r="H156" i="22" s="1"/>
  <c r="E156" i="22"/>
  <c r="D156" i="22"/>
  <c r="G155" i="22"/>
  <c r="H155" i="22" s="1"/>
  <c r="E155" i="22"/>
  <c r="D155" i="22"/>
  <c r="G154" i="22"/>
  <c r="H154" i="22" s="1"/>
  <c r="E154" i="22"/>
  <c r="D154" i="22"/>
  <c r="G153" i="22"/>
  <c r="H153" i="22" s="1"/>
  <c r="E153" i="22"/>
  <c r="D153" i="22"/>
  <c r="G152" i="22"/>
  <c r="H152" i="22" s="1"/>
  <c r="E152" i="22"/>
  <c r="D152" i="22"/>
  <c r="G151" i="22"/>
  <c r="H151" i="22" s="1"/>
  <c r="E151" i="22"/>
  <c r="D151" i="22"/>
  <c r="E150" i="22"/>
  <c r="D150" i="22"/>
  <c r="E149" i="22"/>
  <c r="G148" i="22"/>
  <c r="H148" i="22" s="1"/>
  <c r="E148" i="22"/>
  <c r="D148" i="22"/>
  <c r="G147" i="22"/>
  <c r="H147" i="22" s="1"/>
  <c r="E147" i="22"/>
  <c r="D147" i="22"/>
  <c r="G146" i="22"/>
  <c r="H146" i="22" s="1"/>
  <c r="E146" i="22"/>
  <c r="D146" i="22"/>
  <c r="G145" i="22"/>
  <c r="H145" i="22" s="1"/>
  <c r="E145" i="22"/>
  <c r="D145" i="22"/>
  <c r="G144" i="22"/>
  <c r="H144" i="22" s="1"/>
  <c r="E144" i="22"/>
  <c r="D144" i="22"/>
  <c r="G143" i="22"/>
  <c r="H143" i="22" s="1"/>
  <c r="E143" i="22"/>
  <c r="D143" i="22"/>
  <c r="E142" i="22"/>
  <c r="D142" i="22"/>
  <c r="G141" i="22"/>
  <c r="H141" i="22" s="1"/>
  <c r="E141" i="22"/>
  <c r="G140" i="22"/>
  <c r="H140" i="22" s="1"/>
  <c r="E140" i="22"/>
  <c r="D140" i="22"/>
  <c r="G139" i="22"/>
  <c r="H139" i="22" s="1"/>
  <c r="E139" i="22"/>
  <c r="D139" i="22"/>
  <c r="G138" i="22"/>
  <c r="H138" i="22" s="1"/>
  <c r="E138" i="22"/>
  <c r="D138" i="22"/>
  <c r="G137" i="22"/>
  <c r="H137" i="22" s="1"/>
  <c r="E137" i="22"/>
  <c r="D137" i="22"/>
  <c r="G136" i="22"/>
  <c r="H136" i="22" s="1"/>
  <c r="E136" i="22"/>
  <c r="D136" i="22"/>
  <c r="G135" i="22"/>
  <c r="H135" i="22" s="1"/>
  <c r="E135" i="22"/>
  <c r="D135" i="22"/>
  <c r="G133" i="22"/>
  <c r="H133" i="22" s="1"/>
  <c r="E133" i="22"/>
  <c r="G132" i="22"/>
  <c r="H132" i="22" s="1"/>
  <c r="E132" i="22"/>
  <c r="D132" i="22"/>
  <c r="G131" i="22"/>
  <c r="H131" i="22" s="1"/>
  <c r="E131" i="22"/>
  <c r="D131" i="22"/>
  <c r="G130" i="22"/>
  <c r="H130" i="22" s="1"/>
  <c r="E130" i="22"/>
  <c r="D130" i="22"/>
  <c r="G129" i="22"/>
  <c r="H129" i="22" s="1"/>
  <c r="E129" i="22"/>
  <c r="D129" i="22"/>
  <c r="G128" i="22"/>
  <c r="H128" i="22" s="1"/>
  <c r="E128" i="22"/>
  <c r="D128" i="22"/>
  <c r="G127" i="22"/>
  <c r="H127" i="22" s="1"/>
  <c r="E127" i="22"/>
  <c r="D127" i="22"/>
  <c r="E126" i="22"/>
  <c r="D126" i="22"/>
  <c r="G125" i="22"/>
  <c r="H125" i="22" s="1"/>
  <c r="E125" i="22"/>
  <c r="G124" i="22"/>
  <c r="H124" i="22" s="1"/>
  <c r="E124" i="22"/>
  <c r="D124" i="22"/>
  <c r="G123" i="22"/>
  <c r="H123" i="22" s="1"/>
  <c r="E123" i="22"/>
  <c r="D123" i="22"/>
  <c r="G122" i="22"/>
  <c r="H122" i="22" s="1"/>
  <c r="E122" i="22"/>
  <c r="D122" i="22"/>
  <c r="G121" i="22"/>
  <c r="H121" i="22" s="1"/>
  <c r="E121" i="22"/>
  <c r="D121" i="22"/>
  <c r="G120" i="22"/>
  <c r="H120" i="22" s="1"/>
  <c r="E120" i="22"/>
  <c r="D120" i="22"/>
  <c r="G119" i="22"/>
  <c r="H119" i="22" s="1"/>
  <c r="E119" i="22"/>
  <c r="D119" i="22"/>
  <c r="G118" i="22"/>
  <c r="H118" i="22" s="1"/>
  <c r="E118" i="22"/>
  <c r="D118" i="22"/>
  <c r="G117" i="22"/>
  <c r="H117" i="22" s="1"/>
  <c r="E117" i="22"/>
  <c r="D117" i="22"/>
  <c r="G116" i="22"/>
  <c r="H116" i="22" s="1"/>
  <c r="E116" i="22"/>
  <c r="D116" i="22"/>
  <c r="G115" i="22"/>
  <c r="H115" i="22" s="1"/>
  <c r="E115" i="22"/>
  <c r="D115" i="22"/>
  <c r="G114" i="22"/>
  <c r="H114" i="22" s="1"/>
  <c r="E114" i="22"/>
  <c r="D114" i="22"/>
  <c r="G113" i="22"/>
  <c r="H113" i="22" s="1"/>
  <c r="E113" i="22"/>
  <c r="D113" i="22"/>
  <c r="G112" i="22"/>
  <c r="H112" i="22" s="1"/>
  <c r="E112" i="22"/>
  <c r="D112" i="22"/>
  <c r="G111" i="22"/>
  <c r="H111" i="22" s="1"/>
  <c r="E111" i="22"/>
  <c r="D111" i="22"/>
  <c r="G110" i="22"/>
  <c r="H110" i="22" s="1"/>
  <c r="E110" i="22"/>
  <c r="D110" i="22"/>
  <c r="G109" i="22"/>
  <c r="H109" i="22" s="1"/>
  <c r="E109" i="22"/>
  <c r="D109" i="22"/>
  <c r="G108" i="22"/>
  <c r="H108" i="22" s="1"/>
  <c r="E108" i="22"/>
  <c r="D108" i="22"/>
  <c r="G107" i="22"/>
  <c r="H107" i="22" s="1"/>
  <c r="E107" i="22"/>
  <c r="D107" i="22"/>
  <c r="G106" i="22"/>
  <c r="H106" i="22" s="1"/>
  <c r="E106" i="22"/>
  <c r="D106" i="22"/>
  <c r="G105" i="22"/>
  <c r="H105" i="22" s="1"/>
  <c r="E105" i="22"/>
  <c r="D105" i="22"/>
  <c r="G104" i="22"/>
  <c r="H104" i="22" s="1"/>
  <c r="E104" i="22"/>
  <c r="D104" i="22"/>
  <c r="G103" i="22"/>
  <c r="H103" i="22" s="1"/>
  <c r="E103" i="22"/>
  <c r="D103" i="22"/>
  <c r="G102" i="22"/>
  <c r="H102" i="22" s="1"/>
  <c r="E102" i="22"/>
  <c r="D102" i="22"/>
  <c r="G101" i="22"/>
  <c r="H101" i="22" s="1"/>
  <c r="E101" i="22"/>
  <c r="D101" i="22"/>
  <c r="G100" i="22"/>
  <c r="H100" i="22" s="1"/>
  <c r="E100" i="22"/>
  <c r="D100" i="22"/>
  <c r="G99" i="22"/>
  <c r="H99" i="22" s="1"/>
  <c r="E99" i="22"/>
  <c r="D99" i="22"/>
  <c r="G98" i="22"/>
  <c r="H98" i="22" s="1"/>
  <c r="E98" i="22"/>
  <c r="D98" i="22"/>
  <c r="G97" i="22"/>
  <c r="H97" i="22" s="1"/>
  <c r="E97" i="22"/>
  <c r="D97" i="22"/>
  <c r="G96" i="22"/>
  <c r="H96" i="22" s="1"/>
  <c r="E96" i="22"/>
  <c r="D96" i="22"/>
  <c r="G95" i="22"/>
  <c r="H95" i="22" s="1"/>
  <c r="E95" i="22"/>
  <c r="D95" i="22"/>
  <c r="G94" i="22"/>
  <c r="H94" i="22" s="1"/>
  <c r="E94" i="22"/>
  <c r="D94" i="22"/>
  <c r="G93" i="22"/>
  <c r="H93" i="22" s="1"/>
  <c r="E93" i="22"/>
  <c r="D93" i="22"/>
  <c r="G92" i="22"/>
  <c r="H92" i="22" s="1"/>
  <c r="E92" i="22"/>
  <c r="D92" i="22"/>
  <c r="G91" i="22"/>
  <c r="H91" i="22" s="1"/>
  <c r="E91" i="22"/>
  <c r="D91" i="22"/>
  <c r="G90" i="22"/>
  <c r="H90" i="22" s="1"/>
  <c r="E90" i="22"/>
  <c r="D90" i="22"/>
  <c r="G89" i="22"/>
  <c r="H89" i="22" s="1"/>
  <c r="E89" i="22"/>
  <c r="D89" i="22"/>
  <c r="G88" i="22"/>
  <c r="H88" i="22" s="1"/>
  <c r="E88" i="22"/>
  <c r="D88" i="22"/>
  <c r="G87" i="22"/>
  <c r="H87" i="22" s="1"/>
  <c r="E87" i="22"/>
  <c r="D87" i="22"/>
  <c r="G86" i="22"/>
  <c r="H86" i="22" s="1"/>
  <c r="E86" i="22"/>
  <c r="D86" i="22"/>
  <c r="G85" i="22"/>
  <c r="H85" i="22" s="1"/>
  <c r="E85" i="22"/>
  <c r="D85" i="22"/>
  <c r="G84" i="22"/>
  <c r="H84" i="22" s="1"/>
  <c r="E84" i="22"/>
  <c r="D84" i="22"/>
  <c r="G83" i="22"/>
  <c r="H83" i="22" s="1"/>
  <c r="E83" i="22"/>
  <c r="D83" i="22"/>
  <c r="G82" i="22"/>
  <c r="H82" i="22" s="1"/>
  <c r="E82" i="22"/>
  <c r="D82" i="22"/>
  <c r="G81" i="22"/>
  <c r="H81" i="22" s="1"/>
  <c r="E81" i="22"/>
  <c r="D81" i="22"/>
  <c r="G80" i="22"/>
  <c r="H80" i="22" s="1"/>
  <c r="E80" i="22"/>
  <c r="D80" i="22"/>
  <c r="G79" i="22"/>
  <c r="H79" i="22" s="1"/>
  <c r="E79" i="22"/>
  <c r="D79" i="22"/>
  <c r="G78" i="22"/>
  <c r="H78" i="22" s="1"/>
  <c r="E78" i="22"/>
  <c r="D78" i="22"/>
  <c r="G77" i="22"/>
  <c r="H77" i="22" s="1"/>
  <c r="E77" i="22"/>
  <c r="D77" i="22"/>
  <c r="G76" i="22"/>
  <c r="H76" i="22" s="1"/>
  <c r="E76" i="22"/>
  <c r="D76" i="22"/>
  <c r="G75" i="22"/>
  <c r="H75" i="22" s="1"/>
  <c r="E75" i="22"/>
  <c r="D75" i="22"/>
  <c r="G74" i="22"/>
  <c r="H74" i="22" s="1"/>
  <c r="E74" i="22"/>
  <c r="D74" i="22"/>
  <c r="G73" i="22"/>
  <c r="H73" i="22" s="1"/>
  <c r="E73" i="22"/>
  <c r="D73" i="22"/>
  <c r="G72" i="22"/>
  <c r="H72" i="22" s="1"/>
  <c r="E72" i="22"/>
  <c r="D72" i="22"/>
  <c r="G71" i="22"/>
  <c r="H71" i="22" s="1"/>
  <c r="E71" i="22"/>
  <c r="D71" i="22"/>
  <c r="G70" i="22"/>
  <c r="H70" i="22" s="1"/>
  <c r="E70" i="22"/>
  <c r="D70" i="22"/>
  <c r="G69" i="22"/>
  <c r="H69" i="22" s="1"/>
  <c r="E69" i="22"/>
  <c r="D69" i="22"/>
  <c r="G68" i="22"/>
  <c r="H68" i="22" s="1"/>
  <c r="E68" i="22"/>
  <c r="D68" i="22"/>
  <c r="G67" i="22"/>
  <c r="H67" i="22" s="1"/>
  <c r="E67" i="22"/>
  <c r="D67" i="22"/>
  <c r="G66" i="22"/>
  <c r="H66" i="22" s="1"/>
  <c r="E66" i="22"/>
  <c r="D66" i="22"/>
  <c r="G65" i="22"/>
  <c r="H65" i="22" s="1"/>
  <c r="E65" i="22"/>
  <c r="D65" i="22"/>
  <c r="G64" i="22"/>
  <c r="H64" i="22" s="1"/>
  <c r="E64" i="22"/>
  <c r="D64" i="22"/>
  <c r="G63" i="22"/>
  <c r="H63" i="22" s="1"/>
  <c r="E63" i="22"/>
  <c r="D63" i="22"/>
  <c r="G62" i="22"/>
  <c r="H62" i="22" s="1"/>
  <c r="E62" i="22"/>
  <c r="D62" i="22"/>
  <c r="G61" i="22"/>
  <c r="H61" i="22" s="1"/>
  <c r="E61" i="22"/>
  <c r="D61" i="22"/>
  <c r="G60" i="22"/>
  <c r="H60" i="22" s="1"/>
  <c r="E60" i="22"/>
  <c r="D60" i="22"/>
  <c r="G59" i="22"/>
  <c r="H59" i="22" s="1"/>
  <c r="E59" i="22"/>
  <c r="D59" i="22"/>
  <c r="G58" i="22"/>
  <c r="H58" i="22" s="1"/>
  <c r="E58" i="22"/>
  <c r="D58" i="22"/>
  <c r="G57" i="22"/>
  <c r="H57" i="22" s="1"/>
  <c r="E57" i="22"/>
  <c r="D57" i="22"/>
  <c r="G56" i="22"/>
  <c r="H56" i="22" s="1"/>
  <c r="E56" i="22"/>
  <c r="D56" i="22"/>
  <c r="G55" i="22"/>
  <c r="H55" i="22" s="1"/>
  <c r="E55" i="22"/>
  <c r="D55" i="22"/>
  <c r="G54" i="22"/>
  <c r="H54" i="22" s="1"/>
  <c r="E54" i="22"/>
  <c r="D54" i="22"/>
  <c r="G53" i="22"/>
  <c r="H53" i="22" s="1"/>
  <c r="E53" i="22"/>
  <c r="D53" i="22"/>
  <c r="G52" i="22"/>
  <c r="H52" i="22" s="1"/>
  <c r="E52" i="22"/>
  <c r="D52" i="22"/>
  <c r="G51" i="22"/>
  <c r="H51" i="22" s="1"/>
  <c r="E51" i="22"/>
  <c r="D51" i="22"/>
  <c r="G50" i="22"/>
  <c r="H50" i="22" s="1"/>
  <c r="E50" i="22"/>
  <c r="D50" i="22"/>
  <c r="G49" i="22"/>
  <c r="H49" i="22" s="1"/>
  <c r="E49" i="22"/>
  <c r="D49" i="22"/>
  <c r="G48" i="22"/>
  <c r="H48" i="22" s="1"/>
  <c r="E48" i="22"/>
  <c r="D48" i="22"/>
  <c r="G47" i="22"/>
  <c r="H47" i="22" s="1"/>
  <c r="E47" i="22"/>
  <c r="D47" i="22"/>
  <c r="G46" i="22"/>
  <c r="H46" i="22" s="1"/>
  <c r="E46" i="22"/>
  <c r="D46" i="22"/>
  <c r="G45" i="22"/>
  <c r="H45" i="22" s="1"/>
  <c r="E45" i="22"/>
  <c r="D45" i="22"/>
  <c r="G44" i="22"/>
  <c r="H44" i="22" s="1"/>
  <c r="E44" i="22"/>
  <c r="D44" i="22"/>
  <c r="G43" i="22"/>
  <c r="H43" i="22" s="1"/>
  <c r="E43" i="22"/>
  <c r="D43" i="22"/>
  <c r="G42" i="22"/>
  <c r="H42" i="22" s="1"/>
  <c r="E42" i="22"/>
  <c r="D42" i="22"/>
  <c r="G41" i="22"/>
  <c r="H41" i="22" s="1"/>
  <c r="E41" i="22"/>
  <c r="D41" i="22"/>
  <c r="G40" i="22"/>
  <c r="H40" i="22" s="1"/>
  <c r="E40" i="22"/>
  <c r="D40" i="22"/>
  <c r="G39" i="22"/>
  <c r="H39" i="22" s="1"/>
  <c r="E39" i="22"/>
  <c r="D39" i="22"/>
  <c r="G38" i="22"/>
  <c r="H38" i="22" s="1"/>
  <c r="E38" i="22"/>
  <c r="D38" i="22"/>
  <c r="G37" i="22"/>
  <c r="H37" i="22" s="1"/>
  <c r="E37" i="22"/>
  <c r="D37" i="22"/>
  <c r="G36" i="22"/>
  <c r="H36" i="22" s="1"/>
  <c r="E36" i="22"/>
  <c r="D36" i="22"/>
  <c r="G35" i="22"/>
  <c r="H35" i="22" s="1"/>
  <c r="E35" i="22"/>
  <c r="D35" i="22"/>
  <c r="G34" i="22"/>
  <c r="H34" i="22" s="1"/>
  <c r="E34" i="22"/>
  <c r="D34" i="22"/>
  <c r="G33" i="22"/>
  <c r="H33" i="22" s="1"/>
  <c r="E33" i="22"/>
  <c r="D33" i="22"/>
  <c r="G32" i="22"/>
  <c r="H32" i="22" s="1"/>
  <c r="E32" i="22"/>
  <c r="D32" i="22"/>
  <c r="G31" i="22"/>
  <c r="H31" i="22" s="1"/>
  <c r="E31" i="22"/>
  <c r="D31" i="22"/>
  <c r="G30" i="22"/>
  <c r="H30" i="22" s="1"/>
  <c r="E30" i="22"/>
  <c r="D30" i="22"/>
  <c r="G29" i="22"/>
  <c r="H29" i="22" s="1"/>
  <c r="E29" i="22"/>
  <c r="D29" i="22"/>
  <c r="G28" i="22"/>
  <c r="H28" i="22" s="1"/>
  <c r="E28" i="22"/>
  <c r="D28" i="22"/>
  <c r="G27" i="22"/>
  <c r="H27" i="22" s="1"/>
  <c r="E27" i="22"/>
  <c r="D27" i="22"/>
  <c r="G26" i="22"/>
  <c r="H26" i="22" s="1"/>
  <c r="E26" i="22"/>
  <c r="D26" i="22"/>
  <c r="G25" i="22"/>
  <c r="H25" i="22" s="1"/>
  <c r="E25" i="22"/>
  <c r="D25" i="22"/>
  <c r="G24" i="22"/>
  <c r="H24" i="22" s="1"/>
  <c r="E24" i="22"/>
  <c r="D24" i="22"/>
  <c r="G23" i="22"/>
  <c r="H23" i="22" s="1"/>
  <c r="E23" i="22"/>
  <c r="D23" i="22"/>
  <c r="G22" i="22"/>
  <c r="H22" i="22" s="1"/>
  <c r="E22" i="22"/>
  <c r="D22" i="22"/>
  <c r="G21" i="22"/>
  <c r="H21" i="22" s="1"/>
  <c r="E21" i="22"/>
  <c r="D21" i="22"/>
  <c r="G20" i="22"/>
  <c r="H20" i="22" s="1"/>
  <c r="E20" i="22"/>
  <c r="D20" i="22"/>
  <c r="G19" i="22"/>
  <c r="H19" i="22" s="1"/>
  <c r="E19" i="22"/>
  <c r="D19" i="22"/>
  <c r="G18" i="22"/>
  <c r="H18" i="22" s="1"/>
  <c r="E18" i="22"/>
  <c r="D18" i="22"/>
  <c r="G17" i="22"/>
  <c r="H17" i="22" s="1"/>
  <c r="E17" i="22"/>
  <c r="D17" i="22"/>
  <c r="G16" i="22"/>
  <c r="H16" i="22" s="1"/>
  <c r="E16" i="22"/>
  <c r="D16" i="22"/>
  <c r="G15" i="22"/>
  <c r="H15" i="22" s="1"/>
  <c r="E15" i="22"/>
  <c r="D15" i="22"/>
  <c r="G14" i="22"/>
  <c r="H14" i="22" s="1"/>
  <c r="E14" i="22"/>
  <c r="D14" i="22"/>
  <c r="G13" i="22"/>
  <c r="H13" i="22" s="1"/>
  <c r="E13" i="22"/>
  <c r="D13" i="22"/>
  <c r="G12" i="22"/>
  <c r="H12" i="22" s="1"/>
  <c r="E12" i="22"/>
  <c r="D12" i="22"/>
  <c r="G11" i="22"/>
  <c r="H11" i="22" s="1"/>
  <c r="E11" i="22"/>
  <c r="D11" i="22"/>
  <c r="G10" i="22"/>
  <c r="H10" i="22" s="1"/>
  <c r="E10" i="22"/>
  <c r="D10" i="22"/>
  <c r="G9" i="22"/>
  <c r="H9" i="22" s="1"/>
  <c r="E9" i="22"/>
  <c r="D9" i="22"/>
  <c r="G8" i="22"/>
  <c r="H8" i="22" s="1"/>
  <c r="E8" i="22"/>
  <c r="D8" i="22"/>
  <c r="G7" i="22"/>
  <c r="H7" i="22" s="1"/>
  <c r="E7" i="22"/>
  <c r="D7" i="22"/>
  <c r="G6" i="22"/>
  <c r="H6" i="22" s="1"/>
  <c r="E6" i="22"/>
  <c r="D6" i="22"/>
  <c r="G5" i="22"/>
  <c r="H5" i="22" s="1"/>
  <c r="E5" i="22"/>
  <c r="D5" i="22"/>
  <c r="G4" i="22"/>
  <c r="H4" i="22" s="1"/>
  <c r="E4" i="22"/>
  <c r="D4" i="22"/>
  <c r="G3" i="22"/>
  <c r="H3" i="22" s="1"/>
  <c r="E3" i="22"/>
  <c r="D3" i="22"/>
  <c r="G2" i="22"/>
  <c r="H2" i="22" s="1"/>
  <c r="E2" i="22"/>
  <c r="D2" i="22"/>
  <c r="G322" i="22" l="1"/>
  <c r="H322" i="22" s="1"/>
  <c r="E310" i="22"/>
  <c r="G310" i="22"/>
  <c r="H310" i="22" s="1"/>
  <c r="E290" i="22"/>
  <c r="G261" i="22"/>
  <c r="H261" i="22" s="1"/>
  <c r="D261" i="22"/>
  <c r="G302" i="22"/>
  <c r="H302" i="22" s="1"/>
  <c r="D294" i="22"/>
  <c r="G315" i="22"/>
  <c r="H315" i="22" s="1"/>
  <c r="D315" i="22"/>
  <c r="G254" i="22"/>
  <c r="H254" i="22" s="1"/>
  <c r="E238" i="22"/>
  <c r="D238" i="22"/>
  <c r="G222" i="22"/>
  <c r="H222" i="22" s="1"/>
  <c r="D134" i="22"/>
  <c r="D166" i="22"/>
  <c r="G238" i="22"/>
  <c r="H238" i="22" s="1"/>
  <c r="E134" i="22"/>
  <c r="E166" i="22"/>
  <c r="D198" i="22"/>
  <c r="E206" i="22"/>
  <c r="G269" i="22"/>
  <c r="H269" i="22" s="1"/>
  <c r="D158" i="22"/>
  <c r="D221" i="22"/>
  <c r="E270" i="22"/>
  <c r="G306" i="22"/>
  <c r="H306" i="22" s="1"/>
  <c r="G334" i="22"/>
  <c r="H334" i="22" s="1"/>
  <c r="F334" i="22"/>
  <c r="E320" i="22"/>
  <c r="D291" i="22"/>
  <c r="E214" i="22"/>
  <c r="E198" i="22"/>
  <c r="G198" i="22"/>
  <c r="H198" i="22" s="1"/>
  <c r="E307" i="22"/>
  <c r="G314" i="22"/>
  <c r="H314" i="22" s="1"/>
  <c r="D314" i="22"/>
  <c r="G245" i="22"/>
  <c r="H245" i="22" s="1"/>
  <c r="G205" i="22"/>
  <c r="H205" i="22" s="1"/>
  <c r="E181" i="22"/>
  <c r="G190" i="22"/>
  <c r="H190" i="22" s="1"/>
  <c r="G149" i="22"/>
  <c r="H149" i="22" s="1"/>
  <c r="E158" i="22"/>
  <c r="E173" i="22"/>
  <c r="G181" i="22"/>
  <c r="H181" i="22" s="1"/>
  <c r="G206" i="22"/>
  <c r="H206" i="22" s="1"/>
  <c r="D214" i="22"/>
  <c r="D245" i="22"/>
  <c r="D253" i="22"/>
  <c r="D299" i="22"/>
  <c r="D332" i="22"/>
  <c r="D268" i="22"/>
  <c r="D252" i="22"/>
  <c r="E268" i="22"/>
  <c r="E271" i="22"/>
  <c r="E279" i="22"/>
  <c r="E286" i="22"/>
  <c r="E300" i="22"/>
  <c r="E196" i="22"/>
  <c r="E212" i="22"/>
  <c r="E220" i="22"/>
  <c r="G333" i="22"/>
  <c r="H333" i="22" s="1"/>
  <c r="G321" i="22"/>
  <c r="H321" i="22" s="1"/>
  <c r="D298" i="22"/>
  <c r="G305" i="22"/>
  <c r="H305" i="22" s="1"/>
  <c r="E313" i="22"/>
  <c r="G331" i="22"/>
  <c r="H331" i="22" s="1"/>
  <c r="G326" i="22"/>
  <c r="H326" i="22" s="1"/>
  <c r="D242" i="22"/>
  <c r="D244" i="22"/>
  <c r="E261" i="22"/>
  <c r="G266" i="22"/>
  <c r="H266" i="22" s="1"/>
  <c r="G268" i="22"/>
  <c r="H268" i="22" s="1"/>
  <c r="G270" i="22"/>
  <c r="H270" i="22" s="1"/>
  <c r="E278" i="22"/>
  <c r="D282" i="22"/>
  <c r="D284" i="22"/>
  <c r="D285" i="22"/>
  <c r="G290" i="22"/>
  <c r="H290" i="22" s="1"/>
  <c r="E294" i="22"/>
  <c r="E296" i="22"/>
  <c r="E298" i="22"/>
  <c r="D302" i="22"/>
  <c r="D304" i="22"/>
  <c r="D306" i="22"/>
  <c r="G307" i="22"/>
  <c r="H307" i="22" s="1"/>
  <c r="E315" i="22"/>
  <c r="G318" i="22"/>
  <c r="H318" i="22" s="1"/>
  <c r="G320" i="22"/>
  <c r="H320" i="22" s="1"/>
  <c r="G330" i="22"/>
  <c r="H330" i="22" s="1"/>
  <c r="G325" i="22"/>
  <c r="H325" i="22" s="1"/>
  <c r="F329" i="22"/>
  <c r="E328" i="22"/>
  <c r="E323" i="22"/>
  <c r="D334" i="22"/>
  <c r="D322" i="22"/>
  <c r="G276" i="22"/>
  <c r="H276" i="22" s="1"/>
  <c r="D289" i="22"/>
  <c r="E302" i="22"/>
  <c r="E306" i="22"/>
  <c r="G313" i="22"/>
  <c r="H313" i="22" s="1"/>
  <c r="D317" i="22"/>
  <c r="E334" i="22"/>
  <c r="E322" i="22"/>
  <c r="D310" i="22"/>
  <c r="D290" i="22"/>
  <c r="E305" i="22"/>
  <c r="D307" i="22"/>
  <c r="D318" i="22"/>
  <c r="D320" i="22"/>
  <c r="E331" i="22"/>
  <c r="E326" i="22"/>
  <c r="D330" i="22"/>
  <c r="D325" i="22"/>
  <c r="C646" i="8"/>
  <c r="O646" i="8"/>
  <c r="P646" i="8"/>
  <c r="C647" i="8"/>
  <c r="O647" i="8"/>
  <c r="P647" i="8"/>
  <c r="C1367" i="8"/>
  <c r="O1367" i="8"/>
  <c r="P1367" i="8"/>
  <c r="C1134" i="8"/>
  <c r="O1134" i="8"/>
  <c r="P1134" i="8"/>
  <c r="C1183" i="8"/>
  <c r="O1183" i="8"/>
  <c r="P1183" i="8"/>
  <c r="C702" i="8"/>
  <c r="O702" i="8"/>
  <c r="P702" i="8"/>
  <c r="C285" i="8"/>
  <c r="O285" i="8"/>
  <c r="P285" i="8"/>
  <c r="C1441" i="8"/>
  <c r="C1442" i="8"/>
  <c r="O1441" i="8"/>
  <c r="O1442" i="8"/>
  <c r="P1441" i="8"/>
  <c r="P1442" i="8"/>
  <c r="C1481" i="8"/>
  <c r="C1482" i="8"/>
  <c r="O1481" i="8"/>
  <c r="O1482" i="8"/>
  <c r="P1481" i="8"/>
  <c r="P1482" i="8"/>
  <c r="C1479" i="8"/>
  <c r="C1480" i="8"/>
  <c r="O1479" i="8"/>
  <c r="O1480" i="8"/>
  <c r="P1479" i="8"/>
  <c r="P1480" i="8"/>
  <c r="C1455" i="8"/>
  <c r="C1456" i="8"/>
  <c r="C1457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O1455" i="8"/>
  <c r="O1456" i="8"/>
  <c r="O1457" i="8"/>
  <c r="O1459" i="8"/>
  <c r="O1460" i="8"/>
  <c r="O1461" i="8"/>
  <c r="O1462" i="8"/>
  <c r="O1463" i="8"/>
  <c r="O1464" i="8"/>
  <c r="O1465" i="8"/>
  <c r="O1466" i="8"/>
  <c r="O1467" i="8"/>
  <c r="O1468" i="8"/>
  <c r="O1469" i="8"/>
  <c r="O1470" i="8"/>
  <c r="O1471" i="8"/>
  <c r="O1472" i="8"/>
  <c r="O1473" i="8"/>
  <c r="O1474" i="8"/>
  <c r="O1475" i="8"/>
  <c r="O1476" i="8"/>
  <c r="O1477" i="8"/>
  <c r="O1478" i="8"/>
  <c r="P1455" i="8"/>
  <c r="P1456" i="8"/>
  <c r="P1457" i="8"/>
  <c r="P1459" i="8"/>
  <c r="P1460" i="8"/>
  <c r="P1461" i="8"/>
  <c r="P1462" i="8"/>
  <c r="P1463" i="8"/>
  <c r="P1464" i="8"/>
  <c r="P1465" i="8"/>
  <c r="P1466" i="8"/>
  <c r="P1467" i="8"/>
  <c r="P1468" i="8"/>
  <c r="P1469" i="8"/>
  <c r="P1470" i="8"/>
  <c r="P1471" i="8"/>
  <c r="P1472" i="8"/>
  <c r="P1473" i="8"/>
  <c r="P1474" i="8"/>
  <c r="P1475" i="8"/>
  <c r="P1476" i="8"/>
  <c r="P1477" i="8"/>
  <c r="C1454" i="8"/>
  <c r="O1454" i="8"/>
  <c r="P1454" i="8"/>
  <c r="C1453" i="8"/>
  <c r="O1453" i="8"/>
  <c r="P1453" i="8"/>
  <c r="C1452" i="8"/>
  <c r="O1452" i="8"/>
  <c r="P1452" i="8"/>
  <c r="C1451" i="8"/>
  <c r="O1451" i="8"/>
  <c r="P1451" i="8"/>
  <c r="C1450" i="8"/>
  <c r="O1450" i="8"/>
  <c r="P1450" i="8"/>
  <c r="C1447" i="8"/>
  <c r="C1448" i="8"/>
  <c r="C1449" i="8"/>
  <c r="O1447" i="8"/>
  <c r="O1448" i="8"/>
  <c r="O1449" i="8"/>
  <c r="P1447" i="8"/>
  <c r="P1448" i="8"/>
  <c r="P1449" i="8"/>
  <c r="C700" i="8"/>
  <c r="C701" i="8"/>
  <c r="O700" i="8"/>
  <c r="O701" i="8"/>
  <c r="P700" i="8"/>
  <c r="P701" i="8"/>
  <c r="C1446" i="8"/>
  <c r="O1446" i="8"/>
  <c r="P1446" i="8"/>
  <c r="C1445" i="8"/>
  <c r="O1445" i="8"/>
  <c r="P1445" i="8"/>
  <c r="C1444" i="8"/>
  <c r="O1444" i="8"/>
  <c r="P1444" i="8"/>
  <c r="C1427" i="8"/>
  <c r="C1428" i="8"/>
  <c r="O1427" i="8"/>
  <c r="O1428" i="8"/>
  <c r="P1427" i="8"/>
  <c r="P1428" i="8"/>
  <c r="C1386" i="8"/>
  <c r="O1386" i="8"/>
  <c r="P1386" i="8"/>
  <c r="C1385" i="8"/>
  <c r="O1385" i="8"/>
  <c r="P1385" i="8"/>
  <c r="C1390" i="8" l="1"/>
  <c r="C1391" i="8"/>
  <c r="C1392" i="8"/>
  <c r="C1393" i="8"/>
  <c r="O1390" i="8"/>
  <c r="O1391" i="8"/>
  <c r="O1392" i="8"/>
  <c r="O1393" i="8"/>
  <c r="C1218" i="8" l="1"/>
  <c r="O1218" i="8"/>
  <c r="P1218" i="8"/>
  <c r="C1365" i="8"/>
  <c r="C1366" i="8"/>
  <c r="O1365" i="8"/>
  <c r="O1366" i="8"/>
  <c r="P1365" i="8"/>
  <c r="P1366" i="8"/>
  <c r="C1361" i="8"/>
  <c r="C1362" i="8"/>
  <c r="C1363" i="8"/>
  <c r="C1364" i="8"/>
  <c r="O1361" i="8"/>
  <c r="O1362" i="8"/>
  <c r="O1363" i="8"/>
  <c r="O1364" i="8"/>
  <c r="P1361" i="8"/>
  <c r="P1362" i="8"/>
  <c r="P1363" i="8"/>
  <c r="P1364" i="8"/>
  <c r="C1356" i="8"/>
  <c r="C1357" i="8"/>
  <c r="C1358" i="8"/>
  <c r="C1359" i="8"/>
  <c r="C1360" i="8"/>
  <c r="O1356" i="8"/>
  <c r="O1357" i="8"/>
  <c r="O1358" i="8"/>
  <c r="O1359" i="8"/>
  <c r="O1360" i="8"/>
  <c r="P1356" i="8"/>
  <c r="P1357" i="8"/>
  <c r="P1358" i="8"/>
  <c r="P1359" i="8"/>
  <c r="P1360" i="8"/>
  <c r="C1079" i="8"/>
  <c r="O1079" i="8"/>
  <c r="P1079" i="8"/>
  <c r="C1078" i="8"/>
  <c r="O1078" i="8"/>
  <c r="P1078" i="8"/>
  <c r="C1180" i="8"/>
  <c r="C1181" i="8"/>
  <c r="C1182" i="8"/>
  <c r="O1180" i="8"/>
  <c r="O1181" i="8"/>
  <c r="O1182" i="8"/>
  <c r="P1180" i="8"/>
  <c r="P1181" i="8"/>
  <c r="P1182" i="8"/>
  <c r="C1167" i="8"/>
  <c r="O1167" i="8"/>
  <c r="P1167" i="8"/>
  <c r="C1011" i="8"/>
  <c r="C1012" i="8"/>
  <c r="O1011" i="8"/>
  <c r="O1012" i="8"/>
  <c r="P1011" i="8"/>
  <c r="P1012" i="8"/>
  <c r="C1010" i="8"/>
  <c r="O1010" i="8"/>
  <c r="P1010" i="8"/>
  <c r="C1059" i="8"/>
  <c r="O1059" i="8"/>
  <c r="P1059" i="8"/>
  <c r="D165" i="17" l="1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F165" i="17"/>
  <c r="F168" i="17"/>
  <c r="F169" i="17"/>
  <c r="F180" i="17"/>
  <c r="F181" i="17"/>
  <c r="F187" i="17"/>
  <c r="F188" i="17"/>
  <c r="F190" i="17"/>
  <c r="F191" i="17"/>
  <c r="F192" i="17"/>
  <c r="G165" i="17"/>
  <c r="H165" i="17" s="1"/>
  <c r="G166" i="17"/>
  <c r="H166" i="17" s="1"/>
  <c r="G167" i="17"/>
  <c r="H167" i="17" s="1"/>
  <c r="G168" i="17"/>
  <c r="H168" i="17" s="1"/>
  <c r="G169" i="17"/>
  <c r="H169" i="17" s="1"/>
  <c r="G170" i="17"/>
  <c r="H170" i="17" s="1"/>
  <c r="G171" i="17"/>
  <c r="H171" i="17" s="1"/>
  <c r="G172" i="17"/>
  <c r="H172" i="17" s="1"/>
  <c r="G173" i="17"/>
  <c r="H173" i="17" s="1"/>
  <c r="G174" i="17"/>
  <c r="H174" i="17" s="1"/>
  <c r="G175" i="17"/>
  <c r="H175" i="17" s="1"/>
  <c r="G176" i="17"/>
  <c r="H176" i="17" s="1"/>
  <c r="G177" i="17"/>
  <c r="H177" i="17" s="1"/>
  <c r="G178" i="17"/>
  <c r="H178" i="17" s="1"/>
  <c r="G179" i="17"/>
  <c r="H179" i="17" s="1"/>
  <c r="G180" i="17"/>
  <c r="H180" i="17" s="1"/>
  <c r="G181" i="17"/>
  <c r="H181" i="17" s="1"/>
  <c r="G182" i="17"/>
  <c r="H182" i="17" s="1"/>
  <c r="G183" i="17"/>
  <c r="H183" i="17" s="1"/>
  <c r="G184" i="17"/>
  <c r="H184" i="17" s="1"/>
  <c r="G185" i="17"/>
  <c r="H185" i="17" s="1"/>
  <c r="G186" i="17"/>
  <c r="H186" i="17" s="1"/>
  <c r="G187" i="17"/>
  <c r="H187" i="17" s="1"/>
  <c r="G188" i="17"/>
  <c r="H188" i="17" s="1"/>
  <c r="G189" i="17"/>
  <c r="H189" i="17" s="1"/>
  <c r="G190" i="17"/>
  <c r="H190" i="17" s="1"/>
  <c r="G191" i="17"/>
  <c r="H191" i="17" s="1"/>
  <c r="G192" i="17"/>
  <c r="H192" i="17" s="1"/>
  <c r="G193" i="17"/>
  <c r="H193" i="17" s="1"/>
  <c r="G194" i="17"/>
  <c r="H194" i="17" s="1"/>
  <c r="G195" i="17"/>
  <c r="H195" i="17" s="1"/>
  <c r="G196" i="17"/>
  <c r="H196" i="17" s="1"/>
  <c r="G197" i="17"/>
  <c r="H197" i="17" s="1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F388" i="18"/>
  <c r="F389" i="18"/>
  <c r="F390" i="18"/>
  <c r="F391" i="18"/>
  <c r="F407" i="18"/>
  <c r="F409" i="18"/>
  <c r="F410" i="18"/>
  <c r="F411" i="18"/>
  <c r="F412" i="18"/>
  <c r="F414" i="18"/>
  <c r="F415" i="18"/>
  <c r="F418" i="18"/>
  <c r="F419" i="18"/>
  <c r="F420" i="18"/>
  <c r="F421" i="18"/>
  <c r="F422" i="18"/>
  <c r="G387" i="18"/>
  <c r="H387" i="18" s="1"/>
  <c r="G388" i="18"/>
  <c r="H388" i="18" s="1"/>
  <c r="G389" i="18"/>
  <c r="H389" i="18" s="1"/>
  <c r="G390" i="18"/>
  <c r="H390" i="18" s="1"/>
  <c r="G391" i="18"/>
  <c r="H391" i="18" s="1"/>
  <c r="G392" i="18"/>
  <c r="H392" i="18" s="1"/>
  <c r="G393" i="18"/>
  <c r="H393" i="18" s="1"/>
  <c r="G394" i="18"/>
  <c r="H394" i="18" s="1"/>
  <c r="G395" i="18"/>
  <c r="H395" i="18" s="1"/>
  <c r="G396" i="18"/>
  <c r="H396" i="18" s="1"/>
  <c r="G397" i="18"/>
  <c r="H397" i="18" s="1"/>
  <c r="G398" i="18"/>
  <c r="H398" i="18" s="1"/>
  <c r="G399" i="18"/>
  <c r="H399" i="18" s="1"/>
  <c r="G400" i="18"/>
  <c r="H400" i="18" s="1"/>
  <c r="G401" i="18"/>
  <c r="H401" i="18" s="1"/>
  <c r="G402" i="18"/>
  <c r="H402" i="18" s="1"/>
  <c r="G403" i="18"/>
  <c r="H403" i="18" s="1"/>
  <c r="G404" i="18"/>
  <c r="H404" i="18" s="1"/>
  <c r="G405" i="18"/>
  <c r="H405" i="18" s="1"/>
  <c r="G406" i="18"/>
  <c r="H406" i="18" s="1"/>
  <c r="G407" i="18"/>
  <c r="H407" i="18" s="1"/>
  <c r="G408" i="18"/>
  <c r="H408" i="18" s="1"/>
  <c r="G409" i="18"/>
  <c r="H409" i="18" s="1"/>
  <c r="G410" i="18"/>
  <c r="H410" i="18" s="1"/>
  <c r="G411" i="18"/>
  <c r="H411" i="18" s="1"/>
  <c r="G412" i="18"/>
  <c r="H412" i="18" s="1"/>
  <c r="G413" i="18"/>
  <c r="H413" i="18" s="1"/>
  <c r="G414" i="18"/>
  <c r="H414" i="18" s="1"/>
  <c r="G415" i="18"/>
  <c r="H415" i="18" s="1"/>
  <c r="G416" i="18"/>
  <c r="H416" i="18" s="1"/>
  <c r="G417" i="18"/>
  <c r="H417" i="18" s="1"/>
  <c r="G418" i="18"/>
  <c r="H418" i="18" s="1"/>
  <c r="G419" i="18"/>
  <c r="H419" i="18" s="1"/>
  <c r="G420" i="18"/>
  <c r="H420" i="18" s="1"/>
  <c r="G421" i="18"/>
  <c r="H421" i="18" s="1"/>
  <c r="G422" i="18"/>
  <c r="H422" i="18" s="1"/>
  <c r="G423" i="18"/>
  <c r="H423" i="18" s="1"/>
  <c r="G424" i="18"/>
  <c r="H424" i="18" s="1"/>
  <c r="G425" i="18"/>
  <c r="H425" i="18" s="1"/>
  <c r="D279" i="12"/>
  <c r="E279" i="12"/>
  <c r="G279" i="12"/>
  <c r="H279" i="12" s="1"/>
  <c r="D278" i="12"/>
  <c r="E278" i="12"/>
  <c r="G278" i="12"/>
  <c r="H278" i="12" s="1"/>
  <c r="D277" i="12"/>
  <c r="E277" i="12"/>
  <c r="G277" i="12"/>
  <c r="H277" i="12" s="1"/>
  <c r="D176" i="12"/>
  <c r="E176" i="12"/>
  <c r="G176" i="12"/>
  <c r="H176" i="12" s="1"/>
  <c r="D89" i="12"/>
  <c r="E89" i="12"/>
  <c r="G89" i="12"/>
  <c r="H89" i="12" s="1"/>
  <c r="D67" i="12"/>
  <c r="E67" i="12"/>
  <c r="G67" i="12"/>
  <c r="H67" i="12" s="1"/>
  <c r="D76" i="12"/>
  <c r="E76" i="12"/>
  <c r="G76" i="12"/>
  <c r="H76" i="12" s="1"/>
  <c r="G73" i="12"/>
  <c r="H73" i="12" s="1"/>
  <c r="E73" i="12"/>
  <c r="D73" i="12"/>
  <c r="D183" i="12"/>
  <c r="E183" i="12"/>
  <c r="G183" i="12"/>
  <c r="H183" i="12" s="1"/>
  <c r="G171" i="12"/>
  <c r="H171" i="12" s="1"/>
  <c r="E171" i="12"/>
  <c r="D171" i="12"/>
  <c r="D170" i="12"/>
  <c r="E170" i="12"/>
  <c r="G170" i="12"/>
  <c r="H170" i="12" s="1"/>
  <c r="D260" i="12"/>
  <c r="E260" i="12"/>
  <c r="G260" i="12"/>
  <c r="H260" i="12" s="1"/>
  <c r="G14" i="5"/>
  <c r="H14" i="5" s="1"/>
  <c r="E14" i="5"/>
  <c r="D14" i="5"/>
  <c r="D54" i="5"/>
  <c r="E54" i="5"/>
  <c r="G54" i="5"/>
  <c r="H54" i="5" s="1"/>
  <c r="G120" i="5"/>
  <c r="H120" i="5" s="1"/>
  <c r="E120" i="5"/>
  <c r="D120" i="5"/>
  <c r="G119" i="5"/>
  <c r="H119" i="5" s="1"/>
  <c r="E119" i="5"/>
  <c r="D119" i="5"/>
  <c r="D51" i="5"/>
  <c r="D52" i="5"/>
  <c r="D53" i="5"/>
  <c r="E51" i="5"/>
  <c r="E52" i="5"/>
  <c r="E53" i="5"/>
  <c r="G51" i="5"/>
  <c r="H51" i="5" s="1"/>
  <c r="G52" i="5"/>
  <c r="H52" i="5" s="1"/>
  <c r="G53" i="5"/>
  <c r="H53" i="5" s="1"/>
  <c r="C1149" i="8"/>
  <c r="F54" i="5" s="1"/>
  <c r="O1149" i="8"/>
  <c r="P1149" i="8"/>
  <c r="D74" i="5"/>
  <c r="E74" i="5"/>
  <c r="G74" i="5"/>
  <c r="H74" i="5" s="1"/>
  <c r="G167" i="5"/>
  <c r="H167" i="5" s="1"/>
  <c r="E167" i="5"/>
  <c r="D167" i="5"/>
  <c r="P1148" i="8"/>
  <c r="O1148" i="8"/>
  <c r="C1148" i="8"/>
  <c r="F109" i="5" s="1"/>
  <c r="D109" i="5"/>
  <c r="E109" i="5"/>
  <c r="G109" i="5"/>
  <c r="H109" i="5" s="1"/>
  <c r="C636" i="8"/>
  <c r="F9" i="6" s="1"/>
  <c r="O636" i="8"/>
  <c r="P636" i="8"/>
  <c r="D9" i="6"/>
  <c r="E9" i="6"/>
  <c r="G9" i="6"/>
  <c r="H9" i="6" s="1"/>
  <c r="D188" i="3"/>
  <c r="E188" i="3"/>
  <c r="G188" i="3"/>
  <c r="H188" i="3" s="1"/>
  <c r="C807" i="8"/>
  <c r="F188" i="3" s="1"/>
  <c r="O807" i="8"/>
  <c r="P807" i="8"/>
  <c r="D181" i="3"/>
  <c r="E181" i="3"/>
  <c r="G181" i="3"/>
  <c r="H181" i="3" s="1"/>
  <c r="P806" i="8"/>
  <c r="O806" i="8"/>
  <c r="C806" i="8"/>
  <c r="F181" i="3" s="1"/>
  <c r="P805" i="8"/>
  <c r="O805" i="8"/>
  <c r="C805" i="8"/>
  <c r="F176" i="3" s="1"/>
  <c r="D176" i="3"/>
  <c r="E176" i="3"/>
  <c r="G176" i="3"/>
  <c r="H176" i="3" s="1"/>
  <c r="D175" i="3"/>
  <c r="E175" i="3"/>
  <c r="G175" i="3"/>
  <c r="H175" i="3" s="1"/>
  <c r="G142" i="3"/>
  <c r="H142" i="3" s="1"/>
  <c r="E142" i="3"/>
  <c r="D142" i="3"/>
  <c r="D180" i="3"/>
  <c r="E180" i="3"/>
  <c r="G180" i="3"/>
  <c r="H180" i="3" s="1"/>
  <c r="D179" i="3"/>
  <c r="E179" i="3"/>
  <c r="G179" i="3"/>
  <c r="H179" i="3" s="1"/>
  <c r="C804" i="8"/>
  <c r="F179" i="3" s="1"/>
  <c r="O804" i="8"/>
  <c r="P804" i="8"/>
  <c r="D178" i="3"/>
  <c r="E178" i="3"/>
  <c r="G178" i="3"/>
  <c r="H178" i="3" s="1"/>
  <c r="D28" i="3"/>
  <c r="E28" i="3"/>
  <c r="G28" i="3"/>
  <c r="H28" i="3" s="1"/>
  <c r="C598" i="8"/>
  <c r="F28" i="3" s="1"/>
  <c r="O598" i="8"/>
  <c r="P598" i="8"/>
  <c r="F52" i="5" l="1"/>
  <c r="F53" i="5"/>
  <c r="F51" i="5"/>
  <c r="C271" i="8"/>
  <c r="F142" i="2" s="1"/>
  <c r="O271" i="8"/>
  <c r="P271" i="8"/>
  <c r="D142" i="2"/>
  <c r="E142" i="2"/>
  <c r="G142" i="2"/>
  <c r="H142" i="2" s="1"/>
  <c r="C1429" i="8" l="1"/>
  <c r="C1430" i="8"/>
  <c r="C1431" i="8"/>
  <c r="C1432" i="8"/>
  <c r="C1433" i="8"/>
  <c r="C1434" i="8"/>
  <c r="C1435" i="8"/>
  <c r="C1436" i="8"/>
  <c r="C1437" i="8"/>
  <c r="C1438" i="8"/>
  <c r="C1439" i="8"/>
  <c r="C1440" i="8"/>
  <c r="O1429" i="8"/>
  <c r="O1430" i="8"/>
  <c r="O1431" i="8"/>
  <c r="O1432" i="8"/>
  <c r="O1433" i="8"/>
  <c r="O1434" i="8"/>
  <c r="O1435" i="8"/>
  <c r="O1436" i="8"/>
  <c r="O1437" i="8"/>
  <c r="O1438" i="8"/>
  <c r="O1439" i="8"/>
  <c r="O1440" i="8"/>
  <c r="P1429" i="8"/>
  <c r="P1430" i="8"/>
  <c r="P1431" i="8"/>
  <c r="P1432" i="8"/>
  <c r="P1433" i="8"/>
  <c r="P1434" i="8"/>
  <c r="P1435" i="8"/>
  <c r="P1436" i="8"/>
  <c r="P1437" i="8"/>
  <c r="P1438" i="8"/>
  <c r="P1439" i="8"/>
  <c r="P1440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O1394" i="8"/>
  <c r="O1395" i="8"/>
  <c r="O1396" i="8"/>
  <c r="O1397" i="8"/>
  <c r="O1398" i="8"/>
  <c r="O1399" i="8"/>
  <c r="O1400" i="8"/>
  <c r="O1401" i="8"/>
  <c r="O1402" i="8"/>
  <c r="O1403" i="8"/>
  <c r="O1404" i="8"/>
  <c r="O1405" i="8"/>
  <c r="O1406" i="8"/>
  <c r="O1407" i="8"/>
  <c r="O1408" i="8"/>
  <c r="O1409" i="8"/>
  <c r="O1410" i="8"/>
  <c r="O1411" i="8"/>
  <c r="O1412" i="8"/>
  <c r="O1413" i="8"/>
  <c r="O1414" i="8"/>
  <c r="O1415" i="8"/>
  <c r="O1416" i="8"/>
  <c r="O1417" i="8"/>
  <c r="O1418" i="8"/>
  <c r="O1419" i="8"/>
  <c r="O1420" i="8"/>
  <c r="O1421" i="8"/>
  <c r="O1422" i="8"/>
  <c r="O1423" i="8"/>
  <c r="O1424" i="8"/>
  <c r="O1425" i="8"/>
  <c r="O1426" i="8"/>
  <c r="P1395" i="8"/>
  <c r="P1396" i="8"/>
  <c r="P1397" i="8"/>
  <c r="P1398" i="8"/>
  <c r="P1399" i="8"/>
  <c r="P1400" i="8"/>
  <c r="P1401" i="8"/>
  <c r="P1402" i="8"/>
  <c r="P1403" i="8"/>
  <c r="P1404" i="8"/>
  <c r="P1405" i="8"/>
  <c r="P1406" i="8"/>
  <c r="P1407" i="8"/>
  <c r="P1408" i="8"/>
  <c r="P1409" i="8"/>
  <c r="P1410" i="8"/>
  <c r="P1411" i="8"/>
  <c r="P1412" i="8"/>
  <c r="P1413" i="8"/>
  <c r="P1414" i="8"/>
  <c r="P1415" i="8"/>
  <c r="P1416" i="8"/>
  <c r="P1417" i="8"/>
  <c r="P1418" i="8"/>
  <c r="P1419" i="8"/>
  <c r="P1420" i="8"/>
  <c r="P1421" i="8"/>
  <c r="P1422" i="8"/>
  <c r="P1423" i="8"/>
  <c r="P1424" i="8"/>
  <c r="P1425" i="8"/>
  <c r="P1426" i="8"/>
  <c r="C1382" i="8"/>
  <c r="C1383" i="8"/>
  <c r="C1384" i="8"/>
  <c r="O1382" i="8"/>
  <c r="O1383" i="8"/>
  <c r="O1384" i="8"/>
  <c r="P1382" i="8"/>
  <c r="P1383" i="8"/>
  <c r="P1384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O1369" i="8"/>
  <c r="O1370" i="8"/>
  <c r="O1371" i="8"/>
  <c r="O1372" i="8"/>
  <c r="O1373" i="8"/>
  <c r="O1374" i="8"/>
  <c r="O1375" i="8"/>
  <c r="O1376" i="8"/>
  <c r="O1377" i="8"/>
  <c r="O1378" i="8"/>
  <c r="O1379" i="8"/>
  <c r="O1380" i="8"/>
  <c r="O1381" i="8"/>
  <c r="P1369" i="8"/>
  <c r="P1370" i="8"/>
  <c r="P1371" i="8"/>
  <c r="P1372" i="8"/>
  <c r="P1373" i="8"/>
  <c r="P1374" i="8"/>
  <c r="P1375" i="8"/>
  <c r="P1376" i="8"/>
  <c r="P1377" i="8"/>
  <c r="P1378" i="8"/>
  <c r="P1379" i="8"/>
  <c r="P1380" i="8"/>
  <c r="P1381" i="8"/>
  <c r="C1368" i="8" l="1"/>
  <c r="O1368" i="8"/>
  <c r="P1368" i="8"/>
  <c r="C1009" i="8" l="1"/>
  <c r="O1009" i="8"/>
  <c r="P1009" i="8"/>
  <c r="C1058" i="8"/>
  <c r="O1058" i="8"/>
  <c r="P1058" i="8"/>
  <c r="C1008" i="8"/>
  <c r="O1008" i="8"/>
  <c r="P1008" i="8"/>
  <c r="C1006" i="8"/>
  <c r="C1007" i="8"/>
  <c r="O1006" i="8"/>
  <c r="O1007" i="8"/>
  <c r="P1006" i="8"/>
  <c r="P1007" i="8"/>
  <c r="C1005" i="8"/>
  <c r="O1005" i="8"/>
  <c r="P1005" i="8"/>
  <c r="C1003" i="8"/>
  <c r="C1004" i="8"/>
  <c r="O1003" i="8"/>
  <c r="O1004" i="8"/>
  <c r="P1003" i="8"/>
  <c r="P1004" i="8"/>
  <c r="C1002" i="8"/>
  <c r="O1002" i="8"/>
  <c r="P1002" i="8"/>
  <c r="P1110" i="8"/>
  <c r="O1110" i="8"/>
  <c r="C1110" i="8"/>
  <c r="C1077" i="8"/>
  <c r="O1077" i="8"/>
  <c r="P1077" i="8"/>
  <c r="C1057" i="8"/>
  <c r="O1057" i="8"/>
  <c r="P1057" i="8"/>
  <c r="C1000" i="8"/>
  <c r="C1001" i="8"/>
  <c r="O1000" i="8"/>
  <c r="O1001" i="8"/>
  <c r="P1000" i="8"/>
  <c r="P1001" i="8"/>
  <c r="C998" i="8"/>
  <c r="C999" i="8"/>
  <c r="O998" i="8"/>
  <c r="O999" i="8"/>
  <c r="P998" i="8"/>
  <c r="P999" i="8"/>
  <c r="C993" i="8"/>
  <c r="C994" i="8"/>
  <c r="C995" i="8"/>
  <c r="C996" i="8"/>
  <c r="C997" i="8"/>
  <c r="O993" i="8"/>
  <c r="O994" i="8"/>
  <c r="O995" i="8"/>
  <c r="O996" i="8"/>
  <c r="O997" i="8"/>
  <c r="P993" i="8"/>
  <c r="P994" i="8"/>
  <c r="P995" i="8"/>
  <c r="P996" i="8"/>
  <c r="P997" i="8"/>
  <c r="C992" i="8"/>
  <c r="O992" i="8"/>
  <c r="P992" i="8"/>
  <c r="C1133" i="8"/>
  <c r="O1133" i="8"/>
  <c r="P1133" i="8"/>
  <c r="C991" i="8"/>
  <c r="O991" i="8"/>
  <c r="P991" i="8"/>
  <c r="C990" i="8"/>
  <c r="O990" i="8"/>
  <c r="P990" i="8"/>
  <c r="F193" i="17" l="1"/>
  <c r="F194" i="17"/>
  <c r="F183" i="17"/>
  <c r="F184" i="17"/>
  <c r="F179" i="17"/>
  <c r="F178" i="17"/>
  <c r="F195" i="17"/>
  <c r="F176" i="17"/>
  <c r="C828" i="8"/>
  <c r="O828" i="8"/>
  <c r="P828" i="8"/>
  <c r="C1220" i="8"/>
  <c r="O1220" i="8"/>
  <c r="P1220" i="8"/>
  <c r="C1207" i="8"/>
  <c r="F387" i="18" s="1"/>
  <c r="C1208" i="8"/>
  <c r="C1209" i="8"/>
  <c r="C1210" i="8"/>
  <c r="C1211" i="8"/>
  <c r="C1212" i="8"/>
  <c r="C1213" i="8"/>
  <c r="C1214" i="8"/>
  <c r="C1215" i="8"/>
  <c r="C1216" i="8"/>
  <c r="C1217" i="8"/>
  <c r="O1207" i="8"/>
  <c r="O1208" i="8"/>
  <c r="O1209" i="8"/>
  <c r="O1210" i="8"/>
  <c r="O1211" i="8"/>
  <c r="O1212" i="8"/>
  <c r="O1213" i="8"/>
  <c r="O1214" i="8"/>
  <c r="O1215" i="8"/>
  <c r="O1216" i="8"/>
  <c r="O1217" i="8"/>
  <c r="P1207" i="8"/>
  <c r="P1208" i="8"/>
  <c r="P1209" i="8"/>
  <c r="P1210" i="8"/>
  <c r="P1211" i="8"/>
  <c r="P1212" i="8"/>
  <c r="P1213" i="8"/>
  <c r="P1214" i="8"/>
  <c r="P1215" i="8"/>
  <c r="P1216" i="8"/>
  <c r="P1217" i="8"/>
  <c r="P1355" i="8"/>
  <c r="O1355" i="8"/>
  <c r="C1355" i="8"/>
  <c r="P1354" i="8"/>
  <c r="O1354" i="8"/>
  <c r="C1354" i="8"/>
  <c r="P1353" i="8"/>
  <c r="O1353" i="8"/>
  <c r="C1353" i="8"/>
  <c r="P1352" i="8"/>
  <c r="O1352" i="8"/>
  <c r="C1352" i="8"/>
  <c r="P1351" i="8"/>
  <c r="O1351" i="8"/>
  <c r="C1351" i="8"/>
  <c r="P1350" i="8"/>
  <c r="O1350" i="8"/>
  <c r="C1350" i="8"/>
  <c r="P1349" i="8"/>
  <c r="O1349" i="8"/>
  <c r="C1349" i="8"/>
  <c r="P1348" i="8"/>
  <c r="O1348" i="8"/>
  <c r="C1348" i="8"/>
  <c r="P1347" i="8"/>
  <c r="O1347" i="8"/>
  <c r="C1347" i="8"/>
  <c r="C1346" i="8"/>
  <c r="O1346" i="8"/>
  <c r="P1346" i="8"/>
  <c r="P1345" i="8"/>
  <c r="O1345" i="8"/>
  <c r="C1345" i="8"/>
  <c r="P1344" i="8"/>
  <c r="O1344" i="8"/>
  <c r="C1344" i="8"/>
  <c r="F425" i="18" s="1"/>
  <c r="P1343" i="8"/>
  <c r="O1343" i="8"/>
  <c r="C1343" i="8"/>
  <c r="P1341" i="8"/>
  <c r="O1341" i="8"/>
  <c r="C1341" i="8"/>
  <c r="P1340" i="8"/>
  <c r="O1340" i="8"/>
  <c r="C1340" i="8"/>
  <c r="P1339" i="8"/>
  <c r="O1339" i="8"/>
  <c r="C1339" i="8"/>
  <c r="P1338" i="8"/>
  <c r="O1338" i="8"/>
  <c r="C1338" i="8"/>
  <c r="C1342" i="8"/>
  <c r="O1342" i="8"/>
  <c r="P1342" i="8"/>
  <c r="C1337" i="8" l="1"/>
  <c r="O1337" i="8"/>
  <c r="P1337" i="8"/>
  <c r="P1336" i="8"/>
  <c r="O1336" i="8"/>
  <c r="C1336" i="8"/>
  <c r="P1335" i="8"/>
  <c r="O1335" i="8"/>
  <c r="C1335" i="8"/>
  <c r="F196" i="18" s="1"/>
  <c r="P1334" i="8"/>
  <c r="O1334" i="8"/>
  <c r="C1334" i="8"/>
  <c r="P1333" i="8"/>
  <c r="O1333" i="8"/>
  <c r="C1333" i="8"/>
  <c r="P1332" i="8"/>
  <c r="O1332" i="8"/>
  <c r="C1332" i="8"/>
  <c r="F394" i="18" s="1"/>
  <c r="C1325" i="8"/>
  <c r="O1325" i="8"/>
  <c r="P1325" i="8"/>
  <c r="P1312" i="8"/>
  <c r="O1312" i="8"/>
  <c r="C1312" i="8"/>
  <c r="P1331" i="8"/>
  <c r="O1331" i="8"/>
  <c r="C1331" i="8"/>
  <c r="P1330" i="8"/>
  <c r="O1330" i="8"/>
  <c r="C1330" i="8"/>
  <c r="P1329" i="8"/>
  <c r="O1329" i="8"/>
  <c r="C1329" i="8"/>
  <c r="P1328" i="8"/>
  <c r="O1328" i="8"/>
  <c r="C1328" i="8"/>
  <c r="P1236" i="8"/>
  <c r="O1236" i="8"/>
  <c r="C1236" i="8"/>
  <c r="P1235" i="8"/>
  <c r="O1235" i="8"/>
  <c r="C1235" i="8"/>
  <c r="P1327" i="8"/>
  <c r="O1327" i="8"/>
  <c r="C1327" i="8"/>
  <c r="C1326" i="8"/>
  <c r="O1326" i="8"/>
  <c r="P1326" i="8"/>
  <c r="P1239" i="8"/>
  <c r="O1239" i="8"/>
  <c r="C1239" i="8"/>
  <c r="P1307" i="8"/>
  <c r="O1307" i="8"/>
  <c r="C1307" i="8"/>
  <c r="P1230" i="8"/>
  <c r="O1230" i="8"/>
  <c r="C1230" i="8"/>
  <c r="P1266" i="8"/>
  <c r="O1266" i="8"/>
  <c r="C1266" i="8"/>
  <c r="E265" i="18"/>
  <c r="E263" i="18"/>
  <c r="E259" i="18"/>
  <c r="F258" i="18"/>
  <c r="F257" i="18"/>
  <c r="E256" i="18"/>
  <c r="D255" i="18"/>
  <c r="E253" i="18"/>
  <c r="D250" i="18"/>
  <c r="E247" i="18"/>
  <c r="D246" i="18"/>
  <c r="D245" i="18"/>
  <c r="E242" i="18"/>
  <c r="D239" i="18"/>
  <c r="G237" i="18"/>
  <c r="H237" i="18" s="1"/>
  <c r="G234" i="18"/>
  <c r="H234" i="18" s="1"/>
  <c r="E231" i="18"/>
  <c r="E230" i="18"/>
  <c r="D229" i="18"/>
  <c r="D226" i="18"/>
  <c r="E225" i="18"/>
  <c r="E224" i="18"/>
  <c r="G223" i="18"/>
  <c r="H223" i="18" s="1"/>
  <c r="D221" i="18"/>
  <c r="E219" i="18"/>
  <c r="F216" i="18"/>
  <c r="E215" i="18"/>
  <c r="D214" i="18"/>
  <c r="D210" i="18"/>
  <c r="D209" i="18"/>
  <c r="G208" i="18"/>
  <c r="H208" i="18" s="1"/>
  <c r="G207" i="18"/>
  <c r="H207" i="18" s="1"/>
  <c r="E206" i="18"/>
  <c r="D205" i="18"/>
  <c r="E202" i="18"/>
  <c r="D201" i="18"/>
  <c r="E199" i="18"/>
  <c r="G198" i="18"/>
  <c r="H198" i="18" s="1"/>
  <c r="E197" i="18"/>
  <c r="D194" i="18"/>
  <c r="E193" i="18"/>
  <c r="E192" i="18"/>
  <c r="D183" i="18"/>
  <c r="D182" i="18"/>
  <c r="D179" i="18"/>
  <c r="E178" i="18"/>
  <c r="G177" i="18"/>
  <c r="H177" i="18" s="1"/>
  <c r="F175" i="18"/>
  <c r="E173" i="18"/>
  <c r="E170" i="18"/>
  <c r="F169" i="18"/>
  <c r="E167" i="18"/>
  <c r="D165" i="18"/>
  <c r="D161" i="18"/>
  <c r="E160" i="18"/>
  <c r="E159" i="18"/>
  <c r="F158" i="18"/>
  <c r="D153" i="18"/>
  <c r="E151" i="18"/>
  <c r="D150" i="18"/>
  <c r="D149" i="18"/>
  <c r="E264" i="18"/>
  <c r="D262" i="18"/>
  <c r="D254" i="18"/>
  <c r="G251" i="18"/>
  <c r="H251" i="18" s="1"/>
  <c r="E248" i="18"/>
  <c r="G243" i="18"/>
  <c r="H243" i="18" s="1"/>
  <c r="D242" i="18"/>
  <c r="E240" i="18"/>
  <c r="E239" i="18"/>
  <c r="D238" i="18"/>
  <c r="G235" i="18"/>
  <c r="H235" i="18" s="1"/>
  <c r="E232" i="18"/>
  <c r="D230" i="18"/>
  <c r="G227" i="18"/>
  <c r="H227" i="18" s="1"/>
  <c r="D222" i="18"/>
  <c r="G219" i="18"/>
  <c r="H219" i="18" s="1"/>
  <c r="E216" i="18"/>
  <c r="G211" i="18"/>
  <c r="H211" i="18" s="1"/>
  <c r="E208" i="18"/>
  <c r="E207" i="18"/>
  <c r="D206" i="18"/>
  <c r="G203" i="18"/>
  <c r="H203" i="18" s="1"/>
  <c r="E200" i="18"/>
  <c r="D198" i="18"/>
  <c r="G195" i="18"/>
  <c r="H195" i="18" s="1"/>
  <c r="D190" i="18"/>
  <c r="G187" i="18"/>
  <c r="H187" i="18" s="1"/>
  <c r="E184" i="18"/>
  <c r="G179" i="18"/>
  <c r="H179" i="18" s="1"/>
  <c r="E176" i="18"/>
  <c r="E175" i="18"/>
  <c r="D174" i="18"/>
  <c r="G171" i="18"/>
  <c r="H171" i="18" s="1"/>
  <c r="E168" i="18"/>
  <c r="D166" i="18"/>
  <c r="G163" i="18"/>
  <c r="H163" i="18" s="1"/>
  <c r="D158" i="18"/>
  <c r="G155" i="18"/>
  <c r="H155" i="18" s="1"/>
  <c r="E152" i="18"/>
  <c r="C1206" i="8"/>
  <c r="O1206" i="8"/>
  <c r="P1206" i="8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F134" i="17"/>
  <c r="F147" i="17"/>
  <c r="F150" i="17"/>
  <c r="F152" i="17"/>
  <c r="F156" i="17"/>
  <c r="G127" i="17"/>
  <c r="H127" i="17" s="1"/>
  <c r="G128" i="17"/>
  <c r="H128" i="17" s="1"/>
  <c r="G129" i="17"/>
  <c r="H129" i="17" s="1"/>
  <c r="G130" i="17"/>
  <c r="H130" i="17" s="1"/>
  <c r="G131" i="17"/>
  <c r="H131" i="17" s="1"/>
  <c r="G132" i="17"/>
  <c r="H132" i="17" s="1"/>
  <c r="G133" i="17"/>
  <c r="H133" i="17" s="1"/>
  <c r="G134" i="17"/>
  <c r="H134" i="17" s="1"/>
  <c r="G135" i="17"/>
  <c r="H135" i="17" s="1"/>
  <c r="G136" i="17"/>
  <c r="H136" i="17" s="1"/>
  <c r="G137" i="17"/>
  <c r="H137" i="17" s="1"/>
  <c r="G138" i="17"/>
  <c r="H138" i="17" s="1"/>
  <c r="G139" i="17"/>
  <c r="H139" i="17" s="1"/>
  <c r="G140" i="17"/>
  <c r="H140" i="17" s="1"/>
  <c r="G141" i="17"/>
  <c r="H141" i="17" s="1"/>
  <c r="G142" i="17"/>
  <c r="H142" i="17" s="1"/>
  <c r="G143" i="17"/>
  <c r="H143" i="17" s="1"/>
  <c r="G144" i="17"/>
  <c r="H144" i="17" s="1"/>
  <c r="G145" i="17"/>
  <c r="H145" i="17" s="1"/>
  <c r="G146" i="17"/>
  <c r="H146" i="17" s="1"/>
  <c r="G147" i="17"/>
  <c r="H147" i="17" s="1"/>
  <c r="G148" i="17"/>
  <c r="H148" i="17" s="1"/>
  <c r="G149" i="17"/>
  <c r="H149" i="17" s="1"/>
  <c r="G150" i="17"/>
  <c r="H150" i="17" s="1"/>
  <c r="G151" i="17"/>
  <c r="H151" i="17" s="1"/>
  <c r="G152" i="17"/>
  <c r="H152" i="17" s="1"/>
  <c r="G153" i="17"/>
  <c r="H153" i="17" s="1"/>
  <c r="G154" i="17"/>
  <c r="H154" i="17" s="1"/>
  <c r="G155" i="17"/>
  <c r="H155" i="17" s="1"/>
  <c r="G156" i="17"/>
  <c r="H156" i="17" s="1"/>
  <c r="G157" i="17"/>
  <c r="H157" i="17" s="1"/>
  <c r="G158" i="17"/>
  <c r="H158" i="17" s="1"/>
  <c r="G159" i="17"/>
  <c r="H159" i="17" s="1"/>
  <c r="G160" i="17"/>
  <c r="H160" i="17" s="1"/>
  <c r="G161" i="17"/>
  <c r="H161" i="17" s="1"/>
  <c r="G162" i="17"/>
  <c r="H162" i="17" s="1"/>
  <c r="G163" i="17"/>
  <c r="H163" i="17" s="1"/>
  <c r="G164" i="17"/>
  <c r="H164" i="17" s="1"/>
  <c r="D155" i="18"/>
  <c r="D156" i="18"/>
  <c r="D157" i="18"/>
  <c r="D162" i="18"/>
  <c r="D163" i="18"/>
  <c r="D164" i="18"/>
  <c r="D170" i="18"/>
  <c r="D171" i="18"/>
  <c r="D172" i="18"/>
  <c r="D173" i="18"/>
  <c r="D176" i="18"/>
  <c r="D180" i="18"/>
  <c r="D181" i="18"/>
  <c r="D184" i="18"/>
  <c r="D185" i="18"/>
  <c r="D188" i="18"/>
  <c r="D189" i="18"/>
  <c r="D193" i="18"/>
  <c r="D196" i="18"/>
  <c r="D197" i="18"/>
  <c r="D200" i="18"/>
  <c r="D203" i="18"/>
  <c r="D204" i="18"/>
  <c r="D207" i="18"/>
  <c r="D208" i="18"/>
  <c r="D211" i="18"/>
  <c r="D212" i="18"/>
  <c r="D213" i="18"/>
  <c r="D216" i="18"/>
  <c r="D217" i="18"/>
  <c r="D219" i="18"/>
  <c r="D220" i="18"/>
  <c r="D225" i="18"/>
  <c r="D227" i="18"/>
  <c r="D228" i="18"/>
  <c r="D235" i="18"/>
  <c r="D236" i="18"/>
  <c r="D237" i="18"/>
  <c r="D240" i="18"/>
  <c r="D243" i="18"/>
  <c r="D244" i="18"/>
  <c r="D248" i="18"/>
  <c r="D249" i="18"/>
  <c r="D252" i="18"/>
  <c r="D253" i="18"/>
  <c r="D256" i="18"/>
  <c r="D260" i="18"/>
  <c r="D261" i="18"/>
  <c r="D264" i="18"/>
  <c r="D265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E150" i="18"/>
  <c r="E154" i="18"/>
  <c r="E155" i="18"/>
  <c r="E156" i="18"/>
  <c r="E157" i="18"/>
  <c r="E158" i="18"/>
  <c r="E164" i="18"/>
  <c r="E165" i="18"/>
  <c r="E166" i="18"/>
  <c r="E169" i="18"/>
  <c r="E171" i="18"/>
  <c r="E172" i="18"/>
  <c r="E174" i="18"/>
  <c r="E177" i="18"/>
  <c r="E179" i="18"/>
  <c r="E180" i="18"/>
  <c r="E181" i="18"/>
  <c r="E187" i="18"/>
  <c r="E188" i="18"/>
  <c r="E189" i="18"/>
  <c r="E190" i="18"/>
  <c r="E196" i="18"/>
  <c r="E198" i="18"/>
  <c r="E201" i="18"/>
  <c r="E203" i="18"/>
  <c r="E204" i="18"/>
  <c r="E205" i="18"/>
  <c r="E210" i="18"/>
  <c r="E211" i="18"/>
  <c r="E212" i="18"/>
  <c r="E213" i="18"/>
  <c r="E214" i="18"/>
  <c r="E220" i="18"/>
  <c r="E221" i="18"/>
  <c r="E222" i="18"/>
  <c r="E226" i="18"/>
  <c r="E228" i="18"/>
  <c r="E229" i="18"/>
  <c r="E234" i="18"/>
  <c r="E235" i="18"/>
  <c r="E236" i="18"/>
  <c r="E237" i="18"/>
  <c r="E238" i="18"/>
  <c r="E241" i="18"/>
  <c r="E243" i="18"/>
  <c r="E244" i="18"/>
  <c r="E245" i="18"/>
  <c r="E246" i="18"/>
  <c r="E250" i="18"/>
  <c r="E251" i="18"/>
  <c r="E252" i="18"/>
  <c r="E254" i="18"/>
  <c r="E257" i="18"/>
  <c r="E258" i="18"/>
  <c r="E260" i="18"/>
  <c r="E261" i="18"/>
  <c r="E262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F165" i="18"/>
  <c r="F166" i="18"/>
  <c r="F172" i="18"/>
  <c r="F173" i="18"/>
  <c r="F174" i="18"/>
  <c r="F180" i="18"/>
  <c r="F200" i="18"/>
  <c r="F204" i="18"/>
  <c r="F206" i="18"/>
  <c r="F211" i="18"/>
  <c r="F212" i="18"/>
  <c r="F214" i="18"/>
  <c r="F219" i="18"/>
  <c r="F220" i="18"/>
  <c r="F221" i="18"/>
  <c r="F230" i="18"/>
  <c r="F238" i="18"/>
  <c r="F242" i="18"/>
  <c r="F256" i="18"/>
  <c r="F260" i="18"/>
  <c r="F272" i="18"/>
  <c r="F273" i="18"/>
  <c r="F274" i="18"/>
  <c r="F275" i="18"/>
  <c r="F277" i="18"/>
  <c r="F278" i="18"/>
  <c r="F299" i="18"/>
  <c r="F330" i="18"/>
  <c r="F334" i="18"/>
  <c r="F337" i="18"/>
  <c r="F338" i="18"/>
  <c r="F359" i="18"/>
  <c r="F360" i="18"/>
  <c r="F361" i="18"/>
  <c r="F365" i="18"/>
  <c r="F370" i="18"/>
  <c r="F371" i="18"/>
  <c r="F383" i="18"/>
  <c r="F384" i="18"/>
  <c r="F385" i="18"/>
  <c r="F386" i="18"/>
  <c r="G150" i="18"/>
  <c r="H150" i="18" s="1"/>
  <c r="G152" i="18"/>
  <c r="H152" i="18" s="1"/>
  <c r="G153" i="18"/>
  <c r="H153" i="18" s="1"/>
  <c r="G154" i="18"/>
  <c r="H154" i="18" s="1"/>
  <c r="G156" i="18"/>
  <c r="H156" i="18" s="1"/>
  <c r="G157" i="18"/>
  <c r="H157" i="18" s="1"/>
  <c r="G160" i="18"/>
  <c r="H160" i="18" s="1"/>
  <c r="G161" i="18"/>
  <c r="H161" i="18" s="1"/>
  <c r="G162" i="18"/>
  <c r="H162" i="18" s="1"/>
  <c r="G164" i="18"/>
  <c r="H164" i="18" s="1"/>
  <c r="G165" i="18"/>
  <c r="H165" i="18" s="1"/>
  <c r="G166" i="18"/>
  <c r="H166" i="18" s="1"/>
  <c r="G168" i="18"/>
  <c r="H168" i="18" s="1"/>
  <c r="G169" i="18"/>
  <c r="H169" i="18" s="1"/>
  <c r="G170" i="18"/>
  <c r="H170" i="18" s="1"/>
  <c r="G172" i="18"/>
  <c r="H172" i="18" s="1"/>
  <c r="G173" i="18"/>
  <c r="H173" i="18" s="1"/>
  <c r="G176" i="18"/>
  <c r="H176" i="18" s="1"/>
  <c r="G180" i="18"/>
  <c r="H180" i="18" s="1"/>
  <c r="G181" i="18"/>
  <c r="H181" i="18" s="1"/>
  <c r="G182" i="18"/>
  <c r="H182" i="18" s="1"/>
  <c r="G184" i="18"/>
  <c r="H184" i="18" s="1"/>
  <c r="G185" i="18"/>
  <c r="H185" i="18" s="1"/>
  <c r="G186" i="18"/>
  <c r="H186" i="18" s="1"/>
  <c r="G188" i="18"/>
  <c r="H188" i="18" s="1"/>
  <c r="G189" i="18"/>
  <c r="H189" i="18" s="1"/>
  <c r="G190" i="18"/>
  <c r="H190" i="18" s="1"/>
  <c r="G193" i="18"/>
  <c r="H193" i="18" s="1"/>
  <c r="G194" i="18"/>
  <c r="H194" i="18" s="1"/>
  <c r="G196" i="18"/>
  <c r="H196" i="18" s="1"/>
  <c r="G197" i="18"/>
  <c r="H197" i="18" s="1"/>
  <c r="G200" i="18"/>
  <c r="H200" i="18" s="1"/>
  <c r="G202" i="18"/>
  <c r="H202" i="18" s="1"/>
  <c r="G204" i="18"/>
  <c r="H204" i="18" s="1"/>
  <c r="G205" i="18"/>
  <c r="H205" i="18" s="1"/>
  <c r="G206" i="18"/>
  <c r="H206" i="18" s="1"/>
  <c r="G209" i="18"/>
  <c r="H209" i="18" s="1"/>
  <c r="G212" i="18"/>
  <c r="H212" i="18" s="1"/>
  <c r="G213" i="18"/>
  <c r="H213" i="18" s="1"/>
  <c r="G214" i="18"/>
  <c r="H214" i="18" s="1"/>
  <c r="G215" i="18"/>
  <c r="H215" i="18" s="1"/>
  <c r="G216" i="18"/>
  <c r="H216" i="18" s="1"/>
  <c r="G217" i="18"/>
  <c r="H217" i="18" s="1"/>
  <c r="G220" i="18"/>
  <c r="H220" i="18" s="1"/>
  <c r="G221" i="18"/>
  <c r="H221" i="18" s="1"/>
  <c r="G222" i="18"/>
  <c r="H222" i="18" s="1"/>
  <c r="G224" i="18"/>
  <c r="H224" i="18" s="1"/>
  <c r="G225" i="18"/>
  <c r="H225" i="18" s="1"/>
  <c r="G226" i="18"/>
  <c r="H226" i="18" s="1"/>
  <c r="G228" i="18"/>
  <c r="H228" i="18" s="1"/>
  <c r="G229" i="18"/>
  <c r="H229" i="18" s="1"/>
  <c r="G230" i="18"/>
  <c r="H230" i="18" s="1"/>
  <c r="G232" i="18"/>
  <c r="H232" i="18" s="1"/>
  <c r="G233" i="18"/>
  <c r="H233" i="18" s="1"/>
  <c r="G236" i="18"/>
  <c r="H236" i="18" s="1"/>
  <c r="G240" i="18"/>
  <c r="H240" i="18" s="1"/>
  <c r="G241" i="18"/>
  <c r="H241" i="18" s="1"/>
  <c r="G242" i="18"/>
  <c r="H242" i="18" s="1"/>
  <c r="G244" i="18"/>
  <c r="H244" i="18" s="1"/>
  <c r="G245" i="18"/>
  <c r="H245" i="18" s="1"/>
  <c r="G246" i="18"/>
  <c r="H246" i="18" s="1"/>
  <c r="G248" i="18"/>
  <c r="H248" i="18" s="1"/>
  <c r="G249" i="18"/>
  <c r="H249" i="18" s="1"/>
  <c r="G250" i="18"/>
  <c r="H250" i="18" s="1"/>
  <c r="G252" i="18"/>
  <c r="H252" i="18" s="1"/>
  <c r="G253" i="18"/>
  <c r="H253" i="18" s="1"/>
  <c r="G254" i="18"/>
  <c r="H254" i="18" s="1"/>
  <c r="G257" i="18"/>
  <c r="H257" i="18" s="1"/>
  <c r="G258" i="18"/>
  <c r="H258" i="18" s="1"/>
  <c r="G260" i="18"/>
  <c r="H260" i="18" s="1"/>
  <c r="G261" i="18"/>
  <c r="H261" i="18" s="1"/>
  <c r="G262" i="18"/>
  <c r="H262" i="18" s="1"/>
  <c r="G264" i="18"/>
  <c r="H264" i="18" s="1"/>
  <c r="G267" i="18"/>
  <c r="H267" i="18" s="1"/>
  <c r="G268" i="18"/>
  <c r="H268" i="18" s="1"/>
  <c r="G269" i="18"/>
  <c r="H269" i="18" s="1"/>
  <c r="G270" i="18"/>
  <c r="H270" i="18" s="1"/>
  <c r="G271" i="18"/>
  <c r="H271" i="18" s="1"/>
  <c r="G272" i="18"/>
  <c r="H272" i="18" s="1"/>
  <c r="G273" i="18"/>
  <c r="H273" i="18" s="1"/>
  <c r="G274" i="18"/>
  <c r="H274" i="18" s="1"/>
  <c r="G275" i="18"/>
  <c r="H275" i="18" s="1"/>
  <c r="G276" i="18"/>
  <c r="H276" i="18" s="1"/>
  <c r="G277" i="18"/>
  <c r="H277" i="18" s="1"/>
  <c r="G278" i="18"/>
  <c r="H278" i="18" s="1"/>
  <c r="G279" i="18"/>
  <c r="H279" i="18" s="1"/>
  <c r="G280" i="18"/>
  <c r="H280" i="18" s="1"/>
  <c r="G281" i="18"/>
  <c r="H281" i="18" s="1"/>
  <c r="G282" i="18"/>
  <c r="H282" i="18" s="1"/>
  <c r="G283" i="18"/>
  <c r="H283" i="18" s="1"/>
  <c r="G284" i="18"/>
  <c r="H284" i="18" s="1"/>
  <c r="G285" i="18"/>
  <c r="H285" i="18" s="1"/>
  <c r="G286" i="18"/>
  <c r="H286" i="18" s="1"/>
  <c r="G287" i="18"/>
  <c r="H287" i="18" s="1"/>
  <c r="G288" i="18"/>
  <c r="H288" i="18" s="1"/>
  <c r="G289" i="18"/>
  <c r="H289" i="18" s="1"/>
  <c r="G290" i="18"/>
  <c r="H290" i="18" s="1"/>
  <c r="G291" i="18"/>
  <c r="H291" i="18" s="1"/>
  <c r="G292" i="18"/>
  <c r="H292" i="18" s="1"/>
  <c r="G293" i="18"/>
  <c r="H293" i="18" s="1"/>
  <c r="G294" i="18"/>
  <c r="H294" i="18" s="1"/>
  <c r="G295" i="18"/>
  <c r="H295" i="18" s="1"/>
  <c r="G296" i="18"/>
  <c r="H296" i="18" s="1"/>
  <c r="G297" i="18"/>
  <c r="H297" i="18" s="1"/>
  <c r="G298" i="18"/>
  <c r="H298" i="18" s="1"/>
  <c r="G299" i="18"/>
  <c r="H299" i="18" s="1"/>
  <c r="G300" i="18"/>
  <c r="H300" i="18" s="1"/>
  <c r="G301" i="18"/>
  <c r="H301" i="18" s="1"/>
  <c r="G302" i="18"/>
  <c r="H302" i="18" s="1"/>
  <c r="G303" i="18"/>
  <c r="H303" i="18" s="1"/>
  <c r="G304" i="18"/>
  <c r="H304" i="18" s="1"/>
  <c r="G305" i="18"/>
  <c r="H305" i="18" s="1"/>
  <c r="G306" i="18"/>
  <c r="H306" i="18" s="1"/>
  <c r="G307" i="18"/>
  <c r="H307" i="18" s="1"/>
  <c r="G308" i="18"/>
  <c r="H308" i="18" s="1"/>
  <c r="G309" i="18"/>
  <c r="H309" i="18" s="1"/>
  <c r="G310" i="18"/>
  <c r="H310" i="18" s="1"/>
  <c r="G311" i="18"/>
  <c r="H311" i="18" s="1"/>
  <c r="G312" i="18"/>
  <c r="H312" i="18" s="1"/>
  <c r="G313" i="18"/>
  <c r="H313" i="18" s="1"/>
  <c r="G314" i="18"/>
  <c r="H314" i="18" s="1"/>
  <c r="G315" i="18"/>
  <c r="H315" i="18" s="1"/>
  <c r="G316" i="18"/>
  <c r="H316" i="18" s="1"/>
  <c r="G317" i="18"/>
  <c r="H317" i="18" s="1"/>
  <c r="G318" i="18"/>
  <c r="H318" i="18" s="1"/>
  <c r="G319" i="18"/>
  <c r="H319" i="18" s="1"/>
  <c r="G320" i="18"/>
  <c r="H320" i="18" s="1"/>
  <c r="G321" i="18"/>
  <c r="H321" i="18" s="1"/>
  <c r="G322" i="18"/>
  <c r="H322" i="18" s="1"/>
  <c r="G323" i="18"/>
  <c r="H323" i="18" s="1"/>
  <c r="G324" i="18"/>
  <c r="H324" i="18" s="1"/>
  <c r="G325" i="18"/>
  <c r="H325" i="18" s="1"/>
  <c r="G326" i="18"/>
  <c r="H326" i="18" s="1"/>
  <c r="G327" i="18"/>
  <c r="H327" i="18" s="1"/>
  <c r="G328" i="18"/>
  <c r="H328" i="18" s="1"/>
  <c r="G329" i="18"/>
  <c r="H329" i="18" s="1"/>
  <c r="G330" i="18"/>
  <c r="H330" i="18" s="1"/>
  <c r="G331" i="18"/>
  <c r="H331" i="18" s="1"/>
  <c r="G332" i="18"/>
  <c r="H332" i="18" s="1"/>
  <c r="G333" i="18"/>
  <c r="H333" i="18" s="1"/>
  <c r="G334" i="18"/>
  <c r="H334" i="18" s="1"/>
  <c r="G335" i="18"/>
  <c r="H335" i="18" s="1"/>
  <c r="G336" i="18"/>
  <c r="H336" i="18" s="1"/>
  <c r="G337" i="18"/>
  <c r="H337" i="18" s="1"/>
  <c r="G338" i="18"/>
  <c r="H338" i="18" s="1"/>
  <c r="G339" i="18"/>
  <c r="H339" i="18" s="1"/>
  <c r="G340" i="18"/>
  <c r="H340" i="18" s="1"/>
  <c r="G341" i="18"/>
  <c r="H341" i="18" s="1"/>
  <c r="G342" i="18"/>
  <c r="H342" i="18" s="1"/>
  <c r="G343" i="18"/>
  <c r="H343" i="18" s="1"/>
  <c r="G344" i="18"/>
  <c r="H344" i="18" s="1"/>
  <c r="G345" i="18"/>
  <c r="H345" i="18" s="1"/>
  <c r="G346" i="18"/>
  <c r="H346" i="18" s="1"/>
  <c r="G347" i="18"/>
  <c r="H347" i="18" s="1"/>
  <c r="G348" i="18"/>
  <c r="H348" i="18" s="1"/>
  <c r="G349" i="18"/>
  <c r="H349" i="18" s="1"/>
  <c r="G350" i="18"/>
  <c r="H350" i="18" s="1"/>
  <c r="G351" i="18"/>
  <c r="H351" i="18" s="1"/>
  <c r="G352" i="18"/>
  <c r="H352" i="18" s="1"/>
  <c r="G353" i="18"/>
  <c r="H353" i="18" s="1"/>
  <c r="G354" i="18"/>
  <c r="H354" i="18" s="1"/>
  <c r="G355" i="18"/>
  <c r="H355" i="18" s="1"/>
  <c r="G356" i="18"/>
  <c r="H356" i="18" s="1"/>
  <c r="G357" i="18"/>
  <c r="H357" i="18" s="1"/>
  <c r="G358" i="18"/>
  <c r="H358" i="18" s="1"/>
  <c r="G359" i="18"/>
  <c r="H359" i="18" s="1"/>
  <c r="G360" i="18"/>
  <c r="H360" i="18" s="1"/>
  <c r="G361" i="18"/>
  <c r="H361" i="18" s="1"/>
  <c r="G362" i="18"/>
  <c r="H362" i="18" s="1"/>
  <c r="G363" i="18"/>
  <c r="H363" i="18" s="1"/>
  <c r="G364" i="18"/>
  <c r="H364" i="18" s="1"/>
  <c r="G365" i="18"/>
  <c r="H365" i="18" s="1"/>
  <c r="G366" i="18"/>
  <c r="H366" i="18" s="1"/>
  <c r="G367" i="18"/>
  <c r="H367" i="18" s="1"/>
  <c r="G368" i="18"/>
  <c r="H368" i="18" s="1"/>
  <c r="G369" i="18"/>
  <c r="H369" i="18" s="1"/>
  <c r="G370" i="18"/>
  <c r="H370" i="18" s="1"/>
  <c r="G371" i="18"/>
  <c r="H371" i="18" s="1"/>
  <c r="G372" i="18"/>
  <c r="H372" i="18" s="1"/>
  <c r="G373" i="18"/>
  <c r="H373" i="18" s="1"/>
  <c r="G374" i="18"/>
  <c r="H374" i="18" s="1"/>
  <c r="G375" i="18"/>
  <c r="H375" i="18" s="1"/>
  <c r="G376" i="18"/>
  <c r="H376" i="18" s="1"/>
  <c r="G377" i="18"/>
  <c r="H377" i="18" s="1"/>
  <c r="G378" i="18"/>
  <c r="H378" i="18" s="1"/>
  <c r="G379" i="18"/>
  <c r="H379" i="18" s="1"/>
  <c r="G380" i="18"/>
  <c r="H380" i="18" s="1"/>
  <c r="G381" i="18"/>
  <c r="H381" i="18" s="1"/>
  <c r="G382" i="18"/>
  <c r="H382" i="18" s="1"/>
  <c r="G383" i="18"/>
  <c r="H383" i="18" s="1"/>
  <c r="G384" i="18"/>
  <c r="H384" i="18" s="1"/>
  <c r="G385" i="18"/>
  <c r="H385" i="18" s="1"/>
  <c r="G386" i="18"/>
  <c r="H386" i="18" s="1"/>
  <c r="F392" i="18" l="1"/>
  <c r="F393" i="18"/>
  <c r="F208" i="18"/>
  <c r="F404" i="18"/>
  <c r="F405" i="18"/>
  <c r="F406" i="18"/>
  <c r="F401" i="18"/>
  <c r="F403" i="18"/>
  <c r="F402" i="18"/>
  <c r="F203" i="18"/>
  <c r="F213" i="18"/>
  <c r="F209" i="18"/>
  <c r="F210" i="18"/>
  <c r="D263" i="18"/>
  <c r="G191" i="18"/>
  <c r="H191" i="18" s="1"/>
  <c r="G151" i="18"/>
  <c r="H151" i="18" s="1"/>
  <c r="F207" i="18"/>
  <c r="G266" i="18"/>
  <c r="H266" i="18" s="1"/>
  <c r="G239" i="18"/>
  <c r="H239" i="18" s="1"/>
  <c r="G199" i="18"/>
  <c r="H199" i="18" s="1"/>
  <c r="G178" i="18"/>
  <c r="H178" i="18" s="1"/>
  <c r="G159" i="18"/>
  <c r="H159" i="18" s="1"/>
  <c r="F259" i="18"/>
  <c r="E266" i="18"/>
  <c r="E233" i="18"/>
  <c r="E209" i="18"/>
  <c r="E186" i="18"/>
  <c r="E162" i="18"/>
  <c r="E149" i="18"/>
  <c r="D258" i="18"/>
  <c r="D247" i="18"/>
  <c r="D202" i="18"/>
  <c r="D192" i="18"/>
  <c r="D167" i="18"/>
  <c r="E191" i="18"/>
  <c r="F201" i="18"/>
  <c r="E223" i="18"/>
  <c r="E255" i="18"/>
  <c r="G265" i="18"/>
  <c r="H265" i="18" s="1"/>
  <c r="G256" i="18"/>
  <c r="H256" i="18" s="1"/>
  <c r="G247" i="18"/>
  <c r="H247" i="18" s="1"/>
  <c r="G218" i="18"/>
  <c r="H218" i="18" s="1"/>
  <c r="G167" i="18"/>
  <c r="H167" i="18" s="1"/>
  <c r="G158" i="18"/>
  <c r="H158" i="18" s="1"/>
  <c r="G149" i="18"/>
  <c r="H149" i="18" s="1"/>
  <c r="F205" i="18"/>
  <c r="F192" i="18"/>
  <c r="E182" i="18"/>
  <c r="E161" i="18"/>
  <c r="D266" i="18"/>
  <c r="D257" i="18"/>
  <c r="D234" i="18"/>
  <c r="D191" i="18"/>
  <c r="D154" i="18"/>
  <c r="F170" i="18"/>
  <c r="F202" i="18"/>
  <c r="D259" i="18"/>
  <c r="E218" i="18"/>
  <c r="E194" i="18"/>
  <c r="D231" i="18"/>
  <c r="E183" i="18"/>
  <c r="F193" i="18"/>
  <c r="G255" i="18"/>
  <c r="H255" i="18" s="1"/>
  <c r="G263" i="18"/>
  <c r="H263" i="18" s="1"/>
  <c r="G175" i="18"/>
  <c r="H175" i="18" s="1"/>
  <c r="D218" i="18"/>
  <c r="D199" i="18"/>
  <c r="D175" i="18"/>
  <c r="F194" i="18"/>
  <c r="G259" i="18"/>
  <c r="H259" i="18" s="1"/>
  <c r="F199" i="18"/>
  <c r="G231" i="18"/>
  <c r="H231" i="18" s="1"/>
  <c r="D152" i="18"/>
  <c r="G238" i="18"/>
  <c r="H238" i="18" s="1"/>
  <c r="G210" i="18"/>
  <c r="H210" i="18" s="1"/>
  <c r="G201" i="18"/>
  <c r="H201" i="18" s="1"/>
  <c r="G192" i="18"/>
  <c r="H192" i="18" s="1"/>
  <c r="G183" i="18"/>
  <c r="H183" i="18" s="1"/>
  <c r="G174" i="18"/>
  <c r="H174" i="18" s="1"/>
  <c r="F195" i="18"/>
  <c r="F183" i="18"/>
  <c r="F163" i="18"/>
  <c r="E249" i="18"/>
  <c r="E227" i="18"/>
  <c r="E217" i="18"/>
  <c r="E195" i="18"/>
  <c r="E185" i="18"/>
  <c r="E163" i="18"/>
  <c r="E153" i="18"/>
  <c r="D251" i="18"/>
  <c r="D233" i="18"/>
  <c r="D224" i="18"/>
  <c r="D215" i="18"/>
  <c r="D187" i="18"/>
  <c r="D178" i="18"/>
  <c r="D169" i="18"/>
  <c r="D160" i="18"/>
  <c r="D151" i="18"/>
  <c r="D241" i="18"/>
  <c r="D232" i="18"/>
  <c r="D223" i="18"/>
  <c r="D195" i="18"/>
  <c r="D186" i="18"/>
  <c r="D177" i="18"/>
  <c r="D168" i="18"/>
  <c r="D159" i="18"/>
  <c r="E144" i="1"/>
  <c r="F144" i="1"/>
  <c r="H144" i="1"/>
  <c r="I144" i="1" s="1"/>
  <c r="E227" i="1"/>
  <c r="F227" i="1"/>
  <c r="H227" i="1"/>
  <c r="I227" i="1" s="1"/>
  <c r="C89" i="8"/>
  <c r="G144" i="1" s="1"/>
  <c r="O89" i="8"/>
  <c r="P89" i="8"/>
  <c r="P137" i="8"/>
  <c r="O137" i="8"/>
  <c r="C137" i="8"/>
  <c r="G227" i="1" s="1"/>
  <c r="C980" i="8" l="1"/>
  <c r="C981" i="8"/>
  <c r="C982" i="8"/>
  <c r="F186" i="17" s="1"/>
  <c r="C983" i="8"/>
  <c r="C984" i="8"/>
  <c r="C985" i="8"/>
  <c r="C986" i="8"/>
  <c r="C987" i="8"/>
  <c r="C988" i="8"/>
  <c r="C989" i="8"/>
  <c r="O980" i="8"/>
  <c r="O981" i="8"/>
  <c r="O982" i="8"/>
  <c r="O983" i="8"/>
  <c r="O984" i="8"/>
  <c r="O985" i="8"/>
  <c r="O986" i="8"/>
  <c r="O987" i="8"/>
  <c r="O988" i="8"/>
  <c r="O989" i="8"/>
  <c r="P980" i="8"/>
  <c r="P981" i="8"/>
  <c r="P982" i="8"/>
  <c r="P983" i="8"/>
  <c r="P984" i="8"/>
  <c r="P985" i="8"/>
  <c r="P986" i="8"/>
  <c r="P987" i="8"/>
  <c r="P988" i="8"/>
  <c r="P989" i="8"/>
  <c r="C971" i="8"/>
  <c r="C972" i="8"/>
  <c r="C973" i="8"/>
  <c r="C974" i="8"/>
  <c r="F177" i="17" s="1"/>
  <c r="C975" i="8"/>
  <c r="C976" i="8"/>
  <c r="F128" i="17" s="1"/>
  <c r="C977" i="8"/>
  <c r="F189" i="17" s="1"/>
  <c r="C978" i="8"/>
  <c r="F127" i="17" s="1"/>
  <c r="C979" i="8"/>
  <c r="O971" i="8"/>
  <c r="O972" i="8"/>
  <c r="O973" i="8"/>
  <c r="O974" i="8"/>
  <c r="O975" i="8"/>
  <c r="O976" i="8"/>
  <c r="O977" i="8"/>
  <c r="O978" i="8"/>
  <c r="O979" i="8"/>
  <c r="P971" i="8"/>
  <c r="P972" i="8"/>
  <c r="P973" i="8"/>
  <c r="P974" i="8"/>
  <c r="P975" i="8"/>
  <c r="P976" i="8"/>
  <c r="P977" i="8"/>
  <c r="P978" i="8"/>
  <c r="P979" i="8"/>
  <c r="C911" i="8"/>
  <c r="O911" i="8"/>
  <c r="P911" i="8"/>
  <c r="F135" i="17" l="1"/>
  <c r="F136" i="17"/>
  <c r="C966" i="8"/>
  <c r="C967" i="8"/>
  <c r="F163" i="17" s="1"/>
  <c r="C968" i="8"/>
  <c r="F129" i="17" s="1"/>
  <c r="C969" i="8"/>
  <c r="F131" i="17" s="1"/>
  <c r="C970" i="8"/>
  <c r="O966" i="8"/>
  <c r="O967" i="8"/>
  <c r="O968" i="8"/>
  <c r="O969" i="8"/>
  <c r="O970" i="8"/>
  <c r="P966" i="8"/>
  <c r="P967" i="8"/>
  <c r="P968" i="8"/>
  <c r="P969" i="8"/>
  <c r="P970" i="8"/>
  <c r="C961" i="8"/>
  <c r="C962" i="8"/>
  <c r="C963" i="8"/>
  <c r="C964" i="8"/>
  <c r="F137" i="17" s="1"/>
  <c r="C965" i="8"/>
  <c r="O961" i="8"/>
  <c r="O962" i="8"/>
  <c r="O963" i="8"/>
  <c r="O964" i="8"/>
  <c r="O965" i="8"/>
  <c r="P961" i="8"/>
  <c r="P962" i="8"/>
  <c r="P963" i="8"/>
  <c r="P964" i="8"/>
  <c r="P965" i="8"/>
  <c r="C958" i="8"/>
  <c r="F164" i="17" s="1"/>
  <c r="C959" i="8"/>
  <c r="C960" i="8"/>
  <c r="O958" i="8"/>
  <c r="O959" i="8"/>
  <c r="O960" i="8"/>
  <c r="P958" i="8"/>
  <c r="P959" i="8"/>
  <c r="P960" i="8"/>
  <c r="C1056" i="8"/>
  <c r="O1056" i="8"/>
  <c r="P1056" i="8"/>
  <c r="C956" i="8"/>
  <c r="C957" i="8"/>
  <c r="F153" i="17" s="1"/>
  <c r="O956" i="8"/>
  <c r="O957" i="8"/>
  <c r="P956" i="8"/>
  <c r="P957" i="8"/>
  <c r="C955" i="8"/>
  <c r="O955" i="8"/>
  <c r="P955" i="8"/>
  <c r="C954" i="8" l="1"/>
  <c r="F146" i="17" s="1"/>
  <c r="O954" i="8"/>
  <c r="P954" i="8"/>
  <c r="C1129" i="8"/>
  <c r="C1130" i="8"/>
  <c r="C1131" i="8"/>
  <c r="C1132" i="8"/>
  <c r="O1129" i="8"/>
  <c r="O1130" i="8"/>
  <c r="O1131" i="8"/>
  <c r="O1132" i="8"/>
  <c r="P1129" i="8"/>
  <c r="P1130" i="8"/>
  <c r="P1131" i="8"/>
  <c r="P1132" i="8"/>
  <c r="C1126" i="8"/>
  <c r="C1127" i="8"/>
  <c r="C1128" i="8"/>
  <c r="O1126" i="8"/>
  <c r="O1127" i="8"/>
  <c r="O1128" i="8"/>
  <c r="P1126" i="8"/>
  <c r="P1127" i="8"/>
  <c r="P1128" i="8"/>
  <c r="C1055" i="8"/>
  <c r="O1055" i="8"/>
  <c r="P1055" i="8"/>
  <c r="C953" i="8"/>
  <c r="O953" i="8"/>
  <c r="P953" i="8"/>
  <c r="C951" i="8"/>
  <c r="C952" i="8"/>
  <c r="F170" i="17" s="1"/>
  <c r="O951" i="8"/>
  <c r="O952" i="8"/>
  <c r="P951" i="8"/>
  <c r="P952" i="8"/>
  <c r="C948" i="8"/>
  <c r="F167" i="17" s="1"/>
  <c r="C949" i="8"/>
  <c r="F185" i="17" s="1"/>
  <c r="C950" i="8"/>
  <c r="O948" i="8"/>
  <c r="O949" i="8"/>
  <c r="O950" i="8"/>
  <c r="P948" i="8"/>
  <c r="P949" i="8"/>
  <c r="P950" i="8"/>
  <c r="P1125" i="8"/>
  <c r="O1125" i="8"/>
  <c r="C1125" i="8"/>
  <c r="C1124" i="8"/>
  <c r="F159" i="17" s="1"/>
  <c r="O1124" i="8"/>
  <c r="P1124" i="8"/>
  <c r="C1053" i="8"/>
  <c r="C1054" i="8"/>
  <c r="O1053" i="8"/>
  <c r="O1054" i="8"/>
  <c r="P1053" i="8"/>
  <c r="P1054" i="8"/>
  <c r="C947" i="8"/>
  <c r="O947" i="8"/>
  <c r="P947" i="8"/>
  <c r="C946" i="8"/>
  <c r="F154" i="17" s="1"/>
  <c r="O946" i="8"/>
  <c r="P946" i="8"/>
  <c r="P926" i="8"/>
  <c r="O926" i="8"/>
  <c r="C926" i="8"/>
  <c r="F157" i="17" l="1"/>
  <c r="F155" i="17"/>
  <c r="G148" i="18"/>
  <c r="H148" i="18" s="1"/>
  <c r="E148" i="18"/>
  <c r="D148" i="18"/>
  <c r="G147" i="18"/>
  <c r="H147" i="18" s="1"/>
  <c r="E147" i="18"/>
  <c r="D147" i="18"/>
  <c r="G146" i="18"/>
  <c r="H146" i="18" s="1"/>
  <c r="E146" i="18"/>
  <c r="D146" i="18"/>
  <c r="G145" i="18"/>
  <c r="H145" i="18" s="1"/>
  <c r="E145" i="18"/>
  <c r="D145" i="18"/>
  <c r="G144" i="18"/>
  <c r="H144" i="18" s="1"/>
  <c r="E144" i="18"/>
  <c r="D144" i="18"/>
  <c r="G143" i="18"/>
  <c r="H143" i="18" s="1"/>
  <c r="E143" i="18"/>
  <c r="D143" i="18"/>
  <c r="G142" i="18"/>
  <c r="H142" i="18" s="1"/>
  <c r="E142" i="18"/>
  <c r="D142" i="18"/>
  <c r="G141" i="18"/>
  <c r="H141" i="18" s="1"/>
  <c r="E141" i="18"/>
  <c r="D141" i="18"/>
  <c r="G140" i="18"/>
  <c r="H140" i="18" s="1"/>
  <c r="E140" i="18"/>
  <c r="D140" i="18"/>
  <c r="G139" i="18"/>
  <c r="H139" i="18" s="1"/>
  <c r="E139" i="18"/>
  <c r="D139" i="18"/>
  <c r="G138" i="18"/>
  <c r="H138" i="18" s="1"/>
  <c r="E138" i="18"/>
  <c r="D138" i="18"/>
  <c r="G137" i="18"/>
  <c r="H137" i="18" s="1"/>
  <c r="E137" i="18"/>
  <c r="D137" i="18"/>
  <c r="G136" i="18"/>
  <c r="H136" i="18" s="1"/>
  <c r="E136" i="18"/>
  <c r="D136" i="18"/>
  <c r="G135" i="18"/>
  <c r="H135" i="18" s="1"/>
  <c r="E135" i="18"/>
  <c r="D135" i="18"/>
  <c r="G134" i="18"/>
  <c r="H134" i="18" s="1"/>
  <c r="F134" i="18"/>
  <c r="E134" i="18"/>
  <c r="D134" i="18"/>
  <c r="G133" i="18"/>
  <c r="H133" i="18" s="1"/>
  <c r="E133" i="18"/>
  <c r="D133" i="18"/>
  <c r="G132" i="18"/>
  <c r="H132" i="18" s="1"/>
  <c r="E132" i="18"/>
  <c r="D132" i="18"/>
  <c r="G131" i="18"/>
  <c r="H131" i="18" s="1"/>
  <c r="E131" i="18"/>
  <c r="D131" i="18"/>
  <c r="G130" i="18"/>
  <c r="H130" i="18" s="1"/>
  <c r="E130" i="18"/>
  <c r="D130" i="18"/>
  <c r="G129" i="18"/>
  <c r="H129" i="18" s="1"/>
  <c r="E129" i="18"/>
  <c r="D129" i="18"/>
  <c r="G128" i="18"/>
  <c r="H128" i="18" s="1"/>
  <c r="E128" i="18"/>
  <c r="D128" i="18"/>
  <c r="G127" i="18"/>
  <c r="H127" i="18" s="1"/>
  <c r="E127" i="18"/>
  <c r="D127" i="18"/>
  <c r="G126" i="18"/>
  <c r="H126" i="18" s="1"/>
  <c r="E126" i="18"/>
  <c r="D126" i="18"/>
  <c r="G125" i="18"/>
  <c r="H125" i="18" s="1"/>
  <c r="E125" i="18"/>
  <c r="D125" i="18"/>
  <c r="G124" i="18"/>
  <c r="H124" i="18" s="1"/>
  <c r="E124" i="18"/>
  <c r="D124" i="18"/>
  <c r="G123" i="18"/>
  <c r="H123" i="18" s="1"/>
  <c r="E123" i="18"/>
  <c r="D123" i="18"/>
  <c r="G122" i="18"/>
  <c r="H122" i="18" s="1"/>
  <c r="E122" i="18"/>
  <c r="D122" i="18"/>
  <c r="G121" i="18"/>
  <c r="H121" i="18" s="1"/>
  <c r="E121" i="18"/>
  <c r="D121" i="18"/>
  <c r="G120" i="18"/>
  <c r="H120" i="18" s="1"/>
  <c r="E120" i="18"/>
  <c r="D120" i="18"/>
  <c r="G119" i="18"/>
  <c r="H119" i="18" s="1"/>
  <c r="E119" i="18"/>
  <c r="D119" i="18"/>
  <c r="G118" i="18"/>
  <c r="H118" i="18" s="1"/>
  <c r="E118" i="18"/>
  <c r="D118" i="18"/>
  <c r="G117" i="18"/>
  <c r="H117" i="18" s="1"/>
  <c r="E117" i="18"/>
  <c r="D117" i="18"/>
  <c r="G116" i="18"/>
  <c r="H116" i="18" s="1"/>
  <c r="E116" i="18"/>
  <c r="D116" i="18"/>
  <c r="G115" i="18"/>
  <c r="H115" i="18" s="1"/>
  <c r="E115" i="18"/>
  <c r="D115" i="18"/>
  <c r="G114" i="18"/>
  <c r="H114" i="18" s="1"/>
  <c r="E114" i="18"/>
  <c r="D114" i="18"/>
  <c r="G113" i="18"/>
  <c r="H113" i="18" s="1"/>
  <c r="E113" i="18"/>
  <c r="D113" i="18"/>
  <c r="G112" i="18"/>
  <c r="H112" i="18" s="1"/>
  <c r="E112" i="18"/>
  <c r="D112" i="18"/>
  <c r="G111" i="18"/>
  <c r="H111" i="18" s="1"/>
  <c r="E111" i="18"/>
  <c r="D111" i="18"/>
  <c r="G110" i="18"/>
  <c r="H110" i="18" s="1"/>
  <c r="E110" i="18"/>
  <c r="D110" i="18"/>
  <c r="G109" i="18"/>
  <c r="H109" i="18" s="1"/>
  <c r="E109" i="18"/>
  <c r="D109" i="18"/>
  <c r="G108" i="18"/>
  <c r="H108" i="18" s="1"/>
  <c r="E108" i="18"/>
  <c r="D108" i="18"/>
  <c r="G107" i="18"/>
  <c r="H107" i="18" s="1"/>
  <c r="E107" i="18"/>
  <c r="D107" i="18"/>
  <c r="G106" i="18"/>
  <c r="H106" i="18" s="1"/>
  <c r="E106" i="18"/>
  <c r="D106" i="18"/>
  <c r="G105" i="18"/>
  <c r="H105" i="18" s="1"/>
  <c r="E105" i="18"/>
  <c r="D105" i="18"/>
  <c r="G104" i="18"/>
  <c r="H104" i="18" s="1"/>
  <c r="E104" i="18"/>
  <c r="D104" i="18"/>
  <c r="G103" i="18"/>
  <c r="H103" i="18" s="1"/>
  <c r="E103" i="18"/>
  <c r="D103" i="18"/>
  <c r="G102" i="18"/>
  <c r="H102" i="18" s="1"/>
  <c r="E102" i="18"/>
  <c r="D102" i="18"/>
  <c r="G101" i="18"/>
  <c r="H101" i="18" s="1"/>
  <c r="E101" i="18"/>
  <c r="D101" i="18"/>
  <c r="G100" i="18"/>
  <c r="H100" i="18" s="1"/>
  <c r="E100" i="18"/>
  <c r="D100" i="18"/>
  <c r="G99" i="18"/>
  <c r="H99" i="18" s="1"/>
  <c r="E99" i="18"/>
  <c r="D99" i="18"/>
  <c r="G98" i="18"/>
  <c r="H98" i="18" s="1"/>
  <c r="E98" i="18"/>
  <c r="D98" i="18"/>
  <c r="G97" i="18"/>
  <c r="H97" i="18" s="1"/>
  <c r="E97" i="18"/>
  <c r="D97" i="18"/>
  <c r="G96" i="18"/>
  <c r="H96" i="18" s="1"/>
  <c r="E96" i="18"/>
  <c r="D96" i="18"/>
  <c r="G95" i="18"/>
  <c r="H95" i="18" s="1"/>
  <c r="E95" i="18"/>
  <c r="D95" i="18"/>
  <c r="G94" i="18"/>
  <c r="H94" i="18" s="1"/>
  <c r="E94" i="18"/>
  <c r="D94" i="18"/>
  <c r="G93" i="18"/>
  <c r="H93" i="18" s="1"/>
  <c r="E93" i="18"/>
  <c r="D93" i="18"/>
  <c r="G92" i="18"/>
  <c r="H92" i="18" s="1"/>
  <c r="E92" i="18"/>
  <c r="D92" i="18"/>
  <c r="G91" i="18"/>
  <c r="H91" i="18" s="1"/>
  <c r="E91" i="18"/>
  <c r="D91" i="18"/>
  <c r="G90" i="18"/>
  <c r="H90" i="18" s="1"/>
  <c r="E90" i="18"/>
  <c r="D90" i="18"/>
  <c r="G89" i="18"/>
  <c r="H89" i="18" s="1"/>
  <c r="E89" i="18"/>
  <c r="D89" i="18"/>
  <c r="G88" i="18"/>
  <c r="H88" i="18" s="1"/>
  <c r="E88" i="18"/>
  <c r="D88" i="18"/>
  <c r="G87" i="18"/>
  <c r="H87" i="18" s="1"/>
  <c r="E87" i="18"/>
  <c r="D87" i="18"/>
  <c r="G86" i="18"/>
  <c r="H86" i="18" s="1"/>
  <c r="E86" i="18"/>
  <c r="D86" i="18"/>
  <c r="G85" i="18"/>
  <c r="H85" i="18" s="1"/>
  <c r="E85" i="18"/>
  <c r="D85" i="18"/>
  <c r="G84" i="18"/>
  <c r="H84" i="18" s="1"/>
  <c r="E84" i="18"/>
  <c r="D84" i="18"/>
  <c r="G83" i="18"/>
  <c r="H83" i="18" s="1"/>
  <c r="E83" i="18"/>
  <c r="D83" i="18"/>
  <c r="G82" i="18"/>
  <c r="H82" i="18" s="1"/>
  <c r="E82" i="18"/>
  <c r="D82" i="18"/>
  <c r="G81" i="18"/>
  <c r="H81" i="18" s="1"/>
  <c r="E81" i="18"/>
  <c r="D81" i="18"/>
  <c r="G80" i="18"/>
  <c r="H80" i="18" s="1"/>
  <c r="E80" i="18"/>
  <c r="D80" i="18"/>
  <c r="G79" i="18"/>
  <c r="H79" i="18" s="1"/>
  <c r="E79" i="18"/>
  <c r="D79" i="18"/>
  <c r="G78" i="18"/>
  <c r="H78" i="18" s="1"/>
  <c r="E78" i="18"/>
  <c r="D78" i="18"/>
  <c r="G77" i="18"/>
  <c r="H77" i="18" s="1"/>
  <c r="E77" i="18"/>
  <c r="D77" i="18"/>
  <c r="G76" i="18"/>
  <c r="H76" i="18" s="1"/>
  <c r="E76" i="18"/>
  <c r="D76" i="18"/>
  <c r="G75" i="18"/>
  <c r="H75" i="18" s="1"/>
  <c r="E75" i="18"/>
  <c r="D75" i="18"/>
  <c r="G74" i="18"/>
  <c r="H74" i="18" s="1"/>
  <c r="E74" i="18"/>
  <c r="D74" i="18"/>
  <c r="G73" i="18"/>
  <c r="H73" i="18" s="1"/>
  <c r="E73" i="18"/>
  <c r="D73" i="18"/>
  <c r="G72" i="18"/>
  <c r="H72" i="18" s="1"/>
  <c r="E72" i="18"/>
  <c r="D72" i="18"/>
  <c r="G71" i="18"/>
  <c r="H71" i="18" s="1"/>
  <c r="E71" i="18"/>
  <c r="D71" i="18"/>
  <c r="G70" i="18"/>
  <c r="H70" i="18" s="1"/>
  <c r="E70" i="18"/>
  <c r="D70" i="18"/>
  <c r="G69" i="18"/>
  <c r="H69" i="18" s="1"/>
  <c r="E69" i="18"/>
  <c r="D69" i="18"/>
  <c r="G68" i="18"/>
  <c r="H68" i="18" s="1"/>
  <c r="E68" i="18"/>
  <c r="D68" i="18"/>
  <c r="G67" i="18"/>
  <c r="H67" i="18" s="1"/>
  <c r="E67" i="18"/>
  <c r="D67" i="18"/>
  <c r="G66" i="18"/>
  <c r="H66" i="18" s="1"/>
  <c r="E66" i="18"/>
  <c r="D66" i="18"/>
  <c r="G65" i="18"/>
  <c r="H65" i="18" s="1"/>
  <c r="E65" i="18"/>
  <c r="D65" i="18"/>
  <c r="G64" i="18"/>
  <c r="H64" i="18" s="1"/>
  <c r="E64" i="18"/>
  <c r="D64" i="18"/>
  <c r="G63" i="18"/>
  <c r="H63" i="18" s="1"/>
  <c r="E63" i="18"/>
  <c r="D63" i="18"/>
  <c r="G62" i="18"/>
  <c r="H62" i="18" s="1"/>
  <c r="E62" i="18"/>
  <c r="D62" i="18"/>
  <c r="G61" i="18"/>
  <c r="H61" i="18" s="1"/>
  <c r="E61" i="18"/>
  <c r="D61" i="18"/>
  <c r="G60" i="18"/>
  <c r="H60" i="18" s="1"/>
  <c r="F60" i="18"/>
  <c r="E60" i="18"/>
  <c r="D60" i="18"/>
  <c r="G59" i="18"/>
  <c r="H59" i="18" s="1"/>
  <c r="E59" i="18"/>
  <c r="D59" i="18"/>
  <c r="G58" i="18"/>
  <c r="H58" i="18" s="1"/>
  <c r="E58" i="18"/>
  <c r="D58" i="18"/>
  <c r="G57" i="18"/>
  <c r="H57" i="18" s="1"/>
  <c r="E57" i="18"/>
  <c r="D57" i="18"/>
  <c r="G56" i="18"/>
  <c r="H56" i="18" s="1"/>
  <c r="E56" i="18"/>
  <c r="D56" i="18"/>
  <c r="G55" i="18"/>
  <c r="H55" i="18" s="1"/>
  <c r="E55" i="18"/>
  <c r="D55" i="18"/>
  <c r="G54" i="18"/>
  <c r="H54" i="18" s="1"/>
  <c r="E54" i="18"/>
  <c r="D54" i="18"/>
  <c r="G53" i="18"/>
  <c r="H53" i="18" s="1"/>
  <c r="E53" i="18"/>
  <c r="D53" i="18"/>
  <c r="G52" i="18"/>
  <c r="H52" i="18" s="1"/>
  <c r="E52" i="18"/>
  <c r="D52" i="18"/>
  <c r="G51" i="18"/>
  <c r="H51" i="18" s="1"/>
  <c r="E51" i="18"/>
  <c r="D51" i="18"/>
  <c r="G50" i="18"/>
  <c r="H50" i="18" s="1"/>
  <c r="E50" i="18"/>
  <c r="D50" i="18"/>
  <c r="G49" i="18"/>
  <c r="H49" i="18" s="1"/>
  <c r="E49" i="18"/>
  <c r="D49" i="18"/>
  <c r="G48" i="18"/>
  <c r="H48" i="18" s="1"/>
  <c r="E48" i="18"/>
  <c r="D48" i="18"/>
  <c r="G47" i="18"/>
  <c r="H47" i="18" s="1"/>
  <c r="E47" i="18"/>
  <c r="D47" i="18"/>
  <c r="G46" i="18"/>
  <c r="H46" i="18" s="1"/>
  <c r="E46" i="18"/>
  <c r="D46" i="18"/>
  <c r="G45" i="18"/>
  <c r="H45" i="18" s="1"/>
  <c r="E45" i="18"/>
  <c r="D45" i="18"/>
  <c r="G44" i="18"/>
  <c r="H44" i="18" s="1"/>
  <c r="E44" i="18"/>
  <c r="D44" i="18"/>
  <c r="G43" i="18"/>
  <c r="H43" i="18" s="1"/>
  <c r="E43" i="18"/>
  <c r="D43" i="18"/>
  <c r="G42" i="18"/>
  <c r="H42" i="18" s="1"/>
  <c r="E42" i="18"/>
  <c r="D42" i="18"/>
  <c r="G41" i="18"/>
  <c r="H41" i="18" s="1"/>
  <c r="E41" i="18"/>
  <c r="D41" i="18"/>
  <c r="G40" i="18"/>
  <c r="H40" i="18" s="1"/>
  <c r="E40" i="18"/>
  <c r="D40" i="18"/>
  <c r="G39" i="18"/>
  <c r="H39" i="18" s="1"/>
  <c r="E39" i="18"/>
  <c r="D39" i="18"/>
  <c r="G38" i="18"/>
  <c r="H38" i="18" s="1"/>
  <c r="E38" i="18"/>
  <c r="D38" i="18"/>
  <c r="G37" i="18"/>
  <c r="H37" i="18" s="1"/>
  <c r="E37" i="18"/>
  <c r="D37" i="18"/>
  <c r="G36" i="18"/>
  <c r="H36" i="18" s="1"/>
  <c r="E36" i="18"/>
  <c r="D36" i="18"/>
  <c r="G35" i="18"/>
  <c r="H35" i="18" s="1"/>
  <c r="E35" i="18"/>
  <c r="D35" i="18"/>
  <c r="G34" i="18"/>
  <c r="H34" i="18" s="1"/>
  <c r="E34" i="18"/>
  <c r="D34" i="18"/>
  <c r="G33" i="18"/>
  <c r="H33" i="18" s="1"/>
  <c r="E33" i="18"/>
  <c r="D33" i="18"/>
  <c r="G32" i="18"/>
  <c r="H32" i="18" s="1"/>
  <c r="E32" i="18"/>
  <c r="D32" i="18"/>
  <c r="G31" i="18"/>
  <c r="H31" i="18" s="1"/>
  <c r="E31" i="18"/>
  <c r="D31" i="18"/>
  <c r="G30" i="18"/>
  <c r="H30" i="18" s="1"/>
  <c r="E30" i="18"/>
  <c r="D30" i="18"/>
  <c r="G29" i="18"/>
  <c r="H29" i="18" s="1"/>
  <c r="E29" i="18"/>
  <c r="D29" i="18"/>
  <c r="G28" i="18"/>
  <c r="H28" i="18" s="1"/>
  <c r="E28" i="18"/>
  <c r="D28" i="18"/>
  <c r="G27" i="18"/>
  <c r="H27" i="18" s="1"/>
  <c r="E27" i="18"/>
  <c r="D27" i="18"/>
  <c r="G26" i="18"/>
  <c r="H26" i="18" s="1"/>
  <c r="E26" i="18"/>
  <c r="D26" i="18"/>
  <c r="G25" i="18"/>
  <c r="H25" i="18" s="1"/>
  <c r="E25" i="18"/>
  <c r="D25" i="18"/>
  <c r="G24" i="18"/>
  <c r="H24" i="18" s="1"/>
  <c r="E24" i="18"/>
  <c r="D24" i="18"/>
  <c r="G23" i="18"/>
  <c r="H23" i="18" s="1"/>
  <c r="E23" i="18"/>
  <c r="D23" i="18"/>
  <c r="G22" i="18"/>
  <c r="H22" i="18" s="1"/>
  <c r="E22" i="18"/>
  <c r="D22" i="18"/>
  <c r="G21" i="18"/>
  <c r="H21" i="18" s="1"/>
  <c r="E21" i="18"/>
  <c r="D21" i="18"/>
  <c r="G20" i="18"/>
  <c r="H20" i="18" s="1"/>
  <c r="E20" i="18"/>
  <c r="D20" i="18"/>
  <c r="G19" i="18"/>
  <c r="H19" i="18" s="1"/>
  <c r="E19" i="18"/>
  <c r="D19" i="18"/>
  <c r="G18" i="18"/>
  <c r="H18" i="18" s="1"/>
  <c r="E18" i="18"/>
  <c r="D18" i="18"/>
  <c r="G17" i="18"/>
  <c r="H17" i="18" s="1"/>
  <c r="F17" i="18"/>
  <c r="E17" i="18"/>
  <c r="D17" i="18"/>
  <c r="G16" i="18"/>
  <c r="H16" i="18" s="1"/>
  <c r="E16" i="18"/>
  <c r="D16" i="18"/>
  <c r="G15" i="18"/>
  <c r="H15" i="18" s="1"/>
  <c r="E15" i="18"/>
  <c r="D15" i="18"/>
  <c r="G14" i="18"/>
  <c r="H14" i="18" s="1"/>
  <c r="E14" i="18"/>
  <c r="D14" i="18"/>
  <c r="G13" i="18"/>
  <c r="H13" i="18" s="1"/>
  <c r="E13" i="18"/>
  <c r="D13" i="18"/>
  <c r="G12" i="18"/>
  <c r="H12" i="18" s="1"/>
  <c r="E12" i="18"/>
  <c r="D12" i="18"/>
  <c r="G11" i="18"/>
  <c r="H11" i="18" s="1"/>
  <c r="E11" i="18"/>
  <c r="D11" i="18"/>
  <c r="G10" i="18"/>
  <c r="H10" i="18" s="1"/>
  <c r="E10" i="18"/>
  <c r="D10" i="18"/>
  <c r="G9" i="18"/>
  <c r="H9" i="18" s="1"/>
  <c r="E9" i="18"/>
  <c r="D9" i="18"/>
  <c r="G8" i="18"/>
  <c r="H8" i="18" s="1"/>
  <c r="E8" i="18"/>
  <c r="D8" i="18"/>
  <c r="G7" i="18"/>
  <c r="H7" i="18" s="1"/>
  <c r="E7" i="18"/>
  <c r="D7" i="18"/>
  <c r="G6" i="18"/>
  <c r="H6" i="18" s="1"/>
  <c r="E6" i="18"/>
  <c r="D6" i="18"/>
  <c r="G5" i="18"/>
  <c r="H5" i="18" s="1"/>
  <c r="E5" i="18"/>
  <c r="D5" i="18"/>
  <c r="G4" i="18"/>
  <c r="H4" i="18" s="1"/>
  <c r="E4" i="18"/>
  <c r="D4" i="18"/>
  <c r="G3" i="18"/>
  <c r="H3" i="18" s="1"/>
  <c r="E3" i="18"/>
  <c r="D3" i="18"/>
  <c r="G2" i="18"/>
  <c r="H2" i="18" s="1"/>
  <c r="E2" i="18"/>
  <c r="D2" i="18"/>
  <c r="G126" i="17"/>
  <c r="H126" i="17" s="1"/>
  <c r="F126" i="17"/>
  <c r="E126" i="17"/>
  <c r="D126" i="17"/>
  <c r="G125" i="17"/>
  <c r="H125" i="17" s="1"/>
  <c r="E125" i="17"/>
  <c r="D125" i="17"/>
  <c r="G124" i="17"/>
  <c r="H124" i="17" s="1"/>
  <c r="E124" i="17"/>
  <c r="D124" i="17"/>
  <c r="G123" i="17"/>
  <c r="H123" i="17" s="1"/>
  <c r="E123" i="17"/>
  <c r="D123" i="17"/>
  <c r="G122" i="17"/>
  <c r="H122" i="17" s="1"/>
  <c r="E122" i="17"/>
  <c r="D122" i="17"/>
  <c r="G121" i="17"/>
  <c r="H121" i="17" s="1"/>
  <c r="E121" i="17"/>
  <c r="D121" i="17"/>
  <c r="G120" i="17"/>
  <c r="H120" i="17" s="1"/>
  <c r="E120" i="17"/>
  <c r="D120" i="17"/>
  <c r="G119" i="17"/>
  <c r="H119" i="17" s="1"/>
  <c r="F119" i="17"/>
  <c r="E119" i="17"/>
  <c r="D119" i="17"/>
  <c r="G118" i="17"/>
  <c r="H118" i="17" s="1"/>
  <c r="F118" i="17"/>
  <c r="E118" i="17"/>
  <c r="D118" i="17"/>
  <c r="G117" i="17"/>
  <c r="H117" i="17" s="1"/>
  <c r="F117" i="17"/>
  <c r="E117" i="17"/>
  <c r="D117" i="17"/>
  <c r="G116" i="17"/>
  <c r="H116" i="17" s="1"/>
  <c r="E116" i="17"/>
  <c r="D116" i="17"/>
  <c r="G115" i="17"/>
  <c r="H115" i="17" s="1"/>
  <c r="E115" i="17"/>
  <c r="D115" i="17"/>
  <c r="G114" i="17"/>
  <c r="H114" i="17" s="1"/>
  <c r="E114" i="17"/>
  <c r="D114" i="17"/>
  <c r="G113" i="17"/>
  <c r="H113" i="17" s="1"/>
  <c r="E113" i="17"/>
  <c r="D113" i="17"/>
  <c r="G112" i="17"/>
  <c r="H112" i="17" s="1"/>
  <c r="E112" i="17"/>
  <c r="D112" i="17"/>
  <c r="G111" i="17"/>
  <c r="H111" i="17" s="1"/>
  <c r="E111" i="17"/>
  <c r="D111" i="17"/>
  <c r="G110" i="17"/>
  <c r="H110" i="17" s="1"/>
  <c r="E110" i="17"/>
  <c r="D110" i="17"/>
  <c r="G109" i="17"/>
  <c r="H109" i="17" s="1"/>
  <c r="F109" i="17"/>
  <c r="E109" i="17"/>
  <c r="D109" i="17"/>
  <c r="G108" i="17"/>
  <c r="H108" i="17" s="1"/>
  <c r="F108" i="17"/>
  <c r="E108" i="17"/>
  <c r="D108" i="17"/>
  <c r="G107" i="17"/>
  <c r="H107" i="17" s="1"/>
  <c r="F107" i="17"/>
  <c r="E107" i="17"/>
  <c r="D107" i="17"/>
  <c r="G106" i="17"/>
  <c r="H106" i="17" s="1"/>
  <c r="F106" i="17"/>
  <c r="E106" i="17"/>
  <c r="D106" i="17"/>
  <c r="G105" i="17"/>
  <c r="H105" i="17" s="1"/>
  <c r="F105" i="17"/>
  <c r="E105" i="17"/>
  <c r="D105" i="17"/>
  <c r="G104" i="17"/>
  <c r="H104" i="17" s="1"/>
  <c r="E104" i="17"/>
  <c r="D104" i="17"/>
  <c r="G103" i="17"/>
  <c r="H103" i="17" s="1"/>
  <c r="F103" i="17"/>
  <c r="E103" i="17"/>
  <c r="D103" i="17"/>
  <c r="G102" i="17"/>
  <c r="H102" i="17" s="1"/>
  <c r="F102" i="17"/>
  <c r="E102" i="17"/>
  <c r="D102" i="17"/>
  <c r="G101" i="17"/>
  <c r="H101" i="17" s="1"/>
  <c r="E101" i="17"/>
  <c r="D101" i="17"/>
  <c r="G100" i="17"/>
  <c r="H100" i="17" s="1"/>
  <c r="F100" i="17"/>
  <c r="E100" i="17"/>
  <c r="D100" i="17"/>
  <c r="G99" i="17"/>
  <c r="H99" i="17" s="1"/>
  <c r="F99" i="17"/>
  <c r="E99" i="17"/>
  <c r="D99" i="17"/>
  <c r="G98" i="17"/>
  <c r="H98" i="17" s="1"/>
  <c r="E98" i="17"/>
  <c r="D98" i="17"/>
  <c r="G97" i="17"/>
  <c r="H97" i="17" s="1"/>
  <c r="E97" i="17"/>
  <c r="D97" i="17"/>
  <c r="G96" i="17"/>
  <c r="H96" i="17" s="1"/>
  <c r="F96" i="17"/>
  <c r="E96" i="17"/>
  <c r="D96" i="17"/>
  <c r="G95" i="17"/>
  <c r="H95" i="17" s="1"/>
  <c r="F95" i="17"/>
  <c r="E95" i="17"/>
  <c r="D95" i="17"/>
  <c r="G94" i="17"/>
  <c r="H94" i="17" s="1"/>
  <c r="F94" i="17"/>
  <c r="E94" i="17"/>
  <c r="D94" i="17"/>
  <c r="G93" i="17"/>
  <c r="H93" i="17" s="1"/>
  <c r="F93" i="17"/>
  <c r="E93" i="17"/>
  <c r="D93" i="17"/>
  <c r="G92" i="17"/>
  <c r="H92" i="17" s="1"/>
  <c r="E92" i="17"/>
  <c r="D92" i="17"/>
  <c r="G91" i="17"/>
  <c r="H91" i="17" s="1"/>
  <c r="E91" i="17"/>
  <c r="D91" i="17"/>
  <c r="G90" i="17"/>
  <c r="H90" i="17" s="1"/>
  <c r="F90" i="17"/>
  <c r="E90" i="17"/>
  <c r="D90" i="17"/>
  <c r="G89" i="17"/>
  <c r="H89" i="17" s="1"/>
  <c r="F89" i="17"/>
  <c r="E89" i="17"/>
  <c r="D89" i="17"/>
  <c r="G88" i="17"/>
  <c r="H88" i="17" s="1"/>
  <c r="E88" i="17"/>
  <c r="D88" i="17"/>
  <c r="G87" i="17"/>
  <c r="H87" i="17" s="1"/>
  <c r="E87" i="17"/>
  <c r="D87" i="17"/>
  <c r="G86" i="17"/>
  <c r="H86" i="17" s="1"/>
  <c r="E86" i="17"/>
  <c r="D86" i="17"/>
  <c r="G85" i="17"/>
  <c r="H85" i="17" s="1"/>
  <c r="E85" i="17"/>
  <c r="D85" i="17"/>
  <c r="G84" i="17"/>
  <c r="H84" i="17" s="1"/>
  <c r="E84" i="17"/>
  <c r="D84" i="17"/>
  <c r="G83" i="17"/>
  <c r="H83" i="17" s="1"/>
  <c r="E83" i="17"/>
  <c r="D83" i="17"/>
  <c r="G82" i="17"/>
  <c r="H82" i="17" s="1"/>
  <c r="E82" i="17"/>
  <c r="D82" i="17"/>
  <c r="G81" i="17"/>
  <c r="H81" i="17" s="1"/>
  <c r="E81" i="17"/>
  <c r="D81" i="17"/>
  <c r="G80" i="17"/>
  <c r="H80" i="17" s="1"/>
  <c r="E80" i="17"/>
  <c r="D80" i="17"/>
  <c r="G79" i="17"/>
  <c r="H79" i="17" s="1"/>
  <c r="E79" i="17"/>
  <c r="D79" i="17"/>
  <c r="G78" i="17"/>
  <c r="H78" i="17" s="1"/>
  <c r="E78" i="17"/>
  <c r="D78" i="17"/>
  <c r="G77" i="17"/>
  <c r="H77" i="17" s="1"/>
  <c r="E77" i="17"/>
  <c r="D77" i="17"/>
  <c r="G76" i="17"/>
  <c r="H76" i="17" s="1"/>
  <c r="E76" i="17"/>
  <c r="D76" i="17"/>
  <c r="G75" i="17"/>
  <c r="H75" i="17" s="1"/>
  <c r="E75" i="17"/>
  <c r="D75" i="17"/>
  <c r="G74" i="17"/>
  <c r="H74" i="17" s="1"/>
  <c r="E74" i="17"/>
  <c r="D74" i="17"/>
  <c r="G73" i="17"/>
  <c r="H73" i="17" s="1"/>
  <c r="E73" i="17"/>
  <c r="D73" i="17"/>
  <c r="G72" i="17"/>
  <c r="H72" i="17" s="1"/>
  <c r="E72" i="17"/>
  <c r="D72" i="17"/>
  <c r="G71" i="17"/>
  <c r="H71" i="17" s="1"/>
  <c r="E71" i="17"/>
  <c r="D71" i="17"/>
  <c r="G70" i="17"/>
  <c r="H70" i="17" s="1"/>
  <c r="E70" i="17"/>
  <c r="D70" i="17"/>
  <c r="G69" i="17"/>
  <c r="H69" i="17" s="1"/>
  <c r="E69" i="17"/>
  <c r="D69" i="17"/>
  <c r="G68" i="17"/>
  <c r="H68" i="17" s="1"/>
  <c r="E68" i="17"/>
  <c r="D68" i="17"/>
  <c r="G67" i="17"/>
  <c r="H67" i="17" s="1"/>
  <c r="E67" i="17"/>
  <c r="D67" i="17"/>
  <c r="G66" i="17"/>
  <c r="H66" i="17" s="1"/>
  <c r="E66" i="17"/>
  <c r="D66" i="17"/>
  <c r="G65" i="17"/>
  <c r="H65" i="17" s="1"/>
  <c r="E65" i="17"/>
  <c r="D65" i="17"/>
  <c r="G64" i="17"/>
  <c r="H64" i="17" s="1"/>
  <c r="E64" i="17"/>
  <c r="D64" i="17"/>
  <c r="G63" i="17"/>
  <c r="H63" i="17" s="1"/>
  <c r="E63" i="17"/>
  <c r="D63" i="17"/>
  <c r="G62" i="17"/>
  <c r="H62" i="17" s="1"/>
  <c r="E62" i="17"/>
  <c r="D62" i="17"/>
  <c r="G61" i="17"/>
  <c r="H61" i="17" s="1"/>
  <c r="F61" i="17"/>
  <c r="E61" i="17"/>
  <c r="D61" i="17"/>
  <c r="G60" i="17"/>
  <c r="H60" i="17" s="1"/>
  <c r="E60" i="17"/>
  <c r="D60" i="17"/>
  <c r="G59" i="17"/>
  <c r="H59" i="17" s="1"/>
  <c r="E59" i="17"/>
  <c r="D59" i="17"/>
  <c r="G58" i="17"/>
  <c r="H58" i="17" s="1"/>
  <c r="E58" i="17"/>
  <c r="D58" i="17"/>
  <c r="G57" i="17"/>
  <c r="H57" i="17" s="1"/>
  <c r="E57" i="17"/>
  <c r="D57" i="17"/>
  <c r="G56" i="17"/>
  <c r="H56" i="17" s="1"/>
  <c r="F56" i="17"/>
  <c r="E56" i="17"/>
  <c r="D56" i="17"/>
  <c r="G55" i="17"/>
  <c r="H55" i="17" s="1"/>
  <c r="E55" i="17"/>
  <c r="D55" i="17"/>
  <c r="G54" i="17"/>
  <c r="H54" i="17" s="1"/>
  <c r="E54" i="17"/>
  <c r="D54" i="17"/>
  <c r="G53" i="17"/>
  <c r="H53" i="17" s="1"/>
  <c r="E53" i="17"/>
  <c r="D53" i="17"/>
  <c r="G52" i="17"/>
  <c r="H52" i="17" s="1"/>
  <c r="F52" i="17"/>
  <c r="E52" i="17"/>
  <c r="D52" i="17"/>
  <c r="G51" i="17"/>
  <c r="H51" i="17" s="1"/>
  <c r="F51" i="17"/>
  <c r="E51" i="17"/>
  <c r="D51" i="17"/>
  <c r="G50" i="17"/>
  <c r="H50" i="17" s="1"/>
  <c r="E50" i="17"/>
  <c r="D50" i="17"/>
  <c r="G49" i="17"/>
  <c r="H49" i="17" s="1"/>
  <c r="E49" i="17"/>
  <c r="D49" i="17"/>
  <c r="G48" i="17"/>
  <c r="H48" i="17" s="1"/>
  <c r="E48" i="17"/>
  <c r="D48" i="17"/>
  <c r="G47" i="17"/>
  <c r="H47" i="17" s="1"/>
  <c r="E47" i="17"/>
  <c r="D47" i="17"/>
  <c r="G46" i="17"/>
  <c r="H46" i="17" s="1"/>
  <c r="E46" i="17"/>
  <c r="D46" i="17"/>
  <c r="G45" i="17"/>
  <c r="H45" i="17" s="1"/>
  <c r="E45" i="17"/>
  <c r="D45" i="17"/>
  <c r="G44" i="17"/>
  <c r="H44" i="17" s="1"/>
  <c r="E44" i="17"/>
  <c r="D44" i="17"/>
  <c r="G43" i="17"/>
  <c r="H43" i="17" s="1"/>
  <c r="F43" i="17"/>
  <c r="E43" i="17"/>
  <c r="D43" i="17"/>
  <c r="G42" i="17"/>
  <c r="H42" i="17" s="1"/>
  <c r="F42" i="17"/>
  <c r="E42" i="17"/>
  <c r="D42" i="17"/>
  <c r="G41" i="17"/>
  <c r="H41" i="17" s="1"/>
  <c r="F41" i="17"/>
  <c r="E41" i="17"/>
  <c r="D41" i="17"/>
  <c r="G40" i="17"/>
  <c r="H40" i="17" s="1"/>
  <c r="E40" i="17"/>
  <c r="D40" i="17"/>
  <c r="G39" i="17"/>
  <c r="H39" i="17" s="1"/>
  <c r="F39" i="17"/>
  <c r="E39" i="17"/>
  <c r="D39" i="17"/>
  <c r="G38" i="17"/>
  <c r="H38" i="17" s="1"/>
  <c r="E38" i="17"/>
  <c r="D38" i="17"/>
  <c r="G37" i="17"/>
  <c r="H37" i="17" s="1"/>
  <c r="E37" i="17"/>
  <c r="D37" i="17"/>
  <c r="G36" i="17"/>
  <c r="H36" i="17" s="1"/>
  <c r="E36" i="17"/>
  <c r="D36" i="17"/>
  <c r="G35" i="17"/>
  <c r="H35" i="17" s="1"/>
  <c r="E35" i="17"/>
  <c r="D35" i="17"/>
  <c r="G34" i="17"/>
  <c r="H34" i="17" s="1"/>
  <c r="E34" i="17"/>
  <c r="D34" i="17"/>
  <c r="G33" i="17"/>
  <c r="H33" i="17" s="1"/>
  <c r="E33" i="17"/>
  <c r="D33" i="17"/>
  <c r="G32" i="17"/>
  <c r="H32" i="17" s="1"/>
  <c r="E32" i="17"/>
  <c r="D32" i="17"/>
  <c r="G31" i="17"/>
  <c r="H31" i="17" s="1"/>
  <c r="E31" i="17"/>
  <c r="D31" i="17"/>
  <c r="G30" i="17"/>
  <c r="H30" i="17" s="1"/>
  <c r="F30" i="17"/>
  <c r="E30" i="17"/>
  <c r="D30" i="17"/>
  <c r="G29" i="17"/>
  <c r="H29" i="17" s="1"/>
  <c r="E29" i="17"/>
  <c r="D29" i="17"/>
  <c r="G28" i="17"/>
  <c r="H28" i="17" s="1"/>
  <c r="E28" i="17"/>
  <c r="D28" i="17"/>
  <c r="G27" i="17"/>
  <c r="H27" i="17" s="1"/>
  <c r="F27" i="17"/>
  <c r="E27" i="17"/>
  <c r="D27" i="17"/>
  <c r="G26" i="17"/>
  <c r="H26" i="17" s="1"/>
  <c r="E26" i="17"/>
  <c r="D26" i="17"/>
  <c r="G25" i="17"/>
  <c r="H25" i="17" s="1"/>
  <c r="E25" i="17"/>
  <c r="D25" i="17"/>
  <c r="G24" i="17"/>
  <c r="H24" i="17" s="1"/>
  <c r="E24" i="17"/>
  <c r="D24" i="17"/>
  <c r="G23" i="17"/>
  <c r="H23" i="17" s="1"/>
  <c r="E23" i="17"/>
  <c r="D23" i="17"/>
  <c r="G22" i="17"/>
  <c r="H22" i="17" s="1"/>
  <c r="E22" i="17"/>
  <c r="D22" i="17"/>
  <c r="G21" i="17"/>
  <c r="H21" i="17" s="1"/>
  <c r="E21" i="17"/>
  <c r="D21" i="17"/>
  <c r="G20" i="17"/>
  <c r="H20" i="17" s="1"/>
  <c r="E20" i="17"/>
  <c r="D20" i="17"/>
  <c r="G19" i="17"/>
  <c r="H19" i="17" s="1"/>
  <c r="E19" i="17"/>
  <c r="D19" i="17"/>
  <c r="G18" i="17"/>
  <c r="H18" i="17" s="1"/>
  <c r="E18" i="17"/>
  <c r="D18" i="17"/>
  <c r="G17" i="17"/>
  <c r="H17" i="17" s="1"/>
  <c r="E17" i="17"/>
  <c r="D17" i="17"/>
  <c r="G16" i="17"/>
  <c r="H16" i="17" s="1"/>
  <c r="E16" i="17"/>
  <c r="D16" i="17"/>
  <c r="G15" i="17"/>
  <c r="H15" i="17" s="1"/>
  <c r="E15" i="17"/>
  <c r="D15" i="17"/>
  <c r="G14" i="17"/>
  <c r="H14" i="17" s="1"/>
  <c r="E14" i="17"/>
  <c r="D14" i="17"/>
  <c r="G13" i="17"/>
  <c r="H13" i="17" s="1"/>
  <c r="E13" i="17"/>
  <c r="D13" i="17"/>
  <c r="G12" i="17"/>
  <c r="H12" i="17" s="1"/>
  <c r="E12" i="17"/>
  <c r="D12" i="17"/>
  <c r="G11" i="17"/>
  <c r="H11" i="17" s="1"/>
  <c r="E11" i="17"/>
  <c r="D11" i="17"/>
  <c r="G10" i="17"/>
  <c r="H10" i="17" s="1"/>
  <c r="E10" i="17"/>
  <c r="D10" i="17"/>
  <c r="G9" i="17"/>
  <c r="H9" i="17" s="1"/>
  <c r="F9" i="17"/>
  <c r="E9" i="17"/>
  <c r="D9" i="17"/>
  <c r="G8" i="17"/>
  <c r="H8" i="17" s="1"/>
  <c r="E8" i="17"/>
  <c r="D8" i="17"/>
  <c r="G7" i="17"/>
  <c r="H7" i="17" s="1"/>
  <c r="E7" i="17"/>
  <c r="D7" i="17"/>
  <c r="G6" i="17"/>
  <c r="H6" i="17" s="1"/>
  <c r="E6" i="17"/>
  <c r="D6" i="17"/>
  <c r="G5" i="17"/>
  <c r="H5" i="17" s="1"/>
  <c r="E5" i="17"/>
  <c r="D5" i="17"/>
  <c r="G4" i="17"/>
  <c r="H4" i="17" s="1"/>
  <c r="E4" i="17"/>
  <c r="D4" i="17"/>
  <c r="G3" i="17"/>
  <c r="H3" i="17" s="1"/>
  <c r="E3" i="17"/>
  <c r="D3" i="17"/>
  <c r="G2" i="17"/>
  <c r="H2" i="17" s="1"/>
  <c r="E2" i="17"/>
  <c r="D2" i="17"/>
  <c r="P1205" i="8"/>
  <c r="O1205" i="8"/>
  <c r="C1205" i="8"/>
  <c r="P1204" i="8"/>
  <c r="O1204" i="8"/>
  <c r="C1204" i="8"/>
  <c r="P1203" i="8"/>
  <c r="O1203" i="8"/>
  <c r="C1203" i="8"/>
  <c r="P1202" i="8"/>
  <c r="O1202" i="8"/>
  <c r="C1202" i="8"/>
  <c r="P1201" i="8"/>
  <c r="O1201" i="8"/>
  <c r="C1201" i="8"/>
  <c r="F49" i="18" s="1"/>
  <c r="P1200" i="8"/>
  <c r="O1200" i="8"/>
  <c r="C1200" i="8"/>
  <c r="P1199" i="8"/>
  <c r="O1199" i="8"/>
  <c r="C1199" i="8"/>
  <c r="P1198" i="8"/>
  <c r="O1198" i="8"/>
  <c r="C1198" i="8"/>
  <c r="P1197" i="8"/>
  <c r="O1197" i="8"/>
  <c r="C1197" i="8"/>
  <c r="P1196" i="8"/>
  <c r="O1196" i="8"/>
  <c r="C1196" i="8"/>
  <c r="P1195" i="8"/>
  <c r="O1195" i="8"/>
  <c r="C1195" i="8"/>
  <c r="P1194" i="8"/>
  <c r="O1194" i="8"/>
  <c r="C1194" i="8"/>
  <c r="P1193" i="8"/>
  <c r="O1193" i="8"/>
  <c r="C1193" i="8"/>
  <c r="P1192" i="8"/>
  <c r="O1192" i="8"/>
  <c r="C1192" i="8"/>
  <c r="P1191" i="8"/>
  <c r="O1191" i="8"/>
  <c r="C1191" i="8"/>
  <c r="P1190" i="8"/>
  <c r="O1190" i="8"/>
  <c r="C1190" i="8"/>
  <c r="F38" i="18" s="1"/>
  <c r="P1189" i="8"/>
  <c r="O1189" i="8"/>
  <c r="C1189" i="8"/>
  <c r="F37" i="18" s="1"/>
  <c r="P1188" i="8"/>
  <c r="O1188" i="8"/>
  <c r="C1188" i="8"/>
  <c r="F36" i="18" s="1"/>
  <c r="F22" i="18" l="1"/>
  <c r="F20" i="18"/>
  <c r="C1184" i="8"/>
  <c r="F2" i="18" s="1"/>
  <c r="C1185" i="8"/>
  <c r="F3" i="18" s="1"/>
  <c r="C1186" i="8"/>
  <c r="F4" i="18" s="1"/>
  <c r="C1187" i="8"/>
  <c r="F5" i="18" s="1"/>
  <c r="C1219" i="8"/>
  <c r="C1221" i="8"/>
  <c r="C1222" i="8"/>
  <c r="F8" i="18" s="1"/>
  <c r="C1223" i="8"/>
  <c r="C1224" i="8"/>
  <c r="F11" i="18" s="1"/>
  <c r="C1225" i="8"/>
  <c r="F366" i="18" s="1"/>
  <c r="F13" i="18"/>
  <c r="C1226" i="8"/>
  <c r="C1321" i="8"/>
  <c r="C1227" i="8"/>
  <c r="C1320" i="8"/>
  <c r="F413" i="18" s="1"/>
  <c r="C1228" i="8"/>
  <c r="C1229" i="8"/>
  <c r="F69" i="18" s="1"/>
  <c r="C1231" i="8"/>
  <c r="C1232" i="8"/>
  <c r="C1233" i="8"/>
  <c r="F24" i="18" s="1"/>
  <c r="C1234" i="8"/>
  <c r="C1237" i="8"/>
  <c r="F416" i="18" s="1"/>
  <c r="C1238" i="8"/>
  <c r="C1240" i="8"/>
  <c r="F28" i="18" s="1"/>
  <c r="C1241" i="8"/>
  <c r="F29" i="18" s="1"/>
  <c r="C1242" i="8"/>
  <c r="C1243" i="8"/>
  <c r="F31" i="18" s="1"/>
  <c r="C1244" i="8"/>
  <c r="F103" i="18" s="1"/>
  <c r="C1245" i="8"/>
  <c r="F400" i="18" s="1"/>
  <c r="C1246" i="8"/>
  <c r="C1247" i="8"/>
  <c r="C1248" i="8"/>
  <c r="C1249" i="8"/>
  <c r="C1250" i="8"/>
  <c r="C1251" i="8"/>
  <c r="C1252" i="8"/>
  <c r="F61" i="18" s="1"/>
  <c r="C1253" i="8"/>
  <c r="F226" i="18" s="1"/>
  <c r="C1254" i="8"/>
  <c r="C1255" i="8"/>
  <c r="C1256" i="8"/>
  <c r="C1257" i="8"/>
  <c r="C1258" i="8"/>
  <c r="F362" i="18" s="1"/>
  <c r="C1259" i="8"/>
  <c r="C1260" i="8"/>
  <c r="C1261" i="8"/>
  <c r="F72" i="18" s="1"/>
  <c r="C1262" i="8"/>
  <c r="F73" i="18" s="1"/>
  <c r="C1263" i="8"/>
  <c r="F91" i="18" s="1"/>
  <c r="C1264" i="8"/>
  <c r="C1265" i="8"/>
  <c r="F76" i="18" s="1"/>
  <c r="C1267" i="8"/>
  <c r="C1268" i="8"/>
  <c r="F78" i="18" s="1"/>
  <c r="C1269" i="8"/>
  <c r="C1270" i="8"/>
  <c r="F124" i="18" s="1"/>
  <c r="C1271" i="8"/>
  <c r="C1272" i="8"/>
  <c r="F82" i="18" s="1"/>
  <c r="C1273" i="8"/>
  <c r="C1274" i="8"/>
  <c r="C1275" i="8"/>
  <c r="C1276" i="8"/>
  <c r="F87" i="18" s="1"/>
  <c r="C1277" i="8"/>
  <c r="C1278" i="8"/>
  <c r="C1308" i="8"/>
  <c r="C1306" i="8"/>
  <c r="C1279" i="8"/>
  <c r="C1280" i="8"/>
  <c r="C1281" i="8"/>
  <c r="C1282" i="8"/>
  <c r="C1283" i="8"/>
  <c r="C1284" i="8"/>
  <c r="C1285" i="8"/>
  <c r="F100" i="18" s="1"/>
  <c r="C1286" i="8"/>
  <c r="C1287" i="8"/>
  <c r="F167" i="18"/>
  <c r="C1288" i="8"/>
  <c r="C1289" i="8"/>
  <c r="C1290" i="8"/>
  <c r="C1291" i="8"/>
  <c r="C1292" i="8"/>
  <c r="C1293" i="8"/>
  <c r="C1294" i="8"/>
  <c r="F417" i="18" s="1"/>
  <c r="C1295" i="8"/>
  <c r="C1296" i="8"/>
  <c r="F112" i="18" s="1"/>
  <c r="C1297" i="8"/>
  <c r="C1298" i="8"/>
  <c r="C1299" i="8"/>
  <c r="C1300" i="8"/>
  <c r="F342" i="18" s="1"/>
  <c r="C1301" i="8"/>
  <c r="C1302" i="8"/>
  <c r="C1303" i="8"/>
  <c r="F408" i="18" s="1"/>
  <c r="C1304" i="8"/>
  <c r="C1305" i="8"/>
  <c r="C1309" i="8"/>
  <c r="C1310" i="8"/>
  <c r="C1311" i="8"/>
  <c r="F399" i="18" s="1"/>
  <c r="C1313" i="8"/>
  <c r="C1314" i="8"/>
  <c r="C1315" i="8"/>
  <c r="C1316" i="8"/>
  <c r="C1317" i="8"/>
  <c r="F45" i="18" s="1"/>
  <c r="C1318" i="8"/>
  <c r="C1319" i="8"/>
  <c r="C1322" i="8"/>
  <c r="F144" i="18"/>
  <c r="C1323" i="8"/>
  <c r="F50" i="18" s="1"/>
  <c r="C1324" i="8"/>
  <c r="O1184" i="8"/>
  <c r="O1185" i="8"/>
  <c r="O1186" i="8"/>
  <c r="O1187" i="8"/>
  <c r="O1219" i="8"/>
  <c r="O1221" i="8"/>
  <c r="O1222" i="8"/>
  <c r="O1223" i="8"/>
  <c r="O1224" i="8"/>
  <c r="O1225" i="8"/>
  <c r="O1226" i="8"/>
  <c r="O1321" i="8"/>
  <c r="O1227" i="8"/>
  <c r="O1320" i="8"/>
  <c r="O1228" i="8"/>
  <c r="O1229" i="8"/>
  <c r="O1231" i="8"/>
  <c r="O1232" i="8"/>
  <c r="O1233" i="8"/>
  <c r="O1234" i="8"/>
  <c r="O1237" i="8"/>
  <c r="O1238" i="8"/>
  <c r="O1240" i="8"/>
  <c r="O1241" i="8"/>
  <c r="O1242" i="8"/>
  <c r="O1243" i="8"/>
  <c r="O1244" i="8"/>
  <c r="O1245" i="8"/>
  <c r="O1246" i="8"/>
  <c r="O1247" i="8"/>
  <c r="O1248" i="8"/>
  <c r="O1249" i="8"/>
  <c r="O1250" i="8"/>
  <c r="O1251" i="8"/>
  <c r="O1252" i="8"/>
  <c r="O1253" i="8"/>
  <c r="O1254" i="8"/>
  <c r="O1255" i="8"/>
  <c r="O1256" i="8"/>
  <c r="O1257" i="8"/>
  <c r="O1258" i="8"/>
  <c r="O1259" i="8"/>
  <c r="O1260" i="8"/>
  <c r="O1261" i="8"/>
  <c r="O1262" i="8"/>
  <c r="O1263" i="8"/>
  <c r="O1264" i="8"/>
  <c r="O1265" i="8"/>
  <c r="O1267" i="8"/>
  <c r="O1268" i="8"/>
  <c r="O1269" i="8"/>
  <c r="O1270" i="8"/>
  <c r="O1271" i="8"/>
  <c r="O1272" i="8"/>
  <c r="O1273" i="8"/>
  <c r="O1274" i="8"/>
  <c r="O1275" i="8"/>
  <c r="O1276" i="8"/>
  <c r="O1277" i="8"/>
  <c r="O1278" i="8"/>
  <c r="O1308" i="8"/>
  <c r="O1306" i="8"/>
  <c r="O1279" i="8"/>
  <c r="O1280" i="8"/>
  <c r="O1281" i="8"/>
  <c r="O1282" i="8"/>
  <c r="O1283" i="8"/>
  <c r="O1284" i="8"/>
  <c r="O1285" i="8"/>
  <c r="O1286" i="8"/>
  <c r="O1287" i="8"/>
  <c r="O1288" i="8"/>
  <c r="O1289" i="8"/>
  <c r="O1290" i="8"/>
  <c r="O1291" i="8"/>
  <c r="O1292" i="8"/>
  <c r="O1293" i="8"/>
  <c r="O1294" i="8"/>
  <c r="O1295" i="8"/>
  <c r="O1296" i="8"/>
  <c r="O1297" i="8"/>
  <c r="O1298" i="8"/>
  <c r="O1299" i="8"/>
  <c r="O1300" i="8"/>
  <c r="O1301" i="8"/>
  <c r="O1302" i="8"/>
  <c r="O1303" i="8"/>
  <c r="O1304" i="8"/>
  <c r="O1305" i="8"/>
  <c r="O1309" i="8"/>
  <c r="O1310" i="8"/>
  <c r="O1311" i="8"/>
  <c r="O1313" i="8"/>
  <c r="O1314" i="8"/>
  <c r="O1315" i="8"/>
  <c r="O1316" i="8"/>
  <c r="O1317" i="8"/>
  <c r="O1318" i="8"/>
  <c r="O1319" i="8"/>
  <c r="O1322" i="8"/>
  <c r="O1323" i="8"/>
  <c r="O1324" i="8"/>
  <c r="P1184" i="8"/>
  <c r="P1185" i="8"/>
  <c r="P1186" i="8"/>
  <c r="P1187" i="8"/>
  <c r="P1219" i="8"/>
  <c r="P1221" i="8"/>
  <c r="P1222" i="8"/>
  <c r="P1223" i="8"/>
  <c r="P1224" i="8"/>
  <c r="P1225" i="8"/>
  <c r="P1226" i="8"/>
  <c r="P1321" i="8"/>
  <c r="P1227" i="8"/>
  <c r="P1320" i="8"/>
  <c r="P1228" i="8"/>
  <c r="P1229" i="8"/>
  <c r="P1231" i="8"/>
  <c r="P1232" i="8"/>
  <c r="P1233" i="8"/>
  <c r="P1234" i="8"/>
  <c r="P1237" i="8"/>
  <c r="P1238" i="8"/>
  <c r="P1240" i="8"/>
  <c r="P1241" i="8"/>
  <c r="P1242" i="8"/>
  <c r="P1243" i="8"/>
  <c r="P1244" i="8"/>
  <c r="P1245" i="8"/>
  <c r="P1246" i="8"/>
  <c r="P1247" i="8"/>
  <c r="P1248" i="8"/>
  <c r="P1249" i="8"/>
  <c r="P1250" i="8"/>
  <c r="P1251" i="8"/>
  <c r="P1252" i="8"/>
  <c r="P1253" i="8"/>
  <c r="P1254" i="8"/>
  <c r="P1255" i="8"/>
  <c r="P1256" i="8"/>
  <c r="P1257" i="8"/>
  <c r="P1258" i="8"/>
  <c r="P1259" i="8"/>
  <c r="P1260" i="8"/>
  <c r="P1261" i="8"/>
  <c r="P1262" i="8"/>
  <c r="P1263" i="8"/>
  <c r="P1264" i="8"/>
  <c r="P1265" i="8"/>
  <c r="P1267" i="8"/>
  <c r="P1268" i="8"/>
  <c r="P1269" i="8"/>
  <c r="P1270" i="8"/>
  <c r="P1271" i="8"/>
  <c r="P1272" i="8"/>
  <c r="P1273" i="8"/>
  <c r="P1274" i="8"/>
  <c r="P1275" i="8"/>
  <c r="P1276" i="8"/>
  <c r="P1277" i="8"/>
  <c r="P1278" i="8"/>
  <c r="P1308" i="8"/>
  <c r="P1306" i="8"/>
  <c r="P1279" i="8"/>
  <c r="P1280" i="8"/>
  <c r="P1281" i="8"/>
  <c r="P1282" i="8"/>
  <c r="P1283" i="8"/>
  <c r="P1284" i="8"/>
  <c r="P1285" i="8"/>
  <c r="P1286" i="8"/>
  <c r="P1287" i="8"/>
  <c r="P1288" i="8"/>
  <c r="P1289" i="8"/>
  <c r="P1290" i="8"/>
  <c r="P1291" i="8"/>
  <c r="P1292" i="8"/>
  <c r="P1293" i="8"/>
  <c r="P1294" i="8"/>
  <c r="P1295" i="8"/>
  <c r="P1296" i="8"/>
  <c r="P1297" i="8"/>
  <c r="P1298" i="8"/>
  <c r="P1299" i="8"/>
  <c r="P1300" i="8"/>
  <c r="P1301" i="8"/>
  <c r="P1302" i="8"/>
  <c r="P1303" i="8"/>
  <c r="P1304" i="8"/>
  <c r="P1305" i="8"/>
  <c r="P1309" i="8"/>
  <c r="P1310" i="8"/>
  <c r="P1311" i="8"/>
  <c r="P1313" i="8"/>
  <c r="P1314" i="8"/>
  <c r="P1315" i="8"/>
  <c r="P1316" i="8"/>
  <c r="P1317" i="8"/>
  <c r="P1318" i="8"/>
  <c r="P1319" i="8"/>
  <c r="P1322" i="8"/>
  <c r="P1323" i="8"/>
  <c r="P1324" i="8"/>
  <c r="F395" i="18" l="1"/>
  <c r="F396" i="18"/>
  <c r="F397" i="18"/>
  <c r="F398" i="18"/>
  <c r="F423" i="18"/>
  <c r="F424" i="18"/>
  <c r="F131" i="18"/>
  <c r="F129" i="18"/>
  <c r="F117" i="18"/>
  <c r="F128" i="18"/>
  <c r="F121" i="18"/>
  <c r="F109" i="18"/>
  <c r="F369" i="18"/>
  <c r="F379" i="18"/>
  <c r="F111" i="18"/>
  <c r="F313" i="18"/>
  <c r="F333" i="18"/>
  <c r="F331" i="18"/>
  <c r="F335" i="18"/>
  <c r="F336" i="18"/>
  <c r="F64" i="18"/>
  <c r="F217" i="18"/>
  <c r="F215" i="18"/>
  <c r="F267" i="18"/>
  <c r="F268" i="18"/>
  <c r="F135" i="18"/>
  <c r="F254" i="18"/>
  <c r="F228" i="18"/>
  <c r="F227" i="18"/>
  <c r="F133" i="18"/>
  <c r="F94" i="18"/>
  <c r="F130" i="18"/>
  <c r="F137" i="18"/>
  <c r="F125" i="18"/>
  <c r="F162" i="18"/>
  <c r="F160" i="18"/>
  <c r="F159" i="18"/>
  <c r="F161" i="18"/>
  <c r="F123" i="18"/>
  <c r="F97" i="18"/>
  <c r="F153" i="18"/>
  <c r="F156" i="18"/>
  <c r="F157" i="18"/>
  <c r="F151" i="18"/>
  <c r="F152" i="18"/>
  <c r="F155" i="18"/>
  <c r="F154" i="18"/>
  <c r="F177" i="18"/>
  <c r="F179" i="18"/>
  <c r="F178" i="18"/>
  <c r="F132" i="18"/>
  <c r="F301" i="18"/>
  <c r="F279" i="18"/>
  <c r="F280" i="18"/>
  <c r="F307" i="18"/>
  <c r="F300" i="18"/>
  <c r="F79" i="18"/>
  <c r="F39" i="18"/>
  <c r="F105" i="18"/>
  <c r="F283" i="18"/>
  <c r="F281" i="18"/>
  <c r="F282" i="18"/>
  <c r="F77" i="18"/>
  <c r="F197" i="18"/>
  <c r="F223" i="18"/>
  <c r="F224" i="18"/>
  <c r="F225" i="18"/>
  <c r="F148" i="18"/>
  <c r="F325" i="18"/>
  <c r="F326" i="18"/>
  <c r="F319" i="18"/>
  <c r="F320" i="18"/>
  <c r="F321" i="18"/>
  <c r="F322" i="18"/>
  <c r="F323" i="18"/>
  <c r="F324" i="18"/>
  <c r="F110" i="18"/>
  <c r="F291" i="18"/>
  <c r="F292" i="18"/>
  <c r="F185" i="18"/>
  <c r="F184" i="18"/>
  <c r="F290" i="18"/>
  <c r="F311" i="18"/>
  <c r="F312" i="18"/>
  <c r="F316" i="18"/>
  <c r="F327" i="18"/>
  <c r="F328" i="18"/>
  <c r="F329" i="18"/>
  <c r="F317" i="18"/>
  <c r="F303" i="18"/>
  <c r="F304" i="18"/>
  <c r="F305" i="18"/>
  <c r="F306" i="18"/>
  <c r="F147" i="18"/>
  <c r="F101" i="18"/>
  <c r="F314" i="18"/>
  <c r="F315" i="18"/>
  <c r="F74" i="18"/>
  <c r="F308" i="18"/>
  <c r="F309" i="18"/>
  <c r="F310" i="18"/>
  <c r="F27" i="18"/>
  <c r="F296" i="18"/>
  <c r="F297" i="18"/>
  <c r="F298" i="18"/>
  <c r="F287" i="18"/>
  <c r="F288" i="18"/>
  <c r="F289" i="18"/>
  <c r="F26" i="18"/>
  <c r="F284" i="18"/>
  <c r="F285" i="18"/>
  <c r="F286" i="18"/>
  <c r="F98" i="18"/>
  <c r="F92" i="18"/>
  <c r="F40" i="18"/>
  <c r="F99" i="18"/>
  <c r="F293" i="18"/>
  <c r="F294" i="18"/>
  <c r="F295" i="18"/>
  <c r="F53" i="18"/>
  <c r="F382" i="18"/>
  <c r="F381" i="18"/>
  <c r="F120" i="18"/>
  <c r="F372" i="18"/>
  <c r="F373" i="18"/>
  <c r="F374" i="18"/>
  <c r="F375" i="18"/>
  <c r="F376" i="18"/>
  <c r="F377" i="18"/>
  <c r="F349" i="18"/>
  <c r="F352" i="18"/>
  <c r="F248" i="18"/>
  <c r="F251" i="18"/>
  <c r="F253" i="18"/>
  <c r="F252" i="18"/>
  <c r="F249" i="18"/>
  <c r="F250" i="18"/>
  <c r="F247" i="18"/>
  <c r="F266" i="18"/>
  <c r="F265" i="18"/>
  <c r="F346" i="18"/>
  <c r="F355" i="18"/>
  <c r="F348" i="18"/>
  <c r="F356" i="18"/>
  <c r="F357" i="18"/>
  <c r="F264" i="18"/>
  <c r="F350" i="18"/>
  <c r="F358" i="18"/>
  <c r="F351" i="18"/>
  <c r="F345" i="18"/>
  <c r="F347" i="18"/>
  <c r="F353" i="18"/>
  <c r="F354" i="18"/>
  <c r="F263" i="18"/>
  <c r="F255" i="18"/>
  <c r="F243" i="18"/>
  <c r="F246" i="18"/>
  <c r="F96" i="18"/>
  <c r="F139" i="18"/>
  <c r="F141" i="18"/>
  <c r="F95" i="18"/>
  <c r="F150" i="18"/>
  <c r="F149" i="18"/>
  <c r="F30" i="18"/>
  <c r="F188" i="18"/>
  <c r="F187" i="18"/>
  <c r="F140" i="18"/>
  <c r="F119" i="18"/>
  <c r="F181" i="18"/>
  <c r="F182" i="18"/>
  <c r="F118" i="18"/>
  <c r="F186" i="18"/>
  <c r="F233" i="18"/>
  <c r="F237" i="18"/>
  <c r="F241" i="18"/>
  <c r="F235" i="18"/>
  <c r="F236" i="18"/>
  <c r="F240" i="18"/>
  <c r="F234" i="18"/>
  <c r="F231" i="18"/>
  <c r="F239" i="18"/>
  <c r="F229" i="18"/>
  <c r="F108" i="18"/>
  <c r="F16" i="18"/>
  <c r="F65" i="18"/>
  <c r="F127" i="18"/>
  <c r="F66" i="18"/>
  <c r="F55" i="18"/>
  <c r="F54" i="18"/>
  <c r="F48" i="18"/>
  <c r="F44" i="18"/>
  <c r="F126" i="18"/>
  <c r="F102" i="18"/>
  <c r="F84" i="18"/>
  <c r="F222" i="18"/>
  <c r="F7" i="18"/>
  <c r="F271" i="18"/>
  <c r="F93" i="18"/>
  <c r="F367" i="18"/>
  <c r="F75" i="18"/>
  <c r="F378" i="18"/>
  <c r="F67" i="18"/>
  <c r="F363" i="18"/>
  <c r="F59" i="18"/>
  <c r="F176" i="18"/>
  <c r="F23" i="18"/>
  <c r="F198" i="18"/>
  <c r="F261" i="18"/>
  <c r="F262" i="18"/>
  <c r="F6" i="18"/>
  <c r="F344" i="18"/>
  <c r="F46" i="18"/>
  <c r="F116" i="18"/>
  <c r="F245" i="18"/>
  <c r="F58" i="18"/>
  <c r="F341" i="18"/>
  <c r="F14" i="18"/>
  <c r="F269" i="18"/>
  <c r="F115" i="18"/>
  <c r="F244" i="18"/>
  <c r="F107" i="18"/>
  <c r="F343" i="18"/>
  <c r="F81" i="18"/>
  <c r="F218" i="18"/>
  <c r="F57" i="18"/>
  <c r="F21" i="18"/>
  <c r="F339" i="18"/>
  <c r="F122" i="18"/>
  <c r="F232" i="18"/>
  <c r="F114" i="18"/>
  <c r="F106" i="18"/>
  <c r="F364" i="18"/>
  <c r="F89" i="18"/>
  <c r="F164" i="18"/>
  <c r="F80" i="18"/>
  <c r="F56" i="18"/>
  <c r="F12" i="18"/>
  <c r="F368" i="18"/>
  <c r="F138" i="18"/>
  <c r="F318" i="18"/>
  <c r="F113" i="18"/>
  <c r="F43" i="18"/>
  <c r="F88" i="18"/>
  <c r="F71" i="18"/>
  <c r="F63" i="18"/>
  <c r="F276" i="18"/>
  <c r="F42" i="18"/>
  <c r="F51" i="18"/>
  <c r="F104" i="18"/>
  <c r="F189" i="18"/>
  <c r="F190" i="18"/>
  <c r="F191" i="18"/>
  <c r="F70" i="18"/>
  <c r="F340" i="18"/>
  <c r="F62" i="18"/>
  <c r="F270" i="18"/>
  <c r="F18" i="18"/>
  <c r="F332" i="18"/>
  <c r="F10" i="18"/>
  <c r="F302" i="18"/>
  <c r="F52" i="18"/>
  <c r="F136" i="18"/>
  <c r="F47" i="18"/>
  <c r="F86" i="18"/>
  <c r="F15" i="18"/>
  <c r="F171" i="18"/>
  <c r="F168" i="18"/>
  <c r="F41" i="18"/>
  <c r="F19" i="18"/>
  <c r="F68" i="18"/>
  <c r="F35" i="18"/>
  <c r="F33" i="18"/>
  <c r="F25" i="18"/>
  <c r="F9" i="18"/>
  <c r="F34" i="18"/>
  <c r="F32" i="18"/>
  <c r="F85" i="18"/>
  <c r="F83" i="18"/>
  <c r="P731" i="8"/>
  <c r="O731" i="8"/>
  <c r="C731" i="8"/>
  <c r="P803" i="8"/>
  <c r="O803" i="8"/>
  <c r="C803" i="8"/>
  <c r="P768" i="8"/>
  <c r="O768" i="8"/>
  <c r="C768" i="8"/>
  <c r="P802" i="8"/>
  <c r="O802" i="8"/>
  <c r="C802" i="8"/>
  <c r="F178" i="3" s="1"/>
  <c r="P796" i="8"/>
  <c r="O796" i="8"/>
  <c r="C796" i="8"/>
  <c r="P801" i="8"/>
  <c r="O801" i="8"/>
  <c r="C801" i="8"/>
  <c r="P783" i="8"/>
  <c r="O783" i="8"/>
  <c r="C783" i="8"/>
  <c r="P785" i="8"/>
  <c r="O785" i="8"/>
  <c r="C785" i="8"/>
  <c r="P800" i="8"/>
  <c r="O800" i="8"/>
  <c r="C800" i="8"/>
  <c r="P799" i="8"/>
  <c r="O799" i="8"/>
  <c r="C799" i="8"/>
  <c r="P798" i="8"/>
  <c r="O798" i="8"/>
  <c r="C798" i="8"/>
  <c r="P797" i="8"/>
  <c r="O797" i="8"/>
  <c r="C797" i="8"/>
  <c r="P726" i="8"/>
  <c r="O726" i="8"/>
  <c r="C726" i="8"/>
  <c r="P795" i="8"/>
  <c r="O795" i="8"/>
  <c r="C795" i="8"/>
  <c r="P788" i="8"/>
  <c r="O788" i="8"/>
  <c r="C788" i="8"/>
  <c r="P794" i="8"/>
  <c r="O794" i="8"/>
  <c r="C794" i="8"/>
  <c r="P787" i="8"/>
  <c r="O787" i="8"/>
  <c r="C787" i="8"/>
  <c r="P793" i="8"/>
  <c r="O793" i="8"/>
  <c r="C793" i="8"/>
  <c r="P744" i="8"/>
  <c r="O744" i="8"/>
  <c r="C744" i="8"/>
  <c r="P792" i="8"/>
  <c r="O792" i="8"/>
  <c r="C792" i="8"/>
  <c r="P791" i="8"/>
  <c r="O791" i="8"/>
  <c r="C791" i="8"/>
  <c r="P790" i="8"/>
  <c r="O790" i="8"/>
  <c r="C790" i="8"/>
  <c r="P789" i="8"/>
  <c r="O789" i="8"/>
  <c r="C789" i="8"/>
  <c r="C786" i="8"/>
  <c r="O786" i="8"/>
  <c r="P786" i="8"/>
  <c r="P748" i="8"/>
  <c r="O748" i="8"/>
  <c r="C748" i="8"/>
  <c r="C784" i="8"/>
  <c r="O784" i="8"/>
  <c r="P784" i="8"/>
  <c r="D227" i="12" l="1"/>
  <c r="E227" i="12"/>
  <c r="G227" i="12"/>
  <c r="H227" i="12" s="1"/>
  <c r="D152" i="4" l="1"/>
  <c r="E152" i="4"/>
  <c r="G152" i="4"/>
  <c r="H152" i="4" s="1"/>
  <c r="C75" i="8" l="1"/>
  <c r="O75" i="8"/>
  <c r="P75" i="8"/>
  <c r="E433" i="1"/>
  <c r="F433" i="1"/>
  <c r="H433" i="1"/>
  <c r="I433" i="1" s="1"/>
  <c r="P1176" i="8" l="1"/>
  <c r="O1176" i="8"/>
  <c r="C1176" i="8"/>
  <c r="P1175" i="8"/>
  <c r="O1175" i="8"/>
  <c r="C1175" i="8"/>
  <c r="P1174" i="8"/>
  <c r="O1174" i="8"/>
  <c r="C1174" i="8"/>
  <c r="P1173" i="8"/>
  <c r="O1173" i="8"/>
  <c r="C1173" i="8"/>
  <c r="P1172" i="8"/>
  <c r="O1172" i="8"/>
  <c r="C1172" i="8"/>
  <c r="F182" i="17" s="1"/>
  <c r="P1171" i="8"/>
  <c r="O1171" i="8"/>
  <c r="C1171" i="8"/>
  <c r="P1170" i="8"/>
  <c r="O1170" i="8"/>
  <c r="C1170" i="8"/>
  <c r="P1169" i="8"/>
  <c r="O1169" i="8"/>
  <c r="C1169" i="8"/>
  <c r="P1168" i="8"/>
  <c r="O1168" i="8"/>
  <c r="C1168" i="8"/>
  <c r="P1166" i="8"/>
  <c r="O1166" i="8"/>
  <c r="C1166" i="8"/>
  <c r="P1165" i="8"/>
  <c r="O1165" i="8"/>
  <c r="C1165" i="8"/>
  <c r="F74" i="5" s="1"/>
  <c r="P1164" i="8"/>
  <c r="O1164" i="8"/>
  <c r="C1164" i="8"/>
  <c r="F174" i="17" s="1"/>
  <c r="P1163" i="8"/>
  <c r="O1163" i="8"/>
  <c r="C1163" i="8"/>
  <c r="F173" i="17" s="1"/>
  <c r="P1162" i="8"/>
  <c r="O1162" i="8"/>
  <c r="C1162" i="8"/>
  <c r="F175" i="17" s="1"/>
  <c r="P1161" i="8"/>
  <c r="O1161" i="8"/>
  <c r="C1161" i="8"/>
  <c r="C1178" i="8"/>
  <c r="O1178" i="8"/>
  <c r="P1178" i="8"/>
  <c r="C1177" i="8"/>
  <c r="O1177" i="8"/>
  <c r="P1177" i="8"/>
  <c r="C1179" i="8"/>
  <c r="O1179" i="8"/>
  <c r="P1179" i="8"/>
  <c r="C945" i="8"/>
  <c r="O945" i="8"/>
  <c r="P945" i="8"/>
  <c r="C749" i="8"/>
  <c r="O749" i="8"/>
  <c r="P749" i="8"/>
  <c r="C463" i="8" l="1"/>
  <c r="F295" i="22" s="1"/>
  <c r="O463" i="8"/>
  <c r="P463" i="8"/>
  <c r="D61" i="12"/>
  <c r="C284" i="8"/>
  <c r="G433" i="1" s="1"/>
  <c r="O284" i="8"/>
  <c r="P284" i="8"/>
  <c r="C371" i="8"/>
  <c r="O371" i="8"/>
  <c r="P371" i="8"/>
  <c r="C462" i="8"/>
  <c r="O462" i="8"/>
  <c r="P462" i="8"/>
  <c r="C597" i="8"/>
  <c r="O597" i="8"/>
  <c r="P597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68" i="12"/>
  <c r="H268" i="12" s="1"/>
  <c r="G269" i="12"/>
  <c r="H269" i="12" s="1"/>
  <c r="G270" i="12"/>
  <c r="H270" i="12" s="1"/>
  <c r="G271" i="12"/>
  <c r="H271" i="12" s="1"/>
  <c r="G272" i="12"/>
  <c r="H272" i="12" s="1"/>
  <c r="G273" i="12"/>
  <c r="H273" i="12" s="1"/>
  <c r="G274" i="12"/>
  <c r="H274" i="12" s="1"/>
  <c r="G275" i="12"/>
  <c r="H275" i="12" s="1"/>
  <c r="G276" i="12"/>
  <c r="H276" i="12" s="1"/>
  <c r="G229" i="12"/>
  <c r="H229" i="12" s="1"/>
  <c r="E229" i="12"/>
  <c r="D229" i="12"/>
  <c r="G228" i="12"/>
  <c r="H228" i="12" s="1"/>
  <c r="E228" i="12"/>
  <c r="D228" i="12"/>
  <c r="G226" i="12"/>
  <c r="H226" i="12" s="1"/>
  <c r="E226" i="12"/>
  <c r="D226" i="12"/>
  <c r="G225" i="12"/>
  <c r="H225" i="12" s="1"/>
  <c r="E225" i="12"/>
  <c r="D225" i="12"/>
  <c r="G224" i="12"/>
  <c r="H224" i="12" s="1"/>
  <c r="E224" i="12"/>
  <c r="D224" i="12"/>
  <c r="G223" i="12"/>
  <c r="H223" i="12" s="1"/>
  <c r="E223" i="12"/>
  <c r="D223" i="12"/>
  <c r="G222" i="12"/>
  <c r="H222" i="12" s="1"/>
  <c r="E222" i="12"/>
  <c r="D222" i="12"/>
  <c r="G221" i="12"/>
  <c r="H221" i="12" s="1"/>
  <c r="E221" i="12"/>
  <c r="D221" i="12"/>
  <c r="G220" i="12"/>
  <c r="H220" i="12" s="1"/>
  <c r="E220" i="12"/>
  <c r="D220" i="12"/>
  <c r="G219" i="12"/>
  <c r="H219" i="12" s="1"/>
  <c r="E219" i="12"/>
  <c r="D219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F200" i="12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5" i="12"/>
  <c r="H175" i="12" s="1"/>
  <c r="E175" i="12"/>
  <c r="D175" i="12"/>
  <c r="G174" i="12"/>
  <c r="H174" i="12" s="1"/>
  <c r="E174" i="12"/>
  <c r="D174" i="12"/>
  <c r="G173" i="12"/>
  <c r="H173" i="12" s="1"/>
  <c r="F173" i="12"/>
  <c r="E173" i="12"/>
  <c r="D173" i="12"/>
  <c r="G172" i="12"/>
  <c r="H172" i="12" s="1"/>
  <c r="E172" i="12"/>
  <c r="D172" i="12"/>
  <c r="G169" i="12"/>
  <c r="H169" i="12" s="1"/>
  <c r="E169" i="12"/>
  <c r="D169" i="12"/>
  <c r="G168" i="12"/>
  <c r="H168" i="12" s="1"/>
  <c r="E168" i="12"/>
  <c r="D168" i="12"/>
  <c r="G167" i="12"/>
  <c r="H167" i="12" s="1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F162" i="12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5" i="12"/>
  <c r="H75" i="12" s="1"/>
  <c r="E75" i="12"/>
  <c r="D75" i="12"/>
  <c r="G74" i="12"/>
  <c r="H74" i="12" s="1"/>
  <c r="E74" i="12"/>
  <c r="D74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79" i="8" l="1"/>
  <c r="O879" i="8"/>
  <c r="P879" i="8"/>
  <c r="P312" i="8"/>
  <c r="O312" i="8"/>
  <c r="C312" i="8"/>
  <c r="P311" i="8"/>
  <c r="O311" i="8"/>
  <c r="C311" i="8"/>
  <c r="F24" i="22" s="1"/>
  <c r="F84" i="17" l="1"/>
  <c r="C735" i="8"/>
  <c r="O735" i="8"/>
  <c r="P735" i="8"/>
  <c r="C736" i="8"/>
  <c r="O736" i="8"/>
  <c r="P736" i="8"/>
  <c r="C729" i="8"/>
  <c r="O729" i="8"/>
  <c r="P729" i="8"/>
  <c r="C739" i="8" l="1"/>
  <c r="O739" i="8"/>
  <c r="P739" i="8"/>
  <c r="C699" i="8" l="1"/>
  <c r="O699" i="8"/>
  <c r="P699" i="8"/>
  <c r="C1052" i="8"/>
  <c r="O1052" i="8"/>
  <c r="P1052" i="8"/>
  <c r="C944" i="8"/>
  <c r="O944" i="8"/>
  <c r="P944" i="8"/>
  <c r="C1159" i="8"/>
  <c r="O1159" i="8"/>
  <c r="P1159" i="8"/>
  <c r="C1051" i="8"/>
  <c r="O1051" i="8"/>
  <c r="P1051" i="8"/>
  <c r="C1076" i="8"/>
  <c r="O1076" i="8"/>
  <c r="P1076" i="8"/>
  <c r="C1075" i="8"/>
  <c r="O1075" i="8"/>
  <c r="P1075" i="8"/>
  <c r="C1114" i="8"/>
  <c r="O1114" i="8"/>
  <c r="P1114" i="8"/>
  <c r="C943" i="8"/>
  <c r="O943" i="8"/>
  <c r="P943" i="8"/>
  <c r="C1025" i="8"/>
  <c r="F72" i="17" s="1"/>
  <c r="C1026" i="8"/>
  <c r="C1027" i="8"/>
  <c r="O1025" i="8"/>
  <c r="O1026" i="8"/>
  <c r="O1027" i="8"/>
  <c r="P1025" i="8"/>
  <c r="P1026" i="8"/>
  <c r="P1027" i="8"/>
  <c r="C931" i="8"/>
  <c r="C932" i="8"/>
  <c r="F2" i="17" s="1"/>
  <c r="C933" i="8"/>
  <c r="F3" i="17" s="1"/>
  <c r="C934" i="8"/>
  <c r="C935" i="8"/>
  <c r="C936" i="8"/>
  <c r="C937" i="8"/>
  <c r="C938" i="8"/>
  <c r="C939" i="8"/>
  <c r="C940" i="8"/>
  <c r="C941" i="8"/>
  <c r="C942" i="8"/>
  <c r="C1013" i="8"/>
  <c r="C1014" i="8"/>
  <c r="C1015" i="8"/>
  <c r="F71" i="17" s="1"/>
  <c r="C1016" i="8"/>
  <c r="C1017" i="8"/>
  <c r="C1018" i="8"/>
  <c r="C1019" i="8"/>
  <c r="C1020" i="8"/>
  <c r="C1021" i="8"/>
  <c r="F70" i="17" s="1"/>
  <c r="C1022" i="8"/>
  <c r="C1023" i="8"/>
  <c r="C1024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1013" i="8"/>
  <c r="O1014" i="8"/>
  <c r="O1015" i="8"/>
  <c r="O1016" i="8"/>
  <c r="O1017" i="8"/>
  <c r="O1018" i="8"/>
  <c r="O1019" i="8"/>
  <c r="O1020" i="8"/>
  <c r="O1021" i="8"/>
  <c r="O1022" i="8"/>
  <c r="O1023" i="8"/>
  <c r="O1024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1013" i="8"/>
  <c r="P1014" i="8"/>
  <c r="P1015" i="8"/>
  <c r="P1016" i="8"/>
  <c r="P1017" i="8"/>
  <c r="P1018" i="8"/>
  <c r="P1019" i="8"/>
  <c r="P1020" i="8"/>
  <c r="P1021" i="8"/>
  <c r="P1022" i="8"/>
  <c r="P1023" i="8"/>
  <c r="P1024" i="8"/>
  <c r="C905" i="8"/>
  <c r="C906" i="8"/>
  <c r="F49" i="17" s="1"/>
  <c r="C907" i="8"/>
  <c r="C908" i="8"/>
  <c r="C909" i="8"/>
  <c r="F47" i="17" s="1"/>
  <c r="C910" i="8"/>
  <c r="C912" i="8"/>
  <c r="C913" i="8"/>
  <c r="C914" i="8"/>
  <c r="C915" i="8"/>
  <c r="C916" i="8"/>
  <c r="C917" i="8"/>
  <c r="F34" i="17" s="1"/>
  <c r="C918" i="8"/>
  <c r="F63" i="17" s="1"/>
  <c r="C919" i="8"/>
  <c r="C920" i="8"/>
  <c r="C921" i="8"/>
  <c r="C922" i="8"/>
  <c r="C923" i="8"/>
  <c r="F12" i="17" s="1"/>
  <c r="C924" i="8"/>
  <c r="C925" i="8"/>
  <c r="F8" i="17" s="1"/>
  <c r="C927" i="8"/>
  <c r="C928" i="8"/>
  <c r="C929" i="8"/>
  <c r="C930" i="8"/>
  <c r="O905" i="8"/>
  <c r="O906" i="8"/>
  <c r="O907" i="8"/>
  <c r="O908" i="8"/>
  <c r="O909" i="8"/>
  <c r="O910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7" i="8"/>
  <c r="O928" i="8"/>
  <c r="O929" i="8"/>
  <c r="O930" i="8"/>
  <c r="P905" i="8"/>
  <c r="P906" i="8"/>
  <c r="P907" i="8"/>
  <c r="P908" i="8"/>
  <c r="P909" i="8"/>
  <c r="P910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7" i="8"/>
  <c r="P928" i="8"/>
  <c r="P929" i="8"/>
  <c r="P930" i="8"/>
  <c r="C883" i="8"/>
  <c r="C884" i="8"/>
  <c r="C885" i="8"/>
  <c r="C886" i="8"/>
  <c r="C887" i="8"/>
  <c r="C888" i="8"/>
  <c r="C889" i="8"/>
  <c r="C890" i="8"/>
  <c r="C891" i="8"/>
  <c r="F16" i="17" s="1"/>
  <c r="C892" i="8"/>
  <c r="F18" i="17" s="1"/>
  <c r="C893" i="8"/>
  <c r="C894" i="8"/>
  <c r="C895" i="8"/>
  <c r="C896" i="8"/>
  <c r="C897" i="8"/>
  <c r="C898" i="8"/>
  <c r="C899" i="8"/>
  <c r="C900" i="8"/>
  <c r="F60" i="17" s="1"/>
  <c r="C901" i="8"/>
  <c r="C902" i="8"/>
  <c r="C903" i="8"/>
  <c r="C904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C875" i="8"/>
  <c r="F86" i="17" s="1"/>
  <c r="C876" i="8"/>
  <c r="C877" i="8"/>
  <c r="F81" i="17" s="1"/>
  <c r="C878" i="8"/>
  <c r="F54" i="17" s="1"/>
  <c r="C880" i="8"/>
  <c r="F24" i="17" s="1"/>
  <c r="C881" i="8"/>
  <c r="C882" i="8"/>
  <c r="O875" i="8"/>
  <c r="O876" i="8"/>
  <c r="O877" i="8"/>
  <c r="O878" i="8"/>
  <c r="O880" i="8"/>
  <c r="O881" i="8"/>
  <c r="O882" i="8"/>
  <c r="P875" i="8"/>
  <c r="P876" i="8"/>
  <c r="P877" i="8"/>
  <c r="P878" i="8"/>
  <c r="P880" i="8"/>
  <c r="P881" i="8"/>
  <c r="P882" i="8"/>
  <c r="C1028" i="8"/>
  <c r="C1029" i="8"/>
  <c r="C1030" i="8"/>
  <c r="C1031" i="8"/>
  <c r="F74" i="17" s="1"/>
  <c r="C1032" i="8"/>
  <c r="F26" i="17" s="1"/>
  <c r="C1033" i="8"/>
  <c r="C1034" i="8"/>
  <c r="C1035" i="8"/>
  <c r="C1036" i="8"/>
  <c r="C1037" i="8"/>
  <c r="C1038" i="8"/>
  <c r="C1039" i="8"/>
  <c r="C1040" i="8"/>
  <c r="O1028" i="8"/>
  <c r="O1029" i="8"/>
  <c r="O1030" i="8"/>
  <c r="O1031" i="8"/>
  <c r="O1032" i="8"/>
  <c r="O1033" i="8"/>
  <c r="O1034" i="8"/>
  <c r="O1035" i="8"/>
  <c r="O1036" i="8"/>
  <c r="O1037" i="8"/>
  <c r="O1038" i="8"/>
  <c r="O1039" i="8"/>
  <c r="O1040" i="8"/>
  <c r="P1028" i="8"/>
  <c r="P1029" i="8"/>
  <c r="P1030" i="8"/>
  <c r="P1031" i="8"/>
  <c r="P1032" i="8"/>
  <c r="P1033" i="8"/>
  <c r="P1034" i="8"/>
  <c r="P1035" i="8"/>
  <c r="P1036" i="8"/>
  <c r="P1037" i="8"/>
  <c r="P1038" i="8"/>
  <c r="P1039" i="8"/>
  <c r="P1040" i="8"/>
  <c r="C1108" i="8"/>
  <c r="C1109" i="8"/>
  <c r="C1111" i="8"/>
  <c r="C1112" i="8"/>
  <c r="C1113" i="8"/>
  <c r="C1115" i="8"/>
  <c r="C1116" i="8"/>
  <c r="C1117" i="8"/>
  <c r="C1118" i="8"/>
  <c r="C1119" i="8"/>
  <c r="C1120" i="8"/>
  <c r="F67" i="17" s="1"/>
  <c r="C1121" i="8"/>
  <c r="C1122" i="8"/>
  <c r="C1123" i="8"/>
  <c r="O1108" i="8"/>
  <c r="O1109" i="8"/>
  <c r="O1111" i="8"/>
  <c r="O1112" i="8"/>
  <c r="O1113" i="8"/>
  <c r="O1115" i="8"/>
  <c r="O1116" i="8"/>
  <c r="O1117" i="8"/>
  <c r="O1118" i="8"/>
  <c r="O1119" i="8"/>
  <c r="O1120" i="8"/>
  <c r="O1121" i="8"/>
  <c r="O1122" i="8"/>
  <c r="O1123" i="8"/>
  <c r="P1108" i="8"/>
  <c r="P1109" i="8"/>
  <c r="P1111" i="8"/>
  <c r="P1112" i="8"/>
  <c r="P1113" i="8"/>
  <c r="P1115" i="8"/>
  <c r="P1116" i="8"/>
  <c r="P1117" i="8"/>
  <c r="P1118" i="8"/>
  <c r="P1119" i="8"/>
  <c r="P1120" i="8"/>
  <c r="P1121" i="8"/>
  <c r="P1122" i="8"/>
  <c r="P1123" i="8"/>
  <c r="C865" i="8"/>
  <c r="F110" i="17" s="1"/>
  <c r="C866" i="8"/>
  <c r="C867" i="8"/>
  <c r="C868" i="8"/>
  <c r="C869" i="8"/>
  <c r="C870" i="8"/>
  <c r="C871" i="8"/>
  <c r="C872" i="8"/>
  <c r="F17" i="17" s="1"/>
  <c r="C873" i="8"/>
  <c r="C874" i="8"/>
  <c r="C1041" i="8"/>
  <c r="F78" i="17" s="1"/>
  <c r="C1042" i="8"/>
  <c r="C1043" i="8"/>
  <c r="C1044" i="8"/>
  <c r="C1045" i="8"/>
  <c r="C1046" i="8"/>
  <c r="C1047" i="8"/>
  <c r="C1048" i="8"/>
  <c r="C1050" i="8"/>
  <c r="O865" i="8"/>
  <c r="O866" i="8"/>
  <c r="O867" i="8"/>
  <c r="O868" i="8"/>
  <c r="O869" i="8"/>
  <c r="O870" i="8"/>
  <c r="O871" i="8"/>
  <c r="O872" i="8"/>
  <c r="O873" i="8"/>
  <c r="O874" i="8"/>
  <c r="O1041" i="8"/>
  <c r="O1042" i="8"/>
  <c r="O1043" i="8"/>
  <c r="O1044" i="8"/>
  <c r="O1045" i="8"/>
  <c r="O1046" i="8"/>
  <c r="O1047" i="8"/>
  <c r="O1048" i="8"/>
  <c r="O1050" i="8"/>
  <c r="P865" i="8"/>
  <c r="P866" i="8"/>
  <c r="P867" i="8"/>
  <c r="P868" i="8"/>
  <c r="P869" i="8"/>
  <c r="P870" i="8"/>
  <c r="P871" i="8"/>
  <c r="P872" i="8"/>
  <c r="P873" i="8"/>
  <c r="P874" i="8"/>
  <c r="P1041" i="8"/>
  <c r="P1042" i="8"/>
  <c r="P1043" i="8"/>
  <c r="P1044" i="8"/>
  <c r="P1045" i="8"/>
  <c r="P1046" i="8"/>
  <c r="P1047" i="8"/>
  <c r="P1048" i="8"/>
  <c r="P1050" i="8"/>
  <c r="C851" i="8"/>
  <c r="C852" i="8"/>
  <c r="C853" i="8"/>
  <c r="F197" i="17" s="1"/>
  <c r="C854" i="8"/>
  <c r="C855" i="8"/>
  <c r="C856" i="8"/>
  <c r="F57" i="17" s="1"/>
  <c r="C857" i="8"/>
  <c r="C858" i="8"/>
  <c r="C859" i="8"/>
  <c r="C860" i="8"/>
  <c r="C861" i="8"/>
  <c r="C862" i="8"/>
  <c r="C863" i="8"/>
  <c r="C864" i="8"/>
  <c r="C1060" i="8"/>
  <c r="C1061" i="8"/>
  <c r="C1062" i="8"/>
  <c r="C1063" i="8"/>
  <c r="C1064" i="8"/>
  <c r="C1065" i="8"/>
  <c r="C1066" i="8"/>
  <c r="F66" i="17" s="1"/>
  <c r="C1067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1060" i="8"/>
  <c r="O1061" i="8"/>
  <c r="O1062" i="8"/>
  <c r="O1063" i="8"/>
  <c r="O1064" i="8"/>
  <c r="O1065" i="8"/>
  <c r="O1066" i="8"/>
  <c r="O1067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1060" i="8"/>
  <c r="P1061" i="8"/>
  <c r="P1062" i="8"/>
  <c r="P1063" i="8"/>
  <c r="P1064" i="8"/>
  <c r="P1065" i="8"/>
  <c r="P1066" i="8"/>
  <c r="P1067" i="8"/>
  <c r="C838" i="8"/>
  <c r="C839" i="8"/>
  <c r="C840" i="8"/>
  <c r="C841" i="8"/>
  <c r="C842" i="8"/>
  <c r="C843" i="8"/>
  <c r="C844" i="8"/>
  <c r="C845" i="8"/>
  <c r="C846" i="8"/>
  <c r="F141" i="17" s="1"/>
  <c r="C847" i="8"/>
  <c r="F25" i="17" s="1"/>
  <c r="C848" i="8"/>
  <c r="C849" i="8"/>
  <c r="C850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C808" i="8"/>
  <c r="C809" i="8"/>
  <c r="C810" i="8"/>
  <c r="C811" i="8"/>
  <c r="C812" i="8"/>
  <c r="C813" i="8"/>
  <c r="C814" i="8"/>
  <c r="C815" i="8"/>
  <c r="C816" i="8"/>
  <c r="F380" i="18" s="1"/>
  <c r="C817" i="8"/>
  <c r="C818" i="8"/>
  <c r="C819" i="8"/>
  <c r="F133" i="17" s="1"/>
  <c r="C820" i="8"/>
  <c r="F132" i="17" s="1"/>
  <c r="C821" i="8"/>
  <c r="C822" i="8"/>
  <c r="C823" i="8"/>
  <c r="C1049" i="8"/>
  <c r="C824" i="8"/>
  <c r="F40" i="17" s="1"/>
  <c r="C825" i="8"/>
  <c r="C826" i="8"/>
  <c r="C827" i="8"/>
  <c r="C829" i="8"/>
  <c r="C830" i="8"/>
  <c r="C831" i="8"/>
  <c r="C832" i="8"/>
  <c r="F148" i="17" s="1"/>
  <c r="C833" i="8"/>
  <c r="C834" i="8"/>
  <c r="C835" i="8"/>
  <c r="C836" i="8"/>
  <c r="C837" i="8"/>
  <c r="C1068" i="8"/>
  <c r="C1069" i="8"/>
  <c r="F167" i="5" s="1"/>
  <c r="C1070" i="8"/>
  <c r="F160" i="17" s="1"/>
  <c r="C1071" i="8"/>
  <c r="F161" i="17" s="1"/>
  <c r="C1072" i="8"/>
  <c r="C1073" i="8"/>
  <c r="C1074" i="8"/>
  <c r="F196" i="17" s="1"/>
  <c r="C1080" i="8"/>
  <c r="F158" i="17" s="1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F101" i="17" s="1"/>
  <c r="C11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1049" i="8"/>
  <c r="O824" i="8"/>
  <c r="O825" i="8"/>
  <c r="O826" i="8"/>
  <c r="O827" i="8"/>
  <c r="O829" i="8"/>
  <c r="O830" i="8"/>
  <c r="O831" i="8"/>
  <c r="O832" i="8"/>
  <c r="O833" i="8"/>
  <c r="O834" i="8"/>
  <c r="O835" i="8"/>
  <c r="O836" i="8"/>
  <c r="O837" i="8"/>
  <c r="O1068" i="8"/>
  <c r="O1069" i="8"/>
  <c r="O1070" i="8"/>
  <c r="O1071" i="8"/>
  <c r="O1072" i="8"/>
  <c r="O1073" i="8"/>
  <c r="O1074" i="8"/>
  <c r="O1080" i="8"/>
  <c r="O1081" i="8"/>
  <c r="O1082" i="8"/>
  <c r="O1083" i="8"/>
  <c r="O1084" i="8"/>
  <c r="O1085" i="8"/>
  <c r="O1086" i="8"/>
  <c r="O1087" i="8"/>
  <c r="O1088" i="8"/>
  <c r="O1089" i="8"/>
  <c r="O1090" i="8"/>
  <c r="O1091" i="8"/>
  <c r="O1092" i="8"/>
  <c r="O1093" i="8"/>
  <c r="O1094" i="8"/>
  <c r="O1095" i="8"/>
  <c r="O1096" i="8"/>
  <c r="O1097" i="8"/>
  <c r="O1098" i="8"/>
  <c r="O1099" i="8"/>
  <c r="O1100" i="8"/>
  <c r="O1101" i="8"/>
  <c r="O1102" i="8"/>
  <c r="O1103" i="8"/>
  <c r="O1104" i="8"/>
  <c r="O1105" i="8"/>
  <c r="O1106" i="8"/>
  <c r="O11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1049" i="8"/>
  <c r="P824" i="8"/>
  <c r="P825" i="8"/>
  <c r="P826" i="8"/>
  <c r="P827" i="8"/>
  <c r="P829" i="8"/>
  <c r="P830" i="8"/>
  <c r="P831" i="8"/>
  <c r="P832" i="8"/>
  <c r="P833" i="8"/>
  <c r="P834" i="8"/>
  <c r="P835" i="8"/>
  <c r="P836" i="8"/>
  <c r="P837" i="8"/>
  <c r="P1068" i="8"/>
  <c r="P1069" i="8"/>
  <c r="P1070" i="8"/>
  <c r="P1071" i="8"/>
  <c r="P1072" i="8"/>
  <c r="P1073" i="8"/>
  <c r="P1074" i="8"/>
  <c r="P1080" i="8"/>
  <c r="P1081" i="8"/>
  <c r="P1082" i="8"/>
  <c r="P1083" i="8"/>
  <c r="P1084" i="8"/>
  <c r="P1085" i="8"/>
  <c r="P1086" i="8"/>
  <c r="P1087" i="8"/>
  <c r="P1088" i="8"/>
  <c r="P1089" i="8"/>
  <c r="P1090" i="8"/>
  <c r="P1091" i="8"/>
  <c r="P1092" i="8"/>
  <c r="P1093" i="8"/>
  <c r="P1094" i="8"/>
  <c r="P1095" i="8"/>
  <c r="P1096" i="8"/>
  <c r="P1097" i="8"/>
  <c r="P1098" i="8"/>
  <c r="P1099" i="8"/>
  <c r="P1100" i="8"/>
  <c r="P1101" i="8"/>
  <c r="P1102" i="8"/>
  <c r="P1103" i="8"/>
  <c r="P1104" i="8"/>
  <c r="P1105" i="8"/>
  <c r="P1106" i="8"/>
  <c r="P1107" i="8"/>
  <c r="F97" i="17" l="1"/>
  <c r="F166" i="17"/>
  <c r="F171" i="17"/>
  <c r="F172" i="17"/>
  <c r="F65" i="17"/>
  <c r="F91" i="17"/>
  <c r="F44" i="17"/>
  <c r="F45" i="17"/>
  <c r="F48" i="17"/>
  <c r="F46" i="17"/>
  <c r="F4" i="17"/>
  <c r="F50" i="17"/>
  <c r="F55" i="17"/>
  <c r="F76" i="17"/>
  <c r="F123" i="17"/>
  <c r="F125" i="17"/>
  <c r="F120" i="17"/>
  <c r="F122" i="17"/>
  <c r="F140" i="17"/>
  <c r="F104" i="17"/>
  <c r="F19" i="17"/>
  <c r="F87" i="17"/>
  <c r="F121" i="17"/>
  <c r="F20" i="17"/>
  <c r="F151" i="17"/>
  <c r="F85" i="17"/>
  <c r="F143" i="17"/>
  <c r="F144" i="17"/>
  <c r="F138" i="17"/>
  <c r="F139" i="17"/>
  <c r="F22" i="17"/>
  <c r="F162" i="17"/>
  <c r="F73" i="17"/>
  <c r="F79" i="17"/>
  <c r="F112" i="17"/>
  <c r="F113" i="17"/>
  <c r="F38" i="17"/>
  <c r="F115" i="17"/>
  <c r="F37" i="17"/>
  <c r="F142" i="17"/>
  <c r="F35" i="17"/>
  <c r="F116" i="17"/>
  <c r="F7" i="17"/>
  <c r="F111" i="17"/>
  <c r="F36" i="17"/>
  <c r="F53" i="17"/>
  <c r="F32" i="17"/>
  <c r="F80" i="17"/>
  <c r="F59" i="17"/>
  <c r="F23" i="17"/>
  <c r="F145" i="17"/>
  <c r="F5" i="17"/>
  <c r="F149" i="17"/>
  <c r="F58" i="17"/>
  <c r="F10" i="17"/>
  <c r="F31" i="17"/>
  <c r="F124" i="17"/>
  <c r="F33" i="17"/>
  <c r="F114" i="17"/>
  <c r="F11" i="17"/>
  <c r="F130" i="17"/>
  <c r="F77" i="17"/>
  <c r="F92" i="17"/>
  <c r="F6" i="17"/>
  <c r="F145" i="18"/>
  <c r="F142" i="18"/>
  <c r="F143" i="18"/>
  <c r="F146" i="18"/>
  <c r="F29" i="17"/>
  <c r="F90" i="18"/>
  <c r="F75" i="17"/>
  <c r="F88" i="17"/>
  <c r="F13" i="17"/>
  <c r="F62" i="17"/>
  <c r="F69" i="17"/>
  <c r="F68" i="17"/>
  <c r="F14" i="17"/>
  <c r="F64" i="17"/>
  <c r="F15" i="17"/>
  <c r="F28" i="17"/>
  <c r="F98" i="17"/>
  <c r="F21" i="17"/>
  <c r="F152" i="4"/>
  <c r="C1145" i="8"/>
  <c r="C1146" i="8"/>
  <c r="C1147" i="8"/>
  <c r="O1145" i="8"/>
  <c r="O1146" i="8"/>
  <c r="O1147" i="8"/>
  <c r="P1145" i="8"/>
  <c r="P1146" i="8"/>
  <c r="P1147" i="8"/>
  <c r="P377" i="8"/>
  <c r="O377" i="8"/>
  <c r="C377" i="8"/>
  <c r="F330" i="22" s="1"/>
  <c r="C323" i="8"/>
  <c r="O323" i="8"/>
  <c r="P323" i="8"/>
  <c r="C461" i="8"/>
  <c r="O461" i="8"/>
  <c r="P461" i="8"/>
  <c r="C460" i="8"/>
  <c r="O460" i="8"/>
  <c r="P460" i="8"/>
  <c r="C433" i="8"/>
  <c r="F187" i="12" s="1"/>
  <c r="O433" i="8"/>
  <c r="P433" i="8"/>
  <c r="C459" i="8"/>
  <c r="O459" i="8"/>
  <c r="P459" i="8"/>
  <c r="G78" i="6"/>
  <c r="H78" i="6" s="1"/>
  <c r="E78" i="6"/>
  <c r="D78" i="6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D2" i="6"/>
  <c r="D3" i="6"/>
  <c r="D4" i="6"/>
  <c r="D5" i="6"/>
  <c r="D6" i="6"/>
  <c r="D7" i="6"/>
  <c r="D8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E2" i="6"/>
  <c r="E3" i="6"/>
  <c r="E4" i="6"/>
  <c r="E5" i="6"/>
  <c r="E6" i="6"/>
  <c r="E7" i="6"/>
  <c r="E8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G2" i="6"/>
  <c r="G3" i="6"/>
  <c r="G4" i="6"/>
  <c r="G5" i="6"/>
  <c r="G6" i="6"/>
  <c r="G7" i="6"/>
  <c r="G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C760" i="8"/>
  <c r="C765" i="8"/>
  <c r="C1135" i="8"/>
  <c r="F14" i="5" s="1"/>
  <c r="C1136" i="8"/>
  <c r="C1137" i="8"/>
  <c r="C1138" i="8"/>
  <c r="C1139" i="8"/>
  <c r="C1140" i="8"/>
  <c r="C1141" i="8"/>
  <c r="C1142" i="8"/>
  <c r="C1143" i="8"/>
  <c r="C1144" i="8"/>
  <c r="C1150" i="8"/>
  <c r="C1151" i="8"/>
  <c r="C1152" i="8"/>
  <c r="C1153" i="8"/>
  <c r="C1154" i="8"/>
  <c r="C1155" i="8"/>
  <c r="C1156" i="8"/>
  <c r="C1157" i="8"/>
  <c r="C1158" i="8"/>
  <c r="C1160" i="8"/>
  <c r="O760" i="8"/>
  <c r="O765" i="8"/>
  <c r="O1135" i="8"/>
  <c r="O1136" i="8"/>
  <c r="O1137" i="8"/>
  <c r="O1138" i="8"/>
  <c r="O1139" i="8"/>
  <c r="O1140" i="8"/>
  <c r="O1141" i="8"/>
  <c r="O1142" i="8"/>
  <c r="O1143" i="8"/>
  <c r="O1144" i="8"/>
  <c r="O1150" i="8"/>
  <c r="O1151" i="8"/>
  <c r="O1152" i="8"/>
  <c r="O1153" i="8"/>
  <c r="O1154" i="8"/>
  <c r="O1155" i="8"/>
  <c r="O1156" i="8"/>
  <c r="O1157" i="8"/>
  <c r="O1158" i="8"/>
  <c r="O1160" i="8"/>
  <c r="P760" i="8"/>
  <c r="P765" i="8"/>
  <c r="P1135" i="8"/>
  <c r="P1136" i="8"/>
  <c r="P1137" i="8"/>
  <c r="P1138" i="8"/>
  <c r="P1139" i="8"/>
  <c r="P1140" i="8"/>
  <c r="P1141" i="8"/>
  <c r="P1142" i="8"/>
  <c r="P1143" i="8"/>
  <c r="P1144" i="8"/>
  <c r="P1150" i="8"/>
  <c r="P1151" i="8"/>
  <c r="P1152" i="8"/>
  <c r="P1153" i="8"/>
  <c r="P1154" i="8"/>
  <c r="P1155" i="8"/>
  <c r="P1156" i="8"/>
  <c r="P1157" i="8"/>
  <c r="P1158" i="8"/>
  <c r="P1160" i="8"/>
  <c r="P457" i="8"/>
  <c r="O457" i="8"/>
  <c r="C457" i="8"/>
  <c r="F303" i="22" s="1"/>
  <c r="P456" i="8"/>
  <c r="O456" i="8"/>
  <c r="C456" i="8"/>
  <c r="F302" i="22" s="1"/>
  <c r="P455" i="8"/>
  <c r="O455" i="8"/>
  <c r="C455" i="8"/>
  <c r="P454" i="8"/>
  <c r="O454" i="8"/>
  <c r="C454" i="8"/>
  <c r="F300" i="22" s="1"/>
  <c r="P453" i="8"/>
  <c r="O453" i="8"/>
  <c r="C453" i="8"/>
  <c r="P452" i="8"/>
  <c r="O452" i="8"/>
  <c r="C452" i="8"/>
  <c r="F298" i="22" s="1"/>
  <c r="P451" i="8"/>
  <c r="O451" i="8"/>
  <c r="C451" i="8"/>
  <c r="P450" i="8"/>
  <c r="O450" i="8"/>
  <c r="C450" i="8"/>
  <c r="P441" i="8"/>
  <c r="O441" i="8"/>
  <c r="C441" i="8"/>
  <c r="F273" i="22" s="1"/>
  <c r="P440" i="8"/>
  <c r="O440" i="8"/>
  <c r="C440" i="8"/>
  <c r="P439" i="8"/>
  <c r="O439" i="8"/>
  <c r="C439" i="8"/>
  <c r="F271" i="22" s="1"/>
  <c r="P438" i="8"/>
  <c r="O438" i="8"/>
  <c r="C438" i="8"/>
  <c r="P437" i="8"/>
  <c r="O437" i="8"/>
  <c r="C437" i="8"/>
  <c r="P436" i="8"/>
  <c r="O436" i="8"/>
  <c r="C436" i="8"/>
  <c r="C409" i="8"/>
  <c r="O409" i="8"/>
  <c r="P409" i="8"/>
  <c r="C410" i="8"/>
  <c r="F134" i="22" s="1"/>
  <c r="O410" i="8"/>
  <c r="P410" i="8"/>
  <c r="C411" i="8"/>
  <c r="F135" i="22" s="1"/>
  <c r="O411" i="8"/>
  <c r="P411" i="8"/>
  <c r="C412" i="8"/>
  <c r="O412" i="8"/>
  <c r="P412" i="8"/>
  <c r="C413" i="8"/>
  <c r="F137" i="22" s="1"/>
  <c r="O413" i="8"/>
  <c r="P413" i="8"/>
  <c r="C414" i="8"/>
  <c r="F138" i="22" s="1"/>
  <c r="O414" i="8"/>
  <c r="P414" i="8"/>
  <c r="C415" i="8"/>
  <c r="O415" i="8"/>
  <c r="P415" i="8"/>
  <c r="C416" i="8"/>
  <c r="O416" i="8"/>
  <c r="P416" i="8"/>
  <c r="C417" i="8"/>
  <c r="F141" i="22" s="1"/>
  <c r="O417" i="8"/>
  <c r="P417" i="8"/>
  <c r="C418" i="8"/>
  <c r="F142" i="22" s="1"/>
  <c r="O418" i="8"/>
  <c r="P418" i="8"/>
  <c r="C419" i="8"/>
  <c r="O419" i="8"/>
  <c r="P419" i="8"/>
  <c r="C420" i="8"/>
  <c r="F144" i="22" s="1"/>
  <c r="O420" i="8"/>
  <c r="P420" i="8"/>
  <c r="P364" i="8"/>
  <c r="O364" i="8"/>
  <c r="C364" i="8"/>
  <c r="F194" i="12" l="1"/>
  <c r="F136" i="22"/>
  <c r="F193" i="12"/>
  <c r="F139" i="22"/>
  <c r="F55" i="12"/>
  <c r="F270" i="22"/>
  <c r="F190" i="12"/>
  <c r="F133" i="22"/>
  <c r="F36" i="12"/>
  <c r="F268" i="22"/>
  <c r="F225" i="12"/>
  <c r="F80" i="22"/>
  <c r="F198" i="12"/>
  <c r="F143" i="22"/>
  <c r="F189" i="12"/>
  <c r="F301" i="22"/>
  <c r="F233" i="12"/>
  <c r="F296" i="22"/>
  <c r="F326" i="22"/>
  <c r="F61" i="22"/>
  <c r="F7" i="12"/>
  <c r="F299" i="22"/>
  <c r="F54" i="12"/>
  <c r="F272" i="22"/>
  <c r="F195" i="12"/>
  <c r="F140" i="22"/>
  <c r="F32" i="12"/>
  <c r="F269" i="22"/>
  <c r="F234" i="12"/>
  <c r="F297" i="22"/>
  <c r="F119" i="5"/>
  <c r="F120" i="5"/>
  <c r="F217" i="12"/>
  <c r="F215" i="12"/>
  <c r="P370" i="8"/>
  <c r="O370" i="8"/>
  <c r="C370" i="8"/>
  <c r="C714" i="8"/>
  <c r="C715" i="8"/>
  <c r="O714" i="8"/>
  <c r="O715" i="8"/>
  <c r="P714" i="8"/>
  <c r="P715" i="8"/>
  <c r="C707" i="8"/>
  <c r="O707" i="8"/>
  <c r="P707" i="8"/>
  <c r="C704" i="8"/>
  <c r="F83" i="17" s="1"/>
  <c r="C705" i="8"/>
  <c r="O704" i="8"/>
  <c r="O705" i="8"/>
  <c r="P704" i="8"/>
  <c r="P705" i="8"/>
  <c r="C703" i="8"/>
  <c r="F82" i="17" s="1"/>
  <c r="O703" i="8"/>
  <c r="P703" i="8"/>
  <c r="F203" i="12" l="1"/>
  <c r="F64" i="22"/>
  <c r="C711" i="8"/>
  <c r="O711" i="8"/>
  <c r="P711" i="8"/>
  <c r="C724" i="8"/>
  <c r="O724" i="8"/>
  <c r="P724" i="8"/>
  <c r="C710" i="8"/>
  <c r="O710" i="8"/>
  <c r="P710" i="8"/>
  <c r="C709" i="8"/>
  <c r="C712" i="8"/>
  <c r="C713" i="8"/>
  <c r="C716" i="8"/>
  <c r="C717" i="8"/>
  <c r="C718" i="8"/>
  <c r="C719" i="8"/>
  <c r="O709" i="8"/>
  <c r="O712" i="8"/>
  <c r="O713" i="8"/>
  <c r="O716" i="8"/>
  <c r="O717" i="8"/>
  <c r="O718" i="8"/>
  <c r="O719" i="8"/>
  <c r="P709" i="8"/>
  <c r="P712" i="8"/>
  <c r="P713" i="8"/>
  <c r="P716" i="8"/>
  <c r="P717" i="8"/>
  <c r="P718" i="8"/>
  <c r="P719" i="8"/>
  <c r="P782" i="8"/>
  <c r="O782" i="8"/>
  <c r="C782" i="8"/>
  <c r="C778" i="8"/>
  <c r="C779" i="8"/>
  <c r="C780" i="8"/>
  <c r="C781" i="8"/>
  <c r="C745" i="8"/>
  <c r="O778" i="8"/>
  <c r="O779" i="8"/>
  <c r="O780" i="8"/>
  <c r="O781" i="8"/>
  <c r="O745" i="8"/>
  <c r="P778" i="8"/>
  <c r="P779" i="8"/>
  <c r="P780" i="8"/>
  <c r="P781" i="8"/>
  <c r="P745" i="8"/>
  <c r="C706" i="8"/>
  <c r="C720" i="8"/>
  <c r="C721" i="8"/>
  <c r="C722" i="8"/>
  <c r="C723" i="8"/>
  <c r="C725" i="8"/>
  <c r="F279" i="12" s="1"/>
  <c r="C727" i="8"/>
  <c r="C728" i="8"/>
  <c r="C730" i="8"/>
  <c r="C732" i="8"/>
  <c r="F180" i="3" s="1"/>
  <c r="C733" i="8"/>
  <c r="C734" i="8"/>
  <c r="C737" i="8"/>
  <c r="C741" i="8"/>
  <c r="C742" i="8"/>
  <c r="C743" i="8"/>
  <c r="F278" i="12" s="1"/>
  <c r="C746" i="8"/>
  <c r="C747" i="8"/>
  <c r="C750" i="8"/>
  <c r="C751" i="8"/>
  <c r="C752" i="8"/>
  <c r="C753" i="8"/>
  <c r="C754" i="8"/>
  <c r="C755" i="8"/>
  <c r="C756" i="8"/>
  <c r="C757" i="8"/>
  <c r="C758" i="8"/>
  <c r="C759" i="8"/>
  <c r="C738" i="8"/>
  <c r="C761" i="8"/>
  <c r="C762" i="8"/>
  <c r="C763" i="8"/>
  <c r="C764" i="8"/>
  <c r="C740" i="8"/>
  <c r="C766" i="8"/>
  <c r="C767" i="8"/>
  <c r="C769" i="8"/>
  <c r="C770" i="8"/>
  <c r="C771" i="8"/>
  <c r="F138" i="12" s="1"/>
  <c r="C772" i="8"/>
  <c r="C773" i="8"/>
  <c r="C774" i="8"/>
  <c r="C775" i="8"/>
  <c r="C776" i="8"/>
  <c r="C777" i="8"/>
  <c r="C708" i="8"/>
  <c r="O706" i="8"/>
  <c r="O720" i="8"/>
  <c r="O721" i="8"/>
  <c r="O722" i="8"/>
  <c r="O723" i="8"/>
  <c r="O725" i="8"/>
  <c r="O727" i="8"/>
  <c r="O728" i="8"/>
  <c r="O730" i="8"/>
  <c r="O732" i="8"/>
  <c r="O733" i="8"/>
  <c r="O734" i="8"/>
  <c r="O737" i="8"/>
  <c r="O741" i="8"/>
  <c r="O742" i="8"/>
  <c r="O743" i="8"/>
  <c r="O746" i="8"/>
  <c r="O747" i="8"/>
  <c r="O750" i="8"/>
  <c r="O751" i="8"/>
  <c r="O752" i="8"/>
  <c r="O753" i="8"/>
  <c r="O754" i="8"/>
  <c r="O755" i="8"/>
  <c r="O756" i="8"/>
  <c r="O757" i="8"/>
  <c r="O758" i="8"/>
  <c r="O759" i="8"/>
  <c r="O738" i="8"/>
  <c r="O761" i="8"/>
  <c r="O762" i="8"/>
  <c r="O763" i="8"/>
  <c r="O764" i="8"/>
  <c r="O740" i="8"/>
  <c r="O766" i="8"/>
  <c r="O767" i="8"/>
  <c r="O769" i="8"/>
  <c r="O770" i="8"/>
  <c r="O771" i="8"/>
  <c r="O772" i="8"/>
  <c r="O773" i="8"/>
  <c r="O774" i="8"/>
  <c r="O775" i="8"/>
  <c r="O776" i="8"/>
  <c r="O777" i="8"/>
  <c r="O708" i="8"/>
  <c r="P706" i="8"/>
  <c r="P720" i="8"/>
  <c r="P721" i="8"/>
  <c r="P722" i="8"/>
  <c r="P723" i="8"/>
  <c r="P725" i="8"/>
  <c r="P727" i="8"/>
  <c r="P728" i="8"/>
  <c r="P730" i="8"/>
  <c r="P732" i="8"/>
  <c r="P733" i="8"/>
  <c r="P734" i="8"/>
  <c r="P737" i="8"/>
  <c r="P741" i="8"/>
  <c r="P742" i="8"/>
  <c r="P743" i="8"/>
  <c r="P746" i="8"/>
  <c r="P747" i="8"/>
  <c r="P750" i="8"/>
  <c r="P751" i="8"/>
  <c r="P752" i="8"/>
  <c r="P753" i="8"/>
  <c r="P754" i="8"/>
  <c r="P755" i="8"/>
  <c r="P756" i="8"/>
  <c r="P757" i="8"/>
  <c r="P758" i="8"/>
  <c r="P759" i="8"/>
  <c r="P738" i="8"/>
  <c r="P761" i="8"/>
  <c r="P762" i="8"/>
  <c r="P763" i="8"/>
  <c r="P764" i="8"/>
  <c r="P740" i="8"/>
  <c r="P766" i="8"/>
  <c r="P767" i="8"/>
  <c r="P769" i="8"/>
  <c r="P770" i="8"/>
  <c r="P771" i="8"/>
  <c r="P772" i="8"/>
  <c r="P773" i="8"/>
  <c r="P774" i="8"/>
  <c r="P775" i="8"/>
  <c r="P776" i="8"/>
  <c r="P777" i="8"/>
  <c r="P708" i="8"/>
  <c r="C262" i="8"/>
  <c r="C263" i="8"/>
  <c r="C264" i="8"/>
  <c r="C265" i="8"/>
  <c r="C266" i="8"/>
  <c r="C267" i="8"/>
  <c r="C268" i="8"/>
  <c r="C269" i="8"/>
  <c r="C270" i="8"/>
  <c r="C272" i="8"/>
  <c r="C273" i="8"/>
  <c r="C274" i="8"/>
  <c r="O262" i="8"/>
  <c r="O263" i="8"/>
  <c r="O264" i="8"/>
  <c r="O265" i="8"/>
  <c r="O266" i="8"/>
  <c r="O267" i="8"/>
  <c r="O268" i="8"/>
  <c r="O269" i="8"/>
  <c r="O270" i="8"/>
  <c r="O272" i="8"/>
  <c r="O273" i="8"/>
  <c r="O274" i="8"/>
  <c r="P262" i="8"/>
  <c r="P263" i="8"/>
  <c r="P264" i="8"/>
  <c r="P265" i="8"/>
  <c r="P266" i="8"/>
  <c r="P267" i="8"/>
  <c r="P268" i="8"/>
  <c r="P269" i="8"/>
  <c r="P270" i="8"/>
  <c r="P272" i="8"/>
  <c r="P273" i="8"/>
  <c r="P274" i="8"/>
  <c r="C254" i="8"/>
  <c r="C255" i="8"/>
  <c r="C256" i="8"/>
  <c r="C257" i="8"/>
  <c r="C258" i="8"/>
  <c r="C259" i="8"/>
  <c r="C260" i="8"/>
  <c r="C261" i="8"/>
  <c r="O254" i="8"/>
  <c r="O255" i="8"/>
  <c r="O256" i="8"/>
  <c r="O257" i="8"/>
  <c r="O258" i="8"/>
  <c r="O259" i="8"/>
  <c r="O260" i="8"/>
  <c r="O261" i="8"/>
  <c r="P254" i="8"/>
  <c r="P255" i="8"/>
  <c r="P256" i="8"/>
  <c r="P257" i="8"/>
  <c r="P258" i="8"/>
  <c r="P259" i="8"/>
  <c r="P260" i="8"/>
  <c r="P261" i="8"/>
  <c r="C246" i="8"/>
  <c r="C247" i="8"/>
  <c r="C248" i="8"/>
  <c r="C249" i="8"/>
  <c r="C250" i="8"/>
  <c r="C251" i="8"/>
  <c r="C252" i="8"/>
  <c r="C253" i="8"/>
  <c r="O246" i="8"/>
  <c r="O247" i="8"/>
  <c r="O248" i="8"/>
  <c r="O249" i="8"/>
  <c r="O250" i="8"/>
  <c r="O251" i="8"/>
  <c r="O252" i="8"/>
  <c r="O253" i="8"/>
  <c r="P246" i="8"/>
  <c r="P247" i="8"/>
  <c r="P248" i="8"/>
  <c r="P249" i="8"/>
  <c r="P250" i="8"/>
  <c r="P251" i="8"/>
  <c r="P252" i="8"/>
  <c r="P253" i="8"/>
  <c r="F142" i="3" l="1"/>
  <c r="F277" i="12"/>
  <c r="F139" i="12"/>
  <c r="F175" i="3"/>
  <c r="C621" i="8"/>
  <c r="F2" i="6" s="1"/>
  <c r="C622" i="8"/>
  <c r="F33" i="6" s="1"/>
  <c r="C623" i="8"/>
  <c r="F3" i="6" s="1"/>
  <c r="C624" i="8"/>
  <c r="F4" i="6" s="1"/>
  <c r="C625" i="8"/>
  <c r="F71" i="6" s="1"/>
  <c r="C626" i="8"/>
  <c r="F5" i="6" s="1"/>
  <c r="C627" i="8"/>
  <c r="F8" i="6" s="1"/>
  <c r="C628" i="8"/>
  <c r="F6" i="6" s="1"/>
  <c r="C629" i="8"/>
  <c r="F32" i="6" s="1"/>
  <c r="C630" i="8"/>
  <c r="F34" i="6" s="1"/>
  <c r="C631" i="8"/>
  <c r="F35" i="6" s="1"/>
  <c r="C632" i="8"/>
  <c r="F36" i="6" s="1"/>
  <c r="C633" i="8"/>
  <c r="F50" i="6" s="1"/>
  <c r="C634" i="8"/>
  <c r="F51" i="6" s="1"/>
  <c r="C635" i="8"/>
  <c r="F52" i="6" s="1"/>
  <c r="C637" i="8"/>
  <c r="F59" i="6" s="1"/>
  <c r="C638" i="8"/>
  <c r="F60" i="6" s="1"/>
  <c r="C639" i="8"/>
  <c r="F55" i="6" s="1"/>
  <c r="C640" i="8"/>
  <c r="F56" i="6" s="1"/>
  <c r="C641" i="8"/>
  <c r="F57" i="6" s="1"/>
  <c r="C642" i="8"/>
  <c r="F58" i="6" s="1"/>
  <c r="F10" i="6"/>
  <c r="C648" i="8"/>
  <c r="F11" i="6" s="1"/>
  <c r="C649" i="8"/>
  <c r="F12" i="6" s="1"/>
  <c r="C650" i="8"/>
  <c r="F13" i="6" s="1"/>
  <c r="C651" i="8"/>
  <c r="F14" i="6" s="1"/>
  <c r="C652" i="8"/>
  <c r="F15" i="6" s="1"/>
  <c r="C653" i="8"/>
  <c r="F16" i="6" s="1"/>
  <c r="C654" i="8"/>
  <c r="F17" i="6" s="1"/>
  <c r="C655" i="8"/>
  <c r="F18" i="6" s="1"/>
  <c r="C656" i="8"/>
  <c r="F19" i="6" s="1"/>
  <c r="C657" i="8"/>
  <c r="F20" i="6" s="1"/>
  <c r="C658" i="8"/>
  <c r="F21" i="6" s="1"/>
  <c r="C659" i="8"/>
  <c r="F22" i="6" s="1"/>
  <c r="C660" i="8"/>
  <c r="F23" i="6" s="1"/>
  <c r="C661" i="8"/>
  <c r="F24" i="6" s="1"/>
  <c r="C662" i="8"/>
  <c r="F25" i="6" s="1"/>
  <c r="C663" i="8"/>
  <c r="F26" i="6" s="1"/>
  <c r="C664" i="8"/>
  <c r="F27" i="6" s="1"/>
  <c r="C665" i="8"/>
  <c r="F28" i="6" s="1"/>
  <c r="C666" i="8"/>
  <c r="F29" i="6" s="1"/>
  <c r="C667" i="8"/>
  <c r="F30" i="6" s="1"/>
  <c r="C668" i="8"/>
  <c r="F31" i="6" s="1"/>
  <c r="C669" i="8"/>
  <c r="F39" i="6" s="1"/>
  <c r="C670" i="8"/>
  <c r="F40" i="6" s="1"/>
  <c r="C671" i="8"/>
  <c r="F41" i="6" s="1"/>
  <c r="C672" i="8"/>
  <c r="F42" i="6" s="1"/>
  <c r="C673" i="8"/>
  <c r="F43" i="6" s="1"/>
  <c r="C674" i="8"/>
  <c r="F44" i="6" s="1"/>
  <c r="C675" i="8"/>
  <c r="F45" i="6" s="1"/>
  <c r="C676" i="8"/>
  <c r="F46" i="6" s="1"/>
  <c r="C644" i="8"/>
  <c r="F47" i="6" s="1"/>
  <c r="C645" i="8"/>
  <c r="F48" i="6" s="1"/>
  <c r="C643" i="8"/>
  <c r="F61" i="6" s="1"/>
  <c r="C677" i="8"/>
  <c r="F62" i="6" s="1"/>
  <c r="C678" i="8"/>
  <c r="F70" i="6" s="1"/>
  <c r="C679" i="8"/>
  <c r="F68" i="6" s="1"/>
  <c r="C680" i="8"/>
  <c r="F72" i="6" s="1"/>
  <c r="C681" i="8"/>
  <c r="F7" i="6" s="1"/>
  <c r="C682" i="8"/>
  <c r="F38" i="6" s="1"/>
  <c r="C683" i="8"/>
  <c r="F67" i="6" s="1"/>
  <c r="C684" i="8"/>
  <c r="F69" i="6" s="1"/>
  <c r="C685" i="8"/>
  <c r="F37" i="6" s="1"/>
  <c r="C686" i="8"/>
  <c r="F53" i="6" s="1"/>
  <c r="C687" i="8"/>
  <c r="F54" i="6" s="1"/>
  <c r="C689" i="8"/>
  <c r="F49" i="6" s="1"/>
  <c r="C690" i="8"/>
  <c r="F73" i="6" s="1"/>
  <c r="C691" i="8"/>
  <c r="F74" i="6" s="1"/>
  <c r="C692" i="8"/>
  <c r="F75" i="6" s="1"/>
  <c r="C693" i="8"/>
  <c r="F76" i="6" s="1"/>
  <c r="C694" i="8"/>
  <c r="F77" i="6" s="1"/>
  <c r="C688" i="8"/>
  <c r="F78" i="6" s="1"/>
  <c r="C695" i="8"/>
  <c r="F63" i="6" s="1"/>
  <c r="C696" i="8"/>
  <c r="F64" i="6" s="1"/>
  <c r="C697" i="8"/>
  <c r="F65" i="6" s="1"/>
  <c r="C698" i="8"/>
  <c r="F66" i="6" s="1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7" i="8"/>
  <c r="O638" i="8"/>
  <c r="O639" i="8"/>
  <c r="O640" i="8"/>
  <c r="O641" i="8"/>
  <c r="O642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44" i="8"/>
  <c r="O645" i="8"/>
  <c r="O643" i="8"/>
  <c r="O677" i="8"/>
  <c r="O678" i="8"/>
  <c r="O679" i="8"/>
  <c r="O680" i="8"/>
  <c r="O681" i="8"/>
  <c r="O682" i="8"/>
  <c r="O683" i="8"/>
  <c r="O684" i="8"/>
  <c r="O685" i="8"/>
  <c r="O686" i="8"/>
  <c r="O687" i="8"/>
  <c r="O689" i="8"/>
  <c r="O690" i="8"/>
  <c r="O691" i="8"/>
  <c r="O692" i="8"/>
  <c r="O693" i="8"/>
  <c r="O694" i="8"/>
  <c r="O688" i="8"/>
  <c r="O695" i="8"/>
  <c r="O696" i="8"/>
  <c r="O697" i="8"/>
  <c r="O698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7" i="8"/>
  <c r="P638" i="8"/>
  <c r="P639" i="8"/>
  <c r="P640" i="8"/>
  <c r="P641" i="8"/>
  <c r="P642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44" i="8"/>
  <c r="P645" i="8"/>
  <c r="P643" i="8"/>
  <c r="P677" i="8"/>
  <c r="P678" i="8"/>
  <c r="P679" i="8"/>
  <c r="P680" i="8"/>
  <c r="P681" i="8"/>
  <c r="P682" i="8"/>
  <c r="P683" i="8"/>
  <c r="P684" i="8"/>
  <c r="P685" i="8"/>
  <c r="P686" i="8"/>
  <c r="P687" i="8"/>
  <c r="P689" i="8"/>
  <c r="P690" i="8"/>
  <c r="P691" i="8"/>
  <c r="P692" i="8"/>
  <c r="P693" i="8"/>
  <c r="P694" i="8"/>
  <c r="P688" i="8"/>
  <c r="P695" i="8"/>
  <c r="P696" i="8"/>
  <c r="P697" i="8"/>
  <c r="P698" i="8"/>
  <c r="C287" i="8"/>
  <c r="F3" i="22" s="1"/>
  <c r="C288" i="8"/>
  <c r="F4" i="22" s="1"/>
  <c r="C289" i="8"/>
  <c r="F5" i="22" s="1"/>
  <c r="C290" i="8"/>
  <c r="C293" i="8"/>
  <c r="F7" i="22" s="1"/>
  <c r="C294" i="8"/>
  <c r="F8" i="22" s="1"/>
  <c r="C295" i="8"/>
  <c r="F9" i="22" s="1"/>
  <c r="C296" i="8"/>
  <c r="F10" i="22" s="1"/>
  <c r="C297" i="8"/>
  <c r="C298" i="8"/>
  <c r="F12" i="22" s="1"/>
  <c r="C299" i="8"/>
  <c r="F13" i="22" s="1"/>
  <c r="C300" i="8"/>
  <c r="F14" i="22" s="1"/>
  <c r="C301" i="8"/>
  <c r="F15" i="22" s="1"/>
  <c r="C302" i="8"/>
  <c r="F16" i="22" s="1"/>
  <c r="C303" i="8"/>
  <c r="F17" i="22" s="1"/>
  <c r="C304" i="8"/>
  <c r="F18" i="22" s="1"/>
  <c r="C305" i="8"/>
  <c r="F19" i="22" s="1"/>
  <c r="C306" i="8"/>
  <c r="F20" i="22" s="1"/>
  <c r="C307" i="8"/>
  <c r="F21" i="22" s="1"/>
  <c r="C308" i="8"/>
  <c r="F22" i="22" s="1"/>
  <c r="C309" i="8"/>
  <c r="F23" i="22" s="1"/>
  <c r="C310" i="8"/>
  <c r="C313" i="8"/>
  <c r="F25" i="22" s="1"/>
  <c r="C314" i="8"/>
  <c r="C315" i="8"/>
  <c r="C316" i="8"/>
  <c r="C317" i="8"/>
  <c r="C318" i="8"/>
  <c r="F30" i="22" s="1"/>
  <c r="C319" i="8"/>
  <c r="C320" i="8"/>
  <c r="C321" i="8"/>
  <c r="C322" i="8"/>
  <c r="F34" i="22" s="1"/>
  <c r="C324" i="8"/>
  <c r="C325" i="8"/>
  <c r="C326" i="8"/>
  <c r="C327" i="8"/>
  <c r="C328" i="8"/>
  <c r="C329" i="8"/>
  <c r="C330" i="8"/>
  <c r="C331" i="8"/>
  <c r="C332" i="8"/>
  <c r="C333" i="8"/>
  <c r="F44" i="22" s="1"/>
  <c r="C334" i="8"/>
  <c r="F45" i="22" s="1"/>
  <c r="C335" i="8"/>
  <c r="C336" i="8"/>
  <c r="F47" i="22" s="1"/>
  <c r="C337" i="8"/>
  <c r="F48" i="22" s="1"/>
  <c r="C338" i="8"/>
  <c r="F49" i="22" s="1"/>
  <c r="C339" i="8"/>
  <c r="F51" i="22" s="1"/>
  <c r="C340" i="8"/>
  <c r="C341" i="8"/>
  <c r="C342" i="8"/>
  <c r="C343" i="8"/>
  <c r="C344" i="8"/>
  <c r="C345" i="8"/>
  <c r="C346" i="8"/>
  <c r="F58" i="22" s="1"/>
  <c r="C347" i="8"/>
  <c r="F59" i="22" s="1"/>
  <c r="C348" i="8"/>
  <c r="F60" i="22" s="1"/>
  <c r="C349" i="8"/>
  <c r="C350" i="8"/>
  <c r="C351" i="8"/>
  <c r="C352" i="8"/>
  <c r="C353" i="8"/>
  <c r="F67" i="22" s="1"/>
  <c r="C354" i="8"/>
  <c r="F68" i="22" s="1"/>
  <c r="C355" i="8"/>
  <c r="C356" i="8"/>
  <c r="F70" i="22" s="1"/>
  <c r="C357" i="8"/>
  <c r="C358" i="8"/>
  <c r="F72" i="22" s="1"/>
  <c r="C359" i="8"/>
  <c r="F73" i="22" s="1"/>
  <c r="C360" i="8"/>
  <c r="F77" i="22" s="1"/>
  <c r="C368" i="8"/>
  <c r="C369" i="8"/>
  <c r="F75" i="22" s="1"/>
  <c r="C362" i="8"/>
  <c r="C361" i="8"/>
  <c r="F76" i="22" s="1"/>
  <c r="C363" i="8"/>
  <c r="F78" i="22" s="1"/>
  <c r="C365" i="8"/>
  <c r="C372" i="8"/>
  <c r="F81" i="22" s="1"/>
  <c r="C373" i="8"/>
  <c r="C374" i="8"/>
  <c r="F83" i="22" s="1"/>
  <c r="C375" i="8"/>
  <c r="C376" i="8"/>
  <c r="C378" i="8"/>
  <c r="C379" i="8"/>
  <c r="C380" i="8"/>
  <c r="F88" i="22" s="1"/>
  <c r="C381" i="8"/>
  <c r="C382" i="8"/>
  <c r="F90" i="22" s="1"/>
  <c r="C383" i="8"/>
  <c r="F91" i="22" s="1"/>
  <c r="C384" i="8"/>
  <c r="F92" i="22" s="1"/>
  <c r="C481" i="8"/>
  <c r="F93" i="22" s="1"/>
  <c r="C386" i="8"/>
  <c r="F94" i="22" s="1"/>
  <c r="C387" i="8"/>
  <c r="C388" i="8"/>
  <c r="C389" i="8"/>
  <c r="C390" i="8"/>
  <c r="C391" i="8"/>
  <c r="F99" i="22" s="1"/>
  <c r="C392" i="8"/>
  <c r="F100" i="22" s="1"/>
  <c r="C393" i="8"/>
  <c r="C394" i="8"/>
  <c r="F102" i="22" s="1"/>
  <c r="C395" i="8"/>
  <c r="F103" i="22" s="1"/>
  <c r="C396" i="8"/>
  <c r="F104" i="22" s="1"/>
  <c r="C397" i="8"/>
  <c r="F105" i="22" s="1"/>
  <c r="C398" i="8"/>
  <c r="C399" i="8"/>
  <c r="C400" i="8"/>
  <c r="C401" i="8"/>
  <c r="C402" i="8"/>
  <c r="C403" i="8"/>
  <c r="C404" i="8"/>
  <c r="C405" i="8"/>
  <c r="C406" i="8"/>
  <c r="F114" i="22" s="1"/>
  <c r="C407" i="8"/>
  <c r="C408" i="8"/>
  <c r="C466" i="8"/>
  <c r="C467" i="8"/>
  <c r="C468" i="8"/>
  <c r="F119" i="22" s="1"/>
  <c r="C469" i="8"/>
  <c r="C470" i="8"/>
  <c r="C471" i="8"/>
  <c r="F122" i="22" s="1"/>
  <c r="C472" i="8"/>
  <c r="F123" i="22" s="1"/>
  <c r="C473" i="8"/>
  <c r="F124" i="22" s="1"/>
  <c r="C474" i="8"/>
  <c r="F125" i="22" s="1"/>
  <c r="C475" i="8"/>
  <c r="F126" i="22" s="1"/>
  <c r="C476" i="8"/>
  <c r="F127" i="22" s="1"/>
  <c r="C477" i="8"/>
  <c r="F128" i="22" s="1"/>
  <c r="C478" i="8"/>
  <c r="F129" i="22" s="1"/>
  <c r="C479" i="8"/>
  <c r="F130" i="22" s="1"/>
  <c r="C480" i="8"/>
  <c r="F131" i="22" s="1"/>
  <c r="C385" i="8"/>
  <c r="C421" i="8"/>
  <c r="C422" i="8"/>
  <c r="F147" i="22" s="1"/>
  <c r="C423" i="8"/>
  <c r="F148" i="22" s="1"/>
  <c r="C424" i="8"/>
  <c r="F149" i="22" s="1"/>
  <c r="C425" i="8"/>
  <c r="F150" i="22" s="1"/>
  <c r="C426" i="8"/>
  <c r="C427" i="8"/>
  <c r="C482" i="8"/>
  <c r="F153" i="22" s="1"/>
  <c r="C483" i="8"/>
  <c r="C484" i="8"/>
  <c r="F155" i="22" s="1"/>
  <c r="C485" i="8"/>
  <c r="C486" i="8"/>
  <c r="F157" i="22" s="1"/>
  <c r="C487" i="8"/>
  <c r="F158" i="22" s="1"/>
  <c r="C488" i="8"/>
  <c r="F159" i="22" s="1"/>
  <c r="C489" i="8"/>
  <c r="F160" i="22" s="1"/>
  <c r="C490" i="8"/>
  <c r="F161" i="22" s="1"/>
  <c r="C491" i="8"/>
  <c r="C492" i="8"/>
  <c r="F163" i="22" s="1"/>
  <c r="C493" i="8"/>
  <c r="C494" i="8"/>
  <c r="F165" i="22" s="1"/>
  <c r="C495" i="8"/>
  <c r="F166" i="22" s="1"/>
  <c r="C496" i="8"/>
  <c r="F167" i="22" s="1"/>
  <c r="C497" i="8"/>
  <c r="C498" i="8"/>
  <c r="C499" i="8"/>
  <c r="F170" i="22" s="1"/>
  <c r="C500" i="8"/>
  <c r="C501" i="8"/>
  <c r="F172" i="22" s="1"/>
  <c r="C502" i="8"/>
  <c r="C503" i="8"/>
  <c r="C504" i="8"/>
  <c r="C505" i="8"/>
  <c r="C506" i="8"/>
  <c r="F177" i="22" s="1"/>
  <c r="C507" i="8"/>
  <c r="C508" i="8"/>
  <c r="F179" i="22" s="1"/>
  <c r="C509" i="8"/>
  <c r="C510" i="8"/>
  <c r="C511" i="8"/>
  <c r="F182" i="22" s="1"/>
  <c r="C512" i="8"/>
  <c r="C513" i="8"/>
  <c r="C514" i="8"/>
  <c r="C515" i="8"/>
  <c r="F186" i="22" s="1"/>
  <c r="C516" i="8"/>
  <c r="C517" i="8"/>
  <c r="C518" i="8"/>
  <c r="C519" i="8"/>
  <c r="F190" i="22" s="1"/>
  <c r="C520" i="8"/>
  <c r="F191" i="22" s="1"/>
  <c r="C521" i="8"/>
  <c r="C522" i="8"/>
  <c r="F193" i="22" s="1"/>
  <c r="C523" i="8"/>
  <c r="F194" i="22" s="1"/>
  <c r="C524" i="8"/>
  <c r="F195" i="22" s="1"/>
  <c r="C525" i="8"/>
  <c r="F196" i="22" s="1"/>
  <c r="C526" i="8"/>
  <c r="C527" i="8"/>
  <c r="F198" i="22" s="1"/>
  <c r="C528" i="8"/>
  <c r="C529" i="8"/>
  <c r="C530" i="8"/>
  <c r="F201" i="22" s="1"/>
  <c r="C531" i="8"/>
  <c r="F202" i="22" s="1"/>
  <c r="C532" i="8"/>
  <c r="F203" i="22" s="1"/>
  <c r="C533" i="8"/>
  <c r="F204" i="22" s="1"/>
  <c r="C534" i="8"/>
  <c r="F205" i="22" s="1"/>
  <c r="C535" i="8"/>
  <c r="C536" i="8"/>
  <c r="F207" i="22" s="1"/>
  <c r="C537" i="8"/>
  <c r="F208" i="22" s="1"/>
  <c r="C538" i="8"/>
  <c r="C539" i="8"/>
  <c r="C540" i="8"/>
  <c r="C541" i="8"/>
  <c r="C542" i="8"/>
  <c r="C543" i="8"/>
  <c r="F214" i="22" s="1"/>
  <c r="C428" i="8"/>
  <c r="C366" i="8"/>
  <c r="C544" i="8"/>
  <c r="C545" i="8"/>
  <c r="F218" i="22" s="1"/>
  <c r="C546" i="8"/>
  <c r="F219" i="22" s="1"/>
  <c r="C547" i="8"/>
  <c r="F220" i="22" s="1"/>
  <c r="C548" i="8"/>
  <c r="F221" i="22" s="1"/>
  <c r="C549" i="8"/>
  <c r="F222" i="22" s="1"/>
  <c r="C550" i="8"/>
  <c r="F223" i="22" s="1"/>
  <c r="C551" i="8"/>
  <c r="C552" i="8"/>
  <c r="F225" i="22" s="1"/>
  <c r="C553" i="8"/>
  <c r="F226" i="22" s="1"/>
  <c r="C554" i="8"/>
  <c r="F227" i="22" s="1"/>
  <c r="C555" i="8"/>
  <c r="F228" i="22" s="1"/>
  <c r="C556" i="8"/>
  <c r="F229" i="22" s="1"/>
  <c r="C557" i="8"/>
  <c r="F230" i="22" s="1"/>
  <c r="C558" i="8"/>
  <c r="F231" i="22" s="1"/>
  <c r="C559" i="8"/>
  <c r="F232" i="22" s="1"/>
  <c r="C560" i="8"/>
  <c r="F233" i="22" s="1"/>
  <c r="C561" i="8"/>
  <c r="F234" i="22" s="1"/>
  <c r="C562" i="8"/>
  <c r="F235" i="22" s="1"/>
  <c r="C563" i="8"/>
  <c r="F236" i="22" s="1"/>
  <c r="C564" i="8"/>
  <c r="F237" i="22" s="1"/>
  <c r="C565" i="8"/>
  <c r="F238" i="22" s="1"/>
  <c r="C566" i="8"/>
  <c r="F239" i="22" s="1"/>
  <c r="C567" i="8"/>
  <c r="F240" i="22" s="1"/>
  <c r="C568" i="8"/>
  <c r="F241" i="22" s="1"/>
  <c r="C367" i="8"/>
  <c r="F261" i="22" s="1"/>
  <c r="C458" i="8"/>
  <c r="F243" i="22" s="1"/>
  <c r="C569" i="8"/>
  <c r="C570" i="8"/>
  <c r="F245" i="22" s="1"/>
  <c r="C571" i="8"/>
  <c r="F246" i="22" s="1"/>
  <c r="C572" i="8"/>
  <c r="C573" i="8"/>
  <c r="C574" i="8"/>
  <c r="F249" i="22" s="1"/>
  <c r="C575" i="8"/>
  <c r="F250" i="22" s="1"/>
  <c r="C576" i="8"/>
  <c r="C577" i="8"/>
  <c r="F252" i="22" s="1"/>
  <c r="C578" i="8"/>
  <c r="C579" i="8"/>
  <c r="C580" i="8"/>
  <c r="F255" i="22" s="1"/>
  <c r="C581" i="8"/>
  <c r="F256" i="22" s="1"/>
  <c r="C582" i="8"/>
  <c r="F257" i="22" s="1"/>
  <c r="C583" i="8"/>
  <c r="F258" i="22" s="1"/>
  <c r="C584" i="8"/>
  <c r="F259" i="22" s="1"/>
  <c r="C585" i="8"/>
  <c r="C586" i="8"/>
  <c r="F262" i="22" s="1"/>
  <c r="C587" i="8"/>
  <c r="F263" i="22" s="1"/>
  <c r="C588" i="8"/>
  <c r="F264" i="22" s="1"/>
  <c r="C432" i="8"/>
  <c r="F265" i="22" s="1"/>
  <c r="C434" i="8"/>
  <c r="C435" i="8"/>
  <c r="F267" i="22" s="1"/>
  <c r="C429" i="8"/>
  <c r="C430" i="8"/>
  <c r="C431" i="8"/>
  <c r="C442" i="8"/>
  <c r="F277" i="22" s="1"/>
  <c r="C589" i="8"/>
  <c r="F278" i="22" s="1"/>
  <c r="C590" i="8"/>
  <c r="F279" i="22" s="1"/>
  <c r="C443" i="8"/>
  <c r="F280" i="22" s="1"/>
  <c r="C444" i="8"/>
  <c r="C445" i="8"/>
  <c r="F282" i="22" s="1"/>
  <c r="C446" i="8"/>
  <c r="F284" i="22" s="1"/>
  <c r="C447" i="8"/>
  <c r="F285" i="22" s="1"/>
  <c r="C448" i="8"/>
  <c r="F286" i="22" s="1"/>
  <c r="C591" i="8"/>
  <c r="F287" i="22" s="1"/>
  <c r="C592" i="8"/>
  <c r="F288" i="22" s="1"/>
  <c r="C593" i="8"/>
  <c r="F289" i="22" s="1"/>
  <c r="C599" i="8"/>
  <c r="F290" i="22" s="1"/>
  <c r="C595" i="8"/>
  <c r="C596" i="8"/>
  <c r="C600" i="8"/>
  <c r="F293" i="22" s="1"/>
  <c r="C449" i="8"/>
  <c r="F294" i="22" s="1"/>
  <c r="C602" i="8"/>
  <c r="C603" i="8"/>
  <c r="C604" i="8"/>
  <c r="C605" i="8"/>
  <c r="F307" i="22" s="1"/>
  <c r="C606" i="8"/>
  <c r="F308" i="22" s="1"/>
  <c r="C607" i="8"/>
  <c r="F309" i="22" s="1"/>
  <c r="C608" i="8"/>
  <c r="F310" i="22" s="1"/>
  <c r="C609" i="8"/>
  <c r="F311" i="22" s="1"/>
  <c r="C610" i="8"/>
  <c r="F312" i="22" s="1"/>
  <c r="C611" i="8"/>
  <c r="C612" i="8"/>
  <c r="C613" i="8"/>
  <c r="F315" i="22" s="1"/>
  <c r="C594" i="8"/>
  <c r="C601" i="8"/>
  <c r="F318" i="22" s="1"/>
  <c r="C614" i="8"/>
  <c r="F320" i="22" s="1"/>
  <c r="C615" i="8"/>
  <c r="C616" i="8"/>
  <c r="F321" i="22" s="1"/>
  <c r="C617" i="8"/>
  <c r="F322" i="22" s="1"/>
  <c r="C618" i="8"/>
  <c r="F323" i="22" s="1"/>
  <c r="C619" i="8"/>
  <c r="F324" i="22" s="1"/>
  <c r="C620" i="8"/>
  <c r="F325" i="22" s="1"/>
  <c r="O287" i="8"/>
  <c r="O288" i="8"/>
  <c r="O289" i="8"/>
  <c r="O290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3" i="8"/>
  <c r="O314" i="8"/>
  <c r="O315" i="8"/>
  <c r="O316" i="8"/>
  <c r="O317" i="8"/>
  <c r="O318" i="8"/>
  <c r="O319" i="8"/>
  <c r="O320" i="8"/>
  <c r="O321" i="8"/>
  <c r="O322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8" i="8"/>
  <c r="O369" i="8"/>
  <c r="O362" i="8"/>
  <c r="O361" i="8"/>
  <c r="O363" i="8"/>
  <c r="O365" i="8"/>
  <c r="O372" i="8"/>
  <c r="O373" i="8"/>
  <c r="O374" i="8"/>
  <c r="O375" i="8"/>
  <c r="O376" i="8"/>
  <c r="O378" i="8"/>
  <c r="O379" i="8"/>
  <c r="O380" i="8"/>
  <c r="O381" i="8"/>
  <c r="O382" i="8"/>
  <c r="O383" i="8"/>
  <c r="O384" i="8"/>
  <c r="O481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385" i="8"/>
  <c r="O421" i="8"/>
  <c r="O422" i="8"/>
  <c r="O423" i="8"/>
  <c r="O424" i="8"/>
  <c r="O425" i="8"/>
  <c r="O426" i="8"/>
  <c r="O427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428" i="8"/>
  <c r="O366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367" i="8"/>
  <c r="O45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432" i="8"/>
  <c r="O434" i="8"/>
  <c r="O435" i="8"/>
  <c r="O429" i="8"/>
  <c r="O430" i="8"/>
  <c r="O431" i="8"/>
  <c r="O442" i="8"/>
  <c r="O589" i="8"/>
  <c r="O590" i="8"/>
  <c r="O443" i="8"/>
  <c r="O444" i="8"/>
  <c r="O445" i="8"/>
  <c r="O446" i="8"/>
  <c r="O447" i="8"/>
  <c r="O448" i="8"/>
  <c r="O591" i="8"/>
  <c r="O592" i="8"/>
  <c r="O593" i="8"/>
  <c r="O599" i="8"/>
  <c r="O595" i="8"/>
  <c r="O596" i="8"/>
  <c r="O600" i="8"/>
  <c r="O449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594" i="8"/>
  <c r="O601" i="8"/>
  <c r="O614" i="8"/>
  <c r="O615" i="8"/>
  <c r="O616" i="8"/>
  <c r="O617" i="8"/>
  <c r="O618" i="8"/>
  <c r="O619" i="8"/>
  <c r="O620" i="8"/>
  <c r="P287" i="8"/>
  <c r="P288" i="8"/>
  <c r="P289" i="8"/>
  <c r="P290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3" i="8"/>
  <c r="P314" i="8"/>
  <c r="P315" i="8"/>
  <c r="P316" i="8"/>
  <c r="P317" i="8"/>
  <c r="P318" i="8"/>
  <c r="P319" i="8"/>
  <c r="P320" i="8"/>
  <c r="P321" i="8"/>
  <c r="P322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8" i="8"/>
  <c r="P369" i="8"/>
  <c r="P362" i="8"/>
  <c r="P361" i="8"/>
  <c r="P363" i="8"/>
  <c r="P365" i="8"/>
  <c r="P372" i="8"/>
  <c r="P373" i="8"/>
  <c r="P374" i="8"/>
  <c r="P375" i="8"/>
  <c r="P376" i="8"/>
  <c r="P378" i="8"/>
  <c r="P379" i="8"/>
  <c r="P380" i="8"/>
  <c r="P381" i="8"/>
  <c r="P382" i="8"/>
  <c r="P383" i="8"/>
  <c r="P384" i="8"/>
  <c r="P481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385" i="8"/>
  <c r="P421" i="8"/>
  <c r="P422" i="8"/>
  <c r="P423" i="8"/>
  <c r="P424" i="8"/>
  <c r="P425" i="8"/>
  <c r="P426" i="8"/>
  <c r="P427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428" i="8"/>
  <c r="P366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367" i="8"/>
  <c r="P45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432" i="8"/>
  <c r="P434" i="8"/>
  <c r="P435" i="8"/>
  <c r="P429" i="8"/>
  <c r="P430" i="8"/>
  <c r="P431" i="8"/>
  <c r="P442" i="8"/>
  <c r="P589" i="8"/>
  <c r="P590" i="8"/>
  <c r="P443" i="8"/>
  <c r="P444" i="8"/>
  <c r="P445" i="8"/>
  <c r="P446" i="8"/>
  <c r="P447" i="8"/>
  <c r="P448" i="8"/>
  <c r="P591" i="8"/>
  <c r="P592" i="8"/>
  <c r="P593" i="8"/>
  <c r="P599" i="8"/>
  <c r="P595" i="8"/>
  <c r="P596" i="8"/>
  <c r="P600" i="8"/>
  <c r="P449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594" i="8"/>
  <c r="P601" i="8"/>
  <c r="P614" i="8"/>
  <c r="P615" i="8"/>
  <c r="P616" i="8"/>
  <c r="P617" i="8"/>
  <c r="P618" i="8"/>
  <c r="P619" i="8"/>
  <c r="P620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7" i="8"/>
  <c r="O77" i="8"/>
  <c r="C77" i="8"/>
  <c r="P76" i="8"/>
  <c r="O76" i="8"/>
  <c r="C76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260" i="12" l="1"/>
  <c r="F292" i="22"/>
  <c r="F35" i="12"/>
  <c r="F275" i="22"/>
  <c r="F258" i="12"/>
  <c r="F260" i="22"/>
  <c r="F276" i="12"/>
  <c r="F244" i="22"/>
  <c r="F26" i="12"/>
  <c r="F212" i="22"/>
  <c r="F69" i="12"/>
  <c r="F188" i="22"/>
  <c r="F174" i="12"/>
  <c r="F180" i="22"/>
  <c r="F181" i="12"/>
  <c r="F164" i="22"/>
  <c r="F178" i="12"/>
  <c r="F156" i="22"/>
  <c r="F33" i="12"/>
  <c r="F111" i="22"/>
  <c r="F273" i="12"/>
  <c r="F95" i="22"/>
  <c r="F87" i="22"/>
  <c r="F332" i="22"/>
  <c r="F59" i="12"/>
  <c r="F71" i="22"/>
  <c r="F51" i="12"/>
  <c r="F62" i="22"/>
  <c r="F243" i="12"/>
  <c r="F53" i="22"/>
  <c r="F208" i="12"/>
  <c r="F36" i="22"/>
  <c r="F6" i="12"/>
  <c r="F28" i="22"/>
  <c r="F246" i="12"/>
  <c r="F316" i="22"/>
  <c r="F259" i="12"/>
  <c r="F291" i="22"/>
  <c r="F270" i="12"/>
  <c r="F274" i="22"/>
  <c r="F19" i="12"/>
  <c r="F251" i="22"/>
  <c r="F28" i="12"/>
  <c r="F211" i="22"/>
  <c r="F83" i="12"/>
  <c r="F187" i="22"/>
  <c r="F165" i="12"/>
  <c r="F171" i="22"/>
  <c r="F43" i="12"/>
  <c r="F118" i="22"/>
  <c r="F91" i="12"/>
  <c r="F110" i="22"/>
  <c r="F230" i="12"/>
  <c r="F331" i="22"/>
  <c r="F86" i="22"/>
  <c r="F244" i="12"/>
  <c r="F52" i="22"/>
  <c r="F214" i="12"/>
  <c r="F43" i="22"/>
  <c r="F207" i="12"/>
  <c r="F35" i="22"/>
  <c r="F16" i="12"/>
  <c r="F27" i="22"/>
  <c r="F41" i="12"/>
  <c r="F11" i="22"/>
  <c r="F89" i="12"/>
  <c r="F283" i="22"/>
  <c r="F281" i="22"/>
  <c r="F23" i="12"/>
  <c r="F210" i="22"/>
  <c r="F245" i="12"/>
  <c r="F178" i="22"/>
  <c r="F184" i="12"/>
  <c r="F162" i="22"/>
  <c r="F180" i="12"/>
  <c r="F154" i="22"/>
  <c r="F197" i="12"/>
  <c r="F145" i="22"/>
  <c r="F146" i="22"/>
  <c r="F42" i="12"/>
  <c r="F117" i="22"/>
  <c r="F90" i="12"/>
  <c r="F109" i="22"/>
  <c r="F95" i="12"/>
  <c r="F101" i="22"/>
  <c r="F229" i="12"/>
  <c r="F85" i="22"/>
  <c r="F205" i="12"/>
  <c r="F79" i="22"/>
  <c r="F60" i="12"/>
  <c r="F69" i="22"/>
  <c r="F221" i="12"/>
  <c r="F42" i="22"/>
  <c r="F3" i="12"/>
  <c r="F26" i="22"/>
  <c r="F5" i="12"/>
  <c r="F314" i="22"/>
  <c r="F29" i="12"/>
  <c r="F306" i="22"/>
  <c r="F53" i="12"/>
  <c r="F266" i="22"/>
  <c r="F74" i="12"/>
  <c r="F217" i="22"/>
  <c r="F25" i="12"/>
  <c r="F209" i="22"/>
  <c r="F167" i="12"/>
  <c r="F185" i="22"/>
  <c r="F175" i="12"/>
  <c r="F169" i="22"/>
  <c r="F228" i="12"/>
  <c r="F132" i="22"/>
  <c r="F84" i="12"/>
  <c r="F116" i="22"/>
  <c r="F97" i="12"/>
  <c r="F108" i="22"/>
  <c r="F186" i="12"/>
  <c r="F84" i="22"/>
  <c r="F222" i="12"/>
  <c r="F41" i="22"/>
  <c r="F211" i="12"/>
  <c r="F33" i="22"/>
  <c r="F4" i="12"/>
  <c r="F313" i="22"/>
  <c r="F30" i="12"/>
  <c r="F305" i="22"/>
  <c r="F80" i="12"/>
  <c r="F248" i="22"/>
  <c r="F237" i="12"/>
  <c r="F224" i="22"/>
  <c r="F235" i="12"/>
  <c r="F242" i="22"/>
  <c r="F159" i="12"/>
  <c r="F200" i="22"/>
  <c r="F172" i="12"/>
  <c r="F192" i="22"/>
  <c r="F168" i="12"/>
  <c r="F184" i="22"/>
  <c r="F20" i="12"/>
  <c r="F176" i="22"/>
  <c r="F185" i="12"/>
  <c r="F168" i="22"/>
  <c r="F196" i="12"/>
  <c r="F152" i="22"/>
  <c r="F18" i="12"/>
  <c r="F115" i="22"/>
  <c r="F96" i="12"/>
  <c r="F107" i="22"/>
  <c r="F240" i="12"/>
  <c r="F74" i="22"/>
  <c r="F319" i="22"/>
  <c r="F232" i="12"/>
  <c r="F57" i="22"/>
  <c r="F220" i="12"/>
  <c r="F40" i="22"/>
  <c r="F210" i="12"/>
  <c r="F32" i="22"/>
  <c r="F31" i="12"/>
  <c r="F304" i="22"/>
  <c r="F79" i="12"/>
  <c r="F247" i="22"/>
  <c r="F199" i="12"/>
  <c r="F215" i="22"/>
  <c r="F161" i="12"/>
  <c r="F199" i="22"/>
  <c r="F166" i="12"/>
  <c r="F183" i="22"/>
  <c r="F77" i="12"/>
  <c r="F175" i="22"/>
  <c r="F192" i="12"/>
  <c r="F151" i="22"/>
  <c r="F98" i="12"/>
  <c r="F106" i="22"/>
  <c r="F134" i="12"/>
  <c r="F98" i="22"/>
  <c r="F188" i="12"/>
  <c r="F82" i="22"/>
  <c r="F242" i="12"/>
  <c r="F66" i="22"/>
  <c r="F102" i="12"/>
  <c r="F56" i="22"/>
  <c r="F212" i="12"/>
  <c r="F39" i="22"/>
  <c r="F209" i="12"/>
  <c r="F31" i="22"/>
  <c r="F22" i="12"/>
  <c r="F254" i="22"/>
  <c r="F24" i="12"/>
  <c r="F206" i="22"/>
  <c r="F68" i="12"/>
  <c r="F174" i="22"/>
  <c r="F163" i="12"/>
  <c r="F121" i="22"/>
  <c r="F17" i="12"/>
  <c r="F113" i="22"/>
  <c r="F136" i="12"/>
  <c r="F97" i="22"/>
  <c r="F231" i="12"/>
  <c r="F89" i="22"/>
  <c r="F177" i="12"/>
  <c r="F65" i="22"/>
  <c r="F100" i="12"/>
  <c r="F55" i="22"/>
  <c r="F206" i="12"/>
  <c r="F46" i="22"/>
  <c r="F219" i="12"/>
  <c r="F38" i="22"/>
  <c r="F271" i="12"/>
  <c r="F276" i="22"/>
  <c r="F21" i="12"/>
  <c r="F253" i="22"/>
  <c r="F27" i="12"/>
  <c r="F213" i="22"/>
  <c r="F160" i="12"/>
  <c r="F197" i="22"/>
  <c r="F257" i="12"/>
  <c r="F189" i="22"/>
  <c r="F256" i="12"/>
  <c r="F181" i="22"/>
  <c r="F44" i="12"/>
  <c r="F173" i="22"/>
  <c r="F164" i="12"/>
  <c r="F120" i="22"/>
  <c r="F34" i="12"/>
  <c r="F112" i="22"/>
  <c r="F135" i="12"/>
  <c r="F96" i="22"/>
  <c r="F223" i="12"/>
  <c r="F216" i="22"/>
  <c r="F52" i="12"/>
  <c r="F63" i="22"/>
  <c r="F101" i="12"/>
  <c r="F54" i="22"/>
  <c r="F224" i="12"/>
  <c r="F37" i="22"/>
  <c r="F255" i="12"/>
  <c r="F29" i="22"/>
  <c r="F6" i="22"/>
  <c r="F328" i="22"/>
  <c r="F75" i="12"/>
  <c r="F76" i="12"/>
  <c r="F182" i="12"/>
  <c r="F183" i="12"/>
  <c r="F66" i="12"/>
  <c r="F67" i="12"/>
  <c r="F72" i="12"/>
  <c r="F73" i="12"/>
  <c r="F169" i="12"/>
  <c r="F170" i="12"/>
  <c r="F171" i="12"/>
  <c r="F85" i="12"/>
  <c r="F176" i="12"/>
  <c r="F226" i="12"/>
  <c r="F227" i="12"/>
  <c r="F129" i="12"/>
  <c r="F114" i="12"/>
  <c r="F82" i="12"/>
  <c r="F50" i="12"/>
  <c r="F127" i="12"/>
  <c r="F112" i="12"/>
  <c r="F113" i="12"/>
  <c r="F128" i="12"/>
  <c r="F111" i="12"/>
  <c r="F126" i="12"/>
  <c r="F275" i="12"/>
  <c r="F274" i="12"/>
  <c r="F40" i="12"/>
  <c r="F39" i="12"/>
  <c r="F218" i="12"/>
  <c r="F216" i="12"/>
  <c r="F47" i="12"/>
  <c r="F45" i="12"/>
  <c r="F48" i="12"/>
  <c r="F46" i="12"/>
  <c r="F119" i="12"/>
  <c r="F103" i="12"/>
  <c r="C286" i="8"/>
  <c r="F2" i="22" s="1"/>
  <c r="O286" i="8"/>
  <c r="P286" i="8"/>
  <c r="C30" i="8"/>
  <c r="F204" i="12" s="1"/>
  <c r="C31" i="8"/>
  <c r="C32" i="8"/>
  <c r="F202" i="12" s="1"/>
  <c r="C33" i="8"/>
  <c r="F2" i="12" s="1"/>
  <c r="C34" i="8"/>
  <c r="C35" i="8"/>
  <c r="C36" i="8"/>
  <c r="C37" i="8"/>
  <c r="C38" i="8"/>
  <c r="F108" i="12" s="1"/>
  <c r="C39" i="8"/>
  <c r="C40" i="8"/>
  <c r="C41" i="8"/>
  <c r="C42" i="8"/>
  <c r="C43" i="8"/>
  <c r="C44" i="8"/>
  <c r="C45" i="8"/>
  <c r="F191" i="12" s="1"/>
  <c r="C46" i="8"/>
  <c r="C47" i="8"/>
  <c r="F201" i="12" s="1"/>
  <c r="C48" i="8"/>
  <c r="F241" i="12" s="1"/>
  <c r="C49" i="8"/>
  <c r="F179" i="12" s="1"/>
  <c r="C50" i="8"/>
  <c r="F213" i="12" s="1"/>
  <c r="C51" i="8"/>
  <c r="C52" i="8"/>
  <c r="F56" i="12" s="1"/>
  <c r="C53" i="8"/>
  <c r="F50" i="22" s="1"/>
  <c r="C54" i="8"/>
  <c r="C55" i="8"/>
  <c r="C56" i="8"/>
  <c r="C57" i="8"/>
  <c r="F8" i="12" s="1"/>
  <c r="C58" i="8"/>
  <c r="C59" i="8"/>
  <c r="C60" i="8"/>
  <c r="C61" i="8"/>
  <c r="C62" i="8"/>
  <c r="C63" i="8"/>
  <c r="C78" i="8"/>
  <c r="C79" i="8"/>
  <c r="C80" i="8"/>
  <c r="C81" i="8"/>
  <c r="F254" i="12" s="1"/>
  <c r="C82" i="8"/>
  <c r="F252" i="12" s="1"/>
  <c r="C83" i="8"/>
  <c r="F253" i="12" s="1"/>
  <c r="C84" i="8"/>
  <c r="C85" i="8"/>
  <c r="F248" i="12" s="1"/>
  <c r="C86" i="8"/>
  <c r="F249" i="12" s="1"/>
  <c r="C87" i="8"/>
  <c r="F15" i="12" s="1"/>
  <c r="C88" i="8"/>
  <c r="F14" i="12" s="1"/>
  <c r="C90" i="8"/>
  <c r="C91" i="8"/>
  <c r="F9" i="12" s="1"/>
  <c r="C92" i="8"/>
  <c r="F13" i="12" s="1"/>
  <c r="C93" i="8"/>
  <c r="F12" i="12" s="1"/>
  <c r="C94" i="8"/>
  <c r="F239" i="12" s="1"/>
  <c r="C95" i="8"/>
  <c r="F238" i="12" s="1"/>
  <c r="C96" i="8"/>
  <c r="C97" i="8"/>
  <c r="F78" i="12" s="1"/>
  <c r="C98" i="8"/>
  <c r="F158" i="12" s="1"/>
  <c r="C99" i="8"/>
  <c r="C100" i="8"/>
  <c r="C101" i="8"/>
  <c r="C102" i="8"/>
  <c r="C103" i="8"/>
  <c r="C104" i="8"/>
  <c r="C105" i="8"/>
  <c r="C106" i="8"/>
  <c r="C107" i="8"/>
  <c r="C108" i="8"/>
  <c r="C109" i="8"/>
  <c r="C110" i="8"/>
  <c r="F247" i="12" s="1"/>
  <c r="C111" i="8"/>
  <c r="C112" i="8"/>
  <c r="C113" i="8"/>
  <c r="C114" i="8"/>
  <c r="C115" i="8"/>
  <c r="C116" i="8"/>
  <c r="C117" i="8"/>
  <c r="C118" i="8"/>
  <c r="C119" i="8"/>
  <c r="C120" i="8"/>
  <c r="C122" i="8"/>
  <c r="C123" i="8"/>
  <c r="F272" i="12" s="1"/>
  <c r="C124" i="8"/>
  <c r="C125" i="8"/>
  <c r="C126" i="8"/>
  <c r="C127" i="8"/>
  <c r="F140" i="12" s="1"/>
  <c r="C128" i="8"/>
  <c r="F141" i="12" s="1"/>
  <c r="C129" i="8"/>
  <c r="C130" i="8"/>
  <c r="C131" i="8"/>
  <c r="C132" i="8"/>
  <c r="C133" i="8"/>
  <c r="C134" i="8"/>
  <c r="C135" i="8"/>
  <c r="F81" i="12" s="1"/>
  <c r="C136" i="8"/>
  <c r="F236" i="12" s="1"/>
  <c r="C121" i="8"/>
  <c r="C138" i="8"/>
  <c r="F263" i="12" s="1"/>
  <c r="C139" i="8"/>
  <c r="F267" i="12" s="1"/>
  <c r="C140" i="8"/>
  <c r="F261" i="12" s="1"/>
  <c r="C141" i="8"/>
  <c r="F266" i="12" s="1"/>
  <c r="C142" i="8"/>
  <c r="C143" i="8"/>
  <c r="F269" i="12" s="1"/>
  <c r="C144" i="8"/>
  <c r="F268" i="12" s="1"/>
  <c r="C145" i="8"/>
  <c r="F262" i="12" s="1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75" i="8"/>
  <c r="C276" i="8"/>
  <c r="C277" i="8"/>
  <c r="C278" i="8"/>
  <c r="C279" i="8"/>
  <c r="C280" i="8"/>
  <c r="C281" i="8"/>
  <c r="C282" i="8"/>
  <c r="C283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8" i="8"/>
  <c r="O79" i="8"/>
  <c r="O80" i="8"/>
  <c r="O81" i="8"/>
  <c r="O82" i="8"/>
  <c r="O83" i="8"/>
  <c r="O84" i="8"/>
  <c r="O85" i="8"/>
  <c r="O86" i="8"/>
  <c r="O87" i="8"/>
  <c r="O88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21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75" i="8"/>
  <c r="O276" i="8"/>
  <c r="O277" i="8"/>
  <c r="O278" i="8"/>
  <c r="O279" i="8"/>
  <c r="O280" i="8"/>
  <c r="O281" i="8"/>
  <c r="O282" i="8"/>
  <c r="O283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8" i="8"/>
  <c r="P79" i="8"/>
  <c r="P80" i="8"/>
  <c r="P81" i="8"/>
  <c r="P82" i="8"/>
  <c r="P83" i="8"/>
  <c r="P84" i="8"/>
  <c r="P85" i="8"/>
  <c r="P86" i="8"/>
  <c r="P87" i="8"/>
  <c r="P88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21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75" i="8"/>
  <c r="P276" i="8"/>
  <c r="P277" i="8"/>
  <c r="P278" i="8"/>
  <c r="P279" i="8"/>
  <c r="P280" i="8"/>
  <c r="P281" i="8"/>
  <c r="P282" i="8"/>
  <c r="P283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93" i="12" s="1"/>
  <c r="O24" i="8"/>
  <c r="P24" i="8"/>
  <c r="C23" i="8"/>
  <c r="F92" i="12" s="1"/>
  <c r="O23" i="8"/>
  <c r="P23" i="8"/>
  <c r="C22" i="8"/>
  <c r="F38" i="12" s="1"/>
  <c r="O22" i="8"/>
  <c r="P22" i="8"/>
  <c r="C21" i="8"/>
  <c r="F70" i="12" s="1"/>
  <c r="O21" i="8"/>
  <c r="P21" i="8"/>
  <c r="C20" i="8"/>
  <c r="F71" i="12" s="1"/>
  <c r="O20" i="8"/>
  <c r="P20" i="8"/>
  <c r="C19" i="8"/>
  <c r="F86" i="12" s="1"/>
  <c r="O19" i="8"/>
  <c r="P19" i="8"/>
  <c r="C18" i="8"/>
  <c r="F88" i="12" s="1"/>
  <c r="O18" i="8"/>
  <c r="P18" i="8"/>
  <c r="C17" i="8"/>
  <c r="F99" i="12" s="1"/>
  <c r="O17" i="8"/>
  <c r="P17" i="8"/>
  <c r="C16" i="8"/>
  <c r="F94" i="12" s="1"/>
  <c r="O16" i="8"/>
  <c r="P16" i="8"/>
  <c r="C15" i="8"/>
  <c r="F87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7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49" i="12" l="1"/>
  <c r="F317" i="22"/>
  <c r="F155" i="12"/>
  <c r="F149" i="12"/>
  <c r="F157" i="12"/>
  <c r="F151" i="12"/>
  <c r="F117" i="12"/>
  <c r="F132" i="12"/>
  <c r="F148" i="12"/>
  <c r="F154" i="12"/>
  <c r="F11" i="12"/>
  <c r="F10" i="12"/>
  <c r="F120" i="12"/>
  <c r="F104" i="12"/>
  <c r="F153" i="12"/>
  <c r="F147" i="12"/>
  <c r="F121" i="12"/>
  <c r="F105" i="12"/>
  <c r="F152" i="12"/>
  <c r="F146" i="12"/>
  <c r="F131" i="12"/>
  <c r="F116" i="12"/>
  <c r="F125" i="12"/>
  <c r="F110" i="12"/>
  <c r="F109" i="12"/>
  <c r="F124" i="12"/>
  <c r="F264" i="12"/>
  <c r="F265" i="12"/>
  <c r="F133" i="12"/>
  <c r="F118" i="12"/>
  <c r="F145" i="12"/>
  <c r="F143" i="12"/>
  <c r="F250" i="12"/>
  <c r="F251" i="12"/>
  <c r="F122" i="12"/>
  <c r="F106" i="12"/>
  <c r="F150" i="12"/>
  <c r="F156" i="12"/>
  <c r="F142" i="12"/>
  <c r="F144" i="12"/>
  <c r="F115" i="12"/>
  <c r="F130" i="12"/>
  <c r="F123" i="12"/>
  <c r="F107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D2" i="5"/>
  <c r="D3" i="5"/>
  <c r="D4" i="5"/>
  <c r="D5" i="5"/>
  <c r="D6" i="5"/>
  <c r="D7" i="5"/>
  <c r="D8" i="5"/>
  <c r="D9" i="5"/>
  <c r="D10" i="5"/>
  <c r="D11" i="5"/>
  <c r="D12" i="5"/>
  <c r="D13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10" i="5"/>
  <c r="D111" i="5"/>
  <c r="D112" i="5"/>
  <c r="D113" i="5"/>
  <c r="D114" i="5"/>
  <c r="D115" i="5"/>
  <c r="D116" i="5"/>
  <c r="D117" i="5"/>
  <c r="D118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8" i="5"/>
  <c r="D169" i="5"/>
  <c r="D170" i="5"/>
  <c r="D171" i="5"/>
  <c r="D172" i="5"/>
  <c r="D173" i="5"/>
  <c r="D174" i="5"/>
  <c r="D175" i="5"/>
  <c r="E2" i="5"/>
  <c r="E3" i="5"/>
  <c r="E4" i="5"/>
  <c r="E5" i="5"/>
  <c r="E6" i="5"/>
  <c r="E7" i="5"/>
  <c r="E8" i="5"/>
  <c r="E9" i="5"/>
  <c r="E10" i="5"/>
  <c r="E11" i="5"/>
  <c r="E12" i="5"/>
  <c r="E13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10" i="5"/>
  <c r="E111" i="5"/>
  <c r="E112" i="5"/>
  <c r="E113" i="5"/>
  <c r="E114" i="5"/>
  <c r="E115" i="5"/>
  <c r="E116" i="5"/>
  <c r="E117" i="5"/>
  <c r="E118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8" i="5"/>
  <c r="E169" i="5"/>
  <c r="E170" i="5"/>
  <c r="E171" i="5"/>
  <c r="E172" i="5"/>
  <c r="E173" i="5"/>
  <c r="E174" i="5"/>
  <c r="E175" i="5"/>
  <c r="F3" i="5"/>
  <c r="F4" i="5"/>
  <c r="F5" i="5"/>
  <c r="F6" i="5"/>
  <c r="F7" i="5"/>
  <c r="F8" i="5"/>
  <c r="F9" i="5"/>
  <c r="F10" i="5"/>
  <c r="F11" i="5"/>
  <c r="F12" i="5"/>
  <c r="F13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10" i="5"/>
  <c r="F111" i="5"/>
  <c r="F112" i="5"/>
  <c r="F113" i="5"/>
  <c r="F114" i="5"/>
  <c r="F115" i="5"/>
  <c r="F116" i="5"/>
  <c r="F117" i="5"/>
  <c r="F118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8" i="5"/>
  <c r="F169" i="5"/>
  <c r="F170" i="5"/>
  <c r="F171" i="5"/>
  <c r="F172" i="5"/>
  <c r="F173" i="5"/>
  <c r="F174" i="5"/>
  <c r="F17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7" i="3"/>
  <c r="D182" i="3"/>
  <c r="D183" i="3"/>
  <c r="D184" i="3"/>
  <c r="D185" i="3"/>
  <c r="D186" i="3"/>
  <c r="D187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7" i="3"/>
  <c r="E182" i="3"/>
  <c r="E183" i="3"/>
  <c r="E184" i="3"/>
  <c r="E185" i="3"/>
  <c r="E186" i="3"/>
  <c r="E187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7" i="3"/>
  <c r="F182" i="3"/>
  <c r="F183" i="3"/>
  <c r="F184" i="3"/>
  <c r="F185" i="3"/>
  <c r="F186" i="3"/>
  <c r="F187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7" i="3"/>
  <c r="H177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CB3D5055-834C-4D49-8CD1-AB9EBEC174CC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E55850F9-6EE7-4597-A0E6-62B084B2E56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2E681146-0FD8-4A83-8533-5A32A5A2922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88CDAD6-54C5-48DD-AEA3-457A2822A82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74B5131-B3D1-419E-9973-2C04A98556F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15A38AB-B78E-4C90-A2DB-F77D3E42B6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39A06B7-943A-46FE-B2B7-F7E4F45BCA7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E82CA86-9875-4C3B-87F2-EB96C71CE0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1AFBABB-0072-4568-B1C1-DF539820A11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2276EB04-CF6B-49F4-9AA2-622242CFE87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41076B22-915F-4B94-B121-9869FBAE7D2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CC44C257-0424-450D-874C-8A6F157B8C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<sst xmlns="http://schemas.openxmlformats.org/spreadsheetml/2006/main" count="26983" uniqueCount="6077">
  <si>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</si>
  <si>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</si>
  <si>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</si>
  <si>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</si>
  <si>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</si>
  <si>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</si>
  <si>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</si>
  <si>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</si>
  <si>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</si>
  <si>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</si>
  <si>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</si>
  <si>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</si>
  <si>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</si>
  <si>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</si>
  <si>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</si>
  <si>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</si>
  <si>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</si>
  <si>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</si>
  <si>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</si>
  <si>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</si>
  <si>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</si>
  <si>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</si>
  <si>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</si>
  <si>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</si>
  <si>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</si>
  <si>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</si>
  <si>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</si>
  <si>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</si>
  <si>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</si>
  <si>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</si>
  <si>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</si>
  <si>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</si>
  <si>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</si>
  <si>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</si>
  <si>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</si>
  <si>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</si>
  <si>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</si>
  <si>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</si>
  <si>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</si>
  <si>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</si>
  <si>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</si>
  <si>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</si>
  <si>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</si>
  <si>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</si>
  <si>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</si>
  <si>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</si>
  <si>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</si>
  <si>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</si>
  <si>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</si>
  <si>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</si>
  <si>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</si>
  <si>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</si>
  <si>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</si>
  <si>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</si>
  <si>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</si>
  <si>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</si>
  <si>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</si>
  <si>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</si>
  <si>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</si>
  <si>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</si>
  <si>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</si>
  <si>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</si>
  <si>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</si>
  <si>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</si>
  <si>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</si>
  <si>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</si>
  <si>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</si>
  <si>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</si>
  <si>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</si>
  <si>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</si>
  <si>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</si>
  <si>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</si>
  <si>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</si>
  <si>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</si>
  <si>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</si>
  <si>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</si>
  <si>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</si>
  <si>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</si>
  <si>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</si>
  <si>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</si>
  <si>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</si>
  <si>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</si>
  <si>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</si>
  <si>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</si>
  <si>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</si>
  <si>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</si>
  <si>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</si>
  <si>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</si>
  <si>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</si>
  <si>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</si>
  <si>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</si>
  <si>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</si>
  <si>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</si>
  <si>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</si>
  <si>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</si>
  <si>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</si>
  <si>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</si>
  <si>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</si>
  <si>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</si>
  <si>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</si>
  <si>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</si>
  <si>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</si>
  <si>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</si>
  <si>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</si>
  <si>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</si>
  <si>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</si>
  <si>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</si>
  <si>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</si>
  <si>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</si>
  <si>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</si>
  <si>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</si>
  <si>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</si>
  <si>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</si>
  <si>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</si>
  <si>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</si>
  <si>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</si>
  <si>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</si>
  <si>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</si>
  <si>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</si>
  <si>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</si>
  <si>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</si>
  <si>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</si>
  <si>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</si>
  <si>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</si>
  <si>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</si>
  <si>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</si>
  <si>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</si>
  <si>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</si>
  <si>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</si>
  <si>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</si>
  <si>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</si>
  <si>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</si>
  <si>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</si>
  <si>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</si>
  <si>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</si>
  <si>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</si>
  <si>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</si>
  <si>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</si>
  <si>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</si>
  <si>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</si>
  <si>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</si>
  <si>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</si>
  <si>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</si>
  <si>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</si>
  <si>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</si>
  <si>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</si>
  <si>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</si>
  <si>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</si>
  <si>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</si>
  <si>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</si>
  <si>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</si>
  <si>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</si>
  <si>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</si>
  <si>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</si>
  <si>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</si>
  <si>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</si>
  <si>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</si>
  <si>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</si>
  <si>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</si>
  <si>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</si>
  <si>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</si>
  <si>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</si>
  <si>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</si>
  <si>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</si>
  <si>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</si>
  <si>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</si>
  <si>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</si>
  <si>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</si>
  <si>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</si>
  <si>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</si>
  <si>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</si>
  <si>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</si>
  <si>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</si>
  <si>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</si>
  <si>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</si>
  <si>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</si>
  <si>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</si>
  <si>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</si>
  <si>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</si>
  <si>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</si>
  <si>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</si>
  <si>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</si>
  <si>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</si>
  <si>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</si>
  <si>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</si>
  <si>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</si>
  <si>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</si>
  <si>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</si>
  <si>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</si>
  <si>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</si>
  <si>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</si>
  <si>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</si>
  <si>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</si>
  <si>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</si>
  <si>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</si>
  <si>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</si>
  <si>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</si>
  <si>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</si>
  <si>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</si>
  <si>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</si>
  <si>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</si>
  <si>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</si>
  <si>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</si>
  <si>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</si>
  <si>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</si>
  <si>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</si>
  <si>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</si>
  <si>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</si>
  <si>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</si>
  <si>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</si>
  <si>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</si>
  <si>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</si>
  <si>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</si>
  <si>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</si>
  <si>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</si>
  <si>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</si>
  <si>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</si>
  <si>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</si>
  <si>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</si>
  <si>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</si>
  <si>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</si>
  <si>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</si>
  <si>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</si>
  <si>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</si>
  <si>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</si>
  <si>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</si>
  <si>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</si>
  <si>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</si>
  <si>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</si>
  <si>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</si>
  <si>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</si>
  <si>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</si>
  <si>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</si>
  <si>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</si>
  <si>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</si>
  <si>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</si>
  <si>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</si>
  <si>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</si>
  <si>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</si>
  <si>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</si>
  <si>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</si>
  <si>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</si>
  <si>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</si>
  <si>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</si>
  <si>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</si>
  <si>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</si>
  <si>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</si>
  <si>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</si>
  <si>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</si>
  <si>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</si>
  <si>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</si>
  <si>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</si>
  <si>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</si>
  <si>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</si>
  <si>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</si>
  <si>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</si>
  <si>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</si>
  <si>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</si>
  <si>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</si>
  <si>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</si>
  <si>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</si>
  <si>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</si>
  <si>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</si>
  <si>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</si>
  <si>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</si>
  <si>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</si>
  <si>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</si>
  <si>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</si>
  <si>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</si>
  <si>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</si>
  <si>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</si>
  <si>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</si>
  <si>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</si>
  <si>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</si>
  <si>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</si>
  <si>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</si>
  <si>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</si>
  <si>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</si>
  <si>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</si>
  <si>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</si>
  <si>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</si>
  <si>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</si>
  <si>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</si>
  <si>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</si>
  <si>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</si>
  <si>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</si>
  <si>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</si>
  <si>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</si>
  <si>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</si>
  <si>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</si>
  <si>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</si>
  <si>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</si>
  <si>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</si>
  <si>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</si>
  <si>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</si>
  <si>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</si>
  <si>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</si>
  <si>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</si>
  <si>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</si>
  <si>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</si>
  <si>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</si>
  <si>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</si>
  <si>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</si>
  <si>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</si>
  <si>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</si>
  <si>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</si>
  <si>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</si>
  <si>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</si>
  <si>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</si>
  <si>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</si>
  <si>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</si>
  <si>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</si>
  <si>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</si>
  <si>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</si>
  <si>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</si>
  <si>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</si>
  <si>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</si>
  <si>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</si>
  <si>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</si>
  <si>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</si>
  <si>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</si>
  <si>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</si>
  <si>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</si>
  <si>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</si>
  <si>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</si>
  <si>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</si>
  <si>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</si>
  <si>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</si>
  <si>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</si>
  <si>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</si>
  <si>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</si>
  <si>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</si>
  <si>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</si>
  <si>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</si>
  <si>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</si>
  <si>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</si>
  <si>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</si>
  <si>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</si>
  <si>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</si>
  <si>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</si>
  <si>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</si>
  <si>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</si>
  <si>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</si>
  <si>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</si>
  <si>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</si>
  <si>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</si>
  <si>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</si>
  <si>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</si>
  <si>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</si>
  <si>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</si>
  <si>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</si>
  <si>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</si>
  <si>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</si>
  <si>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</si>
  <si>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</si>
  <si>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</si>
  <si>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</si>
  <si>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</si>
  <si>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</si>
  <si>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</si>
  <si>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</si>
  <si>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</si>
  <si>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</si>
  <si>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</si>
  <si>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</si>
  <si>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</si>
  <si>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</si>
  <si>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</si>
  <si>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</si>
  <si>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</si>
  <si>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</si>
  <si>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</si>
  <si>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</si>
  <si>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</si>
  <si>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</si>
  <si>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</si>
  <si>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</si>
  <si>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</si>
  <si>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</si>
  <si>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</si>
  <si>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</si>
  <si>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</si>
  <si>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</si>
  <si>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</si>
  <si>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</si>
  <si>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</si>
  <si>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</si>
  <si>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</si>
  <si>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</si>
  <si>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</si>
  <si>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</si>
  <si>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</si>
  <si>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</si>
  <si>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</si>
  <si>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</si>
  <si>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</si>
  <si>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</si>
  <si>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</si>
  <si>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</si>
  <si>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</si>
  <si>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</si>
  <si>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</si>
  <si>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</si>
  <si>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</si>
  <si>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</si>
  <si>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</si>
  <si>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</si>
  <si>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</si>
  <si>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</si>
  <si>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</si>
  <si>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</si>
  <si>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</si>
  <si>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</si>
  <si>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</si>
  <si>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</si>
  <si>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</si>
  <si>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</si>
  <si>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</si>
  <si>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</si>
  <si>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</si>
  <si>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</si>
  <si>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</si>
  <si>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</si>
  <si>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</si>
  <si>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</si>
  <si>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</si>
  <si>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</si>
  <si>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</si>
  <si>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</si>
  <si>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</si>
  <si>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</si>
  <si>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</si>
  <si>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</si>
  <si>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</si>
  <si>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</si>
  <si>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</si>
  <si>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</si>
  <si>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</si>
  <si>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</si>
  <si>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</si>
  <si>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</si>
  <si>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</si>
  <si>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</si>
  <si>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</si>
  <si>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</si>
  <si>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</si>
  <si>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</si>
  <si>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</si>
  <si>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</si>
  <si>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</si>
  <si>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</si>
  <si>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</si>
  <si>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</si>
  <si>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</si>
  <si>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</si>
  <si>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</si>
  <si>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</si>
  <si>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</si>
  <si>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</si>
  <si>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</si>
  <si>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</si>
  <si>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</si>
  <si>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</si>
  <si>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</si>
  <si>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</si>
  <si>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</si>
  <si>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</si>
  <si>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</si>
  <si>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</si>
  <si>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</si>
  <si>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</si>
  <si>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</si>
  <si>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</si>
  <si>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</si>
  <si>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</si>
  <si>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</si>
  <si>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</si>
  <si>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</si>
  <si>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</si>
  <si>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</si>
  <si>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</si>
  <si>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</si>
  <si>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</si>
  <si>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</si>
  <si>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</si>
  <si>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</si>
  <si>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</si>
  <si>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</si>
  <si>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</si>
  <si>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</si>
  <si>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</si>
  <si>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</si>
  <si>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</si>
  <si>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</si>
  <si>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</si>
  <si>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</si>
  <si>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</si>
  <si>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</si>
  <si>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</si>
  <si>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</si>
  <si>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</si>
  <si>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</si>
  <si>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</si>
  <si>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</si>
  <si>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</si>
  <si>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</si>
  <si>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</si>
  <si>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</si>
  <si>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</si>
  <si>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</si>
  <si>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</si>
  <si>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</si>
  <si>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</si>
  <si>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</si>
  <si>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</si>
  <si>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</si>
  <si>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</si>
  <si>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</si>
  <si>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</si>
  <si>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</si>
  <si>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</si>
  <si>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</si>
  <si>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</si>
  <si>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</si>
  <si>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</si>
  <si>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</si>
  <si>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</si>
  <si>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</si>
  <si>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</si>
  <si>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</si>
  <si>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</si>
  <si>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</si>
  <si>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</si>
  <si>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</si>
  <si>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</si>
  <si>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</si>
  <si>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</si>
  <si>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</si>
  <si>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</si>
  <si>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</si>
  <si>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</si>
  <si>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</si>
  <si>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</si>
  <si>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</si>
  <si>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</si>
  <si>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</si>
  <si>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</si>
  <si>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</si>
  <si>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</si>
  <si>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</si>
  <si>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</si>
  <si>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</si>
  <si>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</si>
  <si>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</si>
  <si>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</si>
  <si>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</si>
  <si>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</si>
  <si>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</si>
  <si>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</si>
  <si>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</si>
  <si>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</si>
  <si>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</si>
  <si>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</si>
  <si>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</si>
  <si>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</si>
  <si>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</si>
  <si>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</si>
  <si>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</si>
  <si>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</si>
  <si>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</si>
  <si>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</si>
  <si>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</si>
  <si>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</si>
  <si>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</si>
  <si>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</si>
  <si>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</si>
  <si>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</si>
  <si>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</si>
  <si>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</si>
  <si>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</si>
  <si>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</si>
  <si>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</si>
  <si>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</si>
  <si>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</si>
  <si>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</si>
  <si>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</si>
  <si>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</si>
  <si>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</si>
  <si>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</si>
  <si>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</si>
  <si>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</si>
  <si>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</si>
  <si>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</si>
  <si>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</si>
  <si>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</si>
  <si>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</si>
  <si>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</si>
  <si>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</si>
  <si>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</si>
  <si>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</si>
  <si>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</si>
  <si>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</si>
  <si>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</si>
  <si>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</si>
  <si>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</si>
  <si>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</si>
  <si>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</si>
  <si>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</si>
  <si>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</si>
  <si>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</si>
  <si>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</si>
  <si>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</si>
  <si>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</si>
  <si>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</si>
  <si>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</si>
  <si>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</si>
  <si>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</si>
  <si>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</si>
  <si>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</si>
  <si>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</si>
  <si>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</si>
  <si>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</si>
  <si>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</si>
  <si>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</si>
  <si>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</si>
  <si>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</si>
  <si>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</si>
  <si>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</si>
  <si>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</si>
  <si>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</si>
  <si>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</si>
  <si>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</si>
  <si>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</si>
  <si>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</si>
  <si>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</si>
  <si>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</si>
  <si>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</si>
  <si>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</si>
  <si>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</si>
  <si>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</si>
  <si>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</si>
  <si>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</si>
  <si>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</si>
  <si>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</si>
  <si>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</si>
  <si>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</si>
  <si>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</si>
  <si>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</si>
  <si>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</si>
  <si>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</si>
  <si>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</si>
  <si>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</si>
  <si>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</si>
  <si>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</si>
  <si>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</si>
  <si>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</si>
  <si>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</si>
  <si>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</si>
  <si>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</si>
  <si>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</si>
  <si>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</si>
  <si>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</si>
  <si>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</si>
  <si>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</si>
  <si>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</si>
  <si>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</si>
  <si>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</si>
  <si>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</si>
  <si>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</si>
  <si>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</si>
  <si>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</si>
  <si>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</si>
  <si>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</si>
  <si>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</si>
  <si>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</si>
  <si>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</si>
  <si>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</si>
  <si>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</si>
  <si>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</si>
  <si>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</si>
  <si>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</si>
  <si>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</si>
  <si>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</si>
  <si>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</si>
  <si>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</si>
  <si>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</si>
  <si>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</si>
  <si>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</si>
  <si>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</si>
  <si>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</si>
  <si>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</si>
  <si>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</si>
  <si>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</si>
  <si>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</si>
  <si>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</si>
  <si>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</si>
  <si>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</si>
  <si>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</si>
  <si>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</si>
  <si>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</si>
  <si>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</si>
  <si>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</si>
  <si>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</si>
  <si>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</si>
  <si>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</si>
  <si>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</si>
  <si>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</si>
  <si>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</si>
  <si>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</si>
  <si>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</si>
  <si>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</si>
  <si>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</si>
  <si>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</si>
  <si>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</si>
  <si>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</si>
  <si>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</si>
  <si>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</si>
  <si>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</si>
  <si>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</si>
  <si>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</si>
  <si>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</si>
  <si>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</si>
  <si>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</si>
  <si>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</si>
  <si>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</si>
  <si>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</si>
  <si>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</si>
  <si>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</si>
  <si>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</si>
  <si>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</si>
  <si>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</si>
  <si>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</si>
  <si>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</si>
  <si>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</si>
  <si>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</si>
  <si>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</si>
  <si>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</si>
  <si>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</si>
  <si>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</si>
  <si>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</si>
  <si>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</si>
  <si>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</si>
  <si>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</si>
  <si>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</si>
  <si>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</si>
  <si>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</si>
  <si>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</si>
  <si>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</si>
  <si>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</si>
  <si>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</si>
  <si>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</si>
  <si>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</si>
  <si>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</si>
  <si>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</si>
  <si>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</si>
  <si>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</si>
  <si>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</si>
  <si>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</si>
  <si>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</si>
  <si>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</si>
  <si>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</si>
  <si>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</si>
  <si>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</si>
  <si>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</si>
  <si>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</si>
  <si>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</si>
  <si>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</si>
  <si>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</si>
  <si>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</si>
  <si>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</si>
  <si>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</si>
  <si>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</si>
  <si>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</si>
  <si>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</si>
  <si>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</si>
  <si>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</si>
  <si>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</si>
  <si>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</si>
  <si>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</si>
  <si>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</si>
  <si>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</si>
  <si>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</si>
  <si>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</si>
  <si>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</si>
  <si>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</si>
  <si>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</si>
  <si>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</si>
  <si>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</si>
  <si>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</si>
  <si>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</si>
  <si>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</si>
  <si>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</si>
  <si>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</si>
  <si>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</si>
  <si>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</si>
  <si>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</si>
  <si>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</si>
  <si>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</si>
  <si>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</si>
  <si>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</si>
  <si>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</si>
  <si>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</si>
  <si>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</si>
  <si>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</si>
  <si>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</si>
  <si>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</si>
  <si>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</si>
  <si>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</si>
  <si>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</si>
  <si>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</si>
  <si>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</si>
  <si>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</si>
  <si>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</si>
  <si>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</si>
  <si>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</si>
  <si>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</si>
  <si>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</si>
  <si>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</si>
  <si>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</si>
  <si>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</si>
  <si>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</si>
  <si>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</si>
  <si>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</si>
  <si>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</si>
  <si>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</si>
  <si>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</si>
  <si>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</si>
  <si>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</si>
  <si>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</si>
  <si>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</si>
  <si>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</si>
  <si>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</si>
  <si>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</si>
  <si>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</si>
  <si>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</si>
  <si>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</si>
  <si>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</si>
  <si>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</si>
  <si>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</si>
  <si>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</si>
  <si>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</si>
  <si>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</si>
  <si>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</si>
  <si>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</si>
  <si>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</si>
  <si>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</si>
  <si>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</si>
  <si>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</si>
  <si>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</si>
  <si>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</si>
  <si>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</si>
  <si>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</si>
  <si>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</si>
  <si>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</si>
  <si>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</si>
  <si>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</si>
  <si>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</si>
  <si>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</si>
  <si>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</si>
  <si>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</si>
  <si>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</si>
  <si>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</si>
  <si>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</si>
  <si>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</si>
  <si>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</si>
  <si>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</si>
  <si>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</si>
  <si>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</si>
  <si>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</si>
  <si>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</si>
  <si>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</si>
  <si>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</si>
  <si>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</si>
  <si>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</si>
  <si>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</si>
  <si>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</si>
  <si>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</si>
  <si>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</si>
  <si>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</si>
  <si>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</si>
  <si>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</si>
  <si>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</si>
  <si>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</si>
  <si>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</si>
  <si>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</si>
  <si>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</si>
  <si>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</si>
  <si>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</si>
  <si>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</si>
  <si>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</si>
  <si>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</si>
  <si>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</si>
  <si>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</si>
  <si>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</si>
  <si>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</si>
  <si>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</si>
  <si>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</si>
  <si>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</si>
  <si>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</si>
  <si>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</si>
  <si>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</si>
  <si>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</si>
  <si>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</si>
  <si>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</si>
  <si>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</si>
  <si>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</si>
  <si>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</si>
  <si>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</si>
  <si>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</si>
  <si>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</si>
  <si>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</si>
  <si>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</si>
  <si>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</si>
  <si>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</si>
  <si>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</si>
  <si>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</si>
  <si>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</si>
  <si>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</si>
  <si>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</si>
  <si>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</si>
  <si>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</si>
  <si>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</si>
  <si>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</si>
  <si>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</si>
  <si>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</si>
  <si>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</si>
  <si>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</si>
  <si>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</si>
  <si>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</si>
  <si>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</si>
  <si>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</si>
  <si>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</si>
  <si>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</si>
  <si>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</si>
  <si>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</si>
  <si>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</si>
  <si>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</si>
  <si>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</si>
  <si>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</si>
  <si>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</si>
  <si>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</si>
  <si>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</si>
  <si>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</si>
  <si>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</si>
  <si>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</si>
  <si>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</si>
  <si>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</si>
  <si>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</si>
  <si>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</si>
  <si>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</si>
  <si>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</si>
  <si>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</si>
  <si>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</si>
  <si>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</si>
  <si>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</si>
  <si>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</si>
  <si>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</si>
  <si>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</si>
  <si>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</si>
  <si>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</si>
  <si>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</si>
  <si>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</si>
  <si>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</si>
  <si>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</si>
  <si>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</si>
  <si>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</si>
  <si>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</si>
  <si>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</si>
  <si>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</si>
  <si>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</si>
  <si>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</si>
  <si>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</si>
  <si>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</si>
  <si>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</si>
  <si>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</si>
  <si>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</si>
  <si>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</si>
  <si>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</si>
  <si>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</si>
  <si>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</si>
  <si>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</si>
  <si>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</si>
  <si>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</si>
  <si>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</si>
  <si>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</si>
  <si>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</si>
  <si>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</si>
  <si>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</si>
  <si>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</si>
  <si>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</si>
  <si>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</si>
  <si>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</si>
  <si>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</si>
  <si>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</si>
  <si>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</si>
  <si>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</si>
  <si>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</si>
  <si>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</si>
  <si>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</si>
  <si>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</si>
  <si>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</si>
  <si>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</si>
  <si>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</si>
  <si>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</si>
  <si>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</si>
  <si>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</si>
  <si>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</si>
  <si>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</si>
  <si>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</si>
  <si>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</si>
  <si>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</si>
  <si>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</si>
  <si>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</si>
  <si>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</si>
  <si>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</si>
  <si>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</si>
  <si>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</si>
  <si>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</si>
  <si>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</si>
  <si>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</si>
  <si>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</si>
  <si>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</si>
  <si>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</si>
  <si>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</si>
  <si>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</si>
  <si>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</si>
  <si>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</si>
  <si>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</si>
  <si>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</si>
  <si>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</si>
  <si>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</si>
  <si>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</si>
  <si>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</si>
  <si>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</si>
  <si>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</si>
  <si>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</si>
  <si>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</si>
  <si>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</si>
  <si>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</si>
  <si>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</si>
  <si>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</si>
  <si>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</si>
  <si>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</si>
  <si>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</si>
  <si>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</si>
  <si>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</si>
  <si>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</si>
  <si>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</si>
  <si>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</si>
  <si>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</si>
  <si>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</si>
  <si>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</si>
  <si>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</si>
  <si>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</si>
  <si>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</si>
  <si>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</si>
  <si>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</si>
  <si>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</si>
  <si>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</si>
  <si>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</si>
  <si>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</si>
  <si>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</si>
  <si>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</si>
  <si>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</si>
  <si>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</si>
  <si>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</si>
  <si>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</si>
  <si>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</si>
  <si>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</si>
  <si>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</si>
  <si>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</si>
  <si>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</si>
  <si>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</si>
  <si>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</si>
  <si>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</si>
  <si>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</si>
  <si>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</si>
  <si>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</si>
  <si>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</si>
  <si>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</si>
  <si>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</si>
  <si>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</si>
  <si>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</si>
  <si>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</si>
  <si>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</si>
  <si>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</si>
  <si>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</si>
  <si>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</si>
  <si>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</si>
  <si>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</si>
  <si>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</si>
  <si>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</si>
  <si>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</si>
  <si>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</si>
  <si>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</si>
  <si>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</si>
  <si>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</si>
  <si>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</si>
  <si>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</si>
  <si>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</si>
  <si>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</si>
  <si>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</si>
  <si>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</si>
  <si>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</si>
  <si>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</si>
  <si>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</si>
  <si>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</si>
  <si>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</si>
  <si>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</si>
  <si>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</si>
  <si>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</si>
  <si>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</si>
  <si>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</si>
  <si>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</si>
  <si>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</si>
  <si>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</si>
  <si>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</si>
  <si>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</si>
  <si>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</si>
  <si>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</si>
  <si>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</si>
  <si>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</si>
  <si>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</si>
  <si>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</si>
  <si>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</si>
  <si>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</si>
  <si>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</si>
  <si>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</si>
  <si>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</si>
  <si>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</si>
  <si>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</si>
  <si>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</si>
  <si>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</si>
  <si>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</si>
  <si>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</si>
  <si>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</si>
  <si>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</si>
  <si>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</si>
  <si>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</si>
  <si>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</si>
  <si>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</si>
  <si>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</si>
  <si>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</si>
  <si>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</si>
  <si>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</si>
  <si>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</si>
  <si>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</si>
  <si>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</si>
  <si>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</si>
  <si>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</si>
  <si>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</si>
  <si>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</si>
  <si>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</si>
  <si>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</si>
  <si>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</si>
  <si>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</si>
  <si>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</si>
  <si>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</si>
  <si>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</si>
  <si>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</si>
  <si>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</si>
  <si>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</si>
  <si>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</si>
  <si>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</si>
  <si>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</si>
  <si>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</si>
  <si>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</si>
  <si>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</si>
  <si>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</si>
  <si>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</si>
  <si>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</si>
  <si>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</si>
  <si>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</si>
  <si>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</si>
  <si>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</si>
  <si>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</si>
  <si>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</si>
  <si>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</si>
  <si>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</si>
  <si>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</si>
  <si>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</si>
  <si>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</si>
  <si>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</si>
  <si>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</si>
  <si>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</si>
  <si>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</si>
  <si>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</si>
  <si>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</si>
  <si>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</si>
  <si>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</si>
  <si>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</si>
  <si>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</si>
  <si>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</si>
  <si>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</si>
  <si>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</si>
  <si>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</si>
  <si>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</si>
  <si>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</si>
  <si>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</si>
  <si>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</si>
  <si>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</si>
  <si>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</si>
  <si>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</si>
  <si>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</si>
  <si>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</si>
  <si>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</si>
  <si>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</si>
  <si>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</si>
  <si>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</si>
  <si>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</si>
  <si>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</si>
  <si>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</si>
  <si>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</si>
  <si>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</si>
  <si>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</si>
  <si>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</si>
  <si>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</si>
  <si>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</si>
  <si>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</si>
  <si>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</si>
  <si>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</si>
  <si>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</si>
  <si>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</si>
  <si>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</si>
  <si>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</si>
  <si>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</si>
  <si>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</si>
  <si>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</si>
  <si>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</si>
  <si>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</si>
  <si>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</si>
  <si>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</si>
  <si>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</si>
  <si>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</si>
  <si>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</si>
  <si>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</si>
  <si>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</si>
  <si>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</si>
  <si>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</si>
  <si>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</si>
  <si>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</si>
  <si>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</si>
  <si>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</si>
  <si>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</si>
  <si>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</si>
  <si>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</si>
  <si>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</si>
  <si>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</si>
  <si>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</si>
  <si>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</si>
  <si>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</si>
  <si>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</si>
  <si>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</si>
  <si>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</si>
  <si>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</si>
  <si>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</si>
  <si>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</si>
  <si>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</si>
  <si>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</si>
  <si>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</si>
  <si>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</si>
  <si>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</si>
  <si>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</si>
  <si>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</si>
  <si>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</si>
  <si>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</si>
  <si>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</si>
  <si>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</si>
  <si>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</si>
  <si>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</si>
  <si>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</si>
  <si>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</si>
  <si>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</si>
  <si>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</si>
  <si>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</si>
  <si>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</si>
  <si>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</si>
  <si>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</si>
  <si>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</si>
  <si>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</si>
  <si>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</si>
  <si>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</si>
  <si>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</si>
  <si>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</si>
  <si>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</si>
  <si>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</si>
  <si>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</si>
  <si>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</si>
  <si>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</si>
  <si>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</si>
  <si>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</si>
  <si>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</si>
  <si>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</si>
  <si>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</si>
  <si>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</si>
  <si>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</si>
  <si>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</si>
  <si>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</si>
  <si>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</si>
  <si>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</si>
  <si>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</si>
  <si>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</si>
  <si>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</si>
  <si>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</si>
  <si>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</si>
  <si>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</si>
  <si>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</si>
  <si>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</si>
  <si>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</si>
  <si>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</si>
  <si>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</si>
  <si>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</si>
  <si>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</si>
  <si>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</si>
  <si>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</si>
  <si>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</si>
  <si>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</si>
  <si>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</si>
  <si>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</si>
  <si>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</si>
  <si>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</si>
  <si>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</si>
  <si>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</si>
  <si>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</si>
  <si>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</si>
  <si>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</si>
  <si>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</si>
  <si>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</si>
  <si>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</si>
  <si>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</si>
  <si>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</si>
  <si>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</si>
  <si>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</si>
  <si>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</si>
  <si>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</si>
  <si>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</si>
  <si>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</si>
  <si>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</si>
  <si>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</si>
  <si>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</si>
  <si>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</si>
  <si>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</si>
  <si>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</si>
  <si>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</si>
  <si>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</si>
  <si>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</si>
  <si>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</si>
  <si>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</si>
  <si>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</si>
  <si>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</si>
  <si>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</si>
  <si>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</si>
  <si>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</si>
  <si>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</si>
  <si>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</si>
  <si>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</si>
  <si>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</si>
  <si>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</si>
  <si>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</si>
  <si>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</si>
  <si>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</si>
  <si>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</si>
  <si>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</si>
  <si>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</si>
  <si>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</si>
  <si>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</si>
  <si>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</si>
  <si>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</si>
  <si>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</si>
  <si>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</si>
  <si>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</si>
  <si>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</si>
  <si>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</si>
  <si>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</si>
  <si>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</si>
  <si>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</si>
  <si>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</si>
  <si>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</si>
  <si>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</si>
  <si>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</si>
  <si>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</si>
  <si>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</si>
  <si>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</si>
  <si>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</si>
  <si>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</si>
  <si>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</si>
  <si>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</si>
  <si>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</si>
  <si>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</si>
  <si>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</si>
  <si>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</si>
  <si>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</si>
  <si>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</si>
  <si>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</si>
  <si>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</si>
  <si>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</si>
  <si>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</si>
  <si>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</si>
  <si>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</si>
  <si>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</si>
  <si>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</si>
  <si>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</si>
  <si>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</si>
  <si>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</si>
  <si>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</si>
  <si>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</si>
  <si>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</si>
  <si>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</si>
  <si>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</si>
  <si>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</si>
  <si>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</si>
  <si>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</si>
  <si>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</si>
  <si>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</si>
  <si>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</si>
  <si>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</si>
  <si>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</si>
  <si>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</si>
  <si>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</si>
  <si>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</si>
  <si>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</si>
  <si>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</si>
  <si>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</si>
  <si>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</si>
  <si>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</si>
  <si>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</si>
  <si>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</si>
  <si>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</si>
  <si>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</si>
  <si>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</si>
  <si>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</si>
  <si>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</si>
  <si>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</si>
  <si>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</si>
  <si>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</si>
  <si>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</si>
  <si>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</si>
  <si>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</si>
  <si>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</si>
  <si>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</si>
  <si>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</si>
  <si>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</si>
  <si>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</si>
  <si>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</si>
  <si>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</si>
  <si>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</si>
  <si>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</si>
  <si>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</si>
  <si>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</si>
  <si>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</si>
  <si>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</si>
  <si>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</si>
  <si>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</si>
  <si>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</si>
  <si>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</si>
  <si>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</si>
  <si>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</si>
  <si>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</si>
  <si>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</si>
  <si>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</si>
  <si>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</si>
  <si>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</si>
  <si>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</si>
  <si>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</si>
  <si>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</si>
  <si>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</si>
  <si>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</si>
  <si>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</si>
  <si>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</si>
  <si>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</si>
  <si>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</si>
  <si>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</si>
  <si>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</si>
  <si>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</si>
  <si>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</si>
  <si>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</si>
  <si>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</si>
  <si>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</si>
  <si>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</si>
  <si>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</si>
  <si>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</si>
  <si>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</si>
  <si>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</si>
  <si>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</si>
  <si>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</si>
  <si>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</si>
  <si>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</si>
  <si>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</si>
  <si>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</si>
  <si>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</si>
  <si>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</si>
  <si>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</si>
  <si>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</si>
  <si>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</si>
  <si>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</si>
  <si>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</si>
  <si>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</si>
  <si>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</si>
  <si>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</si>
  <si>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</si>
  <si>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</si>
  <si>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</si>
  <si>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</si>
  <si>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</si>
  <si>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</si>
  <si>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</si>
  <si>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</si>
  <si>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</si>
  <si>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</si>
  <si>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</si>
  <si>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</si>
  <si>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</si>
  <si>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</si>
  <si>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</si>
  <si>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</si>
  <si>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</si>
  <si>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</si>
  <si>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</si>
  <si>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</si>
  <si>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</si>
  <si>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</si>
  <si>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</si>
  <si>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</si>
  <si>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</si>
  <si>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</si>
  <si>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</si>
  <si>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</si>
  <si>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</si>
  <si>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</si>
  <si>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</si>
  <si>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</si>
  <si>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</si>
  <si>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</si>
  <si>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</si>
  <si>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</si>
  <si>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</si>
  <si>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</si>
  <si>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</si>
  <si>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</si>
  <si>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</si>
  <si>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</si>
  <si>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</si>
  <si>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</si>
  <si>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</si>
  <si>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</si>
  <si>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</si>
  <si>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</si>
  <si>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</si>
  <si>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</si>
  <si>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</si>
  <si>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</si>
  <si>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</si>
  <si>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</si>
  <si>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</si>
  <si>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</si>
  <si>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</si>
  <si>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</si>
  <si>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</si>
  <si>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</si>
  <si>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</si>
  <si>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</si>
  <si>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</si>
  <si>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</si>
  <si>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</si>
  <si>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</si>
  <si>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</si>
  <si>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</si>
  <si>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</si>
  <si>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</si>
  <si>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</si>
  <si>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</si>
  <si>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</si>
  <si>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</si>
  <si>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</si>
  <si>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</si>
  <si>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</si>
  <si>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</si>
  <si>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</si>
  <si>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</si>
  <si>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</si>
  <si>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</si>
  <si>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</si>
  <si>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</si>
  <si>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</si>
  <si>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</si>
  <si>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</si>
  <si>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</si>
  <si>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</si>
  <si>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</si>
  <si>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</si>
  <si>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</si>
  <si>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</si>
  <si>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</si>
  <si>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</si>
  <si>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</si>
  <si>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</si>
  <si>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</si>
  <si>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</si>
  <si>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</si>
  <si>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</si>
  <si>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</si>
  <si>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</si>
  <si>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</si>
  <si>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</si>
  <si>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</si>
  <si>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</si>
  <si>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</si>
  <si>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</si>
  <si>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</si>
  <si>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</si>
  <si>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</si>
  <si>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</si>
  <si>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</si>
  <si>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</si>
  <si>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</si>
  <si>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</si>
  <si>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</si>
  <si>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</si>
  <si>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</si>
  <si>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</si>
  <si>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</si>
  <si>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</si>
  <si>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</si>
  <si>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</si>
  <si>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</si>
  <si>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</si>
  <si>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</si>
  <si>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</si>
  <si>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</si>
  <si>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</si>
  <si>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</si>
  <si>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</si>
  <si>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</si>
  <si>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</si>
  <si>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</si>
  <si>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</si>
  <si>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</si>
  <si>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</si>
  <si>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</si>
  <si>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</si>
  <si>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</si>
  <si>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</si>
  <si>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</si>
  <si>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</si>
  <si>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</si>
  <si>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</si>
  <si>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</si>
  <si>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</si>
  <si>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</si>
  <si>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</si>
  <si>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</si>
  <si>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</si>
  <si>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</si>
  <si>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</si>
  <si>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</si>
  <si>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</si>
  <si>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</si>
  <si>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</si>
  <si>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</si>
  <si>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</si>
  <si>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</si>
  <si>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</si>
  <si>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</si>
  <si>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</si>
  <si>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</si>
  <si>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</si>
  <si>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</si>
  <si>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</si>
  <si>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</si>
  <si>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</si>
  <si>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</si>
  <si>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</si>
  <si>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</si>
  <si>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</si>
  <si>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</si>
  <si>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</si>
  <si>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</si>
  <si>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</si>
  <si>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</si>
  <si>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</si>
  <si>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</si>
  <si>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</si>
  <si>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</si>
  <si>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</si>
  <si>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</si>
  <si>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</si>
  <si>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</si>
  <si>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</si>
  <si>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</si>
  <si>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</si>
  <si>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</si>
  <si>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</si>
  <si>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</si>
  <si>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</si>
  <si>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</si>
  <si>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</si>
  <si>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</si>
  <si>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</si>
  <si>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</si>
  <si>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</si>
  <si>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</si>
  <si>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</si>
  <si>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</si>
  <si>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</si>
  <si>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</si>
  <si>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</si>
  <si>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</si>
  <si>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</si>
  <si>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</si>
  <si>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</si>
  <si>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</si>
  <si>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</si>
  <si>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</si>
  <si>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</si>
  <si>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</si>
  <si>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</si>
  <si>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</si>
  <si>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</si>
  <si>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</si>
  <si>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</si>
  <si>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</si>
  <si>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</si>
  <si>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</si>
  <si>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</si>
  <si>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</si>
  <si>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</si>
  <si>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</si>
  <si>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</si>
  <si>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</si>
  <si>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</si>
  <si>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</si>
  <si>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</si>
  <si>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</si>
  <si>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</si>
  <si>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</si>
  <si>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</si>
  <si>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</si>
  <si>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</si>
  <si>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</si>
  <si>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</si>
  <si>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</si>
  <si>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</si>
  <si>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</si>
  <si>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</si>
  <si>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</si>
  <si>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</si>
  <si>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</si>
  <si>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</si>
  <si>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</si>
  <si>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</si>
  <si>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</si>
  <si>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</si>
  <si>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</si>
  <si>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</si>
  <si>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</si>
  <si>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</si>
  <si>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</si>
  <si>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</si>
  <si>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</si>
  <si>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</si>
  <si>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</si>
  <si>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</si>
  <si>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</si>
  <si>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</si>
  <si>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</si>
  <si>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</si>
  <si>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</si>
  <si>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</si>
  <si>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</si>
  <si>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</si>
  <si>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</si>
  <si>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</si>
  <si>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</si>
  <si>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</si>
  <si>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</si>
  <si>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</si>
  <si>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</si>
  <si>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</si>
  <si>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</si>
  <si>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</si>
  <si>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</si>
  <si>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</si>
  <si>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</si>
  <si>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</si>
  <si>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</si>
  <si>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</si>
  <si>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</si>
  <si>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</si>
  <si>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</si>
  <si>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</si>
  <si>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</si>
  <si>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</si>
  <si>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</si>
  <si>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</si>
  <si>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</si>
  <si>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</si>
  <si>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</si>
  <si>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</si>
  <si>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</si>
  <si>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</si>
  <si>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</si>
  <si>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</si>
  <si>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</si>
  <si>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</si>
  <si>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</si>
  <si>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</si>
  <si>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</si>
  <si>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</si>
  <si>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</si>
  <si>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</si>
  <si>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</si>
  <si>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</si>
  <si>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</si>
  <si>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</si>
  <si>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</si>
  <si>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</si>
  <si>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</si>
  <si>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</si>
  <si>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</si>
  <si>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</si>
  <si>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</si>
  <si>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</si>
  <si>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</si>
  <si>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</si>
  <si>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</si>
  <si>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</si>
  <si>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</si>
  <si>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</si>
  <si>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</si>
  <si>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</si>
  <si>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</si>
  <si>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</si>
  <si>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</si>
  <si>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</si>
  <si>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</si>
  <si>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</si>
  <si>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</si>
  <si>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</si>
  <si>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</si>
  <si>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</si>
  <si>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</si>
  <si>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</si>
  <si>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</si>
  <si>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</si>
  <si>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</si>
  <si>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</si>
  <si>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</si>
  <si>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</si>
  <si>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</si>
  <si>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</si>
  <si>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</si>
  <si>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</si>
  <si>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</si>
  <si>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</si>
  <si>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</si>
  <si>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</si>
  <si>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</si>
  <si>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</si>
  <si>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</si>
  <si>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</si>
  <si>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</si>
  <si>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</si>
  <si>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</si>
  <si>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</si>
  <si>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</si>
  <si>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</si>
  <si>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</si>
  <si>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</si>
  <si>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</si>
  <si>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</si>
  <si>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</si>
  <si>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</si>
  <si>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</si>
  <si>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</si>
  <si>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</si>
  <si>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</si>
  <si>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</si>
  <si>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</si>
  <si>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</si>
  <si>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</si>
  <si>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</si>
  <si>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</si>
  <si>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</si>
  <si>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</si>
  <si>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</si>
  <si>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</si>
  <si>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</si>
  <si>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</si>
  <si>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</si>
  <si>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</si>
  <si>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</si>
  <si>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</si>
  <si>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</si>
  <si>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</si>
  <si>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</si>
  <si>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</si>
  <si>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</si>
  <si>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</si>
  <si>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</si>
  <si>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</si>
  <si>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</si>
  <si>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</si>
  <si>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</si>
  <si>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</si>
  <si>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</si>
  <si>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</si>
  <si>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</si>
  <si>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</si>
  <si>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</si>
  <si>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</si>
  <si>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</si>
  <si>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</si>
  <si>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</si>
  <si>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</si>
  <si>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</si>
  <si>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</si>
  <si>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</si>
  <si>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</si>
  <si>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</si>
  <si>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</si>
  <si>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</si>
  <si>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</si>
  <si>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</si>
  <si>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</si>
  <si>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</si>
  <si>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</si>
  <si>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</si>
  <si>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</si>
  <si>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</si>
  <si>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</si>
  <si>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</si>
  <si>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</si>
  <si>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</si>
  <si>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</si>
  <si>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</si>
  <si>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</si>
  <si>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</si>
  <si>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</si>
  <si>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</si>
  <si>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</si>
  <si>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</si>
  <si>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</si>
  <si>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</si>
  <si>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</si>
  <si>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</si>
  <si>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</si>
  <si>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</si>
  <si>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</si>
  <si>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</si>
  <si>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</si>
  <si>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</si>
  <si>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</si>
  <si>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</si>
  <si>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</si>
  <si>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</si>
  <si>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</si>
  <si>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</si>
  <si>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</si>
  <si>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</si>
  <si>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</si>
  <si>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</si>
  <si>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</si>
  <si>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</si>
  <si>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</si>
  <si>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</si>
  <si>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</si>
  <si>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</si>
  <si>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</si>
  <si>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</si>
  <si>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</si>
  <si>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</si>
  <si>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</si>
  <si>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</si>
  <si>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</si>
  <si>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</si>
  <si>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</si>
  <si>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</si>
  <si>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</si>
  <si>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</si>
  <si>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</si>
  <si>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</si>
  <si>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</si>
  <si>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</si>
  <si>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</si>
  <si>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</si>
  <si>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</si>
  <si>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</si>
  <si>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</si>
  <si>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</si>
  <si>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</si>
  <si>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</si>
  <si>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</si>
  <si>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</si>
  <si>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</si>
  <si>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</si>
  <si>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</si>
  <si>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</si>
  <si>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</si>
  <si>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</si>
  <si>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</si>
  <si>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</si>
  <si>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</si>
  <si>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</si>
  <si>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</si>
  <si>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</si>
  <si>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</si>
  <si>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</si>
  <si>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</si>
  <si>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</si>
  <si>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</si>
  <si>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</si>
  <si>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</si>
  <si>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</si>
  <si>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</si>
  <si>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</si>
  <si>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</si>
  <si>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</si>
  <si>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</si>
  <si>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</si>
  <si>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</si>
  <si>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</si>
  <si>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</si>
  <si>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</si>
  <si>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</si>
  <si>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</si>
  <si>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</si>
  <si>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</si>
  <si>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</si>
  <si>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</si>
  <si>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</si>
  <si>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</si>
  <si>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</si>
  <si>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</si>
  <si>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</si>
  <si>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</si>
  <si>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</si>
  <si>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</si>
  <si>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</si>
  <si>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</si>
  <si>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</si>
  <si>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</si>
  <si>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</si>
  <si>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</si>
  <si>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</si>
  <si>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</si>
  <si>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</si>
  <si>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</si>
  <si>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</si>
  <si>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</si>
  <si>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</si>
  <si>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</si>
  <si>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</si>
  <si>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</si>
  <si>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</si>
  <si>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</si>
  <si>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</si>
  <si>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</si>
  <si>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</si>
  <si>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</si>
  <si>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</si>
  <si>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</si>
  <si>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</si>
  <si>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</si>
  <si>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</si>
  <si>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</si>
  <si>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</si>
  <si>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</si>
  <si>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</si>
  <si>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</si>
  <si>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</si>
  <si>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</si>
  <si>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</si>
  <si>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</si>
  <si>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</si>
  <si>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</si>
  <si>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</si>
  <si>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</si>
  <si>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</si>
  <si>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</si>
  <si>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</si>
  <si>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</si>
  <si>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</si>
  <si>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</si>
  <si>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</si>
  <si>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</si>
  <si>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</si>
  <si>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</si>
  <si>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</si>
  <si>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</si>
  <si>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</si>
  <si>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</si>
  <si>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</si>
  <si>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</si>
  <si>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</si>
  <si>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</si>
  <si>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</si>
  <si>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</si>
  <si>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</si>
  <si>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</si>
  <si>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</si>
  <si>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</si>
  <si>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</si>
  <si>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</si>
  <si>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</si>
  <si>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</si>
  <si>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</si>
  <si>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</si>
  <si>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</si>
  <si>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</si>
  <si>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</si>
  <si>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</si>
  <si>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</si>
  <si>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</si>
  <si>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</si>
  <si>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</si>
  <si>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</si>
  <si>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</si>
  <si>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</si>
  <si>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</si>
  <si>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</si>
  <si>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</si>
  <si>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</si>
  <si>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</si>
  <si>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</si>
  <si>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</si>
  <si>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</si>
  <si>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</si>
  <si>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</si>
  <si>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</si>
  <si>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</si>
  <si>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</si>
  <si>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</si>
  <si>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</si>
  <si>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</si>
  <si>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</si>
  <si>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</si>
  <si>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</si>
  <si>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</si>
  <si>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</si>
  <si>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</si>
  <si>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</si>
  <si>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</si>
  <si>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</si>
  <si>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</si>
  <si>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</si>
  <si>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</si>
  <si>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</si>
  <si>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</si>
  <si>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</si>
  <si>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</si>
  <si>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</si>
  <si>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</si>
  <si>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</si>
  <si>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</si>
  <si>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</si>
  <si>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</si>
  <si>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</si>
  <si>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</si>
  <si>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</si>
  <si>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</si>
  <si>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</si>
  <si>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</si>
  <si>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</si>
  <si>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</si>
  <si>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</si>
  <si>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</si>
  <si>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</si>
  <si>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</si>
  <si>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</si>
  <si>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</si>
  <si>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</si>
  <si>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</si>
  <si>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</si>
  <si>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</si>
  <si>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</si>
  <si>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</si>
  <si>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</si>
  <si>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</si>
  <si>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</si>
  <si>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</si>
  <si>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</si>
  <si>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</si>
  <si>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</si>
  <si>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</si>
  <si>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</si>
  <si>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</si>
  <si>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</si>
  <si>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</si>
  <si>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</si>
  <si>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</si>
  <si>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</si>
  <si>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</si>
  <si>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</si>
  <si>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</si>
  <si>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</si>
  <si>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</si>
  <si>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</si>
  <si>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</si>
  <si>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</si>
  <si>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</si>
  <si>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</si>
  <si>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</si>
  <si>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</si>
  <si>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</si>
  <si>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</si>
  <si>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</si>
  <si>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</si>
  <si>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</si>
  <si>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</si>
  <si>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</si>
  <si>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</si>
  <si>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</si>
  <si>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</si>
  <si>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</si>
  <si>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</si>
  <si>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</si>
  <si>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</si>
  <si>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</si>
  <si>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</si>
  <si>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</si>
  <si>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</si>
  <si>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</si>
  <si>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</si>
  <si>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</si>
  <si>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</si>
  <si>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</si>
  <si>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</si>
  <si>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</si>
  <si>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</si>
  <si>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</si>
  <si>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</si>
  <si>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</si>
  <si>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</si>
  <si>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</si>
  <si>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</si>
  <si>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</si>
  <si>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</si>
  <si>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</si>
  <si>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</si>
  <si>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</si>
  <si>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</si>
  <si>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</si>
  <si>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</si>
  <si>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</si>
  <si>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</si>
  <si>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</si>
  <si>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</si>
  <si>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</si>
  <si>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</si>
  <si>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</si>
  <si>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</si>
  <si>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</si>
  <si>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</si>
  <si>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</si>
  <si>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</si>
  <si>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</si>
  <si>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</si>
  <si>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</si>
  <si>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</si>
  <si>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</si>
  <si>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</si>
  <si>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</si>
  <si>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</si>
  <si>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</si>
  <si>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</si>
  <si>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</si>
  <si>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</si>
  <si>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</si>
  <si>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</si>
  <si>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</si>
  <si>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</si>
  <si>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</si>
  <si>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</si>
  <si>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</si>
  <si>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</si>
  <si>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</si>
  <si>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</si>
  <si>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</si>
  <si>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</si>
  <si>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</si>
  <si>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</si>
  <si>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</si>
  <si>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</si>
  <si>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</si>
  <si>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</si>
  <si>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</si>
  <si>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</si>
  <si>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</si>
  <si>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</si>
  <si>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</si>
  <si>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</si>
  <si>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</si>
  <si>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</si>
  <si>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</si>
  <si>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</si>
  <si>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</si>
  <si>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</si>
  <si>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</si>
  <si>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</si>
  <si>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</si>
  <si>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</si>
  <si>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</si>
  <si>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</si>
  <si>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</si>
  <si>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</si>
  <si>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</si>
  <si>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</si>
  <si>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</si>
  <si>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</si>
  <si>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</si>
  <si>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</si>
  <si>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</si>
  <si>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</si>
  <si>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</si>
  <si>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</si>
  <si>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</si>
  <si>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</si>
  <si>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</si>
  <si>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</si>
  <si>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</si>
  <si>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</si>
  <si>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</si>
  <si>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</si>
  <si>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</si>
  <si>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</si>
  <si>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</si>
  <si>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</si>
  <si>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</si>
  <si>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</si>
  <si>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</si>
  <si>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</si>
  <si>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</si>
  <si>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</si>
  <si>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</si>
  <si>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</si>
  <si>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</si>
  <si>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</si>
  <si>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</si>
  <si>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</si>
  <si>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</si>
  <si>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</si>
  <si>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</si>
  <si>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</si>
  <si>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</si>
  <si>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</si>
  <si>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</si>
  <si>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</si>
  <si>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</si>
  <si>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</si>
  <si>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</si>
  <si>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</si>
  <si>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</si>
  <si>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</si>
  <si>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</si>
  <si>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</si>
  <si>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</si>
  <si>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</si>
  <si>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</si>
  <si>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</si>
  <si>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</si>
  <si>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</si>
  <si>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</si>
  <si>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</si>
  <si>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</si>
  <si>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</si>
  <si>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</si>
  <si>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</si>
  <si>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</si>
  <si>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</si>
  <si>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</si>
  <si>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</si>
  <si>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</si>
  <si>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</si>
  <si>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</si>
  <si>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</si>
  <si>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</si>
  <si>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</si>
  <si>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</si>
  <si>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</si>
  <si>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</si>
  <si>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</si>
  <si>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</si>
  <si>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</si>
  <si>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</si>
  <si>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</si>
  <si>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</si>
  <si>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</si>
  <si>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</si>
  <si>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</si>
  <si>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</si>
  <si>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</si>
  <si>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</si>
  <si>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</si>
  <si>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</si>
  <si>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</si>
  <si>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</si>
  <si>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</si>
  <si>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</si>
  <si>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</si>
  <si>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</si>
  <si>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</si>
  <si>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</si>
  <si>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</si>
  <si>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</si>
  <si>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</si>
  <si>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</si>
  <si>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</si>
  <si>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</si>
  <si>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</si>
  <si>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</si>
  <si>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</si>
  <si>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</si>
  <si>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</si>
  <si>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</si>
  <si>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</si>
  <si>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</si>
  <si>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</si>
  <si>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</si>
  <si>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</si>
  <si>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</si>
  <si>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</si>
  <si>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</si>
  <si>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</si>
  <si>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</si>
  <si>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</si>
  <si>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</si>
  <si>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</si>
  <si>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</si>
  <si>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</si>
  <si>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</si>
  <si>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</si>
  <si>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</si>
  <si>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</si>
  <si>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</si>
  <si>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</si>
  <si>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</si>
  <si>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</si>
  <si>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</si>
  <si>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</si>
  <si>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</si>
  <si>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</si>
  <si>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</si>
  <si>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</si>
  <si>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</si>
  <si>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</si>
  <si>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</si>
  <si>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</si>
  <si>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</si>
  <si>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</si>
  <si>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</si>
  <si>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</si>
  <si>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</si>
  <si>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</si>
  <si>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</si>
  <si>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</si>
  <si>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</si>
  <si>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</si>
  <si>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</si>
  <si>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</si>
  <si>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</si>
  <si>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</si>
  <si>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</si>
  <si>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</si>
  <si>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</si>
  <si>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</si>
  <si>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</si>
  <si>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</si>
  <si>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</si>
  <si>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</si>
  <si>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</si>
  <si>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</si>
  <si>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</si>
  <si>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</si>
  <si>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</si>
  <si>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</si>
  <si>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</si>
  <si>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</si>
  <si>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</si>
  <si>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</si>
  <si>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</si>
  <si>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</si>
  <si>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</si>
  <si>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</si>
  <si>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</si>
  <si>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</si>
  <si>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</si>
  <si>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</si>
  <si>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</si>
  <si>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</si>
  <si>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</si>
  <si>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</si>
  <si>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</si>
  <si>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</si>
  <si>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</si>
  <si>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</si>
  <si>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</si>
  <si>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</si>
  <si>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</si>
  <si>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</si>
  <si>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</si>
  <si>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</si>
  <si>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</si>
  <si>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</si>
  <si>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</si>
  <si>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</si>
  <si>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</si>
  <si>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</si>
  <si>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</si>
  <si>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</si>
  <si>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</si>
  <si>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</si>
  <si>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</si>
  <si>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</si>
  <si>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</si>
  <si>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</si>
  <si>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</si>
  <si>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</si>
  <si>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</si>
  <si>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</si>
  <si>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</si>
  <si>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</si>
  <si>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</si>
  <si>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</si>
  <si>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</si>
  <si>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</si>
  <si>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</si>
  <si>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</si>
  <si>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</si>
  <si>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</si>
  <si>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</si>
  <si>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</si>
  <si>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</si>
  <si>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</si>
  <si>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</si>
  <si>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</si>
  <si>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</si>
  <si>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</si>
  <si>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</si>
  <si>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</si>
  <si>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</si>
  <si>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</si>
  <si>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</si>
  <si>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</si>
  <si>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</si>
  <si>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</si>
  <si>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</si>
  <si>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</si>
  <si>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</si>
  <si>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</si>
  <si>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</si>
  <si>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</si>
  <si>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</si>
  <si>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</si>
  <si>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</si>
  <si>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</si>
  <si>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</si>
  <si>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</si>
  <si>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</si>
  <si>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</si>
  <si>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</si>
  <si>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</si>
  <si>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</si>
  <si>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</si>
  <si>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</si>
  <si>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</si>
  <si>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</si>
  <si>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</si>
  <si>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</si>
  <si>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</si>
  <si>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</si>
  <si>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</si>
  <si>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</si>
  <si>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</si>
  <si>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</si>
  <si>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</si>
  <si>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</si>
  <si>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</si>
  <si>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</si>
  <si>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</si>
  <si>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</si>
  <si>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</si>
  <si>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</si>
  <si>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</si>
  <si>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</si>
  <si>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</si>
  <si>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</si>
  <si>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</si>
  <si>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</si>
  <si>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</si>
  <si>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</si>
  <si>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</si>
  <si>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</si>
  <si>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</si>
  <si>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</si>
  <si>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</si>
  <si>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</si>
  <si>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</si>
  <si>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</si>
  <si>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</si>
  <si>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</si>
  <si>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</si>
  <si>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</si>
  <si>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</si>
  <si>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</si>
  <si>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</si>
  <si>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</si>
  <si>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</si>
  <si>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</si>
  <si>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</si>
  <si>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</si>
  <si>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</si>
  <si>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</si>
  <si>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</si>
  <si>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</si>
  <si>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</si>
  <si>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</si>
  <si>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</si>
  <si>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</si>
  <si>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</si>
  <si>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</si>
  <si>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</si>
  <si>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</si>
  <si>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</si>
  <si>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</si>
  <si>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</si>
  <si>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</si>
  <si>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</si>
  <si>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</si>
  <si>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</si>
  <si>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</si>
  <si>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</si>
  <si>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</si>
  <si>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</si>
  <si>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</si>
  <si>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</si>
  <si>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</si>
  <si>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</si>
  <si>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</si>
  <si>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</si>
  <si>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</si>
  <si>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</si>
  <si>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</si>
  <si>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</si>
  <si>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</si>
  <si>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</si>
  <si>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</si>
  <si>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</si>
  <si>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</si>
  <si>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</si>
  <si>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</si>
  <si>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</si>
  <si>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</si>
  <si>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</si>
  <si>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</si>
  <si>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</si>
  <si>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</si>
  <si>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</si>
  <si>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</si>
  <si>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</si>
  <si>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</si>
  <si>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</si>
  <si>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</si>
  <si>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</si>
  <si>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</si>
  <si>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</si>
  <si>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</si>
  <si>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</si>
  <si>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</si>
  <si>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</si>
  <si>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</si>
  <si>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</si>
  <si>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</si>
  <si>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</si>
  <si>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</si>
  <si>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</si>
  <si>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</si>
  <si>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</si>
  <si>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</si>
  <si>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</si>
  <si>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</si>
  <si>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</si>
  <si>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</si>
  <si>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</si>
  <si>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</si>
  <si>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</si>
  <si>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</si>
  <si>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</si>
  <si>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</si>
  <si>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</si>
  <si>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</si>
  <si>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</si>
  <si>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</si>
  <si>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</si>
  <si>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</si>
  <si>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</si>
  <si>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</si>
  <si>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</si>
  <si>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</si>
  <si>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</si>
  <si>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</si>
  <si>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</si>
  <si>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</si>
  <si>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</si>
  <si>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</si>
  <si>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</si>
  <si>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</si>
  <si>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</si>
  <si>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</si>
  <si>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</si>
  <si>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</si>
  <si>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</si>
  <si>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</si>
  <si>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</si>
  <si>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</si>
  <si>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</si>
  <si>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</si>
  <si>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</si>
  <si>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</si>
  <si>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</si>
  <si>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</si>
  <si>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</si>
  <si>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</si>
  <si>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</si>
  <si>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</si>
  <si>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</si>
  <si>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</si>
  <si>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</si>
  <si>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</si>
  <si>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</si>
  <si>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</si>
  <si>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</si>
  <si>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</si>
  <si>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</si>
  <si>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</si>
  <si>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</si>
  <si>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</si>
  <si>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</si>
  <si>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</si>
  <si>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</si>
  <si>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</si>
  <si>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</si>
  <si>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</si>
  <si>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</si>
  <si>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</si>
  <si>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</si>
  <si>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</si>
  <si>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</si>
  <si>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</si>
  <si>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</si>
  <si>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</si>
  <si>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</si>
  <si>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</si>
  <si>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</si>
  <si>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</si>
  <si>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</si>
  <si>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</si>
  <si>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</si>
  <si>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</si>
  <si>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</si>
  <si>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</si>
  <si>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</si>
  <si>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</si>
  <si>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</si>
  <si>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</si>
  <si>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</si>
  <si>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</si>
  <si>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</si>
  <si>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</si>
  <si>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</si>
  <si>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</si>
  <si>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</si>
  <si>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</si>
  <si>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</si>
  <si>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</si>
  <si>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</si>
  <si>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</si>
  <si>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</si>
  <si>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</si>
  <si>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</si>
  <si>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</si>
  <si>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</si>
  <si>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</si>
  <si>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</si>
  <si>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</si>
  <si>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</si>
  <si>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</si>
  <si>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</si>
  <si>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</si>
  <si>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</si>
  <si>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</si>
  <si>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</si>
  <si>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</si>
  <si>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</si>
  <si>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</si>
  <si>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</si>
  <si>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</si>
  <si>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</si>
  <si>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</si>
  <si>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</si>
  <si>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</si>
  <si>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</si>
  <si>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</si>
  <si>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</si>
  <si>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</si>
  <si>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</si>
  <si>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</si>
  <si>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</si>
  <si>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</si>
  <si>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</si>
  <si>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</si>
  <si>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</si>
  <si>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</si>
  <si>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</si>
  <si>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</si>
  <si>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</si>
  <si>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</si>
  <si>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</si>
  <si>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</si>
  <si>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</si>
  <si>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</si>
  <si>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</si>
  <si>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</si>
  <si>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</si>
  <si>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</si>
  <si>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</si>
  <si>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</si>
  <si>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</si>
  <si>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</si>
  <si>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</si>
  <si>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</si>
  <si>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</si>
  <si>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</si>
  <si>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</si>
  <si>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</si>
  <si>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</si>
  <si>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</si>
  <si>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</si>
  <si>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</si>
  <si>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</si>
  <si>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</si>
  <si>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</si>
  <si>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</si>
  <si>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</si>
  <si>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</si>
  <si>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</si>
  <si>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</si>
  <si>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</si>
  <si>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</si>
  <si>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</si>
  <si>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</si>
  <si>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</si>
  <si>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</si>
  <si>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</si>
  <si>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</si>
  <si>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</si>
  <si>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</si>
  <si>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</si>
  <si>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</si>
  <si>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</si>
  <si>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</si>
  <si>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</si>
  <si>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</si>
  <si>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</si>
  <si>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</si>
  <si>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</si>
  <si>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</si>
  <si>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</si>
  <si>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</si>
  <si>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</si>
  <si>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</si>
  <si>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</si>
  <si>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</si>
  <si>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</si>
  <si>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</si>
  <si>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</si>
  <si>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</si>
  <si>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</si>
  <si>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</si>
  <si>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</si>
  <si>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</si>
  <si>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</si>
  <si>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</si>
  <si>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</si>
  <si>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</si>
  <si>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</si>
  <si>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</si>
  <si>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</si>
  <si>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</si>
  <si>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</si>
  <si>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</si>
  <si>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</si>
  <si>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</si>
  <si>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</si>
  <si>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</si>
  <si>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</si>
  <si>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</si>
  <si>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</si>
  <si>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</si>
  <si>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</si>
  <si>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</si>
  <si>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</si>
  <si>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</si>
  <si>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</si>
  <si>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</si>
  <si>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</si>
  <si>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</si>
  <si>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</si>
  <si>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</si>
  <si>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</si>
  <si>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</si>
  <si>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</si>
  <si>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</si>
  <si>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</si>
  <si>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</si>
  <si>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</si>
  <si>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</si>
  <si>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</si>
  <si>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</si>
  <si>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</si>
  <si>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</si>
  <si>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</si>
  <si>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</si>
  <si>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</si>
  <si>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</si>
  <si>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</si>
  <si>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</si>
  <si>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</si>
  <si>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</si>
  <si>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</si>
  <si>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</si>
  <si>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</si>
  <si>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</si>
  <si>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</si>
  <si>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</si>
  <si>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</si>
  <si>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</si>
  <si>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</si>
  <si>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</si>
  <si>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</si>
  <si>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</si>
  <si>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</si>
  <si>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</si>
  <si>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</si>
  <si>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</si>
  <si>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</si>
  <si>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</si>
  <si>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</si>
  <si>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</si>
  <si>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</si>
  <si>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</si>
  <si>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</si>
  <si>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</si>
  <si>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</si>
  <si>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</si>
  <si>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</si>
  <si>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</si>
  <si>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</si>
  <si>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</si>
  <si>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</si>
  <si>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</si>
  <si>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</si>
  <si>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</si>
  <si>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</si>
  <si>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</si>
  <si>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</si>
  <si>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</si>
  <si>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</si>
  <si>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</si>
  <si>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</si>
  <si>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</si>
  <si>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</si>
  <si>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</si>
  <si>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</si>
  <si>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</si>
  <si>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</si>
  <si>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</si>
  <si>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</si>
  <si>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</si>
  <si>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</si>
  <si>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</si>
  <si>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Brown Rice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</si>
  <si>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</si>
  <si>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</si>
  <si>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</si>
  <si>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</si>
  <si>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</si>
  <si>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</si>
  <si>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</si>
  <si>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</si>
  <si>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</si>
  <si>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</si>
  <si>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</si>
  <si>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</si>
  <si>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</si>
  <si>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</si>
  <si>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</si>
  <si>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</si>
  <si>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</si>
  <si>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</si>
  <si>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</si>
  <si>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</si>
  <si>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</si>
  <si>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</si>
  <si>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</si>
  <si>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</si>
  <si>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</si>
  <si>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</si>
  <si>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</si>
  <si>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</si>
  <si>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</si>
  <si>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</si>
  <si>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</si>
  <si>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</si>
  <si>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</si>
  <si>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</si>
  <si>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</si>
  <si>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</si>
  <si>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</si>
  <si>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</si>
  <si>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</si>
  <si>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</si>
  <si>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</si>
  <si>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</si>
  <si>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</si>
  <si>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</si>
  <si>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</si>
  <si>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</si>
  <si>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</si>
  <si>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</si>
  <si>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</si>
  <si>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</si>
  <si>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</si>
  <si>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</si>
  <si>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</si>
  <si>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</si>
  <si>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</si>
  <si>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</si>
  <si>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</si>
  <si>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</si>
  <si>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</si>
  <si>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</si>
  <si>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</si>
  <si>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</si>
  <si>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</si>
  <si>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</si>
  <si>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</si>
  <si>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</si>
  <si>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</si>
  <si>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</si>
  <si>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</si>
  <si>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</si>
  <si>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</si>
  <si>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</si>
  <si>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</si>
  <si>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</si>
  <si>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</si>
  <si>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</si>
  <si>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</si>
  <si>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</si>
  <si>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</si>
  <si>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</si>
  <si>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</si>
  <si>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</si>
  <si>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</si>
  <si>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</si>
  <si>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</si>
  <si>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</si>
  <si>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</si>
  <si>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</si>
  <si>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</si>
  <si>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</si>
  <si>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</si>
  <si>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</si>
  <si>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</si>
  <si>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</si>
  <si>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</si>
  <si>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</si>
  <si>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</si>
  <si>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</si>
  <si>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</si>
  <si>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</si>
  <si>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</si>
  <si>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</si>
  <si>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</si>
  <si>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</si>
  <si>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</si>
  <si>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</si>
  <si>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</si>
  <si>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</si>
  <si>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</si>
  <si>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</si>
  <si>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</si>
  <si>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</si>
  <si>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</si>
  <si>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</si>
  <si>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</si>
  <si>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</si>
  <si>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</si>
  <si>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</si>
  <si>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</si>
  <si>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</si>
  <si>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</si>
  <si>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</si>
  <si>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</si>
  <si>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</si>
  <si>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</si>
  <si>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</si>
  <si>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</si>
  <si>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</si>
  <si>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</si>
  <si>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</si>
  <si>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</si>
  <si>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</si>
  <si>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</si>
  <si>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</si>
  <si>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</si>
  <si>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</si>
  <si>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</si>
  <si>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</si>
  <si>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</si>
  <si>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</si>
  <si>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</si>
  <si>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</si>
  <si>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</si>
  <si>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</si>
  <si>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</si>
  <si>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</si>
  <si>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</si>
  <si>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</si>
  <si>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</si>
  <si>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</si>
  <si>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</si>
  <si>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</si>
  <si>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</si>
  <si>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</si>
  <si>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</si>
  <si>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</si>
  <si>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</si>
  <si>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</si>
  <si>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</si>
  <si>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</si>
  <si>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</si>
  <si>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</si>
  <si>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</si>
  <si>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</si>
  <si>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</si>
  <si>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</si>
  <si>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</si>
  <si>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</si>
  <si>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</si>
  <si>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</si>
  <si>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</si>
  <si>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</si>
  <si>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</si>
  <si>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</si>
  <si>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</si>
  <si>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</si>
  <si>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</si>
  <si>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</si>
  <si>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</si>
  <si>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</si>
  <si>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</si>
  <si>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</si>
  <si>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</si>
  <si>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</si>
  <si>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</si>
  <si>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</si>
  <si>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</si>
  <si>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</si>
  <si>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</si>
  <si>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</si>
  <si>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</si>
  <si>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</si>
  <si>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</si>
  <si>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</si>
  <si>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</si>
  <si>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</si>
  <si>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</si>
  <si>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</si>
  <si>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</si>
  <si>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</si>
  <si>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</si>
  <si>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</si>
  <si>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</si>
  <si>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</si>
  <si>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</si>
  <si>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</si>
  <si>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</si>
  <si>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</si>
  <si>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</si>
  <si>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</si>
  <si>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</si>
  <si>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</si>
  <si>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</si>
  <si>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</si>
  <si>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</si>
  <si>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</si>
  <si>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</si>
  <si>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</si>
  <si>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</si>
  <si>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</si>
  <si>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</si>
  <si>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</si>
  <si>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</si>
  <si>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</si>
  <si>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</si>
  <si>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</si>
  <si>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</si>
  <si>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</si>
  <si>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</si>
  <si>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</si>
  <si>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</si>
  <si>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</si>
  <si>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</si>
  <si>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</si>
  <si>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</si>
  <si>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</si>
  <si>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</si>
  <si>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</si>
  <si>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</si>
  <si>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</si>
  <si>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</si>
  <si>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</si>
  <si>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</si>
  <si>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</si>
  <si>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</si>
  <si>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</si>
  <si>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</si>
  <si>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</si>
  <si>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</si>
  <si>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</si>
  <si>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</si>
  <si>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</si>
  <si>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</si>
  <si>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</si>
  <si>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</si>
  <si>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</si>
  <si>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</si>
  <si>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</si>
  <si>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</si>
  <si>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</si>
  <si>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</si>
  <si>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</si>
  <si>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</si>
  <si>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</si>
  <si>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</si>
  <si>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</si>
  <si>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</si>
  <si>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</si>
  <si>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</si>
  <si>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</si>
  <si>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</si>
  <si>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</si>
  <si>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</si>
  <si>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</si>
  <si>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</si>
  <si>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</si>
  <si>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</si>
  <si>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</si>
  <si>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</si>
  <si>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</si>
  <si>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</si>
  <si>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</si>
  <si>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</si>
  <si>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</si>
  <si>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</si>
  <si>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</si>
  <si>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</si>
  <si>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</si>
  <si>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</si>
  <si>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</si>
  <si>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</si>
  <si>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</si>
  <si>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</si>
  <si>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</si>
  <si>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</si>
  <si>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</si>
  <si>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</si>
  <si>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</si>
  <si>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</si>
  <si>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</si>
  <si>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</si>
  <si>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</si>
  <si>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</si>
  <si>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</si>
  <si>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</si>
  <si>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</si>
  <si>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</si>
  <si>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</si>
  <si>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</si>
  <si>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</si>
  <si>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</si>
  <si>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</si>
  <si>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</si>
  <si>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</si>
  <si>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</si>
  <si>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</si>
  <si>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</si>
  <si>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</si>
  <si>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</si>
  <si>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</si>
  <si>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</si>
  <si>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</si>
  <si>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</si>
  <si>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</si>
  <si>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</si>
  <si>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</si>
  <si>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</si>
  <si>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</si>
  <si>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</si>
  <si>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</si>
  <si>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</si>
  <si>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</si>
  <si>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</si>
  <si>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</si>
  <si>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</si>
  <si>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</si>
  <si>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</si>
  <si>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</si>
  <si>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</si>
  <si>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</si>
  <si>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</si>
  <si>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</si>
  <si>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</si>
  <si>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</si>
  <si>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</si>
  <si>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</si>
  <si>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</si>
  <si>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</si>
  <si>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</si>
  <si>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</si>
  <si>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</si>
  <si>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</si>
  <si>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</si>
  <si>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</si>
  <si>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</si>
  <si>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</si>
  <si>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</si>
  <si>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</si>
  <si>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</si>
  <si>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</si>
  <si>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</si>
  <si>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</si>
  <si>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</si>
  <si>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</si>
  <si>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</si>
  <si>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</si>
  <si>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</si>
  <si>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</si>
  <si>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</si>
  <si>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</si>
  <si>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</si>
  <si>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</si>
  <si>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</si>
  <si>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</si>
  <si>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</si>
  <si>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</si>
  <si>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เสื้อ-กางเกง(ชุมพร)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</si>
  <si>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</si>
  <si>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</si>
  <si>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</si>
  <si>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</si>
  <si>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</si>
  <si>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</si>
  <si>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</si>
  <si>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</si>
  <si>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</si>
  <si>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</si>
  <si>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</si>
  <si>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</si>
  <si>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</si>
  <si>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</si>
  <si>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</si>
  <si>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</si>
  <si>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</si>
  <si>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</si>
  <si>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</si>
  <si>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</si>
  <si>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</si>
  <si>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</si>
  <si>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</si>
  <si>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</si>
  <si>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</si>
  <si>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</si>
  <si>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</si>
  <si>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</si>
  <si>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</si>
  <si>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</si>
  <si>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</si>
  <si>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</si>
  <si>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</si>
  <si>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</si>
  <si>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</si>
  <si>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</si>
  <si>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</si>
  <si>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</si>
  <si>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</si>
  <si>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</si>
  <si>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</si>
  <si>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</si>
  <si>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</si>
  <si>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</si>
  <si>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</si>
  <si>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</si>
  <si>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</si>
  <si>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</si>
  <si>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</si>
  <si>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</si>
  <si>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</si>
  <si>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</si>
  <si>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</si>
  <si>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</si>
  <si>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</si>
  <si>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</si>
  <si>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</si>
  <si>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</si>
  <si>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</si>
  <si>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</si>
  <si>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</si>
  <si>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</si>
  <si>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</si>
  <si>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</si>
  <si>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</si>
  <si>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</si>
  <si>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</si>
  <si>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</si>
  <si>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</si>
  <si>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</si>
  <si>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</si>
  <si>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</si>
  <si>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</si>
  <si>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</si>
  <si>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</si>
  <si>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</si>
  <si>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</si>
  <si>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</si>
  <si>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</si>
  <si>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</si>
  <si>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</si>
  <si>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</si>
  <si>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</si>
  <si>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</si>
  <si>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</si>
  <si>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</si>
  <si>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</si>
  <si>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</si>
  <si>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</si>
  <si>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</si>
  <si>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</si>
  <si>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</si>
  <si>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</si>
  <si>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</si>
  <si>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</si>
  <si>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</si>
  <si>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</si>
  <si>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</si>
  <si>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</si>
  <si>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</si>
  <si>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</si>
  <si>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</si>
  <si>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</si>
  <si>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</si>
  <si>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</si>
  <si>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</si>
  <si>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</si>
  <si>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</si>
  <si>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</si>
  <si>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</si>
  <si>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</si>
  <si>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</si>
  <si>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</si>
  <si>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</si>
  <si>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</si>
  <si>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</si>
  <si>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</si>
  <si>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</si>
  <si>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</si>
  <si>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</si>
  <si>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</si>
  <si>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</si>
  <si>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</si>
  <si>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</si>
  <si>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</si>
  <si>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</si>
  <si>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</si>
  <si>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</si>
  <si>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</si>
  <si>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</si>
  <si>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</si>
  <si>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</si>
  <si>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</si>
  <si>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</si>
  <si>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</si>
  <si>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</si>
  <si>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</si>
  <si>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</si>
  <si>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</si>
  <si>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</si>
  <si>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</si>
  <si>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</si>
  <si>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</si>
  <si>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</si>
  <si>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</si>
  <si>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</si>
  <si>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</si>
  <si>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</si>
  <si>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</si>
  <si>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</si>
  <si>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</si>
  <si>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</si>
  <si>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</si>
  <si>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</si>
  <si>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</si>
  <si>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</si>
  <si>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</si>
  <si>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</si>
  <si>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</si>
  <si>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</si>
  <si>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</si>
  <si>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</si>
  <si>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</si>
  <si>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</si>
  <si>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</si>
  <si>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</si>
  <si>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</si>
  <si>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</si>
  <si>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</si>
  <si>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</si>
  <si>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</si>
  <si>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</si>
  <si>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</si>
  <si>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</si>
  <si>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</si>
  <si>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</si>
  <si>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</si>
  <si>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</si>
  <si>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</si>
  <si>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</si>
  <si>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</si>
  <si>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</si>
  <si>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</si>
  <si>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</si>
  <si>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</si>
  <si>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</si>
  <si>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</si>
  <si>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</si>
  <si>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</si>
  <si>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</si>
  <si>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</si>
  <si>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</si>
  <si>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</si>
  <si>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</si>
  <si>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</si>
  <si>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</si>
  <si>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</si>
  <si>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</si>
  <si>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</si>
  <si>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</si>
  <si>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</si>
  <si>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</si>
  <si>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</si>
  <si>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</si>
  <si>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</si>
  <si>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</si>
  <si>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</si>
  <si>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</si>
  <si>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</si>
  <si>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</si>
  <si>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</si>
  <si>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</si>
  <si>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</si>
  <si>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</si>
  <si>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</si>
  <si>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</si>
  <si>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</si>
  <si>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</si>
  <si>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</si>
  <si>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</si>
  <si>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</si>
  <si>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</si>
  <si>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</si>
  <si>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</si>
  <si>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</si>
  <si>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</si>
  <si>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</si>
  <si>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</si>
  <si>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</si>
  <si>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</si>
  <si>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</si>
  <si>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</si>
  <si>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</si>
  <si>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</si>
  <si>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</si>
  <si>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</si>
  <si>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</si>
  <si>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</si>
  <si>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</si>
  <si>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</si>
  <si>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</si>
  <si>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</si>
  <si>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</si>
  <si>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</si>
  <si>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</si>
  <si>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</si>
  <si>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</si>
  <si>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</si>
  <si>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</si>
  <si>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</si>
  <si>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</si>
  <si>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</si>
  <si>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</si>
  <si>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</si>
  <si>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</si>
  <si>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</si>
  <si>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</si>
  <si>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</si>
  <si>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</si>
  <si>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</si>
  <si>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</si>
  <si>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</si>
  <si>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</si>
  <si>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</si>
  <si>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</si>
  <si>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</si>
  <si>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</si>
  <si>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</si>
  <si>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</si>
  <si>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</si>
  <si>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</si>
  <si>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</si>
  <si>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</si>
  <si>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</si>
  <si>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</si>
  <si>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</si>
  <si>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</si>
  <si>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</si>
  <si>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</si>
  <si>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</si>
  <si>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</si>
  <si>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</si>
  <si>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</si>
  <si>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</si>
  <si>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</si>
  <si>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</si>
  <si>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</si>
  <si>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</si>
  <si>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</si>
  <si>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</si>
  <si>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</si>
  <si>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</si>
  <si>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</si>
  <si>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</si>
  <si>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</si>
  <si>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</si>
  <si>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</si>
  <si>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</si>
  <si>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</si>
  <si>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</si>
  <si>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</si>
  <si>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</si>
  <si>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</si>
  <si>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</si>
  <si>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</si>
  <si>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</si>
  <si>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</si>
  <si>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</si>
  <si>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</si>
  <si>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</si>
  <si>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</si>
  <si>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</si>
  <si>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</si>
  <si>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</si>
  <si>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</si>
  <si>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</si>
  <si>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</si>
  <si>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</si>
  <si>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</si>
  <si>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</si>
  <si>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</si>
  <si>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</si>
  <si>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</si>
  <si>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</si>
  <si>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</si>
  <si>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</si>
  <si>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</si>
  <si>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</si>
  <si>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</si>
  <si>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</si>
  <si>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</si>
  <si>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</si>
  <si>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</si>
  <si>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</si>
  <si>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</si>
  <si>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</si>
  <si>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</si>
  <si>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</si>
  <si>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</si>
  <si>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</si>
  <si>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</si>
  <si>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</si>
  <si>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</si>
  <si>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</si>
  <si>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</si>
  <si>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</si>
  <si>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</si>
  <si>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</si>
  <si>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</si>
  <si>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</si>
  <si>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</si>
  <si>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</si>
  <si>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</si>
  <si>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</si>
  <si>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</si>
  <si>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</si>
  <si>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</si>
  <si>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</si>
  <si>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</si>
  <si>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</si>
  <si>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</si>
  <si>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</si>
  <si>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</si>
  <si>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</si>
  <si>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</si>
  <si>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</si>
  <si>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</si>
  <si>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</si>
  <si>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</si>
  <si>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</si>
  <si>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</si>
  <si>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</si>
  <si>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</si>
  <si>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</si>
  <si>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</si>
  <si>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</si>
  <si>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</si>
  <si>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</si>
  <si>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</si>
  <si>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</si>
  <si>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</si>
  <si>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</si>
  <si>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</si>
  <si>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</si>
  <si>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</si>
  <si>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</si>
  <si>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</si>
  <si>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</si>
  <si>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</si>
  <si>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</si>
  <si>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</si>
  <si>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</si>
  <si>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</si>
  <si>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</si>
  <si>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</si>
  <si>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</si>
  <si>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</si>
  <si>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</si>
  <si>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</si>
  <si>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</si>
  <si>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</si>
  <si>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</si>
  <si>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</si>
  <si>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</si>
  <si>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</si>
  <si>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</si>
  <si>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</si>
  <si>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</si>
  <si>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</si>
  <si>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</si>
  <si>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</si>
  <si>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</si>
  <si>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</si>
  <si>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</si>
  <si>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</si>
  <si>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</si>
  <si>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</si>
  <si>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</si>
  <si>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</si>
  <si>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</si>
  <si>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</si>
  <si>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</si>
  <si>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</si>
  <si>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</si>
  <si>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</si>
  <si>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</si>
  <si>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</si>
  <si>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</si>
  <si>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</si>
  <si>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</si>
  <si>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</si>
  <si>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</si>
  <si>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</si>
  <si>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</si>
  <si>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</si>
  <si>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</si>
  <si>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</si>
  <si>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</si>
  <si>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</si>
  <si>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</si>
  <si>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</si>
  <si>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</si>
  <si>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</si>
  <si>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</si>
  <si>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</si>
  <si>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</si>
  <si>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</si>
  <si>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</si>
  <si>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</si>
  <si>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</si>
  <si>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</si>
  <si>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</si>
  <si>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</si>
  <si>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</si>
  <si>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</si>
  <si>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</si>
  <si>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</si>
  <si>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</si>
  <si>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</si>
  <si>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</si>
  <si>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</si>
  <si>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</si>
  <si>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</si>
  <si>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</si>
  <si>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</si>
  <si>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</si>
  <si>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</si>
  <si>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</si>
  <si>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</si>
  <si>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</si>
  <si>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</si>
  <si>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</si>
  <si>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</si>
  <si>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</si>
  <si>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</si>
  <si>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</si>
  <si>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</si>
  <si>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</si>
  <si>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</si>
  <si>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</si>
  <si>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</si>
  <si>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</si>
  <si>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</si>
  <si>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</si>
  <si>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</si>
  <si>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</si>
  <si>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</si>
  <si>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</si>
  <si>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</si>
  <si>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</si>
  <si>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</si>
  <si>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</si>
  <si>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</si>
  <si>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</si>
  <si>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</si>
  <si>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</si>
  <si>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</si>
  <si>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</si>
  <si>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</si>
  <si>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</si>
  <si>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</si>
  <si>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</si>
  <si>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</si>
  <si>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</si>
  <si>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</si>
  <si>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</si>
  <si>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</si>
  <si>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</si>
  <si>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</si>
  <si>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</si>
  <si>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</si>
  <si>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</si>
  <si>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</si>
  <si>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</si>
  <si>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</si>
  <si>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</si>
  <si>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</si>
  <si>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</si>
  <si>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</si>
  <si>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</si>
  <si>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</si>
  <si>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</si>
  <si>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</si>
  <si>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</si>
  <si>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</si>
  <si>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</si>
  <si>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</si>
  <si>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</si>
  <si>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</si>
  <si>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</si>
  <si>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</si>
  <si>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</si>
  <si>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</si>
  <si>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</si>
  <si>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</si>
  <si>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</si>
  <si>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</si>
  <si>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</si>
  <si>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</si>
  <si>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</si>
  <si>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</si>
  <si>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</si>
  <si>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</si>
  <si>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</si>
  <si>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</si>
  <si>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</si>
  <si>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</si>
  <si>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</si>
  <si>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</si>
  <si>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</si>
  <si>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</si>
  <si>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</si>
  <si>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</si>
  <si>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</si>
  <si>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</si>
  <si>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</si>
  <si>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</si>
  <si>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</si>
  <si>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</si>
  <si>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</si>
  <si>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</si>
  <si>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</si>
  <si>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</si>
  <si>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</si>
  <si>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</si>
  <si>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</si>
  <si>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</si>
  <si>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</si>
  <si>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</si>
  <si>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</si>
  <si>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</si>
  <si>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</si>
  <si>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</si>
  <si>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</si>
  <si>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</si>
  <si>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</si>
  <si>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</si>
  <si>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</si>
  <si>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</si>
  <si>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</si>
  <si>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</si>
  <si>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</si>
  <si>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</si>
  <si>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</si>
  <si>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</si>
  <si>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</si>
  <si>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</si>
  <si>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</si>
  <si>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</si>
  <si>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</si>
  <si>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</si>
  <si>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</si>
  <si>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</si>
  <si>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</si>
  <si>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</si>
  <si>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</si>
  <si>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</si>
  <si>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</si>
  <si>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</si>
  <si>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</si>
  <si>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</si>
  <si>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</si>
  <si>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</si>
  <si>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</si>
  <si>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</si>
  <si>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</si>
  <si>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</si>
  <si>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</si>
  <si>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</si>
  <si>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</si>
  <si>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</si>
  <si>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</si>
  <si>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</si>
  <si>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</si>
  <si>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</si>
  <si>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</si>
  <si>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</si>
  <si>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</si>
  <si>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</si>
  <si>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</si>
  <si>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</si>
  <si>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</si>
  <si>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</si>
  <si>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</si>
  <si>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</si>
  <si>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</si>
  <si>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</si>
  <si>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</si>
  <si>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</si>
  <si>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</si>
  <si>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</si>
  <si>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</si>
  <si>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</si>
  <si>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</si>
  <si>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</si>
  <si>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</si>
  <si>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</si>
  <si>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</si>
  <si>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</si>
  <si>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</si>
  <si>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</si>
  <si>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</si>
  <si>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</si>
  <si>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</si>
  <si>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</si>
  <si>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</si>
  <si>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</si>
  <si>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</si>
  <si>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</si>
  <si>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</si>
  <si>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</si>
  <si>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</si>
  <si>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</si>
  <si>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</si>
  <si>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</si>
  <si>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</si>
  <si>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</si>
  <si>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</si>
  <si>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</si>
  <si>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</si>
  <si>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</si>
  <si>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</si>
  <si>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</si>
  <si>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</si>
  <si>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</si>
  <si>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</si>
  <si>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</si>
  <si>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</si>
  <si>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</si>
  <si>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</si>
  <si>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</si>
  <si>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</si>
  <si>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</si>
  <si>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</si>
  <si>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</si>
  <si>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</si>
  <si>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</si>
  <si>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</si>
  <si>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</si>
  <si>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</si>
  <si>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</si>
  <si>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</si>
  <si>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</si>
  <si>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</si>
  <si>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</si>
  <si>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</si>
  <si>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</si>
  <si>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</si>
  <si>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</si>
  <si>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</si>
  <si>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</si>
  <si>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</si>
  <si>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</si>
  <si>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</si>
  <si>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</si>
  <si>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</si>
  <si>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</si>
  <si>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</si>
  <si>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</si>
  <si>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</si>
  <si>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</si>
  <si>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</si>
  <si>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</si>
  <si>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</si>
  <si>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</si>
  <si>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</si>
  <si>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</si>
  <si>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</si>
  <si>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</si>
  <si>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</si>
  <si>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</si>
  <si>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</si>
  <si>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</si>
  <si>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</si>
  <si>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</si>
  <si>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</si>
  <si>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</si>
  <si>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</si>
  <si>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</si>
  <si>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</si>
  <si>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</si>
  <si>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</si>
  <si>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</si>
  <si>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</si>
  <si>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</si>
  <si>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</si>
  <si>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</si>
  <si>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</si>
  <si>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</si>
  <si>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</si>
  <si>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</si>
  <si>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</si>
  <si>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</si>
  <si>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</si>
  <si>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</si>
  <si>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</si>
  <si>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</si>
  <si>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</si>
  <si>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</si>
  <si>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</si>
  <si>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</si>
  <si>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</si>
  <si>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</si>
  <si>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</si>
  <si>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</si>
  <si>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</si>
  <si>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</si>
  <si>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</si>
  <si>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</si>
  <si>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</si>
  <si>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</si>
  <si>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</si>
  <si>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</si>
  <si>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</si>
  <si>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</si>
  <si>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</si>
  <si>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</si>
  <si>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</si>
  <si>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</si>
  <si>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</si>
  <si>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</si>
  <si>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</si>
  <si>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</si>
  <si>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</si>
  <si>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</si>
  <si>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</si>
  <si>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</si>
  <si>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</si>
  <si>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</si>
  <si>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</si>
  <si>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</si>
  <si>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</si>
  <si>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</si>
  <si>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</si>
  <si>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</si>
  <si>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</si>
  <si>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</si>
  <si>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</si>
  <si>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</si>
  <si>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</si>
  <si>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</si>
  <si>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</si>
  <si>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</si>
  <si>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</si>
  <si>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</si>
  <si>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ปลาอินทรีย์แล่เนื้อ (หัว)</t>
  </si>
  <si>
    <t>ปลาอินทรีย์แล่เนื้อ (เนื้อขูด)</t>
  </si>
  <si>
    <t>ปลาอินทรีย์แล่เนื้อ (เนื้อ)</t>
  </si>
  <si>
    <t>ปลาอินทรีย์แล่เนื้อ (กระดูก)</t>
  </si>
  <si>
    <t>RCH-01-0060-1</t>
  </si>
  <si>
    <t>ปลาอินทรีย์ (ชิ้น/หัว)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</si>
  <si>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</si>
  <si>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</si>
  <si>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</si>
  <si>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</si>
  <si>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</si>
  <si>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</si>
  <si>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</si>
  <si>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</si>
  <si>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</si>
  <si>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</si>
  <si>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</si>
  <si>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</si>
  <si>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</si>
  <si>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</si>
  <si>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</si>
  <si>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</si>
  <si>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</si>
  <si>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</si>
  <si>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</si>
  <si>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</si>
  <si>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</si>
  <si>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</si>
  <si>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</si>
  <si>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</si>
  <si>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</si>
  <si>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</si>
  <si>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</si>
  <si>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</si>
  <si>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</si>
  <si>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</si>
  <si>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</si>
  <si>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</si>
  <si>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</si>
  <si>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</si>
  <si>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</si>
  <si>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</si>
  <si>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</si>
  <si>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</si>
  <si>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</si>
  <si>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</si>
  <si>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</si>
  <si>
    <t>รายการจำหน่ายของห้องปลา</t>
  </si>
  <si>
    <t>0</t>
  </si>
  <si>
    <t>1</t>
  </si>
  <si>
    <t>2020-10-04T10:02:56.963Z</t>
  </si>
  <si>
    <t>500.00</t>
  </si>
  <si>
    <t>ปูนึ่ง 1 kg</t>
  </si>
  <si>
    <t>restaurant/add_menu_edit_no_image.png</t>
  </si>
  <si>
    <t>2020-10-04T09:52:09.461Z</t>
  </si>
  <si>
    <t>425.00</t>
  </si>
  <si>
    <t>กรรเชียงเป็นก้อน 250กรัม</t>
  </si>
  <si>
    <t>400.00</t>
  </si>
  <si>
    <t>กรรเชียงปูมีใบพัด 250กรัม</t>
  </si>
  <si>
    <t>เครื่องดื่ม</t>
  </si>
  <si>
    <t>2020-10-03T06:19:13.049Z</t>
  </si>
  <si>
    <t>30.00</t>
  </si>
  <si>
    <t>ชาใบเตยออแกนิก(แก้ว)</t>
  </si>
  <si>
    <t>2020-10-03T06:18:47.648Z</t>
  </si>
  <si>
    <t>80.00</t>
  </si>
  <si>
    <t>ชาใบเตยออแกนิก (กา)</t>
  </si>
  <si>
    <t>เบเกอรี่</t>
  </si>
  <si>
    <t>2020-10-03T06:03:38.087Z</t>
  </si>
  <si>
    <t>70.00</t>
  </si>
  <si>
    <t>เค้กแครอทครีมชีส</t>
  </si>
  <si>
    <t>อาหารตามมี (รายวัน)</t>
  </si>
  <si>
    <t>เมนูตามมี (รายวัน)</t>
  </si>
  <si>
    <t>2020-10-02T07:30:42.185Z</t>
  </si>
  <si>
    <t>300.00</t>
  </si>
  <si>
    <t>ปลาจาระเม็ดทอดกระเทียมพริกไทย</t>
  </si>
  <si>
    <t>ปลาจาระเม็ดราดพริกแกงใต้</t>
  </si>
  <si>
    <t>250.00</t>
  </si>
  <si>
    <t>แกงป่าปลากระบอก หม้อไฟ</t>
  </si>
  <si>
    <t>180.00</t>
  </si>
  <si>
    <t>แกงป่าปลากระบอกถ้วย</t>
  </si>
  <si>
    <t>ปลาโฉมงามนึ่งมะนาว</t>
  </si>
  <si>
    <t>2020-10-02T07:28:02.366Z</t>
  </si>
  <si>
    <t>ปลาโฉมงามนึ่งซีอิ๋ว</t>
  </si>
  <si>
    <t>ฉู่ฉี่ปลาโฉมงาม</t>
  </si>
  <si>
    <t>200.00</t>
  </si>
  <si>
    <t>ฉู่ฉี่</t>
  </si>
  <si>
    <t>ปลาโอ 3 รส</t>
  </si>
  <si>
    <t>ปลาโอราดพริกแกงใต้</t>
  </si>
  <si>
    <t>ปลาโอทอดกระเทียมพริกไทย</t>
  </si>
  <si>
    <t>แกงคั่วปลาโอใบชะพลู</t>
  </si>
  <si>
    <t>ปลาโอนึ่งซีอิ๋ว</t>
  </si>
  <si>
    <t>2020-10-02T05:34:26.698Z</t>
  </si>
  <si>
    <t xml:space="preserve">กรรเชียงปูนึ่ง </t>
  </si>
  <si>
    <t>เนื้อปูผัดผงกะหรี่</t>
  </si>
  <si>
    <t>แกงเหลืองปลาอินทรีย์หน่อไม้ หม้อไฟ</t>
  </si>
  <si>
    <t>แกงเหลืองปลาอินทรีย์หน่อไม้ ถ้วย</t>
  </si>
  <si>
    <t>2020-10-02T05:30:13.610Z</t>
  </si>
  <si>
    <t>แกงคั่วปลาอินทรีย์ใบชะพลู</t>
  </si>
  <si>
    <t>ต้มส้มปลาอินทรีย์ หม้อไฟ</t>
  </si>
  <si>
    <t>ต้มส้มปลาอินทรีย์ถ้วย</t>
  </si>
  <si>
    <t>อินทรีย์เค็ม</t>
  </si>
  <si>
    <t>อินทรีย์นึ่งซีอิ๋ว</t>
  </si>
  <si>
    <t>อาหารพื้นบ้านภาคใต้</t>
  </si>
  <si>
    <t>2020-10-02T05:23:41.716Z</t>
  </si>
  <si>
    <t>100.00</t>
  </si>
  <si>
    <t>2020-10-02T05:21:22.486Z</t>
  </si>
  <si>
    <t>สลัดผัก ไข่ต้ม</t>
  </si>
  <si>
    <t>2020-10-02T05:20:52.396Z</t>
  </si>
  <si>
    <t>สลัดผัก</t>
  </si>
  <si>
    <t>2020-10-02T05:20:28.725Z</t>
  </si>
  <si>
    <t>90.00</t>
  </si>
  <si>
    <t>ชุดขนมปัง เค้ก ผลไม้</t>
  </si>
  <si>
    <t>2020-10-02T04:59:54.839Z</t>
  </si>
  <si>
    <t>แซนวิชไข่ดาว สลัด</t>
  </si>
  <si>
    <t>ยำ</t>
  </si>
  <si>
    <t>2020-09-25T08:22:59.431Z</t>
  </si>
  <si>
    <t>ยำมะม่วง</t>
  </si>
  <si>
    <t>2020-09-25T07:18:47.047Z</t>
  </si>
  <si>
    <t>ชาร้อน(กา)</t>
  </si>
  <si>
    <t>2020-09-25T07:16:43.553Z</t>
  </si>
  <si>
    <t>50.00</t>
  </si>
  <si>
    <t>โอวันตินขนมปัง</t>
  </si>
  <si>
    <t>2020-09-25T07:16:05.091Z</t>
  </si>
  <si>
    <t>ชุดชาขนมปัง</t>
  </si>
  <si>
    <t>2020-09-25T07:15:15.168Z</t>
  </si>
  <si>
    <t>ชุดกาแฟขนมปัง</t>
  </si>
  <si>
    <t>2020-09-25T07:14:49.936Z</t>
  </si>
  <si>
    <t>60.00</t>
  </si>
  <si>
    <t>เสาวรสปั่น</t>
  </si>
  <si>
    <t>2020-09-24T10:44:25.625Z</t>
  </si>
  <si>
    <t>โอวันตินเย็น</t>
  </si>
  <si>
    <t>2020-09-23T11:02:36.493Z</t>
  </si>
  <si>
    <t>มิกซ์ผลไม้ปั่น(กล้วย มะละกอ มะนาว)</t>
  </si>
  <si>
    <t>2020-09-23T09:13:58.157Z</t>
  </si>
  <si>
    <t>เค้กลูกหม่อน</t>
  </si>
  <si>
    <t>2020-09-22T11:52:04.681Z</t>
  </si>
  <si>
    <t>225.00</t>
  </si>
  <si>
    <t>กุ้งแช่บ๊วย กลาง</t>
  </si>
  <si>
    <t>2020-09-22T11:50:43.509Z</t>
  </si>
  <si>
    <t>383.00</t>
  </si>
  <si>
    <t>กุ้งแช่บ๊วย เล็ก</t>
  </si>
  <si>
    <t>2020-09-22T10:01:13.187Z</t>
  </si>
  <si>
    <t>หมึกต้มหวาน</t>
  </si>
  <si>
    <t>2020-09-16T11:52:30.327Z</t>
  </si>
  <si>
    <t>กาแฟร้อน</t>
  </si>
  <si>
    <t>40.00</t>
  </si>
  <si>
    <t>ช็อคโกแลตชิพ+เม็ดมะม่วง</t>
  </si>
  <si>
    <t>2020-09-16T11:48:29.630Z</t>
  </si>
  <si>
    <t>ชุดกาแฟ /ขนมปัง</t>
  </si>
  <si>
    <t>ขนมปังโฮมวีท (ขาว)</t>
  </si>
  <si>
    <t xml:space="preserve">ขนมปังงาดำ </t>
  </si>
  <si>
    <t xml:space="preserve">ขนมปังกล้วย </t>
  </si>
  <si>
    <t>2020-09-16T11:29:45.345Z</t>
  </si>
  <si>
    <t>25.00</t>
  </si>
  <si>
    <t>น้ำแข็ง ถังเล็ก</t>
  </si>
  <si>
    <t>2020-09-16T11:25:56.676Z</t>
  </si>
  <si>
    <t>150.00</t>
  </si>
  <si>
    <t>ผัด/ต้มยำ/แกง คิดจานละ 150</t>
  </si>
  <si>
    <t>120.00</t>
  </si>
  <si>
    <t xml:space="preserve">นึ่ง.ลวก.Grill คิด ก.ก.120 </t>
  </si>
  <si>
    <t>อาหารจานเดียว</t>
  </si>
  <si>
    <t>2020-09-16T10:23:07.127Z</t>
  </si>
  <si>
    <t>ไข่เจียวหมู</t>
  </si>
  <si>
    <t>2020-09-16T10:21:32.673Z</t>
  </si>
  <si>
    <t>ไข่เจียวธรรมดา</t>
  </si>
  <si>
    <t>ไข่เจียวปู</t>
  </si>
  <si>
    <t>ไข่เจียวกุ้ง</t>
  </si>
  <si>
    <t>2020-09-16T10:10:16.468Z</t>
  </si>
  <si>
    <t>1000.00</t>
  </si>
  <si>
    <t>กุ้งใหญ่ 1 ก.ก.</t>
  </si>
  <si>
    <t>2020-09-16T10:07:23.554Z</t>
  </si>
  <si>
    <t xml:space="preserve">กุ้งใหญ่ ครึ่งก..ก </t>
  </si>
  <si>
    <t>2020-09-16T10:06:06.504Z</t>
  </si>
  <si>
    <t>กุ้งอบวุ้นเส้น</t>
  </si>
  <si>
    <t>แกงคั่วหอยขมทะเล</t>
  </si>
  <si>
    <t>ปลา อินทรีย์ แดดเดียว</t>
  </si>
  <si>
    <t>2020-09-16T09:37:19.428Z</t>
  </si>
  <si>
    <t>ปลาจาระเม็ด ทอดราดพริก</t>
  </si>
  <si>
    <t>restaurant/2f0ce3b2-3508-4856-8416-f00d83a43db2/(null)/menu/25630921193243158000S</t>
  </si>
  <si>
    <t>กรรเชียงปู นึ่ง น้ำจิ้มซีฟู๊ต</t>
  </si>
  <si>
    <t xml:space="preserve">ข้าวผัดปู ใหญ่ </t>
  </si>
  <si>
    <t>ปูผัดผงกระหรี่ (ปูแกะเนื้อ)</t>
  </si>
  <si>
    <t>ปลาจาระเม็ด นึ่งซีอิ้ว (ตัว)</t>
  </si>
  <si>
    <t>2020-09-16T09:30:14.281Z</t>
  </si>
  <si>
    <t>350.00</t>
  </si>
  <si>
    <t>ยำ.. ไข่ปลารสแซ่บ</t>
  </si>
  <si>
    <t>ต้มยำ ไข่ปลาอินทรีย์</t>
  </si>
  <si>
    <t>กุ้งใหญ่นึ่งมะนาว</t>
  </si>
  <si>
    <t xml:space="preserve">ต้มยำกุ้งใหญ่ </t>
  </si>
  <si>
    <t>2020-09-16T09:00:51.128Z</t>
  </si>
  <si>
    <t>กุ้งใหญ่ย่าง,นึ่ง,ลวกจิ้ม 1,000 ต่อ ก.ก.</t>
  </si>
  <si>
    <t>restaurant/45f8f0ca-af7e-4e24-b1cc-7fe46e18d740/(null)/menu/20200921203539437000S</t>
  </si>
  <si>
    <t>แกงเหลืองปลาช่อนทะเล/ต้มยำ</t>
  </si>
  <si>
    <t>ปลาหมึกไข่ ทอดกระเทียม</t>
  </si>
  <si>
    <t>ปลาหมึกไข่ย่าง</t>
  </si>
  <si>
    <t>restaurant/2f0ce3b2-3508-4856-8416-f00d83a43db2/(null)/menu/25630921193107166000S</t>
  </si>
  <si>
    <t>ปลาหมึกไข่ นึ่งมะนาว</t>
  </si>
  <si>
    <t>restaurant/2f0ce3b2-3508-4856-8416-f00d83a43db2/(null)/menu/25630921193051808000S</t>
  </si>
  <si>
    <t>ปลาหูช้าง ตัว นึ่งมะนาว</t>
  </si>
  <si>
    <t>ปลาหูช้าง(ตัว) นึ่งซีอิ้ว</t>
  </si>
  <si>
    <t>restaurant/2f0ce3b2-3508-4856-8416-f00d83a43db2/(null)/menu/25630921193026339000S</t>
  </si>
  <si>
    <t>2020-09-05T08:24:24.345Z</t>
  </si>
  <si>
    <t>restaurant/45f8f0ca-af7e-4e24-b1cc-7fe46e18d740/(null)/menu/25630905152419590000S</t>
  </si>
  <si>
    <t>2020-08-30T12:19:43.492Z</t>
  </si>
  <si>
    <t>Butterfly pea juice</t>
  </si>
  <si>
    <t>น้ำอัญชัน</t>
  </si>
  <si>
    <t>2020-08-30T12:19:13.547Z</t>
  </si>
  <si>
    <t>Herbal fang</t>
  </si>
  <si>
    <t>2020-08-30T12:18:42.688Z</t>
  </si>
  <si>
    <t>2020-08-30T12:18:25.592Z</t>
  </si>
  <si>
    <t>2020-08-30T12:17:57.493Z</t>
  </si>
  <si>
    <t>2020-08-30T12:17:27.149Z</t>
  </si>
  <si>
    <t>Butterfly pea lemon soda</t>
  </si>
  <si>
    <t>น้ำอัญชันมะนาวโซดา</t>
  </si>
  <si>
    <t>2020-08-30T12:16:48.713Z</t>
  </si>
  <si>
    <t>Honey lemon soda</t>
  </si>
  <si>
    <t>ของหวาน</t>
  </si>
  <si>
    <t>2020-08-30T12:16:13.811Z</t>
  </si>
  <si>
    <t>Coconut stuffed ball in coconut milk</t>
  </si>
  <si>
    <t>restaurant/45f8f0ca-af7e-4e24-b1cc-7fe46e18d740/(null)/menu/20200921203419150000S</t>
  </si>
  <si>
    <t>2020-08-30T12:15:34.869Z</t>
  </si>
  <si>
    <t>Deep fried banana served with sweeten milk and butter sauce (8 pieces)</t>
  </si>
  <si>
    <t>กล้วยเล็บมือนางชุบแป้งทอด (8ชิ้น)</t>
  </si>
  <si>
    <t>2020-08-30T12:14:05.391Z</t>
  </si>
  <si>
    <t>Deep fried banana served with sweeten milk and butter sauce (2 pieces)</t>
  </si>
  <si>
    <t>กล้วยเล็บมือนางชุบแป้งทอด 2 ชิ้น</t>
  </si>
  <si>
    <t>2020-08-30T12:11:43.703Z</t>
  </si>
  <si>
    <t>5.00</t>
  </si>
  <si>
    <t>+ไข่ดาว</t>
  </si>
  <si>
    <t>2020-08-30T12:11:28.383Z</t>
  </si>
  <si>
    <t>10.00</t>
  </si>
  <si>
    <t>+ไข่เจียว</t>
  </si>
  <si>
    <t>2020-08-30T12:10:30.760Z</t>
  </si>
  <si>
    <t>Egg noodle with seafood</t>
  </si>
  <si>
    <t>บะหมี่เจ้าสมุทร(แห้ง)</t>
  </si>
  <si>
    <t>2020-08-30T12:09:41.940Z</t>
  </si>
  <si>
    <t>Thai sukiyaki seafood</t>
  </si>
  <si>
    <t>สุกี้ทะเล</t>
  </si>
  <si>
    <t>2020-08-30T12:09:05.814Z</t>
  </si>
  <si>
    <t>Steamed rice topped with stir-fried seafood basil and fried egg</t>
  </si>
  <si>
    <t>ผัดกะเพราทะเลราดข้าว+ไข่ดาว</t>
  </si>
  <si>
    <t>2020-08-30T12:07:54.123Z</t>
  </si>
  <si>
    <t>ข้าวผัดทะเล</t>
  </si>
  <si>
    <t>2020-08-30T12:07:12.530Z</t>
  </si>
  <si>
    <t>Sea food spicy salad</t>
  </si>
  <si>
    <t>2020-08-30T12:06:41.447Z</t>
  </si>
  <si>
    <t>Deep fried mackerel and mango spicy salad</t>
  </si>
  <si>
    <t>อินทรีทอง+ยำมะม่วง</t>
  </si>
  <si>
    <t>restaurant/45f8f0ca-af7e-4e24-b1cc-7fe46e18d740/(null)/menu/20200921203232708000S</t>
  </si>
  <si>
    <t>2020-08-30T12:05:27.639Z</t>
  </si>
  <si>
    <t>Deep fried mackerel and Thai herb spicy salad</t>
  </si>
  <si>
    <t>ลาบปลาอินทรี</t>
  </si>
  <si>
    <t>2020-08-30T12:04:18.305Z</t>
  </si>
  <si>
    <t>Lieng , local vegetable spicy salad with shrimp</t>
  </si>
  <si>
    <t>ส้มตำใบเหลียงกุ้งสด</t>
  </si>
  <si>
    <t>restaurant/45f8f0ca-af7e-4e24-b1cc-7fe46e18d740/(null)/menu/25630905152230850000S</t>
  </si>
  <si>
    <t>2020-08-30T12:03:10.436Z</t>
  </si>
  <si>
    <t>ข้าวสวยหอมมะลิ (โถ)</t>
  </si>
  <si>
    <t>2020-08-30T12:02:35.947Z</t>
  </si>
  <si>
    <t>Brown rice</t>
  </si>
  <si>
    <t>ข้าวกล้องสันป่าตอง (โถ)</t>
  </si>
  <si>
    <t>2020-08-30T12:01:50.152Z</t>
  </si>
  <si>
    <t>20.00</t>
  </si>
  <si>
    <t>ข้าวสวยหอมมะลิ (จาน)</t>
  </si>
  <si>
    <t>2020-08-30T12:01:14.264Z</t>
  </si>
  <si>
    <t xml:space="preserve">Brown rice </t>
  </si>
  <si>
    <t>ข้าวกล้องสันป่าตอง (จาน)</t>
  </si>
  <si>
    <t>2020-08-30T12:00:05.007Z</t>
  </si>
  <si>
    <t>Omelette</t>
  </si>
  <si>
    <t>2020-08-30T11:59:43.872Z</t>
  </si>
  <si>
    <t>Minced pork omelette</t>
  </si>
  <si>
    <t>ไข่เจียวหมูสับ</t>
  </si>
  <si>
    <t>2020-08-30T11:59:17.065Z</t>
  </si>
  <si>
    <t>Minced shrimp omelette</t>
  </si>
  <si>
    <t>ไข่เจียวกุ้งสับ</t>
  </si>
  <si>
    <t>2020-08-30T11:57:11.595Z</t>
  </si>
  <si>
    <t>Stir fried local vegetable with eggs</t>
  </si>
  <si>
    <t>restaurant/45f8f0ca-af7e-4e24-b1cc-7fe46e18d740/(null)/menu/20200921203205490000S</t>
  </si>
  <si>
    <t>2020-08-30T11:55:55.270Z</t>
  </si>
  <si>
    <t>Deep fried sai,southern fish with turmeric and garlic</t>
  </si>
  <si>
    <t>restaurant/45f8f0ca-af7e-4e24-b1cc-7fe46e18d740/(null)/menu/20200921203139476000S</t>
  </si>
  <si>
    <t>2020-08-30T11:54:52.188Z</t>
  </si>
  <si>
    <t>Deep fried chicken with Thai herb</t>
  </si>
  <si>
    <t>2020-08-30T11:54:08.538Z</t>
  </si>
  <si>
    <t>Hot&amp;spicy curry with fish (pot)</t>
  </si>
  <si>
    <t>แกงป่าปลาทราย (หม้อไฟ)</t>
  </si>
  <si>
    <t>2020-08-30T11:52:55.608Z</t>
  </si>
  <si>
    <t>Hot&amp;spicy curry with fish</t>
  </si>
  <si>
    <t>แกงป่าปลาทราย (ถ้วย)</t>
  </si>
  <si>
    <t>2020-08-30T11:51:31.599Z</t>
  </si>
  <si>
    <t>Sour soup with sea mullet fish (pot)</t>
  </si>
  <si>
    <t>ต้มส้มปลากระบอก (หม้อไฟ)</t>
  </si>
  <si>
    <t>2020-08-30T11:50:38.700Z</t>
  </si>
  <si>
    <t>Sour soup with sea mullet fish (bowl)</t>
  </si>
  <si>
    <t>ต้มส้มปลากระบอก (ถ้วย)</t>
  </si>
  <si>
    <t>2020-08-30T11:49:13.503Z</t>
  </si>
  <si>
    <t>Stir fried seafood with red curry paste</t>
  </si>
  <si>
    <t>สงครามทะเล</t>
  </si>
  <si>
    <t>restaurant/45f8f0ca-af7e-4e24-b1cc-7fe46e18d740/(null)/menu/25630905152156995000S</t>
  </si>
  <si>
    <t>2020-08-30T11:47:56.720Z</t>
  </si>
  <si>
    <t>280.00</t>
  </si>
  <si>
    <t>กะเหรี่ยงตกดอย(ทะเลเดือด)</t>
  </si>
  <si>
    <t>restaurant/45f8f0ca-af7e-4e24-b1cc-7fe46e18d740/(null)/menu/25630905150917115000S</t>
  </si>
  <si>
    <t>2020-08-30T11:45:48.216Z</t>
  </si>
  <si>
    <t>Spicy and sour curry soup with fish and bamboo shoot (pot)</t>
  </si>
  <si>
    <t>แกงเหลืองปลามงหน่อไม้ดอง(หม้อไฟ)</t>
  </si>
  <si>
    <t>restaurant/45f8f0ca-af7e-4e24-b1cc-7fe46e18d740/(null)/menu/25630905152125033000S</t>
  </si>
  <si>
    <t>2020-08-30T11:43:52.607Z</t>
  </si>
  <si>
    <t>Spicy and sour curry soup with fish and bamboo shoot (bowl)</t>
  </si>
  <si>
    <t>แกงเหลืองปลามงหน่อไม้ดอง(ถ้วย)</t>
  </si>
  <si>
    <t>option_links</t>
  </si>
  <si>
    <t>template_id</t>
  </si>
  <si>
    <t>menu_group_name</t>
  </si>
  <si>
    <t>category_name</t>
  </si>
  <si>
    <t>category_id</t>
  </si>
  <si>
    <t>is_non_vat</t>
  </si>
  <si>
    <t>var_price_flag</t>
  </si>
  <si>
    <t>out_of_stock_flag</t>
  </si>
  <si>
    <t>delivery_flag</t>
  </si>
  <si>
    <t>take_time_flag</t>
  </si>
  <si>
    <t>seasonal_flag</t>
  </si>
  <si>
    <t>recommended</t>
  </si>
  <si>
    <t>create_dt</t>
  </si>
  <si>
    <t>delete_flag</t>
  </si>
  <si>
    <t>price</t>
  </si>
  <si>
    <t>description</t>
  </si>
  <si>
    <t>menu_name2</t>
  </si>
  <si>
    <t>menu_name</t>
  </si>
  <si>
    <t>image_key</t>
  </si>
  <si>
    <t>menu_id</t>
  </si>
  <si>
    <t>2020-10-04T15:28:23.927Z</t>
  </si>
  <si>
    <t>ข้าวหน้าปลาอินทรีทอด+ต้มแซ่บหัวปลา</t>
  </si>
  <si>
    <t>2020-10-04T15:25:34.659Z</t>
  </si>
  <si>
    <t>ต้มแซ่บปลากระบอก</t>
  </si>
  <si>
    <t>2020-10-04T15:25:02.991Z</t>
  </si>
  <si>
    <t>แกงกะทิปลาสีกุนใบยี่หร่า</t>
  </si>
  <si>
    <t>2020-10-04T10:37:55.468Z</t>
  </si>
  <si>
    <t>220.00</t>
  </si>
  <si>
    <t>ปลาสลิดหินย่าง 400g</t>
  </si>
  <si>
    <t>2020-10-04T10:37:02.945Z</t>
  </si>
  <si>
    <t>160.00</t>
  </si>
  <si>
    <t>ปลาสลิดหินย่าง 300g</t>
  </si>
  <si>
    <t>2020-10-04T10:35:33.069Z</t>
  </si>
  <si>
    <t>140.00</t>
  </si>
  <si>
    <t>ปลาสลิดหินย่าง 200g</t>
  </si>
  <si>
    <t>2020-10-04T09:19:07.281Z</t>
  </si>
  <si>
    <t>340.00</t>
  </si>
  <si>
    <t>ปลาสลิดหิน600g ย่าง</t>
  </si>
  <si>
    <t>2020-10-04T09:18:48.553Z</t>
  </si>
  <si>
    <t>ปลาสลิดหินย่าง500g</t>
  </si>
  <si>
    <t>2020-10-04T09:17:07.255Z</t>
  </si>
  <si>
    <t>0.00</t>
  </si>
  <si>
    <t>ปลาสลิดหินย่าง</t>
  </si>
  <si>
    <t>2020-10-03T16:05:01.637Z</t>
  </si>
  <si>
    <t>2020-10-03T16:04:04.476Z</t>
  </si>
  <si>
    <t>ผัดพริกแกงปลาหมึก</t>
  </si>
  <si>
    <t>restaurant/2f0ce3b2-3508-4856-8416-f00d83a43db2/(null)/menu/20201003230400795000S</t>
  </si>
  <si>
    <t>2020-10-03T16:03:04.959Z</t>
  </si>
  <si>
    <t>แกงกะทิสายบัวปลาสีกุน</t>
  </si>
  <si>
    <t>2020-10-03T16:02:04.908Z</t>
  </si>
  <si>
    <t>แกงไตปลาปลาย่าง+ผักสด</t>
  </si>
  <si>
    <t>2020-10-02T16:23:43.050Z</t>
  </si>
  <si>
    <t>ปลาสากหวาน</t>
  </si>
  <si>
    <t>2020-10-02T16:21:56.404Z</t>
  </si>
  <si>
    <t>ต้มแซ่บปลากระทุงเหว</t>
  </si>
  <si>
    <t>2020-10-02T16:21:09.827Z</t>
  </si>
  <si>
    <t>คั่วกลิ้งปลา+ผักสด</t>
  </si>
  <si>
    <t>2020-10-02T09:41:29.046Z</t>
  </si>
  <si>
    <t>สีกุน 700g ย่าง</t>
  </si>
  <si>
    <t>restaurant/2f0ce3b2-3508-4856-8416-f00d83a43db2/(null)/menu/20201002164120811000S</t>
  </si>
  <si>
    <t>2020-10-02T09:37:36.971Z</t>
  </si>
  <si>
    <t>ปลาใบโพทอดซอสสิหม่า (800g)</t>
  </si>
  <si>
    <t>2020-10-01T14:36:26.981Z</t>
  </si>
  <si>
    <t>2020-10-01T02:45:54.881Z</t>
  </si>
  <si>
    <t>ข้าวหน้าปลาอินทรีทอด +ต้มโคล้ง</t>
  </si>
  <si>
    <t>2020-09-30T10:13:30.976Z</t>
  </si>
  <si>
    <t>700.00</t>
  </si>
  <si>
    <t>ปลาจะละเม็ดดำสิหม่า1000g</t>
  </si>
  <si>
    <t>2020-09-30T10:12:40.486Z</t>
  </si>
  <si>
    <t>42.00</t>
  </si>
  <si>
    <t>ปลาจะละเม็ดดำทอดสิหม่า600g</t>
  </si>
  <si>
    <t>restaurant/2f0ce3b2-3508-4856-8416-f00d83a43db2/(null)/menu/20200927174114534000S</t>
  </si>
  <si>
    <t>2020-09-28T09:16:48.752Z</t>
  </si>
  <si>
    <t>480.00</t>
  </si>
  <si>
    <t>ปลาจะละเม็ดดำ700g สิหม่า</t>
  </si>
  <si>
    <t>2020-09-28T09:16:09.342Z</t>
  </si>
  <si>
    <t>ปลาจะละเม็ดดำ500g สิหม่า</t>
  </si>
  <si>
    <t>2020-09-28T09:11:58.968Z</t>
  </si>
  <si>
    <t>1100.00</t>
  </si>
  <si>
    <t>ปลาจะละเม็ดขาวทอดซอสสิหม่า</t>
  </si>
  <si>
    <t>2020-09-26T11:38:13.590Z</t>
  </si>
  <si>
    <t xml:space="preserve">มงทอดปลาสิหม่า500g </t>
  </si>
  <si>
    <t>2020-09-26T11:37:32.149Z</t>
  </si>
  <si>
    <t>ปลามงทอดสิหม่า 400g</t>
  </si>
  <si>
    <t>2020-09-26T11:22:06.835Z</t>
  </si>
  <si>
    <t>2020-09-25T16:14:03.198Z</t>
  </si>
  <si>
    <t>หมึกผัดฉ่า</t>
  </si>
  <si>
    <t>2020-09-24T16:28:48.360Z</t>
  </si>
  <si>
    <t>ปลากระทุงเหวผัดพริกขิง</t>
  </si>
  <si>
    <t>2020-09-23T14:53:45.431Z</t>
  </si>
  <si>
    <t>ปลากระทุงเหวผัดพริกเกลือ</t>
  </si>
  <si>
    <t>2020-09-23T14:52:59.365Z</t>
  </si>
  <si>
    <t>แกงคั่วหอยขมทะเลใบชะพลู</t>
  </si>
  <si>
    <t>2020-09-23T10:20:27.139Z</t>
  </si>
  <si>
    <t>240.00</t>
  </si>
  <si>
    <t>ปลาสร้อยนกเขาสิหม่า</t>
  </si>
  <si>
    <t>2020-09-23T10:20:08.626Z</t>
  </si>
  <si>
    <t>ปลาสร้อยนกเขาย่าง</t>
  </si>
  <si>
    <t>2020-09-23T04:30:30.222Z</t>
  </si>
  <si>
    <t>ผัดผักเชียงดา</t>
  </si>
  <si>
    <t>restaurant/2f0ce3b2-3508-4856-8416-f00d83a43db2/(null)/menu/20200923113025269000S</t>
  </si>
  <si>
    <t>2020-09-23T04:29:53.384Z</t>
  </si>
  <si>
    <t>แกงเทโพปลาหลังเขียวแดดเดียว</t>
  </si>
  <si>
    <t>2020-09-20T16:51:37.202Z</t>
  </si>
  <si>
    <t>restaurant/2f0ce3b2-3508-4856-8416-f00d83a43db2/(null)/menu/20200920235406674000S</t>
  </si>
  <si>
    <t>2020-09-20T16:51:00.145Z</t>
  </si>
  <si>
    <t>ผัดผักบุ้งเต้าเจี้ยว</t>
  </si>
  <si>
    <t>restaurant/2f0ce3b2-3508-4856-8416-f00d83a43db2/(null)/menu/20200920235243456000S</t>
  </si>
  <si>
    <t>2020-09-20T16:50:05.057Z</t>
  </si>
  <si>
    <t>ผัดฉ่าปลากระทุงเหว</t>
  </si>
  <si>
    <t>restaurant/2f0ce3b2-3508-4856-8416-f00d83a43db2/(null)/menu/20200920235229897000S</t>
  </si>
  <si>
    <t>2020-09-20T04:10:34.007Z</t>
  </si>
  <si>
    <t>2020-09-20T04:09:47.524Z</t>
  </si>
  <si>
    <t>ข้าวน้ำพริกมะขามไข่ต้ม</t>
  </si>
  <si>
    <t>2020-09-19T14:03:23.527Z</t>
  </si>
  <si>
    <t>สาคูต้น</t>
  </si>
  <si>
    <t>restaurant/2f0ce3b2-3508-4856-8416-f00d83a43db2/(null)/menu/20200920235453491000S</t>
  </si>
  <si>
    <t>2020-09-19T10:07:25.327Z</t>
  </si>
  <si>
    <t>2020-09-19T04:04:41.686Z</t>
  </si>
  <si>
    <t>ผัดกะเพราปลากระโทงร่ม</t>
  </si>
  <si>
    <t>2020-09-19T04:02:37.984Z</t>
  </si>
  <si>
    <t>ปลากระบอกต้มเต้าเจี้ยว</t>
  </si>
  <si>
    <t>2020-09-18T09:45:38.669Z</t>
  </si>
  <si>
    <t xml:space="preserve">ปลาโฉมงาม 300g </t>
  </si>
  <si>
    <t>restaurant/2f0ce3b2-3508-4856-8416-f00d83a43db2/(null)/menu/20200918164534466000S</t>
  </si>
  <si>
    <t>2020-09-17T15:21:57.217Z</t>
  </si>
  <si>
    <t>ผัดผักกระเฉดปลาเค็ม</t>
  </si>
  <si>
    <t>restaurant/2f0ce3b2-3508-4856-8416-f00d83a43db2/(null)/menu/20200917222153950000S</t>
  </si>
  <si>
    <t>2020-09-17T15:20:55.039Z</t>
  </si>
  <si>
    <t>ผัดพริกแกงปลากระโทงร่ม</t>
  </si>
  <si>
    <t>2020-09-17T15:19:43.001Z</t>
  </si>
  <si>
    <t>ต้มโคล้งปลากระทุงเหว</t>
  </si>
  <si>
    <t>restaurant/2f0ce3b2-3508-4856-8416-f00d83a43db2/(null)/menu/20200917221939159000S</t>
  </si>
  <si>
    <t>2020-09-17T15:18:49.750Z</t>
  </si>
  <si>
    <t>ผัดฉ่าปลาหมึก</t>
  </si>
  <si>
    <t>restaurant/2f0ce3b2-3508-4856-8416-f00d83a43db2/(null)/menu/20200917221844718000S</t>
  </si>
  <si>
    <t>2020-09-17T09:56:12.271Z</t>
  </si>
  <si>
    <t>สีกุน 1000g ย่าง</t>
  </si>
  <si>
    <t>restaurant/2f0ce3b2-3508-4856-8416-f00d83a43db2/(null)/menu/20200917165608648000S</t>
  </si>
  <si>
    <t>2020-09-17T09:52:43.970Z</t>
  </si>
  <si>
    <t xml:space="preserve">ปลาเก๋า300g </t>
  </si>
  <si>
    <t>restaurant/2f0ce3b2-3508-4856-8416-f00d83a43db2/(null)/menu/20200917165334072000S</t>
  </si>
  <si>
    <t>2020-09-16T14:28:51.013Z</t>
  </si>
  <si>
    <t>ต้มยำหัวปลา</t>
  </si>
  <si>
    <t>restaurant/2f0ce3b2-3508-4856-8416-f00d83a43db2/(null)/menu/20200916213100718000S</t>
  </si>
  <si>
    <t>2020-09-16T14:28:08.352Z</t>
  </si>
  <si>
    <t>น้ำพริกมะขาม ผักสด ไข่ต้ม</t>
  </si>
  <si>
    <t>2020-09-16T13:35:21.486Z</t>
  </si>
  <si>
    <t>แกงคั่วปลากระโทงร่ม</t>
  </si>
  <si>
    <t>2020-09-16T10:35:30.969Z</t>
  </si>
  <si>
    <t>หมึกผักเคยใส่สะตอ</t>
  </si>
  <si>
    <t>restaurant/2f0ce3b2-3508-4856-8416-f00d83a43db2/(null)/menu/20200916173527019000S</t>
  </si>
  <si>
    <t>2020-09-16T10:34:39.012Z</t>
  </si>
  <si>
    <t>หมึกผัดมิโซะ</t>
  </si>
  <si>
    <t>restaurant/2f0ce3b2-3508-4856-8416-f00d83a43db2/(null)/menu/20200917165013059000S</t>
  </si>
  <si>
    <t>2020-09-16T10:33:47.415Z</t>
  </si>
  <si>
    <t xml:space="preserve">ปลามงสิหม่า300g </t>
  </si>
  <si>
    <t>restaurant/2f0ce3b2-3508-4856-8416-f00d83a43db2/(null)/menu/20200918165357893000S</t>
  </si>
  <si>
    <t>2020-09-16T10:33:03.586Z</t>
  </si>
  <si>
    <t>750.00</t>
  </si>
  <si>
    <t>ปลาจาระเม็ดทอด 1kg</t>
  </si>
  <si>
    <t>restaurant/2f0ce3b2-3508-4856-8416-f00d83a43db2/(null)/menu/20200916173259791000S</t>
  </si>
  <si>
    <t>2020-09-16T10:31:00.956Z</t>
  </si>
  <si>
    <t>380.00</t>
  </si>
  <si>
    <t>ปลาโฉมงามทอดสมุนไพร</t>
  </si>
  <si>
    <t>restaurant/2f0ce3b2-3508-4856-8416-f00d83a43db2/(null)/menu/20200916173056935000S</t>
  </si>
  <si>
    <t>2020-09-16T10:29:06.147Z</t>
  </si>
  <si>
    <t>แพนเซียร์ (ใหญ่)</t>
  </si>
  <si>
    <t>restaurant/2f0ce3b2-3508-4856-8416-f00d83a43db2/(null)/menu/20200916172918010000S</t>
  </si>
  <si>
    <t>2020-09-16T10:27:46.250Z</t>
  </si>
  <si>
    <t>แพนเซียร์ (เล็ก)</t>
  </si>
  <si>
    <t>restaurant/2f0ce3b2-3508-4856-8416-f00d83a43db2/(null)/menu/20200916172743079000S</t>
  </si>
  <si>
    <t>2020-09-16T10:22:02.731Z</t>
  </si>
  <si>
    <t>Katsuo No Tataki</t>
  </si>
  <si>
    <t>restaurant/2f0ce3b2-3508-4856-8416-f00d83a43db2/(null)/menu/20200916172942863000S</t>
  </si>
  <si>
    <t>2020-09-16T05:02:09.281Z</t>
  </si>
  <si>
    <t>แกงป่าปลา</t>
  </si>
  <si>
    <t>2020-09-16T04:54:05.477Z</t>
  </si>
  <si>
    <t>ปลาผัดคื่นไช่</t>
  </si>
  <si>
    <t>2020-09-16T04:49:20.835Z</t>
  </si>
  <si>
    <t>2020-09-14T11:02:44.835Z</t>
  </si>
  <si>
    <t>แกงจอแหร้ง</t>
  </si>
  <si>
    <t>2020-09-14T11:02:24.050Z</t>
  </si>
  <si>
    <t>ปลาน้ำทองทอด 500g.</t>
  </si>
  <si>
    <t>2020-09-14T11:01:42.093Z</t>
  </si>
  <si>
    <t>จาระเม็ดทอด</t>
  </si>
  <si>
    <t>2020-09-14T10:58:21.918Z</t>
  </si>
  <si>
    <t>ปลาเก๋าทอด</t>
  </si>
  <si>
    <t>2020-09-14T10:55:41.564Z</t>
  </si>
  <si>
    <t>In-The-Sea Pan Grilled</t>
  </si>
  <si>
    <t>2020-09-13T14:26:02.642Z</t>
  </si>
  <si>
    <t>ปลากระบอกทอดขมิ้น</t>
  </si>
  <si>
    <t>restaurant/2f0ce3b2-3508-4856-8416-f00d83a43db2/(null)/menu/20200913212558528000S</t>
  </si>
  <si>
    <t>2020-09-13T14:23:00.731Z</t>
  </si>
  <si>
    <t>แกงกะทิหน่อไม้ใส่กุ้ง</t>
  </si>
  <si>
    <t>restaurant/2f0ce3b2-3508-4856-8416-f00d83a43db2/(null)/menu/20200913212256908000S</t>
  </si>
  <si>
    <t>2020-09-13T07:37:22.971Z</t>
  </si>
  <si>
    <t>restaurant/2f0ce3b2-3508-4856-8416-f00d83a43db2/(null)/menu/20200913211320427000S</t>
  </si>
  <si>
    <t>2020-09-12T15:50:47.853Z</t>
  </si>
  <si>
    <t>ผัดผักไชยา</t>
  </si>
  <si>
    <t>restaurant/2f0ce3b2-3508-4856-8416-f00d83a43db2/(null)/menu/20200913150411770000S</t>
  </si>
  <si>
    <t>2020-09-12T15:50:15.311Z</t>
  </si>
  <si>
    <t>กระเพราหมึกกล้วย</t>
  </si>
  <si>
    <t>2020-09-12T15:48:05.462Z</t>
  </si>
  <si>
    <t>ต้มส้มไข่ปลาอินทรี</t>
  </si>
  <si>
    <t>2020-09-12T15:47:28.803Z</t>
  </si>
  <si>
    <t>คั่วกลิ้งปลาสาก</t>
  </si>
  <si>
    <t>2020-09-12T11:14:44.021Z</t>
  </si>
  <si>
    <t>ยำหมึกไข่เค็มดาว</t>
  </si>
  <si>
    <t>restaurant/2f0ce3b2-3508-4856-8416-f00d83a43db2/(null)/menu/20200913211345689000S</t>
  </si>
  <si>
    <t>2020-09-12T11:11:04.934Z</t>
  </si>
  <si>
    <t>ปลาโฉมงามย่าง 400g</t>
  </si>
  <si>
    <t>2020-09-12T11:03:14.930Z</t>
  </si>
  <si>
    <t>330.00</t>
  </si>
  <si>
    <t xml:space="preserve">สีกุน600g </t>
  </si>
  <si>
    <t>restaurant/2f0ce3b2-3508-4856-8416-f00d83a43db2/(null)/menu/20200913152304751000S</t>
  </si>
  <si>
    <t>2020-09-12T11:02:35.505Z</t>
  </si>
  <si>
    <t>หมึกกล้วยย่าง</t>
  </si>
  <si>
    <t>restaurant/2f0ce3b2-3508-4856-8416-f00d83a43db2/(null)/menu/20200913150600365000S</t>
  </si>
  <si>
    <t>2020-09-12T11:02:12.134Z</t>
  </si>
  <si>
    <t>กุ้งย่าง</t>
  </si>
  <si>
    <t>restaurant/2f0ce3b2-3508-4856-8416-f00d83a43db2/(null)/menu/20200913152219879000S</t>
  </si>
  <si>
    <t>2020-09-12T03:46:30.652Z</t>
  </si>
  <si>
    <t>ข้าวหมกปลา &amp; ต้มยำหัวปลา</t>
  </si>
  <si>
    <t>2020-09-11T08:59:44.247Z</t>
  </si>
  <si>
    <t>Yellowstripe trevally in Southern-style hot &amp; sour soup</t>
  </si>
  <si>
    <t>แกงส้มปลาสีลัง</t>
  </si>
  <si>
    <t>restaurant/2f0ce3b2-3508-4856-8416-f00d83a43db2/(null)/menu/20200913150655720000S</t>
  </si>
  <si>
    <t>2020-09-11T08:58:06.975Z</t>
  </si>
  <si>
    <t>Steamed spotted mackerel with lime</t>
  </si>
  <si>
    <t>ปลาอินทรีนึ่งมะนาว</t>
  </si>
  <si>
    <t>2020-09-11T08:57:26.732Z</t>
  </si>
  <si>
    <t>Stir-fried yellowstripe trevally with miso</t>
  </si>
  <si>
    <t>ปลาสีลังผัดมิโซะ</t>
  </si>
  <si>
    <t>restaurant/2f0ce3b2-3508-4856-8416-f00d83a43db2/(null)/menu/20200913211813892000S</t>
  </si>
  <si>
    <t>2020-09-11T08:56:29.060Z</t>
  </si>
  <si>
    <t>Deep-fried fillet Spotted Mackerel</t>
  </si>
  <si>
    <t>อินทรีแล่เนื้อทอด</t>
  </si>
  <si>
    <t>2020-09-11T08:53:29.636Z</t>
  </si>
  <si>
    <t>Grilled Yellowstripe Trevally on charcoal</t>
  </si>
  <si>
    <t>สีกุนย่างเกลือ800g</t>
  </si>
  <si>
    <t>2020-09-11T08:50:03.886Z</t>
  </si>
  <si>
    <t>ปลาโอทาทากิ</t>
  </si>
  <si>
    <t>restaurant/2f0ce3b2-3508-4856-8416-f00d83a43db2/(null)/menu/20201003164854949000S</t>
  </si>
  <si>
    <t>2020-09-11T08:49:29.000Z</t>
  </si>
  <si>
    <t>Maguro Tuna Steak</t>
  </si>
  <si>
    <t>สเต็กปลาโอ</t>
  </si>
  <si>
    <t>2020-09-11T08:48:37.233Z</t>
  </si>
  <si>
    <t>Crab Meat Ceviche</t>
  </si>
  <si>
    <t>เซวิเช่เนื้อปู</t>
  </si>
  <si>
    <t>restaurant/2f0ce3b2-3508-4856-8416-f00d83a43db2/(null)/menu/20200913150713691000S</t>
  </si>
  <si>
    <t>2020-09-10T15:10:47.219Z</t>
  </si>
  <si>
    <t>Stir-fried fish in Thai hot spices</t>
  </si>
  <si>
    <t>ผัดพริกแกงปลากระทุงเหว</t>
  </si>
  <si>
    <t>2020-09-10T15:09:06.673Z</t>
  </si>
  <si>
    <t>Deep-fried fish with fish sauce</t>
  </si>
  <si>
    <t>ปลาสีลังทอดน้ำปลา</t>
  </si>
  <si>
    <t>2020-09-10T15:02:57.573Z</t>
  </si>
  <si>
    <t>Fish in coconut milk &amp; curry soup</t>
  </si>
  <si>
    <t>แกงกะทิปลาตาโต</t>
  </si>
  <si>
    <t>Lunch Menu</t>
  </si>
  <si>
    <t>Food</t>
  </si>
  <si>
    <t>2020-10-07T04:06:39.093Z</t>
  </si>
  <si>
    <t>น้ำพริกกะปิผักลวก</t>
  </si>
  <si>
    <t>2020-10-07T04:04:26.801Z</t>
  </si>
  <si>
    <t>พริกแกงปลากระทุงเหว</t>
  </si>
  <si>
    <t>2020-10-07T04:03:35.485Z</t>
  </si>
  <si>
    <t>ต้มโคล้งปลาโอ</t>
  </si>
  <si>
    <t>2020-10-07T04:02:46.798Z</t>
  </si>
  <si>
    <t>แกงเทโพปลาสีเสียดเค็ม</t>
  </si>
  <si>
    <t>Dinner Menu</t>
  </si>
  <si>
    <t>Dinner Food</t>
  </si>
  <si>
    <t>2020-10-05T09:26:09.958Z</t>
  </si>
  <si>
    <t>ปลากะพงข้างปานสิหม่า</t>
  </si>
  <si>
    <t>2020-10-02T16:23:14.884Z</t>
  </si>
  <si>
    <t>ผัดบวบใส่ไข่</t>
  </si>
  <si>
    <t>2020-10-02T16:22:50.788Z</t>
  </si>
  <si>
    <t>ผัดกะเพราหมึก</t>
  </si>
  <si>
    <t>2020-09-28T09:17:30.033Z</t>
  </si>
  <si>
    <t>560.00</t>
  </si>
  <si>
    <t xml:space="preserve">ปลาจะละเม็ดดำสิหม่า 800g </t>
  </si>
  <si>
    <t>2020-09-25T10:36:01.216Z</t>
  </si>
  <si>
    <t>ยำส้มโอปลาสีลัง</t>
  </si>
  <si>
    <t>2020-09-19T09:58:50.748Z</t>
  </si>
  <si>
    <t>ปลาสีกุนย่าง 500g</t>
  </si>
  <si>
    <t>restaurant/2f0ce3b2-3508-4856-8416-f00d83a43db2/(null)/menu/20200919165847025000S</t>
  </si>
  <si>
    <t>2020-09-19T09:56:47.433Z</t>
  </si>
  <si>
    <t>แพนเซียร์แบล็คแซลม่อน</t>
  </si>
  <si>
    <t>restaurant/2f0ce3b2-3508-4856-8416-f00d83a43db2/(null)/menu/20200919165644061000S</t>
  </si>
  <si>
    <t>2020-09-18T09:42:54.248Z</t>
  </si>
  <si>
    <t>พล่าหมึก</t>
  </si>
  <si>
    <t>2020-09-17T09:55:22.121Z</t>
  </si>
  <si>
    <t xml:space="preserve">ปลาสีกุนย่าง 300g </t>
  </si>
  <si>
    <t>restaurant/2f0ce3b2-3508-4856-8416-f00d83a43db2/(null)/menu/20200917165511970000S</t>
  </si>
  <si>
    <t>2020-09-17T09:54:34.572Z</t>
  </si>
  <si>
    <t>restaurant/2f0ce3b2-3508-4856-8416-f00d83a43db2/(null)/menu/20200917165431764000S</t>
  </si>
  <si>
    <t>2020-09-17T09:53:11.124Z</t>
  </si>
  <si>
    <t>ปลาสีกุนทอดสิหม่ะ</t>
  </si>
  <si>
    <t>restaurant/2f0ce3b2-3508-4856-8416-f00d83a43db2/(null)/menu/20200918165425733000S</t>
  </si>
  <si>
    <t>Drinks</t>
  </si>
  <si>
    <t>Craft Beer</t>
  </si>
  <si>
    <t>2020-09-17T06:40:47.137Z</t>
  </si>
  <si>
    <t>370.00</t>
  </si>
  <si>
    <t>DNEIPA</t>
  </si>
  <si>
    <t>Supercluster</t>
  </si>
  <si>
    <t>restaurant/2f0ce3b2-3508-4856-8416-f00d83a43db2/(null)/menu/20200923132150035000S</t>
  </si>
  <si>
    <t>2020-09-16T10:31:33.684Z</t>
  </si>
  <si>
    <t>ปลาสีลังทอดราดซอสสมุนไพร</t>
  </si>
  <si>
    <t>restaurant/2f0ce3b2-3508-4856-8416-f00d83a43db2/(null)/menu/20200916173158398000S</t>
  </si>
  <si>
    <t>Soft Drinks</t>
  </si>
  <si>
    <t>2020-09-16T06:48:04.009Z</t>
  </si>
  <si>
    <t>ตรีผลา</t>
  </si>
  <si>
    <t>Wine</t>
  </si>
  <si>
    <t>2020-09-14T13:17:53.955Z</t>
  </si>
  <si>
    <t>Corkage Fee</t>
  </si>
  <si>
    <t>2020-09-14T11:04:41.445Z</t>
  </si>
  <si>
    <t>สีกุนย่าง 400g.</t>
  </si>
  <si>
    <t>2020-09-13T07:36:49.179Z</t>
  </si>
  <si>
    <t>หมึกผัดเคย</t>
  </si>
  <si>
    <t>restaurant/2f0ce3b2-3508-4856-8416-f00d83a43db2/(null)/menu/20200913150328103000S</t>
  </si>
  <si>
    <t>Dessert</t>
  </si>
  <si>
    <t>2020-09-12T15:52:33.203Z</t>
  </si>
  <si>
    <t>สาคูต้นกะทิ</t>
  </si>
  <si>
    <t>restaurant/2f0ce3b2-3508-4856-8416-f00d83a43db2/(null)/menu/20200923132401956000S</t>
  </si>
  <si>
    <t>2020-09-12T11:15:06.217Z</t>
  </si>
  <si>
    <t>แกงส้มปลาอินทรี</t>
  </si>
  <si>
    <t>restaurant/2f0ce3b2-3508-4856-8416-f00d83a43db2/(null)/menu/20200913151058028000S</t>
  </si>
  <si>
    <t>Rice</t>
  </si>
  <si>
    <t>2020-09-11T09:09:33.037Z</t>
  </si>
  <si>
    <t>Jasmine Rice</t>
  </si>
  <si>
    <t>ข้าวหอมมะลิ</t>
  </si>
  <si>
    <t>restaurant/2f0ce3b2-3508-4856-8416-f00d83a43db2/(null)/menu/20200913211410235000S</t>
  </si>
  <si>
    <t>2020-09-11T09:08:57.372Z</t>
  </si>
  <si>
    <t>3-colored whole rice</t>
  </si>
  <si>
    <t>restaurant/2f0ce3b2-3508-4856-8416-f00d83a43db2/(null)/menu/20200913152243982000S</t>
  </si>
  <si>
    <t>2020-09-11T09:04:15.127Z</t>
  </si>
  <si>
    <t>Stir-fried local green leaf w/ salted fish</t>
  </si>
  <si>
    <t>ผัดผักเชียงดาปลาเค็ม</t>
  </si>
  <si>
    <t>restaurant/2f0ce3b2-3508-4856-8416-f00d83a43db2/(null)/menu/20200913150745940000S</t>
  </si>
  <si>
    <t>2020-09-11T09:01:33.247Z</t>
  </si>
  <si>
    <t>Thai omelette</t>
  </si>
  <si>
    <t>restaurant/2f0ce3b2-3508-4856-8416-f00d83a43db2/(null)/menu/20200913152816136000S</t>
  </si>
  <si>
    <t>2020-09-11T08:58:41.626Z</t>
  </si>
  <si>
    <t>Spotted mackerel in creamy curry</t>
  </si>
  <si>
    <t>ฉู่ฉี่ปลาอินทรี</t>
  </si>
  <si>
    <t>restaurant/2f0ce3b2-3508-4856-8416-f00d83a43db2/(null)/menu/20200913150640852000S</t>
  </si>
  <si>
    <t>Eggs</t>
  </si>
  <si>
    <t>2020-09-10T15:33:35.329Z</t>
  </si>
  <si>
    <t>Thai Omelette</t>
  </si>
  <si>
    <t>restaurant/2f0ce3b2-3508-4856-8416-f00d83a43db2/(null)/menu/20200913212930819000S</t>
  </si>
  <si>
    <t>2020-09-10T15:33:06.786Z</t>
  </si>
  <si>
    <t>Fried egg</t>
  </si>
  <si>
    <t>restaurant/2f0ce3b2-3508-4856-8416-f00d83a43db2/(null)/menu/20200913213029529000S</t>
  </si>
  <si>
    <t>2020-09-03T08:45:43.534Z</t>
  </si>
  <si>
    <t>020306</t>
  </si>
  <si>
    <t>Passion Fruit Soda</t>
  </si>
  <si>
    <t>020305</t>
  </si>
  <si>
    <t>Passion Fruit Juice</t>
  </si>
  <si>
    <t>020304</t>
  </si>
  <si>
    <t>Lime Soda</t>
  </si>
  <si>
    <t>020303</t>
  </si>
  <si>
    <t>Lime Juice</t>
  </si>
  <si>
    <t>020302</t>
  </si>
  <si>
    <t>Somsa Siam Tonic Water</t>
  </si>
  <si>
    <t>Nammon</t>
  </si>
  <si>
    <t>restaurant/2f0ce3b2-3508-4856-8416-f00d83a43db2/(null)/menu/20200913214611306000S</t>
  </si>
  <si>
    <t>020301</t>
  </si>
  <si>
    <t>Soda Water</t>
  </si>
  <si>
    <t>restaurant/2f0ce3b2-3508-4856-8416-f00d83a43db2/(null)/menu/20200913214551859000S</t>
  </si>
  <si>
    <t>020203</t>
  </si>
  <si>
    <t>IPA 7% ABV</t>
  </si>
  <si>
    <t>I Think So (IPA)</t>
  </si>
  <si>
    <t>I Think So</t>
  </si>
  <si>
    <t>restaurant/2f0ce3b2-3508-4856-8416-f00d83a43db2/(null)/menu/20200913214149146000S</t>
  </si>
  <si>
    <t>020202</t>
  </si>
  <si>
    <t>Gose 4.5% ABV</t>
  </si>
  <si>
    <t>Lanna Friday (Gose)</t>
  </si>
  <si>
    <t>Lanna Friday</t>
  </si>
  <si>
    <t>restaurant/2f0ce3b2-3508-4856-8416-f00d83a43db2/(null)/menu/20200913214209989000S</t>
  </si>
  <si>
    <t>020201</t>
  </si>
  <si>
    <t>Wheat Beer 5.5% ABV</t>
  </si>
  <si>
    <t>Chiang Mai Accent (Wheat Beer)</t>
  </si>
  <si>
    <t>Chiang Mai Accent</t>
  </si>
  <si>
    <t>restaurant/2f0ce3b2-3508-4856-8416-f00d83a43db2/(null)/menu/20200913214228727000S</t>
  </si>
  <si>
    <t>020110</t>
  </si>
  <si>
    <t>Southern Rhone, France || Demeter Biodynamic
Grape: Grenache, Syrah, Carignan
Whispers of sweet spice &amp; cola lend a warm tone to black cherry in this opulent red. It balances juicy, forward fruit against savory tones of wild herb and granite.</t>
  </si>
  <si>
    <t>DOMAINE ROCHE AUDRAN CÔTES DU RHÔNE 2016</t>
  </si>
  <si>
    <t>Côtes du Rhône (Bottle)</t>
  </si>
  <si>
    <t>restaurant/2f0ce3b2-3508-4856-8416-f00d83a43db2/(null)/menu/20200913214529556000S</t>
  </si>
  <si>
    <t>230.00</t>
  </si>
  <si>
    <t>020109</t>
  </si>
  <si>
    <t>Côtes du Rhône (Glass)</t>
  </si>
  <si>
    <t>020108</t>
  </si>
  <si>
    <t>Calchaqui Valley, Argentina || Organic
Rich, black cherries &amp; black plums, topped off with a scattering of spice</t>
  </si>
  <si>
    <t>CUMA ORGANIC MALBEC 2019</t>
  </si>
  <si>
    <t>Malbec (Bottle)</t>
  </si>
  <si>
    <t>restaurant/2f0ce3b2-3508-4856-8416-f00d83a43db2/(null)/menu/20200913214510087000S</t>
  </si>
  <si>
    <t>020107</t>
  </si>
  <si>
    <t>Malbec (Glass)</t>
  </si>
  <si>
    <t>1200.00</t>
  </si>
  <si>
    <t>020106</t>
  </si>
  <si>
    <t>Marlborough, New Zealand || Sustainable Farming
Delicious zesty fruit &amp; gorgeous minerality. A concentrated palate with white stone fruits, fresh lime &amp; tropical lusciousness. Balance with juicy acidity &amp; a lasting finish.</t>
  </si>
  <si>
    <t>SOHO SAUVIGNON BLANC 2017</t>
  </si>
  <si>
    <t>Sauvignon Blanc (Bottle)</t>
  </si>
  <si>
    <t>restaurant/2f0ce3b2-3508-4856-8416-f00d83a43db2/(null)/menu/20200913214452903000S</t>
  </si>
  <si>
    <t>260.00</t>
  </si>
  <si>
    <t>020105</t>
  </si>
  <si>
    <t>Sauvignon Blanc (Glass)</t>
  </si>
  <si>
    <t>020104</t>
  </si>
  <si>
    <t>Swartland, South Africa || Sustainable Farming
Rich, honeyed bouquet of marmalade &amp; quince. Well-balanced. Good acidity and honey &amp; bitter lemon on the finish</t>
  </si>
  <si>
    <t>KLOOF STREET CHENIN BLANC 2019</t>
  </si>
  <si>
    <t>Chenin Blanc (Bottle)</t>
  </si>
  <si>
    <t>restaurant/2f0ce3b2-3508-4856-8416-f00d83a43db2/(null)/menu/20200913214436359000S</t>
  </si>
  <si>
    <t>020103</t>
  </si>
  <si>
    <t>Chenin Blanc (Glass)</t>
  </si>
  <si>
    <t>1350.00</t>
  </si>
  <si>
    <t>020102</t>
  </si>
  <si>
    <t>Rheinhessen, Germany || Organic
Aromatic of peach, tarragon, caraway seed. Fairly full-bodied &amp; dry</t>
  </si>
  <si>
    <t>DREISSIGACKER ORGANIC RIESLING TROCKEN 2017</t>
  </si>
  <si>
    <t>Riesling (Bottle)</t>
  </si>
  <si>
    <t>restaurant/2f0ce3b2-3508-4856-8416-f00d83a43db2/(null)/menu/20200913214420608000S</t>
  </si>
  <si>
    <t>020101</t>
  </si>
  <si>
    <t>Riesling (Glass)</t>
  </si>
  <si>
    <t>2020-08-03T15:31:40.790Z</t>
  </si>
  <si>
    <t>Jasmine rice</t>
  </si>
  <si>
    <t>restaurant/2f0ce3b2-3508-4856-8416-f00d83a43db2/(null)/menu/20200913212852425000S</t>
  </si>
  <si>
    <t>2020-08-03T15:31:23.264Z</t>
  </si>
  <si>
    <t>restaurant/2f0ce3b2-3508-4856-8416-f00d83a43db2/(null)/menu/20200913212834505000S</t>
  </si>
  <si>
    <t>2020-08-03T15:29:39.606Z</t>
  </si>
  <si>
    <t>Fish Jerky</t>
  </si>
  <si>
    <t>restaurant/2f0ce3b2-3508-4856-8416-f00d83a43db2/(null)/menu/20200913152530648000S</t>
  </si>
  <si>
    <t>RTP-01-0001-1</t>
  </si>
  <si>
    <t>เครื่องดื่ม(ท่าแพ)</t>
  </si>
  <si>
    <t>RTP-01-0002-1</t>
  </si>
  <si>
    <t>RTP-01-0003-1</t>
  </si>
  <si>
    <t>RTP-01-0004-1</t>
  </si>
  <si>
    <t>RTP-01-0005-1</t>
  </si>
  <si>
    <t>RTP-01-0006-1</t>
  </si>
  <si>
    <t>RTP-01-0007-1</t>
  </si>
  <si>
    <t>RTP-01-0008-1</t>
  </si>
  <si>
    <t>RTP-01-0009-1</t>
  </si>
  <si>
    <t>RTP-01-0010-1</t>
  </si>
  <si>
    <t>RTP-01-0011-1</t>
  </si>
  <si>
    <t>RTP-01-0012-1</t>
  </si>
  <si>
    <t>RTP-01-0012-2</t>
  </si>
  <si>
    <t>RTP-01-0013-1</t>
  </si>
  <si>
    <t>RTP-01-0013-2</t>
  </si>
  <si>
    <t>RTP-01-0014-1</t>
  </si>
  <si>
    <t>RTP-01-0014-2</t>
  </si>
  <si>
    <t>RTP-01-0015-1</t>
  </si>
  <si>
    <t>RTP-01-0015-2</t>
  </si>
  <si>
    <t>RTP-01-0016-1</t>
  </si>
  <si>
    <t>RTP-01-0016-2</t>
  </si>
  <si>
    <t>RTP-01-0017-1</t>
  </si>
  <si>
    <t>อาหารหวาน(ท่าแพ)</t>
  </si>
  <si>
    <t>อาหารคาว(ท่าแพ)</t>
  </si>
  <si>
    <t>RTP-02-0001-1</t>
  </si>
  <si>
    <t>RTP-03-0001-1</t>
  </si>
  <si>
    <t>ไข่ดาว(ท่าแพ)</t>
  </si>
  <si>
    <t>ไข่เจียว(ท่าแพ)</t>
  </si>
  <si>
    <t>แกงไตปลา(ท่าแพ)</t>
  </si>
  <si>
    <t>ทอดมันปลา(ท่าแพ)</t>
  </si>
  <si>
    <t>RTP-03-0002-1</t>
  </si>
  <si>
    <t>RTP-03-0003-1</t>
  </si>
  <si>
    <t>RTP-03-0004-1</t>
  </si>
  <si>
    <t>RTP-03-0008-1</t>
  </si>
  <si>
    <t>RTP-03-0009-1</t>
  </si>
  <si>
    <t>RTP-03-0010-1</t>
  </si>
  <si>
    <t>RTP-03-0011-1</t>
  </si>
  <si>
    <t>RTP-03-0012-1</t>
  </si>
  <si>
    <t>RTP-03-0013-1</t>
  </si>
  <si>
    <t>RTP-03-0014-1</t>
  </si>
  <si>
    <t>RTP-03-0015-1</t>
  </si>
  <si>
    <t>RTP-03-0016-1</t>
  </si>
  <si>
    <t>RTP-03-0017-1</t>
  </si>
  <si>
    <t>RTP-03-0018-1</t>
  </si>
  <si>
    <t>RTP-03-0019-1</t>
  </si>
  <si>
    <t>RTP-03-0020-1</t>
  </si>
  <si>
    <t>RTP-03-0021-1</t>
  </si>
  <si>
    <t>RTP-03-0022-1</t>
  </si>
  <si>
    <t>RTP-03-0023-1</t>
  </si>
  <si>
    <t>RTP-03-0024-1</t>
  </si>
  <si>
    <t>RTP-03-0025-1</t>
  </si>
  <si>
    <t>RTP-03-0026-1</t>
  </si>
  <si>
    <t>RTP-03-0027-1</t>
  </si>
  <si>
    <t>RTP-03-0028-1</t>
  </si>
  <si>
    <t>RTP-03-0029-1</t>
  </si>
  <si>
    <t>RTP-03-0030-1</t>
  </si>
  <si>
    <t>RTP-03-0031-1</t>
  </si>
  <si>
    <t>RTP-03-0032-1</t>
  </si>
  <si>
    <t>RTP-03-0033-1</t>
  </si>
  <si>
    <t>RTP-03-0034-1</t>
  </si>
  <si>
    <t>RTP-03-0035-1</t>
  </si>
  <si>
    <t>RTP-03-0036-1</t>
  </si>
  <si>
    <t>RTP-03-0037-1</t>
  </si>
  <si>
    <t>RTP-03-0038-1</t>
  </si>
  <si>
    <t>RTP-03-0005-1</t>
  </si>
  <si>
    <t>RTP-03-0006-1</t>
  </si>
  <si>
    <t>RTP-03-0007-1</t>
  </si>
  <si>
    <t>RTP-03-0039-1</t>
  </si>
  <si>
    <t>RTP-03-0040-1</t>
  </si>
  <si>
    <t>RTP-03-0041-1</t>
  </si>
  <si>
    <t>RTP-03-0042-1</t>
  </si>
  <si>
    <t>RTP-03-0043-1</t>
  </si>
  <si>
    <t>RTP-03-0044-1</t>
  </si>
  <si>
    <t>RTP-03-0045-1</t>
  </si>
  <si>
    <t>RTP-03-0046-1</t>
  </si>
  <si>
    <t>RTP-03-0047-1</t>
  </si>
  <si>
    <t>RTP-03-0048-1</t>
  </si>
  <si>
    <t>RTP-03-0049-1</t>
  </si>
  <si>
    <t>RTP-03-0050-1</t>
  </si>
  <si>
    <t>RTP-03-0051-1</t>
  </si>
  <si>
    <t>RTP-03-0051-2</t>
  </si>
  <si>
    <t>RTP-03-0052-1</t>
  </si>
  <si>
    <t>RTP-03-0053-1</t>
  </si>
  <si>
    <t>RTP-03-0054-1</t>
  </si>
  <si>
    <t>RTP-03-0055-1</t>
  </si>
  <si>
    <t>RTP-03-0056-1</t>
  </si>
  <si>
    <t>RTP-03-0057-1</t>
  </si>
  <si>
    <t>RTP-03-0058-1</t>
  </si>
  <si>
    <t>RTP-03-0059-1</t>
  </si>
  <si>
    <t>RTP-03-0060-1</t>
  </si>
  <si>
    <t>RTP-03-0061-1</t>
  </si>
  <si>
    <t>RTP-03-0062-1</t>
  </si>
  <si>
    <t>RTP-03-0063-1</t>
  </si>
  <si>
    <t>RTP-03-0064-1</t>
  </si>
  <si>
    <t>RTP-03-0065-1</t>
  </si>
  <si>
    <t>RTP-03-0066-1</t>
  </si>
  <si>
    <t>RTP-03-0067-1</t>
  </si>
  <si>
    <t>RTP-03-0068-1</t>
  </si>
  <si>
    <t>RTP-03-0069-1</t>
  </si>
  <si>
    <t>RTP-03-0070-1</t>
  </si>
  <si>
    <t>RTP-03-0071-1</t>
  </si>
  <si>
    <t>RTP-03-0072-1</t>
  </si>
  <si>
    <t>RTP-03-0073-1</t>
  </si>
  <si>
    <t>RTP-03-0074-1</t>
  </si>
  <si>
    <t>RTP-03-0075-1</t>
  </si>
  <si>
    <t>RTP-03-0076-1</t>
  </si>
  <si>
    <t>RTP-03-0077-1</t>
  </si>
  <si>
    <t>RTP-03-0078-1</t>
  </si>
  <si>
    <t>RTP-03-0079-1</t>
  </si>
  <si>
    <t>RTP-03-0082-1</t>
  </si>
  <si>
    <t>RTP-03-0083-1</t>
  </si>
  <si>
    <t>RTP-03-0085-1</t>
  </si>
  <si>
    <t>RTP-03-0086-1</t>
  </si>
  <si>
    <t>RTP-03-0087-1</t>
  </si>
  <si>
    <t>RTP-03-0088-1</t>
  </si>
  <si>
    <t>RTP-03-0089-1</t>
  </si>
  <si>
    <t>RTP-03-0090-1</t>
  </si>
  <si>
    <t>RTP-03-0091-1</t>
  </si>
  <si>
    <t>RTP-03-0092-1</t>
  </si>
  <si>
    <t>RTP-03-0094-1</t>
  </si>
  <si>
    <t>RTP-03-0095-1</t>
  </si>
  <si>
    <t>RTP-03-0097-1</t>
  </si>
  <si>
    <t>RTP-03-0098-1</t>
  </si>
  <si>
    <t>RTP-03-0099-1</t>
  </si>
  <si>
    <t>แกงเหลืองปลามงหน่อไม้ดอง ถ้วย</t>
  </si>
  <si>
    <t>แกงเหลืองปลามงหน่อไม้ดอง หม้อไฟ</t>
  </si>
  <si>
    <t>RCH-02-0092-2</t>
  </si>
  <si>
    <t>แกงป่าปลาทราย หม้อไฟ</t>
  </si>
  <si>
    <t>ข้าวกล้อง จาน</t>
  </si>
  <si>
    <t>ข้าวกล้อง โถ</t>
  </si>
  <si>
    <t>ข้าวสวยหอมมะลิ จาน</t>
  </si>
  <si>
    <t>ข้าวสวยหอมมะลิ โถ</t>
  </si>
  <si>
    <t>RCH-02-0109-1</t>
  </si>
  <si>
    <t>RCH-02-0110-1</t>
  </si>
  <si>
    <t>กล้วยเล็บมือนางชุบแป้งทอด 8ชิ้น</t>
  </si>
  <si>
    <t>RCH-03-0036-1</t>
  </si>
  <si>
    <t>RCH-03-0036-2</t>
  </si>
  <si>
    <t>RCH-05-0036-1</t>
  </si>
  <si>
    <t>RCH-05-0037-1</t>
  </si>
  <si>
    <t>กรรเชียงปูนึ่ง น้ำจิ้มซีฟู๊ต</t>
  </si>
  <si>
    <t>RCH-02-0111-1</t>
  </si>
  <si>
    <t>ปลาจาระเม็ดทอดราดพริก</t>
  </si>
  <si>
    <t>ปลาอินทรีย์แดดเดียว จาน</t>
  </si>
  <si>
    <t>RCH-02-0112-1</t>
  </si>
  <si>
    <t>แกงคั่วหอยขม (ชุมพร)</t>
  </si>
  <si>
    <t>RCH-02-0113-1</t>
  </si>
  <si>
    <t>RCH-02-0114-1</t>
  </si>
  <si>
    <t>RCH-02-0115-1</t>
  </si>
  <si>
    <t>ชุดกาเเฟ+ขนมปัง</t>
  </si>
  <si>
    <t>หมึกต้มหวาน (ชุมพร)</t>
  </si>
  <si>
    <t>RCH-02-0116-1</t>
  </si>
  <si>
    <t>RCH-03-0037-1</t>
  </si>
  <si>
    <t>RCH-05-0038-1</t>
  </si>
  <si>
    <t>น้ำเสาวรสปั่น</t>
  </si>
  <si>
    <t>RCH-05-0039-1</t>
  </si>
  <si>
    <t>ชุดชา+ขนมปัง</t>
  </si>
  <si>
    <t>โอวันติน+ขนมปัง</t>
  </si>
  <si>
    <t>กา</t>
  </si>
  <si>
    <t>RCH-05-0040-1</t>
  </si>
  <si>
    <t>RCH-05-0041-1</t>
  </si>
  <si>
    <t>RCH-05-0042-1</t>
  </si>
  <si>
    <t>RCH-02-0117-1</t>
  </si>
  <si>
    <t>RCH-02-0118-1</t>
  </si>
  <si>
    <t>RCH-02-0119-1</t>
  </si>
  <si>
    <t>RCH-02-0120-1</t>
  </si>
  <si>
    <t>RCH-03-0038-1</t>
  </si>
  <si>
    <t>RCH-02-0121-1</t>
  </si>
  <si>
    <t>RCH-02-0122-1</t>
  </si>
  <si>
    <t>ต้มส้มปลาอินทรีย์ ถ้วย</t>
  </si>
  <si>
    <t>RCH-02-0123-1</t>
  </si>
  <si>
    <t>RCH-02-0123-2</t>
  </si>
  <si>
    <t>RCH-02-0124-1</t>
  </si>
  <si>
    <t>RCH-02-0124-2</t>
  </si>
  <si>
    <t>RCH-02-0125-1</t>
  </si>
  <si>
    <t>RCH-02-0081-2</t>
  </si>
  <si>
    <t>ปลาหูช้างนึ่งซีอิ้ว (ตัว)</t>
  </si>
  <si>
    <t>ปลาหูช้างนึ่งมะนาว (ตัว)</t>
  </si>
  <si>
    <t>กุ้งใหญ่ย่าง,นึ่ง,ลวกจิ้ม</t>
  </si>
  <si>
    <t>ต้มยำไข่ปลาอินทรีย์</t>
  </si>
  <si>
    <t>ยำไข่ปลารสแซ่บ</t>
  </si>
  <si>
    <t>RCH-02-0126-1</t>
  </si>
  <si>
    <t>RCH-02-0127-1</t>
  </si>
  <si>
    <t>RCH-02-0128-1</t>
  </si>
  <si>
    <t>RCH-02-0129-1</t>
  </si>
  <si>
    <t>RCH-02-0130-1</t>
  </si>
  <si>
    <t>RCH-02-0131-1</t>
  </si>
  <si>
    <t>RCH-02-0132-1</t>
  </si>
  <si>
    <t>RCH-02-0133-1</t>
  </si>
  <si>
    <t>RCH-02-0134-1</t>
  </si>
  <si>
    <t>RCH-02-0135-1</t>
  </si>
  <si>
    <t>RCH-02-0136-1</t>
  </si>
  <si>
    <t>RCH-02-0137-1</t>
  </si>
  <si>
    <t>RCH-02-0138-1</t>
  </si>
  <si>
    <t>ปลาจาระเม็ดนึ่งซีอิ้ว (ตัว)</t>
  </si>
  <si>
    <t>ปลาอินทรีย์นึ่งซีอิ๋ว (ชุมพร)</t>
  </si>
  <si>
    <t>แกงป่าปลากระบอก ถ้วย</t>
  </si>
  <si>
    <t>RCH-02-0139-1</t>
  </si>
  <si>
    <t>RCH-02-0140-1</t>
  </si>
  <si>
    <t>RCH-02-0141-1</t>
  </si>
  <si>
    <t>RCH-02-0142-1</t>
  </si>
  <si>
    <t>RCH-02-0143-1</t>
  </si>
  <si>
    <t>RCH-02-0144-1</t>
  </si>
  <si>
    <t>RCH-02-0145-1</t>
  </si>
  <si>
    <t>RCH-02-0146-1</t>
  </si>
  <si>
    <t>RCH-02-0147-1</t>
  </si>
  <si>
    <t>RCH-02-0148-1</t>
  </si>
  <si>
    <t>RCH-02-0147-2</t>
  </si>
  <si>
    <t>RCH-02-0149-1</t>
  </si>
  <si>
    <t>ชาใบเตยออแกนิก (แก้ว)</t>
  </si>
  <si>
    <t>RCH-05-0043-1</t>
  </si>
  <si>
    <t>RCH-05-0043-2</t>
  </si>
  <si>
    <t>กรรเชียงปูใบพัด 250กรัม</t>
  </si>
  <si>
    <t>กรรเชียงปูก้อน 250กรัม</t>
  </si>
  <si>
    <t>ค่าทำอาหาร ผัด/ต้มยำ/แกง</t>
  </si>
  <si>
    <t>ค่าทำอาหาร นึ่ง.ลวก.Grill</t>
  </si>
  <si>
    <t>RMR-04-0014-1</t>
  </si>
  <si>
    <t>ปุ๋ยอินทรีย์น้ำเพชร 102 (สูตรนาข้าว)</t>
  </si>
  <si>
    <t>RMR-03-0015-2</t>
  </si>
  <si>
    <t>แชมพูมะกรูดไม่มีฟอง (ลิตร)</t>
  </si>
  <si>
    <t>ปุ๋ยอินทรีย์น้ำเพชร 201 (ป้องกันแมลง)(ฐธ9)</t>
  </si>
  <si>
    <t>ปุ๋ยอินทรีย์น้ำเพชร 202 (ป้องกันเชื้อรา)(ฐธ9)</t>
  </si>
  <si>
    <t>ปุ๋ยอินทรีย์น้ำเพชร 203 (ป้องกันหนอนกัดกินใบ)(ฐธ9)</t>
  </si>
  <si>
    <t>ปุ๋ยอินทรีย์น้ำเพชร 204 (ป้องกันเพลี้ย)(ฐธ9)</t>
  </si>
  <si>
    <t>ปุ๋ยอินทรีย์น้ำเพชร 205 (ป้องกันหนอนเจาะดูดน้ำเลี้ยง)(ฐธ9)</t>
  </si>
  <si>
    <t>beer</t>
  </si>
  <si>
    <t>Chenin Blanc</t>
  </si>
  <si>
    <t>Chips</t>
  </si>
  <si>
    <t>Ginger Ale</t>
  </si>
  <si>
    <t>Gose</t>
  </si>
  <si>
    <t>leplan-Vermeersch</t>
  </si>
  <si>
    <t>Orange and rosewater cake</t>
  </si>
  <si>
    <t>pinot noir</t>
  </si>
  <si>
    <t>Riesling(fin wine)</t>
  </si>
  <si>
    <t>sauvignon blang</t>
  </si>
  <si>
    <t>wine</t>
  </si>
  <si>
    <t>wine chardonnay</t>
  </si>
  <si>
    <t>Wine Service</t>
  </si>
  <si>
    <t>wine(pinot Grigio)</t>
  </si>
  <si>
    <t>เก๋าทอด200g</t>
  </si>
  <si>
    <t>เชียงดาผัดใส่ไข่</t>
  </si>
  <si>
    <t>แกงเทโพปลาสีเสียดเค็มกับข้าว</t>
  </si>
  <si>
    <t>แกงเทโพปลาหลังเขียวแดดเดียวกับข้าว</t>
  </si>
  <si>
    <t>แกงไตปลากับข้าว</t>
  </si>
  <si>
    <t>แกงไตปลาปลาย่าง+ผักสดกับข้าว</t>
  </si>
  <si>
    <t>แกงไตปลาปลาย่าง+ผักสดข้าวกล้อง</t>
  </si>
  <si>
    <t>แกงไตปลาปลาย่าง+ผักสดราดข้าว</t>
  </si>
  <si>
    <t>แกงไตปลาราดข้าว</t>
  </si>
  <si>
    <t>แกงกะทิขี้เหล็กปลาโอย่างกับข้าว</t>
  </si>
  <si>
    <t>แกงกะทิปลาสีกุนใบยี่หร่ากับข้าว</t>
  </si>
  <si>
    <t>แกงกะทิปลาสีกุนใบยี่หร่าราดข้าว</t>
  </si>
  <si>
    <t>แกงกะทิสายบัวปลาสีกุนกับข้าว</t>
  </si>
  <si>
    <t>แกงคั่วปลากระโทงร่มกับข้าว</t>
  </si>
  <si>
    <t>แกงคั่วหอยขมทะเลใบชะพลูกับข้าว</t>
  </si>
  <si>
    <t>แกงคั่วหอยขมทะเลใบชะพลูข้าวกล้อง</t>
  </si>
  <si>
    <t>แกงคั่วหอยขมทะเลใบชะพลูราดข้าว</t>
  </si>
  <si>
    <t>แกงทะทิหน่อไม้ใส่กุ้งกับข้าว</t>
  </si>
  <si>
    <t>แกงทะทิหน่อไม้ใส่กุ้งราดข้าว</t>
  </si>
  <si>
    <t>แกงทะทิหน่อไม้กุ้งใส่สะตอกับข้าว</t>
  </si>
  <si>
    <t>แกงทะทิหน่อไม้กุ้งใส่สะตอราดข้าว</t>
  </si>
  <si>
    <t>แกงป่าปลากับข้าว</t>
  </si>
  <si>
    <t>แกงส้มปลามง</t>
  </si>
  <si>
    <t>แพนเซียร์แบล็คแซลม่อนเล็ก</t>
  </si>
  <si>
    <t>แพนเซียร์แบล็คแซลม่อนใหญ่</t>
  </si>
  <si>
    <t>โฉมงาน 300g</t>
  </si>
  <si>
    <t>โฉมงาม 200g ย่าง</t>
  </si>
  <si>
    <t>โฉมงาม 700g</t>
  </si>
  <si>
    <t>โฉมงาม400g</t>
  </si>
  <si>
    <t>โฉมงาม500g</t>
  </si>
  <si>
    <t>โฉมงามทอดสิหม่า400g</t>
  </si>
  <si>
    <t>โฉมงามย่าง 500g</t>
  </si>
  <si>
    <t>โฉมงามย่าง 600g</t>
  </si>
  <si>
    <t>โฉมงามย่าง200</t>
  </si>
  <si>
    <t>โฉมงามย่าง400</t>
  </si>
  <si>
    <t>โฉมงามย่าง500g</t>
  </si>
  <si>
    <t>โฉมงามสิหม่า</t>
  </si>
  <si>
    <t>โฉมงามสิหม่า 400</t>
  </si>
  <si>
    <t>โฉมงามสิหม่า500g</t>
  </si>
  <si>
    <t>ไข่เจียว.</t>
  </si>
  <si>
    <t>ไชยา</t>
  </si>
  <si>
    <t>กระเพาหมึกกล้วยไข่ดาว</t>
  </si>
  <si>
    <t>กระเพาหมึกกล้วยกับข้าว</t>
  </si>
  <si>
    <t>กระเพาหมึกกล้วยราดข้าว</t>
  </si>
  <si>
    <t>กะเพราปลากระทุงเหวกับข้าว</t>
  </si>
  <si>
    <t>กะเพราปลากระทุงเหวราดข้าว</t>
  </si>
  <si>
    <t>กะเพราหมึกไข่ดาว</t>
  </si>
  <si>
    <t>กะเพราหมึกกับข้าว</t>
  </si>
  <si>
    <t>กะเพราหมึกข้าวกล้อง</t>
  </si>
  <si>
    <t>กะเพราหมึกราดข้าว</t>
  </si>
  <si>
    <t>กุ้งผัดเคยใส่สะตอ</t>
  </si>
  <si>
    <t>ข้าวกล้อง.</t>
  </si>
  <si>
    <t>ข้าวกล้องสามสีเมืองพร้าว</t>
  </si>
  <si>
    <t>ข้าวน้ำพริกมะขามไข่ต้มกับข้าว</t>
  </si>
  <si>
    <t>ข้าวน้ำพริกมะขามไข่ต้มราดข้าว</t>
  </si>
  <si>
    <t>ข้าวผัดปูข้าวกล้อง</t>
  </si>
  <si>
    <t>ข้าวหน้าปลาอินทรีทอด +ต้มโคล้งราดข้าว</t>
  </si>
  <si>
    <t>ข้าวหน้าปลาอินทรีทอด+ต้มแซ่บหัวปลาข้าวกล้อง</t>
  </si>
  <si>
    <t>ข้าวหน้าปลาอินทรีทอด+ต้มแซ่บหัวปลาราดข้าว</t>
  </si>
  <si>
    <t>ข้าวหอมมะลิขัดสียโสธร</t>
  </si>
  <si>
    <t>ข้าวหอมมะลิยโสธร</t>
  </si>
  <si>
    <t>คั่วกลิ้ง+ผักสด+ปลาสีกุนกับข้าว</t>
  </si>
  <si>
    <t>คั่วกลิ้ง+ผักสด+ปลาสีกุนราดข้าว</t>
  </si>
  <si>
    <t>คั่วกลิ้งปลา+ผักสดกับข้าว</t>
  </si>
  <si>
    <t>คั่วกลิ้งปลา+ผักสดราดข้าว</t>
  </si>
  <si>
    <t>คั่วกลิ้งปลาสากกับข้าว</t>
  </si>
  <si>
    <t>คั่วกลิ้งปลาสากราดข้าว</t>
  </si>
  <si>
    <t>จะละเม็ดทอดราดซอสสมุนไพร (1.1kg)</t>
  </si>
  <si>
    <t>จาระเม็ดทอด1100g</t>
  </si>
  <si>
    <t>จาระเม็ดทอด700g</t>
  </si>
  <si>
    <t>ต้มแซ่บปลากระทุงเหวกับข้าว</t>
  </si>
  <si>
    <t>ต้มแซ่บปลากระบอกกับข้าว</t>
  </si>
  <si>
    <t>ต้มแซ่บปลาน้ำดอกไม้กับข้าว</t>
  </si>
  <si>
    <t>ต้มโคล้งปลาโอกับข้าว</t>
  </si>
  <si>
    <t>ต้มโคล้งปลาโอราดข้าว</t>
  </si>
  <si>
    <t>ต้มโคล้งปลากระทุงเหวกับข้าว</t>
  </si>
  <si>
    <t>ต้มโคล้งปลากระบอกกับข้าว</t>
  </si>
  <si>
    <t>ต้มกะทิสายบัวใส่ปลาสีกุนกับข้าว</t>
  </si>
  <si>
    <t>ต้มยำไข่ปลาอินทรีกับข้าว</t>
  </si>
  <si>
    <t>ต้มยำไข่ปลาอินทรีข้าวกล้อง</t>
  </si>
  <si>
    <t>ต้มยำไข่ปลาอินทรีราดข้าว</t>
  </si>
  <si>
    <t>ต้มยำหัวปลากับข้าว</t>
  </si>
  <si>
    <t>ต้มส้มไข่ปลาอินทรีกับข้าว</t>
  </si>
  <si>
    <t>ต้มส้มไข่ปลาอินทรีราดข้าว</t>
  </si>
  <si>
    <t>ต้มส้มปลากระบอกกับข้าว</t>
  </si>
  <si>
    <t>ต้มส้มปลากระบอกราดข้าว</t>
  </si>
  <si>
    <t>ตัมส้มปลากระบอกกับข้าว</t>
  </si>
  <si>
    <t>ตัมส้มปลากระบอกราดข้าว</t>
  </si>
  <si>
    <t>ทอดมันปลากับข้าว</t>
  </si>
  <si>
    <t>น้ำพริกกะปิผักลวกกับข้าว</t>
  </si>
  <si>
    <t>น้ำพริกมะขาม ผักสด ไข่ต้มกับข้าว</t>
  </si>
  <si>
    <t>น้ำพริกมะขาม ผักสด ไข่ต้มราดข้าว</t>
  </si>
  <si>
    <t>ปลาเก๋า 400g. ทอดสิหม่าพริกแห้ง</t>
  </si>
  <si>
    <t>ปลาเก๋า300g</t>
  </si>
  <si>
    <t>ปลาเก๋า500g สิหม่า</t>
  </si>
  <si>
    <t>ปลาเก๋า700g</t>
  </si>
  <si>
    <t>ปลาเก๋าฟินเลต์ ทอด 600gสมุนไพร</t>
  </si>
  <si>
    <t>ปลาเก๋าฟินเลต์ ทอด 600gสิหม่าพริกแห้ง</t>
  </si>
  <si>
    <t>ปลาเก๋าลายจุด300gสิหม่า</t>
  </si>
  <si>
    <t>ปลาโฉมงานสิหม่า300g</t>
  </si>
  <si>
    <t>ปลาโฉมงาม 300g</t>
  </si>
  <si>
    <t>ปลาโฉมงาม ฟินเลต์ ทอด สมุนไพร</t>
  </si>
  <si>
    <t>ปลาโฉมงามทอด (fillet)เล็ก</t>
  </si>
  <si>
    <t>ปลาโฉมงามทอด (fillet)สมุนไพร</t>
  </si>
  <si>
    <t>ปลาโฉมงามทอด (fillet)สิหม่าพริกแห้ง</t>
  </si>
  <si>
    <t>ปลาโฉมงามย่าง</t>
  </si>
  <si>
    <t>ปลาโฉมงามย่าง 1000g</t>
  </si>
  <si>
    <t>ปลาโฉมงามย่าง 300g</t>
  </si>
  <si>
    <t>ปลาโฉมงามย่าง 600g</t>
  </si>
  <si>
    <t>ปลาโฉมงามย่าง 700g</t>
  </si>
  <si>
    <t>ปลาโฉมงามย่าง400g</t>
  </si>
  <si>
    <t>ปลาโฉมงามย่าง500g</t>
  </si>
  <si>
    <t>ปลาโฉมงามย่าง600g</t>
  </si>
  <si>
    <t>ปลาโฉมงามย่าง700g</t>
  </si>
  <si>
    <t>ปลาโฉมงามย่าง800</t>
  </si>
  <si>
    <t>ปลาโอย่างฟาง</t>
  </si>
  <si>
    <t>ปลาโอย่างฟางซอสทาทากิ</t>
  </si>
  <si>
    <t>ปลาโอย่างฟางทาทากิ</t>
  </si>
  <si>
    <t>ปลาใบปอย่าง</t>
  </si>
  <si>
    <t>ปลากระทุงเหลวผัดขิงกับข้าว</t>
  </si>
  <si>
    <t>ปลากระทุงเหลวผัดขิงข้าวกล้อง</t>
  </si>
  <si>
    <t>ปลากระทุงเหว 0.6kg</t>
  </si>
  <si>
    <t>ปลากระทุงเหวผัดฉ่ากับข้าว</t>
  </si>
  <si>
    <t>ปลากระทุงเหวผัดฉ่าราดข้าว</t>
  </si>
  <si>
    <t>ปลากระทุงเหวผัดพริกเกลือกับข้าว</t>
  </si>
  <si>
    <t>ปลากระทุงเหวผัดพริกไทยดำกับข้าว</t>
  </si>
  <si>
    <t>ปลากระทุงเหวผัดพริกไทยดำข้าวกล้อง</t>
  </si>
  <si>
    <t>ปลากระบอกต้มเต้าเจี้ยวกับข้าว</t>
  </si>
  <si>
    <t>ปลากระบอกต้มเต้าเจี้ยวข้าวกล้อง</t>
  </si>
  <si>
    <t>ปลากระบอกต้มเต้าเจี้ยวราดข้าว</t>
  </si>
  <si>
    <t>ปลากระบอกทอดกรอบสมุนไพรกับข้าว</t>
  </si>
  <si>
    <t>ปลากระบอกทอดกรอบสมุนไพรราดข้าว</t>
  </si>
  <si>
    <t>ปลากระบอกทอดกระเทรยมกับข้าว</t>
  </si>
  <si>
    <t>ปลากระบอกทอดกระเทียมกับข้าว</t>
  </si>
  <si>
    <t>ปลากระบอกทอดกระเทียมข้าวกล้อง</t>
  </si>
  <si>
    <t>ปลากระบอกทอดขมิ้นกับข้าว</t>
  </si>
  <si>
    <t>ปลาครูดคราด 1kg. ทอดสิหม่าพริกแห้ง</t>
  </si>
  <si>
    <t>ปลาครูดคราดสิหม่า</t>
  </si>
  <si>
    <t>ปลาครูดคลาด</t>
  </si>
  <si>
    <t>ปลาคิ้ววาดสิหม่า</t>
  </si>
  <si>
    <t>ปลาจะละเม็ดขาว</t>
  </si>
  <si>
    <t>ปลาจะละเม็ดขาวทอดซอสสิหม่า600g</t>
  </si>
  <si>
    <t>ปลาจะละเม็ดดำ350gสิหม่า</t>
  </si>
  <si>
    <t>ปลาจะละเม็ดดำทอดสิหม่า800g</t>
  </si>
  <si>
    <t>ปลาจะละเม็ดดำสิหม่า</t>
  </si>
  <si>
    <t>ปลาจะละเม็ดดำสิหม่า 800g</t>
  </si>
  <si>
    <t>ปลาจาระเม็ด 700g ทอดสิหม่าพริกแห้ง</t>
  </si>
  <si>
    <t>ปลาจาละเม็ดทอดสิหม่า 1000g</t>
  </si>
  <si>
    <t>ปลาช่อนทะเล 1.2 kg.</t>
  </si>
  <si>
    <t>ปลาน้ำทอง 500g ทอด สมุนไพร</t>
  </si>
  <si>
    <t>ปลาน้ำทอง 500g ทอด สิหม่าพริกแห้ง</t>
  </si>
  <si>
    <t>ปลาน้ำทอง700g</t>
  </si>
  <si>
    <t>ปลาน้ำทองสิหม่า</t>
  </si>
  <si>
    <t>ปลาน้ำทองสิหม่า 300g</t>
  </si>
  <si>
    <t>ปลาน้ำทองสิหม่า 400g</t>
  </si>
  <si>
    <t>ปลาผัดคื่นไช่กับข้าว</t>
  </si>
  <si>
    <t>ปลาผัดคื่นไช่ข้าวกล้อง</t>
  </si>
  <si>
    <t>ปลาผัดคื่นไช่ราดข้าว</t>
  </si>
  <si>
    <t>ปลาผัดมิโซะ</t>
  </si>
  <si>
    <t>ปลามง 1.2 kg</t>
  </si>
  <si>
    <t>ปลามง 400g. ทอดสิหม่าพริกแห้ง</t>
  </si>
  <si>
    <t>ปลามง800gทอดสอหม่า</t>
  </si>
  <si>
    <t>ปลามงทอดสมุนไพร</t>
  </si>
  <si>
    <t>ปลามงทอดสิหม่า 300g</t>
  </si>
  <si>
    <t>ปลามงทอดสิหม่า 600g</t>
  </si>
  <si>
    <t>ปลามงทอดสิหม่า 700g</t>
  </si>
  <si>
    <t>ปลามงทอดสิหม่า 800g</t>
  </si>
  <si>
    <t>ปลามงทอดสิหม่า500g</t>
  </si>
  <si>
    <t>ปลามงทอดสิหม่า800g</t>
  </si>
  <si>
    <t>ปลามงฟินเลต์ สมุนไพร500g</t>
  </si>
  <si>
    <t>ปลามงสิหม่า 300g</t>
  </si>
  <si>
    <t>ปลามงสิหม่า200g</t>
  </si>
  <si>
    <t>ปลามงสิหม่า300g</t>
  </si>
  <si>
    <t>ปลาสด เต๋าเต้ย1600g</t>
  </si>
  <si>
    <t>ปลาสร้อยนกเขา ทอดสิหม่า 500g</t>
  </si>
  <si>
    <t>ปลาสร้อยนกเขาสิหม่า300g</t>
  </si>
  <si>
    <t>ปลาสลิดหินย่าง200g</t>
  </si>
  <si>
    <t>ปลาสลิดหินย่าง400g</t>
  </si>
  <si>
    <t>ปลาสากหวานกับข้าว</t>
  </si>
  <si>
    <t>ปลาสีกุน 400g ย่าง</t>
  </si>
  <si>
    <t>ปลาสีกุนต้มเต้าเจี้ยวกับข้าว</t>
  </si>
  <si>
    <t>ปลาสีกุนต้มเต้าเจี้ยวราดข้าว</t>
  </si>
  <si>
    <t>ปลาสีกุนทอดต้มเต้าเจี้ยวไข่ดาว</t>
  </si>
  <si>
    <t>ปลาสีกุนทอดต้มเต้าเจี้ยวกับข้าว</t>
  </si>
  <si>
    <t>ปลาสีกุนทอดต้มเต้าเจี้ยวข้าวกล้อง</t>
  </si>
  <si>
    <t>ปลาสีกุนทอดสิหม่ะ800g</t>
  </si>
  <si>
    <t>ปลาสีกุนย่าง 300g</t>
  </si>
  <si>
    <t>ปลาสีกุนย่าง 400g</t>
  </si>
  <si>
    <t>ปลาสีกุนย่าง 700</t>
  </si>
  <si>
    <t>ปลาสีลัง filletเล็ก</t>
  </si>
  <si>
    <t>ปลาสีลัง filletสมุนไพร</t>
  </si>
  <si>
    <t>ปลาอังเกย 500g ทอด ฟินเลต์สมุนไพร</t>
  </si>
  <si>
    <t>ปลาอังเกย 500g ทอด ฟินเลต์สิหม่าพริกแห้ง</t>
  </si>
  <si>
    <t>ปลาอังเกย 500g ทอดสิหม่า</t>
  </si>
  <si>
    <t>ปลาอังเกย fille ทอดสมุนไพร</t>
  </si>
  <si>
    <t>ปูม้าต้มกะทิกับข้าว</t>
  </si>
  <si>
    <t>ปูม้าต้มมาว่า</t>
  </si>
  <si>
    <t>ผัดเชียงดากับข้าว</t>
  </si>
  <si>
    <t>ผัดเชียงดาราดข้าว</t>
  </si>
  <si>
    <t>ผัดกะเพราปลากระโทงร่มไข่ดาว</t>
  </si>
  <si>
    <t>ผัดกะเพราปลากระโทงร่มกับข้าว</t>
  </si>
  <si>
    <t>ผัดกะเพราปลากระโทงร่มราดข้าว</t>
  </si>
  <si>
    <t>ผัดกะเพราหมึกกับข้าว</t>
  </si>
  <si>
    <t>ผัดกะเพราหมึกข้าวกล้อง</t>
  </si>
  <si>
    <t>ผัดกะเพราหมึกราดข้าว</t>
  </si>
  <si>
    <t>ผัดฉ่าปลากระโทงร่มกับข้าว</t>
  </si>
  <si>
    <t>ผัดฉ่าปลากระโทงร่มข้าวกล้อง</t>
  </si>
  <si>
    <t>ผัดฉ่าปลากระโทงร่มราดข้าว</t>
  </si>
  <si>
    <t>ผัดฉ่าปลากระทุงเหวไข่เจียว</t>
  </si>
  <si>
    <t>ผัดฉ่าปลากระทุงเหวกับข้าว</t>
  </si>
  <si>
    <t>ผัดฉ่าปลากระทุงเหวราดข้าว</t>
  </si>
  <si>
    <t>ผัดฉ่าปลาหมึกไข่เจียว</t>
  </si>
  <si>
    <t>ผัดฉ่าปลาหมึกกับข้าว</t>
  </si>
  <si>
    <t>ผัดฉ่าปลาหมึกราดข้าว</t>
  </si>
  <si>
    <t>ผัดบวบใส่ไข่กับข้าว</t>
  </si>
  <si>
    <t>ผัดบวบใส่ไข่ข้าวกล้อง</t>
  </si>
  <si>
    <t>ผัดบวบใส่ไข่ราดข้าว</t>
  </si>
  <si>
    <t>ผัดบวบไม่ใส่ไข่</t>
  </si>
  <si>
    <t>ผัดผักเชียงดาใส่กุ้งธรรมดา</t>
  </si>
  <si>
    <t>ผัดผักเชียงดากับข้าว</t>
  </si>
  <si>
    <t>ผัดผักเชียงดาปลาเค็มกับข้าว</t>
  </si>
  <si>
    <t>ผัดผักเชียงดาปลาเค็มธรรมดา</t>
  </si>
  <si>
    <t>ผัดผักเชียงดาปลาเค็มปลาเค็ม</t>
  </si>
  <si>
    <t>ผัดผักเชียงดาปลาเค็มราดข้าว</t>
  </si>
  <si>
    <t>ผัดผักเชียงดาราดข้าว</t>
  </si>
  <si>
    <t>ผัดผักไชยากับข้าว</t>
  </si>
  <si>
    <t>ผัดผักไชยาข้าวกล้อง</t>
  </si>
  <si>
    <t>ผัดผักไชยาราดข้าว</t>
  </si>
  <si>
    <t>ผัดผักกระเฉดปลาเค็มกับข้าว</t>
  </si>
  <si>
    <t>ผัดผักกระเฉดปลาเค็มข้าวกล้อง</t>
  </si>
  <si>
    <t>ผัดผักบุ้งเต้าเจี้ยวกับข้าว</t>
  </si>
  <si>
    <t>ผัดพริกแกงปลากระโทงร่มกับข้าว</t>
  </si>
  <si>
    <t>ผัดพริกแกงปลากระโทงร่มราดข้าว</t>
  </si>
  <si>
    <t>ผัดพริกแกงปลากระทุงเหวกับข้าว</t>
  </si>
  <si>
    <t>ผัดพริกแกงปลากระทุงเหวราดข้าว</t>
  </si>
  <si>
    <t>ผัดพริกแกงปลาหมึกไข่เจียว</t>
  </si>
  <si>
    <t>ผัดพริกแกงปลาหมึกไข่ดาว</t>
  </si>
  <si>
    <t>ผัดพริกแกงปลาหมึกกับข้าว</t>
  </si>
  <si>
    <t>ผัดพริกแกงปลาหมึกข้าวกล้อง</t>
  </si>
  <si>
    <t>ผัดพริกแกงปลาหมึกราดข้าว</t>
  </si>
  <si>
    <t>ผัดพริกแกงหมึกกับข้าว</t>
  </si>
  <si>
    <t>ผัดพริกแกงหมึกข้าวกล้อง</t>
  </si>
  <si>
    <t>ผัดพริกแกงหมึกราดข้าว</t>
  </si>
  <si>
    <t>พริกแกงปลากระทุงเหวกับข้าว</t>
  </si>
  <si>
    <t>พริกแกงปลากระทุงเหวข้าวกล้อง</t>
  </si>
  <si>
    <t>พริกแกงปลากระทุงเหวราดข้าว</t>
  </si>
  <si>
    <t>พล่าแบล็คแซลม่อน</t>
  </si>
  <si>
    <t>พล่าแบล็คหมึก</t>
  </si>
  <si>
    <t>พล่าหมึกกล้วย</t>
  </si>
  <si>
    <t>มง 300g สมุนไพรทอด</t>
  </si>
  <si>
    <t>มงทอดปลาสิหม่า500g</t>
  </si>
  <si>
    <t>มงสิหม่า 300g</t>
  </si>
  <si>
    <t>ยำส้มโอปลาโฉมงาม</t>
  </si>
  <si>
    <t>ยำส้มโอปลากุดสลาด</t>
  </si>
  <si>
    <t>สร้อยนกเขา สมุนไพร</t>
  </si>
  <si>
    <t>สีกุน 400g ย่าง</t>
  </si>
  <si>
    <t>สีกุน 600g. ย่าง</t>
  </si>
  <si>
    <t>สีกุน 700g. ย่าง</t>
  </si>
  <si>
    <t>สีกุน 900g ทอดสิหม่า</t>
  </si>
  <si>
    <t>สีกุน 900g ย่าง</t>
  </si>
  <si>
    <t>สีกุน600g</t>
  </si>
  <si>
    <t>สีกุนทอด 200g ซอสสิหม่า</t>
  </si>
  <si>
    <t>สีกุนย่างเกลือ300g</t>
  </si>
  <si>
    <t>สีกุนย่างเกลือ400g</t>
  </si>
  <si>
    <t>สีกุนย่างเกลือ600g</t>
  </si>
  <si>
    <t>สีกุนย่างเกลือ900g</t>
  </si>
  <si>
    <t>สีกุล600g</t>
  </si>
  <si>
    <t>สีลัง ใหญ่ สิหม่า</t>
  </si>
  <si>
    <t>สีลังเล็ก สิหม่า</t>
  </si>
  <si>
    <t>หมึกไข่ 1 kg.</t>
  </si>
  <si>
    <t>หมึกทอด</t>
  </si>
  <si>
    <t>หมึกผักเคย</t>
  </si>
  <si>
    <t>หมึกผัดเคยใส่สะตอ</t>
  </si>
  <si>
    <t>หมึกผัดคื่นฉ่ายกับข้าว</t>
  </si>
  <si>
    <t>หมึกผัดคื่นฉ่ายราดข้าว</t>
  </si>
  <si>
    <t>หมึกผัดฉ่ากับข้าว</t>
  </si>
  <si>
    <t>หมึกผัดฉ่าราดข้าว</t>
  </si>
  <si>
    <t>หมึกผัดพริกแกงไข่ดาว</t>
  </si>
  <si>
    <t>หมึกผัดพริกแกงกับข้าว</t>
  </si>
  <si>
    <t>หมึกผัดพริกแกงข้าวกล้อง</t>
  </si>
  <si>
    <t>หมึกผัดพริกแกงราดข้าว</t>
  </si>
  <si>
    <t>หมึกผัดสะตอ</t>
  </si>
  <si>
    <t>หมึกหอมย่าง</t>
  </si>
  <si>
    <t>หมึกหอมย่างเกลือ</t>
  </si>
  <si>
    <t>อังเกยทอด 1.1kg สมุนไพร</t>
  </si>
  <si>
    <t>อังเกยทอดซอสสิหม่า (1.1kg)</t>
  </si>
  <si>
    <t>อินทรีแล่เนื้อทอดเล็ก</t>
  </si>
  <si>
    <t>อินทรีแล่เนื้อทอดสิหม่าพริกแห้ง</t>
  </si>
  <si>
    <t>เค้กกล้วยหอมธัญพืช</t>
  </si>
  <si>
    <t>เค้กฟักทอง</t>
  </si>
  <si>
    <t>เค้กม่อน</t>
  </si>
  <si>
    <t>เค้กมัลเบอรี่ หรือ เค้กลูกม่อน</t>
  </si>
  <si>
    <t>เค้กลูกม่อน</t>
  </si>
  <si>
    <t>เค้กลูกม่อน อัลม่อน</t>
  </si>
  <si>
    <t>แกงเหลืองปลากะบอก หน่อไม้ดอง</t>
  </si>
  <si>
    <t>แกงเหลืองปลาอินทรีย์</t>
  </si>
  <si>
    <t>แกงเหลืองหน่อไม้</t>
  </si>
  <si>
    <t>แกงป่าไก่</t>
  </si>
  <si>
    <t>แยมมะละกอ</t>
  </si>
  <si>
    <t>ใบเหลียงผัดน้ำปลา</t>
  </si>
  <si>
    <t>ไข่เจียวหมูสับราดข้าว</t>
  </si>
  <si>
    <t>ไข่ปลาคั่วกลิ้ง</t>
  </si>
  <si>
    <t>กรรเชียงปู</t>
  </si>
  <si>
    <t>กรรเชียงปูนึ่ง</t>
  </si>
  <si>
    <t>กระเพรากุ้งราดข้าวไข่ดาว</t>
  </si>
  <si>
    <t>กระเพรากุ้งราดข้าวไม่ใส่พริก -ไข่ดาว</t>
  </si>
  <si>
    <t>กระเพราปลาหมึกราดข้าวไข่ดาว</t>
  </si>
  <si>
    <t>กระเพราหมึก (หมู กับ)</t>
  </si>
  <si>
    <t>กระเพราหมู ทะเลราดข้าวไข่ดาว</t>
  </si>
  <si>
    <t>กระเพราหมูราดข้าวไข่ดาว</t>
  </si>
  <si>
    <t>กระเหรี่ยงตกดอย</t>
  </si>
  <si>
    <t>กวางตุเงผัดราดข้าว</t>
  </si>
  <si>
    <t>กาฟ ร้อน โบราณ</t>
  </si>
  <si>
    <t>กุ้งใหญ่ ครึ่งก..ก</t>
  </si>
  <si>
    <t>กุ้งทอดกระเทียม</t>
  </si>
  <si>
    <t>ขนมปังงาดำ</t>
  </si>
  <si>
    <t>ข้าวกล้อง *ขาว โถ</t>
  </si>
  <si>
    <t>ข้าวกล้อง 1kg</t>
  </si>
  <si>
    <t>ข้าวกล้อง 2kg</t>
  </si>
  <si>
    <t>ข้าวกล้องถุง 1 โล</t>
  </si>
  <si>
    <t>ข้าวขาว*กล้อง</t>
  </si>
  <si>
    <t>ข้าวขาว-ข้าวกล้อง</t>
  </si>
  <si>
    <t>ข้าวต้มปลาอินทรีย์</t>
  </si>
  <si>
    <t>ข้าวผัดกุ้ง</t>
  </si>
  <si>
    <t>ข้าวผัดปู จานเล็ก</t>
  </si>
  <si>
    <t>ข้าวผัดปูใหญ่</t>
  </si>
  <si>
    <t>ข้าวผัดปูกลาง</t>
  </si>
  <si>
    <t>ข้าวผัดหมู</t>
  </si>
  <si>
    <t>ค่ากรรเชียงปูลูกค้า A15</t>
  </si>
  <si>
    <t>ค่าน้ำแข็งแช่</t>
  </si>
  <si>
    <t>คุ้กกี้อัลม่อนสตอเบรี่</t>
  </si>
  <si>
    <t>จาระเม็ดนึ่งซีอิ๋ว</t>
  </si>
  <si>
    <t>จาระเม็ดสามรส</t>
  </si>
  <si>
    <t>ฉู่ฉี่กุ้ง</t>
  </si>
  <si>
    <t>ฉู่ฉี่ปลาโอ</t>
  </si>
  <si>
    <t>ชาออแกนิก</t>
  </si>
  <si>
    <t>ชุดน้ำพริก*ไข่เจียว</t>
  </si>
  <si>
    <t>ชุดผัก</t>
  </si>
  <si>
    <t>ต้มยำกุ้งน้ำข้น หม้อไฟ</t>
  </si>
  <si>
    <t>ต้มยำทะเล น้ำข้น</t>
  </si>
  <si>
    <t>ต้มยำปลา น้ำใส หม้อไฟ</t>
  </si>
  <si>
    <t>ต้มยำรวม น้ำข้น(ถ้วย)</t>
  </si>
  <si>
    <t>ต้มส้มกุ้ง (ถ้วย)</t>
  </si>
  <si>
    <t>บานาน่าอัพไซดาว</t>
  </si>
  <si>
    <t>บานาน่าอัพไซต์ดาวน์</t>
  </si>
  <si>
    <t>บานาน่าอัพไซต์ดาวน์ ชิ้นใหญ่</t>
  </si>
  <si>
    <t>บานาน่าอัพไซต์ดาวน์ ญ</t>
  </si>
  <si>
    <t>บานาน่าอัพไซส์ดาว ใหญ่</t>
  </si>
  <si>
    <t>ปลาโอทอดกระเทียม</t>
  </si>
  <si>
    <t>ปลาจาระเม็ดนึ่งมะนาว</t>
  </si>
  <si>
    <t>ปูนึ่ง 1kg</t>
  </si>
  <si>
    <t>ผลไม้มิกซ์ปั่น (มะละกอ มะนาว กล้วย)</t>
  </si>
  <si>
    <t>ผลไม้มิกซ์ปั่น(มะละกอ กล้วย มะนาว)</t>
  </si>
  <si>
    <t>ผัก</t>
  </si>
  <si>
    <t>มิกกล้วย มะละกอ</t>
  </si>
  <si>
    <t>ลาบไข่ปลา</t>
  </si>
  <si>
    <t>ส้มจี้ดโซดา</t>
  </si>
  <si>
    <t>ส้มตำใบเหลียงปลาหมึก</t>
  </si>
  <si>
    <t>สลัดผัก - ไข่ต้ม 2ฟอง</t>
  </si>
  <si>
    <t>หมึกไข่ต้มหวาน</t>
  </si>
  <si>
    <t>หมึกไข่ผัดผงกระหรี่ราดข้าว (น้องภีม)ไข่ดาว</t>
  </si>
  <si>
    <t>อเมริกาโน่</t>
  </si>
  <si>
    <t>อัญชันน้ำผึ้งมะนาว</t>
  </si>
  <si>
    <t>อาหารใส่บาตร 1 ชุด</t>
  </si>
  <si>
    <t>อินทรีย์ทอดกระเทียม</t>
  </si>
  <si>
    <t>RTP-01-0018-1</t>
  </si>
  <si>
    <t>Beer</t>
  </si>
  <si>
    <t>RTP-03-0041-2</t>
  </si>
  <si>
    <t>แกงกะทิหน่อไม้ใส่สะตอ</t>
  </si>
  <si>
    <t>แพนเซียร์แบล็คแซลม่อน เล็ก</t>
  </si>
  <si>
    <t>RTP-03-0009-2</t>
  </si>
  <si>
    <t>แพนเซียร์แบล็คแซลม่อน ใหญ่</t>
  </si>
  <si>
    <t>ปลาสีกุนย่าง</t>
  </si>
  <si>
    <t>RTP-03-0093-1</t>
  </si>
  <si>
    <t>ปลาจะละเม็ดดำทอดสิหม่า</t>
  </si>
  <si>
    <t>RTP-03-0084-1</t>
  </si>
  <si>
    <t>RTP-03-0081-1</t>
  </si>
  <si>
    <t>ปลามงทอดสิหม่า</t>
  </si>
  <si>
    <t>RTP-03-0080-1</t>
  </si>
  <si>
    <t>ปลาใบโพทอดซอสสิหม่า</t>
  </si>
  <si>
    <t>ปลาน้ำทองทอด</t>
  </si>
  <si>
    <t>ปลากระทุงเหวผักพริกแกง</t>
  </si>
  <si>
    <t>ปลากระทุงเหวผัดพริกไทยดำ</t>
  </si>
  <si>
    <t>หมึกผัดพริกแกง</t>
  </si>
  <si>
    <t>RTP-03-0015-2</t>
  </si>
  <si>
    <t>ผัดฉ่าปลากระโทงร่ม</t>
  </si>
  <si>
    <t>RTP-03-00100-1</t>
  </si>
  <si>
    <t>แกงกะทิขี้เหล็กปลาโอย่าง</t>
  </si>
  <si>
    <t>RTP-03-00101-1</t>
  </si>
  <si>
    <t>ปลาโฉมงามทอดสิหม่า</t>
  </si>
  <si>
    <t>ไข่เจียว กุ้ง(ท่าแพ)</t>
  </si>
  <si>
    <t>ไข่เจียว ปู(ท่าแพ)</t>
  </si>
  <si>
    <t>RTP-03-0013-2</t>
  </si>
  <si>
    <t>RTP-03-0013-3</t>
  </si>
  <si>
    <t>RTP-03-00102-1</t>
  </si>
  <si>
    <t>ผัดกระเพราปลากระทุงเหว</t>
  </si>
  <si>
    <t>RTP-03-00103-1</t>
  </si>
  <si>
    <t>RTP-03-00104-1</t>
  </si>
  <si>
    <t>RTP-03-00105-1</t>
  </si>
  <si>
    <t>ข้าวน้ำพริกมะขาม+ไข่ต้ม</t>
  </si>
  <si>
    <t>RTP-03-0085-2</t>
  </si>
  <si>
    <t>ข้าวหน้าปลาอินทรีทอด +ต้มแซ่บหัวปลา</t>
  </si>
  <si>
    <t>ปลาจาระเม็ดทอดราดซอสสมุนไพร</t>
  </si>
  <si>
    <t>ต้มแซ่บปลาน้ำดอกไม้</t>
  </si>
  <si>
    <t>ต้มโคล้งปลากระบอก</t>
  </si>
  <si>
    <t>ปลาเก๋าทอดสิหม่า</t>
  </si>
  <si>
    <t>ปลาโอย่างซอสทาทากิ</t>
  </si>
  <si>
    <t>ปลากระทุงเหว (จาน)</t>
  </si>
  <si>
    <t>ปลากระบอกทอดกรอบสมุนไพร</t>
  </si>
  <si>
    <t>ปลากระบอกทอดกระเทียม</t>
  </si>
  <si>
    <t>ปลาครูดคราดทอดสิหม่า</t>
  </si>
  <si>
    <t>ปลาจาระเม็ดทอดสิหม่า</t>
  </si>
  <si>
    <t>ปลาน้ำทองทอดสิหม่า</t>
  </si>
  <si>
    <t>ปลาเต๋ยเต้ย (จาน)</t>
  </si>
  <si>
    <t>ปลาสีกุนทอดต้มเต้าเจี้ยว</t>
  </si>
  <si>
    <t>ปลาอังเกยทอดสมุนไพร</t>
  </si>
  <si>
    <t>ปลาอังเกยทอดสิหม่า</t>
  </si>
  <si>
    <t>ปูม้าต้มกะทิ</t>
  </si>
  <si>
    <t>ปลาสีลังทอดสิหม่า</t>
  </si>
  <si>
    <t>ปลาผัดคื่นช่าย</t>
  </si>
  <si>
    <t>หมึกผักคื่นช่าย</t>
  </si>
  <si>
    <t>ปลาอินทรีย์แล่เนื้อทอด</t>
  </si>
  <si>
    <t>ปลาอินทรีย์แล่เนื้อทอดสิหม่า</t>
  </si>
  <si>
    <t>RTP-03-00127-1</t>
  </si>
  <si>
    <t>ต้มส้มปลากระบอก</t>
  </si>
  <si>
    <t>หมึกไข่ทอดกระเทียม</t>
  </si>
  <si>
    <t>หมึกไข่ทอดกระเทียม (ท่าแพ)</t>
  </si>
  <si>
    <t>หมึกไข่ย่าง (ท่าแพ)</t>
  </si>
  <si>
    <t>RTP-01-0019-1</t>
  </si>
  <si>
    <t>RTP-01-0020-1</t>
  </si>
  <si>
    <t>RTP-01-0021-1</t>
  </si>
  <si>
    <t>RTP-01-0022-1</t>
  </si>
  <si>
    <t>RTP-01-0023-1</t>
  </si>
  <si>
    <t>RTP-01-0024-1</t>
  </si>
  <si>
    <t>RTP-01-0025-1</t>
  </si>
  <si>
    <t>RTP-01-0026-1</t>
  </si>
  <si>
    <t>RTP-01-0027-1</t>
  </si>
  <si>
    <t>RTP-01-0028-1</t>
  </si>
  <si>
    <t>RTP-01-0029-1</t>
  </si>
  <si>
    <t>RTP-02-0002-1</t>
  </si>
  <si>
    <t>RCH-01-0027-2</t>
  </si>
  <si>
    <t>ปลาอินทรีย์ทอดกระเทียม</t>
  </si>
  <si>
    <t>RCH-02-0018-2</t>
  </si>
  <si>
    <t>ส้มตำใบเหลียงทอดปลาหมึก</t>
  </si>
  <si>
    <t>ชาร้อน (กา)</t>
  </si>
  <si>
    <t>ปลาหวาน (ชุมพร)</t>
  </si>
  <si>
    <t>RCH-02-0150-1</t>
  </si>
  <si>
    <t>น้ำอัญชันน้ำผึ้งมะนาว</t>
  </si>
  <si>
    <t>น้ำมะละกอปั่น</t>
  </si>
  <si>
    <t>หมึกไข่ผัดผงกะหรี่ราดข้าว</t>
  </si>
  <si>
    <t>RCH-02-0151-1</t>
  </si>
  <si>
    <t>ส้มจี๊ดโซดา</t>
  </si>
  <si>
    <t>RCH-05-0044-1</t>
  </si>
  <si>
    <t>RCH-02-0152-1</t>
  </si>
  <si>
    <t>ต้มส้มกุ้ง</t>
  </si>
  <si>
    <t>RCH-02-0153-1</t>
  </si>
  <si>
    <t>ต้มยำทะเลน้ำข้น</t>
  </si>
  <si>
    <t>ต้มยำปลาน้ำใส หม้อไฟ</t>
  </si>
  <si>
    <t>ต้มยำรวมน้ำข้น ถ้วย</t>
  </si>
  <si>
    <t>RCH-02-0154-1</t>
  </si>
  <si>
    <t>RCH-02-0155-1</t>
  </si>
  <si>
    <t>RCH-02-0156-1</t>
  </si>
  <si>
    <t>RCH-02-0157-1</t>
  </si>
  <si>
    <t>ชุดน้ำพริก+ไข่เจียว</t>
  </si>
  <si>
    <t>RCH-02-0158-1</t>
  </si>
  <si>
    <t>RCH-02-0159-1</t>
  </si>
  <si>
    <t>RCH-02-0160-1</t>
  </si>
  <si>
    <t>ปลาจาระเม็ดสามรส</t>
  </si>
  <si>
    <t>RCH-02-0161-1</t>
  </si>
  <si>
    <t>คุ้กกี้อัลม่อนสตอเบอรี่</t>
  </si>
  <si>
    <t>RCH-03-0039-1</t>
  </si>
  <si>
    <t>RCH-04-0016-1</t>
  </si>
  <si>
    <t>RCH-05-0025-2</t>
  </si>
  <si>
    <t>กาเเฟ เย็น</t>
  </si>
  <si>
    <t>กวางตุ้งผัดราดข้าว</t>
  </si>
  <si>
    <t>RCH-02-0162-1</t>
  </si>
  <si>
    <t>RCH-02-0163-1</t>
  </si>
  <si>
    <t>RCH-02-0164-1</t>
  </si>
  <si>
    <t>RCH-02-0165-1</t>
  </si>
  <si>
    <t>RCH-02-0166-1</t>
  </si>
  <si>
    <t>RCH-02-0167-1</t>
  </si>
  <si>
    <t>RCH-02-0168-1</t>
  </si>
  <si>
    <t>แกงเหลืองปลากระบอก หน่อไม้ดอง</t>
  </si>
  <si>
    <t>RCH-03-0040-1</t>
  </si>
  <si>
    <t>RCH-02-0169-1</t>
  </si>
  <si>
    <t>ค่าใช้จ่าย(ฐธ9)</t>
  </si>
  <si>
    <t>วัสดุสำนักงานพระราม ๙</t>
  </si>
  <si>
    <t>ค่าน้ำมันรถพระราม ๙</t>
  </si>
  <si>
    <t>ค่าไฟฟ้าพระราม ๙</t>
  </si>
  <si>
    <t>ค่าน้ำประปาพระราม ๙</t>
  </si>
  <si>
    <t>ค่าโทรศัพท์และการสื่อสารพระราม ๙</t>
  </si>
  <si>
    <t>ค่ารับ-ส่งเอกสารพระราม ๙</t>
  </si>
  <si>
    <t>ค่าใช้จ่ายในการขายพระราม ๙</t>
  </si>
  <si>
    <t>ค่าใช้จ่ายเบ็ดเตล็ดพระราม ๙</t>
  </si>
  <si>
    <t>ค่าวัตถุดิบร้านกาแฟพระราม ๙</t>
  </si>
  <si>
    <t>ค่าใช้จ่ายอื่นๆพระราม ๙</t>
  </si>
  <si>
    <t>ค่าเดินทางและที่พักพระราม ๙</t>
  </si>
  <si>
    <t>ค่ารับรองพระราม ๙</t>
  </si>
  <si>
    <t>สวัสดิการพนักงานพระราม ๙</t>
  </si>
  <si>
    <t>ค่าบรรจุภัณฑ์ขาย-แพ็คสินค้าพระราม ๙</t>
  </si>
  <si>
    <t>ค่าใช้จ่ายในการจัดกิจกรรมพระราม ๙</t>
  </si>
  <si>
    <t>ค่าทางด่วน-ที่จอดรถพระราม ๙</t>
  </si>
  <si>
    <t>ค่าใช้จ่ายขนส่งพระราม ๙</t>
  </si>
  <si>
    <t>RM9-01-0001-1</t>
  </si>
  <si>
    <t>RMR - ข้าวแปรรูป พระราม 9</t>
  </si>
  <si>
    <t>RMV - ผัก พระราม 9</t>
  </si>
  <si>
    <t>FCH - Front ชุมพร</t>
  </si>
  <si>
    <t>RCH - Restaurant ชุมพร</t>
  </si>
  <si>
    <t>RTH - Restaurant ท่าแพ</t>
  </si>
  <si>
    <t>RM9-01-0002-1</t>
  </si>
  <si>
    <t>RM9-01-0003-1</t>
  </si>
  <si>
    <t>RM9-01-0004-1</t>
  </si>
  <si>
    <t>RM9-01-0005-1</t>
  </si>
  <si>
    <t>RM9-01-0006-1</t>
  </si>
  <si>
    <t>RM9-01-0007-1</t>
  </si>
  <si>
    <t>RM9-01-0008-1</t>
  </si>
  <si>
    <t>RM9-01-0009-1</t>
  </si>
  <si>
    <t>RM9-01-0010-1</t>
  </si>
  <si>
    <t>RM9-01-0011-1</t>
  </si>
  <si>
    <t>RM9-01-0012-1</t>
  </si>
  <si>
    <t>RM9-01-0013-1</t>
  </si>
  <si>
    <t>RM9-01-0014-1</t>
  </si>
  <si>
    <t>RM9-01-0015-1</t>
  </si>
  <si>
    <t>RM9-01-0016-1</t>
  </si>
  <si>
    <t>RM9-01-0017-1</t>
  </si>
  <si>
    <t>เรือชุมพรไดฟ์วิ่งเซ็นเตอร์</t>
  </si>
  <si>
    <t>ค่าแรงพนักงานชั่วคราว(ชุมพรไดฟ์วิ่ง)</t>
  </si>
  <si>
    <t>ค่าอะไหล่เรือชุมพรคาบาน่า</t>
  </si>
  <si>
    <t>ค่าแรงซ่อมเรือชุมพรคาบาน่า</t>
  </si>
  <si>
    <t>ค่าอะไหล่ซ่อมรถชุมพรคาบาน่า</t>
  </si>
  <si>
    <t>ค่าแรงซ่อมรถชุมพรคาบาน่า</t>
  </si>
  <si>
    <t>วัสดุสำนักงานชุมพรคาบาน่า</t>
  </si>
  <si>
    <t>ค่าน้ำมันเรือชุมพรคาบาน่า</t>
  </si>
  <si>
    <t>ค่าน้ำมันรถชุมพรคาบาน่า</t>
  </si>
  <si>
    <t>ค่าไฟฟ้าชุมพรคาบาน่า</t>
  </si>
  <si>
    <t>ค่าน้ำประปาชุมพรคาบาน่า</t>
  </si>
  <si>
    <t>ค่าโทรศัพท์และการสื่อสารชุมพรคาน่า</t>
  </si>
  <si>
    <t>ค่าส่งสินค้าผ่านขนส่ง(ชุมพรคาบาน่า)</t>
  </si>
  <si>
    <t>ค่าเช่าอื่นๆ(ชุมพรไดฟ์วิ่ง)</t>
  </si>
  <si>
    <t>ค่ารับ-ส่งเอกสารชุมพรคาบาน่า</t>
  </si>
  <si>
    <t>ค่าใช้จ่ายในการขายชุมพรคาบาน่า</t>
  </si>
  <si>
    <t>ค่าใช้จ่ายในการทำอาหารทะเลชุมพรคาบาน่า</t>
  </si>
  <si>
    <t>ค่ารถรับ-ส่งลูกค้าชุมพรคาบาน่า</t>
  </si>
  <si>
    <t>ค่าใช้จ่ายเบ็ดเตล็ดชุมพรคาบาน่า</t>
  </si>
  <si>
    <t>ค่าวัตถุดิบร้านอาหาร-กาแฟชุมพรคาบาน่า</t>
  </si>
  <si>
    <t>ค่าอาหารลงเรือชุมพรคาบาน่า</t>
  </si>
  <si>
    <t>ค่าใช้จ่ายอื่นๆ(ชุมพรคาบาน่า)</t>
  </si>
  <si>
    <t>ค่าอุปกรณ์ครัว(ชุมพรคาบาน่า)</t>
  </si>
  <si>
    <t>ค่าเดินทางและที่พักชุมพรคาบาน่า</t>
  </si>
  <si>
    <t>ค่ารับรองชุมพรคาบาน่า</t>
  </si>
  <si>
    <t>สวัสดิการพนักงานชุมพรคาบาน่า</t>
  </si>
  <si>
    <t>ค่าผลิตน้ำมันมะพร้าว(ชุมพรคาบาน่า)</t>
  </si>
  <si>
    <t>ค่าบริการห้องพักชุมพรคาบาน่า</t>
  </si>
  <si>
    <t>ค่าเรือรับ-ส่งลูกค้าชุมพรคาบาน่า</t>
  </si>
  <si>
    <t>ค่าบรรจุภัณฑ์ขาย-แพ็คสินค้าชุมพรคาบาน่า</t>
  </si>
  <si>
    <t>ค่าใช้จ่ายในการจัดกิจกรรมชุมพรคาบาน่า</t>
  </si>
  <si>
    <t>ค่าอุปกรณ์ดำน้ำชุมพรคาบาน่า</t>
  </si>
  <si>
    <t>ค่าทางด่วน-ที่จอดรถชุมพรคาบาน่า</t>
  </si>
  <si>
    <t>ค่าใช้จ่าย(ชุมพร)</t>
  </si>
  <si>
    <t>วัสดุสำนักงาน(สำนักงานใหญ่)</t>
  </si>
  <si>
    <t>ค่าน้ำมันรถ(สำนักงานใหญ่)</t>
  </si>
  <si>
    <t>ค่าโทรศัพท์และการสื่อสาร(สำนักงานใหญ่)</t>
  </si>
  <si>
    <t>ค่ารับ-ส่งเอกสาร(สำนักงานใหญ่)</t>
  </si>
  <si>
    <t>ค่าใช้จ่ายในการขาย(สำนักงานใหญ่)</t>
  </si>
  <si>
    <t>ค่าใช้จ่ายเบ็ดเตล็ด(สำนักงานใหญ่)</t>
  </si>
  <si>
    <t>ค่าใช้จ่ายอื่น(สำนักงานใหญ่)</t>
  </si>
  <si>
    <t>ค่าเดินทางและที่พัก(สำนักงานใหญ่)</t>
  </si>
  <si>
    <t>ค่ารับรอง(สำนักงานใหญ่)</t>
  </si>
  <si>
    <t>สวัสดิการพนักงาน(สำนักงานใหญ่)</t>
  </si>
  <si>
    <t>ค่าบรรจุภัณฑ์ขาย-แพ็คสินค้า(สำนักงานใหญ่)</t>
  </si>
  <si>
    <t>ค่าทางด่วน-ที่จอดรถ(สำนักงานใหญ่)</t>
  </si>
  <si>
    <t>OFF-01-0001-1</t>
  </si>
  <si>
    <t>สินทรัพย์(ชุมพร)</t>
  </si>
  <si>
    <t>ค่าใช้จ่าย(สำนักงานใหญ่)</t>
  </si>
  <si>
    <t>CHP-01-0005-1</t>
  </si>
  <si>
    <t>CHP-02-0001-1</t>
  </si>
  <si>
    <t>CHP-02-0002-1</t>
  </si>
  <si>
    <t>CHP-02-0003-1</t>
  </si>
  <si>
    <t>CHP-02-0004-1</t>
  </si>
  <si>
    <t>CHP-02-0005-1</t>
  </si>
  <si>
    <t>CHP-02-0006-1</t>
  </si>
  <si>
    <t>CHP-02-0007-1</t>
  </si>
  <si>
    <t>CHP-02-0008-1</t>
  </si>
  <si>
    <t>CHP-02-0009-1</t>
  </si>
  <si>
    <t>CHP-02-0010-1</t>
  </si>
  <si>
    <t>CHP-02-0011-1</t>
  </si>
  <si>
    <t>CHP-02-0012-1</t>
  </si>
  <si>
    <t>CHP-02-0013-1</t>
  </si>
  <si>
    <t>CHP-02-0014-1</t>
  </si>
  <si>
    <t>CHP-02-0015-1</t>
  </si>
  <si>
    <t>CHP-02-0016-1</t>
  </si>
  <si>
    <t>CHP-02-0017-1</t>
  </si>
  <si>
    <t>CHP-02-0018-1</t>
  </si>
  <si>
    <t>CHP-02-0019-1</t>
  </si>
  <si>
    <t>CHP-02-0020-1</t>
  </si>
  <si>
    <t>CHP-02-0021-1</t>
  </si>
  <si>
    <t>CHP-02-0022-1</t>
  </si>
  <si>
    <t>CHP-02-0023-1</t>
  </si>
  <si>
    <t>CHP-02-0024-1</t>
  </si>
  <si>
    <t>CHP-02-0025-1</t>
  </si>
  <si>
    <t>CHP-02-0026-1</t>
  </si>
  <si>
    <t>CHP-02-0027-1</t>
  </si>
  <si>
    <t>CHP-02-0028-1</t>
  </si>
  <si>
    <t>CHP-02-0029-1</t>
  </si>
  <si>
    <t>CHP-02-0030-1</t>
  </si>
  <si>
    <t>CHP-02-0031-1</t>
  </si>
  <si>
    <t>CHP-02-0032-1</t>
  </si>
  <si>
    <t>OFF-01-0002-1</t>
  </si>
  <si>
    <t>OFF-01-0003-1</t>
  </si>
  <si>
    <t>OFF-01-0004-1</t>
  </si>
  <si>
    <t>OFF-01-0005-1</t>
  </si>
  <si>
    <t>OFF-01-0006-1</t>
  </si>
  <si>
    <t>OFF-01-0007-1</t>
  </si>
  <si>
    <t>OFF-01-0008-1</t>
  </si>
  <si>
    <t>OFF-01-0009-1</t>
  </si>
  <si>
    <t>OFF-01-0010-1</t>
  </si>
  <si>
    <t>OFF-01-0011-1</t>
  </si>
  <si>
    <t>OFF-01-0012-1</t>
  </si>
  <si>
    <t>นมรสน้ำตาลมะพร้าว</t>
  </si>
  <si>
    <t>RMR-07-0022-1</t>
  </si>
  <si>
    <t>RMV-03-0132-1</t>
  </si>
  <si>
    <t>ใบยี่หร่า</t>
  </si>
  <si>
    <t>RCH-01-0072-1</t>
  </si>
  <si>
    <t>ปลาข้างลาย</t>
  </si>
  <si>
    <t>ปลาเก๋าเล็ก</t>
  </si>
  <si>
    <t>ปลาอินทรีแร่เนื้อ</t>
  </si>
  <si>
    <t>อินทรีเค็ม</t>
  </si>
  <si>
    <t>RCH-01-0073-1</t>
  </si>
  <si>
    <t>ปลาอินทรีย์เค็ม</t>
  </si>
  <si>
    <t>RCH-01-0074-1</t>
  </si>
  <si>
    <t>ปลากะพงข้างปาน</t>
  </si>
  <si>
    <t>ปลากระพงข้างปาน</t>
  </si>
  <si>
    <t>RCH-01-0075-1</t>
  </si>
  <si>
    <t>ไข่ปลาอินทรีย์</t>
  </si>
  <si>
    <t>10ชาสมุนไพรจับเลี้ยงเย็นๆ315มล.</t>
  </si>
  <si>
    <t>ชาสมุนไพรจับเลี้ยง 315ml</t>
  </si>
  <si>
    <t>SPT-01 -0013-2</t>
  </si>
  <si>
    <t>ค่าห้องพัก</t>
  </si>
  <si>
    <t>FCH-01-0014-1</t>
  </si>
  <si>
    <t>อาหารเช้าเด็ก</t>
  </si>
  <si>
    <t>เสื้อธรรมธุรกิจ/220</t>
  </si>
  <si>
    <t>ค่าหัองพักกำหนดเอง</t>
  </si>
  <si>
    <t xml:space="preserve">ราคารวมอาหารเช้า </t>
  </si>
  <si>
    <t>FCH-01-0015-1</t>
  </si>
  <si>
    <t>ห้องพักอบรม อชม.</t>
  </si>
  <si>
    <t>บังกะโล V  ,ตึก1/1</t>
  </si>
  <si>
    <t>บังกะโล A</t>
  </si>
  <si>
    <t>ดำน้ำตื้นเด็ก</t>
  </si>
  <si>
    <t>ดำน้ำตื้นผู้ใหญ่</t>
  </si>
  <si>
    <t>ตึก1/2 ,</t>
  </si>
  <si>
    <t>บังกะโลซีวี</t>
  </si>
  <si>
    <t>หน่อไม้ไผ่ตง หวาน</t>
  </si>
  <si>
    <t>ผักบุ้งเขียว กำละ</t>
  </si>
  <si>
    <t>ผักบุ้งจีน</t>
  </si>
  <si>
    <t>พริกขี้หนู  ถุงละ</t>
  </si>
  <si>
    <t>จิงจูฉ่าย   กำละ</t>
  </si>
  <si>
    <t>ชะอม   กำละ</t>
  </si>
  <si>
    <t>ขิงอ่อน</t>
  </si>
  <si>
    <t>ถั่วลิสงสด</t>
  </si>
  <si>
    <t>ปลาอินทรีย์แล่เนื้อ</t>
  </si>
  <si>
    <t>ปลาจะละเม็ด</t>
  </si>
  <si>
    <t>ข้าวหน้าปลาอินทรีทอด +ต้มโคล้งข้าวกล้อง</t>
  </si>
  <si>
    <t>ผัดฉ่าปลากระทุงเหวข้าวกล้อง</t>
  </si>
  <si>
    <t>แกงกะทิปลาสีกุนใบยี่หร่าข้าวกล้อง</t>
  </si>
  <si>
    <t>chips</t>
  </si>
  <si>
    <t>ข้าวหอมมะลิ.</t>
  </si>
  <si>
    <t>ปลาสีกุนย่าง400g</t>
  </si>
  <si>
    <t>อังเกยสิหม่า</t>
  </si>
  <si>
    <t>จะละเม็ดดำสิหม่า900g</t>
  </si>
  <si>
    <t>จะละเม็ดดำสิหม่า600g</t>
  </si>
  <si>
    <t>จะละเม็ดดำสิหม่า700g</t>
  </si>
  <si>
    <t>สีกุนทอด 300g ซอสสิหม่ะ</t>
  </si>
  <si>
    <t>Torrontés</t>
  </si>
  <si>
    <t>แกงกะทิปลาสากใส่ใบชะพลู</t>
  </si>
  <si>
    <t>ปลากระทุงเหวผัดขิง</t>
  </si>
  <si>
    <t>ทอดมันกุ้งใส่ใบเล็บครุฑ</t>
  </si>
  <si>
    <t>ปลาทูต้มหวาน</t>
  </si>
  <si>
    <t>ผัดกะเพราหมึกไข่เจียว</t>
  </si>
  <si>
    <t>ข้าวผัด</t>
  </si>
  <si>
    <t>ข้าผัด</t>
  </si>
  <si>
    <t>ผัดพริกแกง</t>
  </si>
  <si>
    <t>ใบปอย่าง250g</t>
  </si>
  <si>
    <t>จะละเม็ดดำสิหม่า800g</t>
  </si>
  <si>
    <t>สีกุนสิหม่า700g</t>
  </si>
  <si>
    <t>โฉมงามย่าง700g</t>
  </si>
  <si>
    <t>ผัดผักซาโยเต้</t>
  </si>
  <si>
    <t>โฉมงามย่าง250g</t>
  </si>
  <si>
    <t>แกงกะทิปลาทูใส่ใบจันทร์กับข้าว</t>
  </si>
  <si>
    <t>ผัดผักซาโยเต้กับข้าว</t>
  </si>
  <si>
    <t>ปลาอินทรีทอดน้ำปลากับข้าว</t>
  </si>
  <si>
    <t>ปลากระทุงร่มผัดขึ้นฉ่ายกับข้าว</t>
  </si>
  <si>
    <t>ปลาอินทรีทอดน้ำปลาข้าวกล้อง</t>
  </si>
  <si>
    <t>ข้าวผัดปูไข่เจียว</t>
  </si>
  <si>
    <t>ข้าวผัดปูไข่ดาว</t>
  </si>
  <si>
    <t>ปลากระทุงร่มผัดขึ้นฉ่ายไข่ดาว</t>
  </si>
  <si>
    <t>ผัดผักซาโยเต้ข้าวกล้อง</t>
  </si>
  <si>
    <t>ปลาสีกุนทอดราดสมุนไพร</t>
  </si>
  <si>
    <t>ยำส้มโอปลาสีกุน</t>
  </si>
  <si>
    <t>จะระเม็ดดำ 500g สิหม่ะ</t>
  </si>
  <si>
    <t>จะระเม็ด 700g สิหม่ะ</t>
  </si>
  <si>
    <t>ยอดค้างบิลเดิม</t>
  </si>
  <si>
    <t>กาแฟสหกรณ์ท่าแซะ ถุงละ250กรัม</t>
  </si>
  <si>
    <t>กล่องลัง</t>
  </si>
  <si>
    <t>มะนาวทำน้ำอัญชัน</t>
  </si>
  <si>
    <t>ขนมปัง 1คู่</t>
  </si>
  <si>
    <t>อาหารเอามื้อ กรุ้ปพึ่งตนเพื่อชาติ</t>
  </si>
  <si>
    <t>ทิปบริษัท</t>
  </si>
  <si>
    <t>ต้มยำทะเล หม้อ</t>
  </si>
  <si>
    <t>ต้มยำไข่</t>
  </si>
  <si>
    <t>มะละกอ</t>
  </si>
  <si>
    <t>ใบเหลียงต้ม</t>
  </si>
  <si>
    <t>ปลาใบปอนึ่ง</t>
  </si>
  <si>
    <t>ปูนึ่งแกะ</t>
  </si>
  <si>
    <t>ปลาอังเกยนึ่ง</t>
  </si>
  <si>
    <t>ข้าวสาร 5kg</t>
  </si>
  <si>
    <t>ข้าวสาร1kg</t>
  </si>
  <si>
    <t>ข้าวสาร 2kg</t>
  </si>
  <si>
    <t>น้ำส้มจี้ด</t>
  </si>
  <si>
    <t>ต้มยำทะเลน้ำใส</t>
  </si>
  <si>
    <t>หมึกผัดผงกะหรี่ราดข้าว</t>
  </si>
  <si>
    <t>แยมมัลเบอรี่</t>
  </si>
  <si>
    <t>น้ำมันมะพร้าว</t>
  </si>
  <si>
    <t>อัวม่อล สต เบอรี่</t>
  </si>
  <si>
    <t>น้ำส้มจี๊ด โซดา</t>
  </si>
  <si>
    <t>คุ้กกี้สตเบอรี</t>
  </si>
  <si>
    <t>อินทรีย์ทอดน้ำปลา</t>
  </si>
  <si>
    <t>RCH-03-0041-1</t>
  </si>
  <si>
    <t>RCH-04-0017-1</t>
  </si>
  <si>
    <t>กุ้งใหญ่</t>
  </si>
  <si>
    <t>RCH-02-0170-1</t>
  </si>
  <si>
    <t>RCH-02-0171-1</t>
  </si>
  <si>
    <t>RCH-02-0172-1</t>
  </si>
  <si>
    <t>ปูนึ่ง</t>
  </si>
  <si>
    <t>กาแฟสหกรณ์ท่าแซะ</t>
  </si>
  <si>
    <t>สินค้าอื่นๆ(ชุมพร)</t>
  </si>
  <si>
    <t>FCH-06-0002-1</t>
  </si>
  <si>
    <t>ยอดค้างบิล</t>
  </si>
  <si>
    <t>FCH-09-0004-1</t>
  </si>
  <si>
    <t>FCH-09-0005-1</t>
  </si>
  <si>
    <t>FCH-09-0006-1</t>
  </si>
  <si>
    <t>RCH-04-0018-1</t>
  </si>
  <si>
    <t>ต้มยำทะเล  น้ำข้น</t>
  </si>
  <si>
    <t>หมึกไข่ผัดผงกระหรี่ราดข้าว  (น้องภีม)ไข่ดาว</t>
  </si>
  <si>
    <t>กุ้งใหญ่ กิ้ว  4 ขีด</t>
  </si>
  <si>
    <t>ปลาอินทรีย์ทอดน้ำปลา (ท่าแพ)</t>
  </si>
  <si>
    <t>ปลากระโทงร่มผัดขึ้นฉ่าย</t>
  </si>
  <si>
    <t>ปลาสีกุนทอดซอสสมุนไพร</t>
  </si>
  <si>
    <t>ทอดมันกุ้ง</t>
  </si>
  <si>
    <t>แกงกะทิปลาสากใบชะพลู</t>
  </si>
  <si>
    <t>แกงกะทิปลาทูใบจันทร์</t>
  </si>
  <si>
    <t>RTP-01-0030-1</t>
  </si>
  <si>
    <t>อาคารที่พัก(ชุมพรคาบาน่า)-งานระหว่างก่อสร้าง</t>
  </si>
  <si>
    <t>อาคารริมหาด(ชุมพรคาบาน่า)-งานระหว่างก่อสร้าง</t>
  </si>
  <si>
    <t>ครัวหลัง(ชุมพรคาบาน่า)-งานระหว่างก่อสร้าง</t>
  </si>
  <si>
    <t>ศูนย์เพลิน(ชุมพรคาบาน่า)-งานระหว่างก่อสร้าง</t>
  </si>
  <si>
    <t>CHP-01-0001-1</t>
  </si>
  <si>
    <t>CHP-01-0002-1</t>
  </si>
  <si>
    <t>CHP-01-0003-1</t>
  </si>
  <si>
    <t>CHP-01-0004-1</t>
  </si>
  <si>
    <t>งานระหว่างก่อสร้าง ชุมพร</t>
  </si>
  <si>
    <t>เงินเดือนพนักงานพระราม๙</t>
  </si>
  <si>
    <t>ค่าตอบแทนอาสาพระราม๙</t>
  </si>
  <si>
    <t>เงินเดือนพนักงาน(ชุมพร)</t>
  </si>
  <si>
    <t>ค่าล่วงเวลา(ชุมพร)</t>
  </si>
  <si>
    <t>THP-01-0001-1</t>
  </si>
  <si>
    <t>เงินเดือนพนักงาน(ท่าแพ)</t>
  </si>
  <si>
    <t>ค่าแรงพนักงานรายวัน(ท่าแพ)</t>
  </si>
  <si>
    <t>ค่าล่วงเวลา(ท่าแพ)</t>
  </si>
  <si>
    <t>เงินเดือนพนักงาน(สันป่าตอง)</t>
  </si>
  <si>
    <t>ค่าตอบแทนอาสา(สันป่าตอง)</t>
  </si>
  <si>
    <t>ค่าแรงพนักงานรายวัน(สันป่าตอง)</t>
  </si>
  <si>
    <t>ค่าน้ำมันรถ(สันป่าตอง)</t>
  </si>
  <si>
    <t>ค่าไฟฟ้า(สันป่าตอง)</t>
  </si>
  <si>
    <t>ค่าน้ำประปา(สันป่าตอง)</t>
  </si>
  <si>
    <t>ค่าอบรมธรรมธุรกิจ</t>
  </si>
  <si>
    <t>ค่าศึกษาดูงาน</t>
  </si>
  <si>
    <t>SPT-08-0001-1</t>
  </si>
  <si>
    <t>SPT-08-0002-1</t>
  </si>
  <si>
    <t>รายได้อื่น(สปต)</t>
  </si>
  <si>
    <t>ค่าอาหารและเครื่องดื่ม(อบรมกิจกรรม)</t>
  </si>
  <si>
    <t>ค่าอาหารและเครื่องดื่ม(อาสาสันป่าตอง)</t>
  </si>
  <si>
    <t>ค่าอาหารและเครื่องดื่ม(ท่าแพ)</t>
  </si>
  <si>
    <t>ค่าวัตถุดิบร้านอาหาร(ท่าแพ)</t>
  </si>
  <si>
    <t>ค่าเครื่องดื่ม(ท่าแพ)</t>
  </si>
  <si>
    <t>ค่าวัสดุสิ้นเปลือง(สันป่าตอง)</t>
  </si>
  <si>
    <t>ค่าวัสดุสิ้นเปลือง(ท่าแพ)</t>
  </si>
  <si>
    <t>ค่าอุปกรณ์ครัว(ท่าแพ)</t>
  </si>
  <si>
    <t>ค่าวัสดุสิ้นเปลือง(อบรม)</t>
  </si>
  <si>
    <t>ค่าใช้จ่ายอื่นๆ(สันป่าตอง)</t>
  </si>
  <si>
    <t>ค่าใช้จ่ายอื่นๆ(ท่าแพ)</t>
  </si>
  <si>
    <t>ค่าโทรศัพท์และอินเตอร์เน็ต(สันป่าตอง)</t>
  </si>
  <si>
    <t>ค่าโทรศัพท์และอินเตอร์เน็ต(ท่าแพ)</t>
  </si>
  <si>
    <t>ค่าใช้จ่ายปลูกผัก(สันป่าตอง)</t>
  </si>
  <si>
    <t>ค่าใช้จ่ายทำนา(สันป่าตอง)</t>
  </si>
  <si>
    <t>ค่าขนส่ง(สันป่าตอง)</t>
  </si>
  <si>
    <t>ค่าน้ำมันเครื่องตัดหญ้า(สันป่าตอง)</t>
  </si>
  <si>
    <t>ค่าส่งเอกสาร(สันป่าตอง)</t>
  </si>
  <si>
    <t>ค่าวัสดุอุปกรณ์สำนักงานสิ้นเปลือง(ท่าแพ)</t>
  </si>
  <si>
    <t>ค่าวัสดุอุปกรณ์สำนักงานสิ้นเปลือง(สันป่าตอง)</t>
  </si>
  <si>
    <t>งานระหว่างทำ-ร้านอาหารสันป่าตอง</t>
  </si>
  <si>
    <t>RM9-01-0018-1</t>
  </si>
  <si>
    <t>RM9-01-0019-1</t>
  </si>
  <si>
    <t>CHP -  ค่าใช้จ่าย Chomphon</t>
  </si>
  <si>
    <t>OFF -  ค่าใช้จ่าย สำนักงานใหญ่</t>
  </si>
  <si>
    <t>RM9 - ค่าใช้จ่าย พระราม 9</t>
  </si>
  <si>
    <t>ค่าน้ำมันรถกระบะ ตพ 8947 กทม.</t>
  </si>
  <si>
    <t>ค่าน้ำมันรถกระบะ 8ผก 2380 กทม.</t>
  </si>
  <si>
    <t>THP - ค่าใช้จ่าย ท่าแพ</t>
  </si>
  <si>
    <t>SPT - สันป่าตอง</t>
  </si>
  <si>
    <t>SAN -  ค่าใช้จ่าย สันป่าตอง</t>
  </si>
  <si>
    <t>ค่าประกันสังคมพนักงาน</t>
  </si>
  <si>
    <t>RMR-10-0001-1</t>
  </si>
  <si>
    <t>อื่นๆ(ฐธ9)</t>
  </si>
  <si>
    <t>รายได้อื่นๆ(ฐธ9)</t>
  </si>
  <si>
    <t>SPT-08-0003-1</t>
  </si>
  <si>
    <t>รายได้อื่นๆ(สปต)</t>
  </si>
  <si>
    <t>FCH-09-0007-1</t>
  </si>
  <si>
    <t>รายได้อื่นๆ(ชุมพร)</t>
  </si>
  <si>
    <t>RCH-06-0001-1</t>
  </si>
  <si>
    <t>รายได้อื่นๆ(ครัวชุมพร)</t>
  </si>
  <si>
    <t>อื่นๆ(ชุมพร)</t>
  </si>
  <si>
    <t>RTP-03-0100-1</t>
  </si>
  <si>
    <t>RTP-03-0101-1</t>
  </si>
  <si>
    <t>RTP-03-0102-1</t>
  </si>
  <si>
    <t>RTP-03-0103-1</t>
  </si>
  <si>
    <t>RTP-03-0104-1</t>
  </si>
  <si>
    <t>RTP-03-0105-1</t>
  </si>
  <si>
    <t>RTP-03-0106-1</t>
  </si>
  <si>
    <t>RTP-03-0107-1</t>
  </si>
  <si>
    <t>RTP-03-0108-1</t>
  </si>
  <si>
    <t>RTP-03-0109-1</t>
  </si>
  <si>
    <t>RTP-03-0110-1</t>
  </si>
  <si>
    <t>RTP-03-0111-1</t>
  </si>
  <si>
    <t>RTP-03-0112-1</t>
  </si>
  <si>
    <t>RTP-03-0113-1</t>
  </si>
  <si>
    <t>RTP-03-0114-1</t>
  </si>
  <si>
    <t>RTP-03-0115-1</t>
  </si>
  <si>
    <t>RTP-03-0116-1</t>
  </si>
  <si>
    <t>RTP-03-0117-1</t>
  </si>
  <si>
    <t>RTP-03-0118-1</t>
  </si>
  <si>
    <t>RTP-03-0119-1</t>
  </si>
  <si>
    <t>RTP-03-0120-1</t>
  </si>
  <si>
    <t>RTP-03-0121-1</t>
  </si>
  <si>
    <t>RTP-03-0122-1</t>
  </si>
  <si>
    <t>RTP-03-0123-1</t>
  </si>
  <si>
    <t>RTP-03-0124-1</t>
  </si>
  <si>
    <t>RTP-03-0125-1</t>
  </si>
  <si>
    <t>RTP-03-0126-1</t>
  </si>
  <si>
    <t>RTP-03-0127-1</t>
  </si>
  <si>
    <t>RTP-03-0128-1</t>
  </si>
  <si>
    <t>RTP-03-0129-1</t>
  </si>
  <si>
    <t>RTP-03-0130-1</t>
  </si>
  <si>
    <t>RTP-03-0131-1</t>
  </si>
  <si>
    <t>RTP-03-0132-1</t>
  </si>
  <si>
    <t>RTP-03-0133-1</t>
  </si>
  <si>
    <t>RTP-03-0134-1</t>
  </si>
  <si>
    <t>RTP-03-0135-1</t>
  </si>
  <si>
    <t>RTP-03-0136-1</t>
  </si>
  <si>
    <t>RTP-03-0137-1</t>
  </si>
  <si>
    <t>RTP-03-0138-1</t>
  </si>
  <si>
    <t>RTP-03-0139-1</t>
  </si>
  <si>
    <t>RTP-03-0140-1</t>
  </si>
  <si>
    <t>RTP-04-0001-1</t>
  </si>
  <si>
    <t>รายได้อื่นๆ(ท่าแพ)</t>
  </si>
  <si>
    <t>อื่นๆ(ท่าแพ)</t>
  </si>
  <si>
    <t>CHP-02-0033-1</t>
  </si>
  <si>
    <t>CHP-02-0034-1</t>
  </si>
  <si>
    <t>OFF-01-0013-1</t>
  </si>
  <si>
    <t>OFF-01-0014-1</t>
  </si>
  <si>
    <t>ค่าน้ำประปา(ท่าแพ)</t>
  </si>
  <si>
    <t>ค่าไฟฟ้า(ท่าแพ)</t>
  </si>
  <si>
    <t>ค่าเช่าร้าน(ท่าแพ)</t>
  </si>
  <si>
    <t>ค่าใช้จ่าย(ท่าแพ)</t>
  </si>
  <si>
    <t>ค่าใช้จ่าย(สปต)</t>
  </si>
  <si>
    <t>ค่าบริการเช่าพื้นที่ข้าว(สปต)</t>
  </si>
  <si>
    <t>ค่าบริการอบข้าว/ตากข้าว(สปต)</t>
  </si>
  <si>
    <t>ข้าวเปลือกสันป่าตอง</t>
  </si>
  <si>
    <t>SPT-02-0002-1</t>
  </si>
  <si>
    <t>THP-01-0002-1</t>
  </si>
  <si>
    <t>THP-01-0003-1</t>
  </si>
  <si>
    <t>THP-01-0004-1</t>
  </si>
  <si>
    <t>THP-01-0005-1</t>
  </si>
  <si>
    <t>THP-01-0006-1</t>
  </si>
  <si>
    <t>THP-01-0007-1</t>
  </si>
  <si>
    <t>THP-01-0008-1</t>
  </si>
  <si>
    <t>THP-01-0009-1</t>
  </si>
  <si>
    <t>THP-01-0010-1</t>
  </si>
  <si>
    <t>THP-01-0011-1</t>
  </si>
  <si>
    <t>THP-01-0012-1</t>
  </si>
  <si>
    <t>THP-01-0013-1</t>
  </si>
  <si>
    <t>THP-01-0014-1</t>
  </si>
  <si>
    <t>งานระหว่างก่อสร้าง สันป่าตอง</t>
  </si>
  <si>
    <t>SAN-01-0001-1</t>
  </si>
  <si>
    <t>SAN-01-0002-1</t>
  </si>
  <si>
    <t>SAN-01-0003-1</t>
  </si>
  <si>
    <t>SAN-01-0004-1</t>
  </si>
  <si>
    <t>SAN-01-0005-1</t>
  </si>
  <si>
    <t>SAN-01-0006-1</t>
  </si>
  <si>
    <t>SAN-01-0007-1</t>
  </si>
  <si>
    <t>SAN-01-0008-1</t>
  </si>
  <si>
    <t>SAN-01-0009-1</t>
  </si>
  <si>
    <t>SAN-01-0010-1</t>
  </si>
  <si>
    <t>SAN-01-0011-1</t>
  </si>
  <si>
    <t>SAN-01-0012-1</t>
  </si>
  <si>
    <t>SAN-01-0013-1</t>
  </si>
  <si>
    <t>SAN-01-0014-1</t>
  </si>
  <si>
    <t>SAN-01-0015-1</t>
  </si>
  <si>
    <t>SAN-01-0016-1</t>
  </si>
  <si>
    <t>SAN-01-0017-1</t>
  </si>
  <si>
    <t>SAN-01-0018-1</t>
  </si>
  <si>
    <t>SAN-01-0019-1</t>
  </si>
  <si>
    <t>SAN-01-0020-1</t>
  </si>
  <si>
    <t>เครื่องมือ/อุปกรณ์(สันป่าตอง)</t>
  </si>
  <si>
    <t>SAN-01-0021-1</t>
  </si>
  <si>
    <t>SAN-01-0022-1</t>
  </si>
  <si>
    <t>SAN-01-0023-1</t>
  </si>
  <si>
    <t>SAN-01-0024-1</t>
  </si>
  <si>
    <t>กล้วยเทพรส</t>
  </si>
  <si>
    <t>เลม่อน</t>
  </si>
  <si>
    <t>ขนุุน</t>
  </si>
  <si>
    <t>มะละกอดิบกลาง(ลูก)</t>
  </si>
  <si>
    <t>มะละกอดิบเล็ก(ลูก)</t>
  </si>
  <si>
    <t>เล็บครุฑ</t>
  </si>
  <si>
    <t>พริกไทอ่อน</t>
  </si>
  <si>
    <t>ผักห้วนหมู</t>
  </si>
  <si>
    <t>ชมจันทร์</t>
  </si>
  <si>
    <t>ขมิ้น</t>
  </si>
  <si>
    <t>ถั่วลิสง</t>
  </si>
  <si>
    <t>รากบัวสด</t>
  </si>
  <si>
    <t>กล้วยไข่ใหญ่</t>
  </si>
  <si>
    <t>กล้วยไข่่กลาง</t>
  </si>
  <si>
    <t>กล้วยไข่เล็ก</t>
  </si>
  <si>
    <t>มะละกอดิบใหญ่(ลูก)</t>
  </si>
  <si>
    <t>บวบรวม</t>
  </si>
  <si>
    <t>หน่อไม้ต้ม</t>
  </si>
  <si>
    <t>RMV-01-0003-1</t>
  </si>
  <si>
    <t>RMV-01-0003-3</t>
  </si>
  <si>
    <t>กล้วยไข่ เล็ก</t>
  </si>
  <si>
    <t>กล้วยไข่ ใหญ่</t>
  </si>
  <si>
    <t>RMV-02-0088-1</t>
  </si>
  <si>
    <t>RMV-02-0089-1</t>
  </si>
  <si>
    <t>THP-01-0015-1</t>
  </si>
  <si>
    <t>ค่าส่วนกลาง(ท่าแพ)</t>
  </si>
  <si>
    <t>OFF-01-0015-1</t>
  </si>
  <si>
    <t>ค่าใช้จ่ายภาษี หัก ณที่จ่าย ออกให้</t>
  </si>
  <si>
    <t>SAN-01-0025-1</t>
  </si>
  <si>
    <t>ค่าซ่อมแซมและบำรุงรักษารถยนต์(สันป่าตอง)</t>
  </si>
  <si>
    <t>ค่าขนส่ง ตลาดไท-พระราม9</t>
  </si>
  <si>
    <t>ค่าขนส่ง นิ่มซี่เส็ง</t>
  </si>
  <si>
    <t>ค่าขนส่ง ยโสธร</t>
  </si>
  <si>
    <t>ค่าขนส่ง ตลาดไท-พระราม๙</t>
  </si>
  <si>
    <t>RM9-01-0020-1</t>
  </si>
  <si>
    <t>RM9-01-0021-1</t>
  </si>
  <si>
    <t>RM9-01-0022-1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</si>
</sst>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  <font>
      <sz val="11"/>
      <color theme="1"/>
      <name val="Tahoma"/>
      <family val="2"/>
      <scheme val="minor"/>
    </font>
    <font>
      <sz val="14"/>
      <name val="Angsana New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8" fillId="0" borderId="0"/>
    <xf numFmtId="43" fontId="20" fillId="0" borderId="0" applyFont="0" applyFill="0" applyBorder="0" applyAlignment="0" applyProtection="0"/>
  </cellStyleXfs>
  <cellXfs count="81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4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5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6" xfId="1" applyNumberFormat="1" applyFont="1" applyFill="1" applyBorder="1" applyAlignment="1"/>
    <xf numFmtId="0" fontId="6" fillId="0" borderId="7" xfId="0" applyFont="1" applyBorder="1"/>
    <xf numFmtId="0" fontId="6" fillId="6" borderId="7" xfId="0" applyNumberFormat="1" applyFont="1" applyFill="1" applyBorder="1"/>
    <xf numFmtId="0" fontId="6" fillId="0" borderId="7" xfId="0" applyFont="1" applyFill="1" applyBorder="1"/>
    <xf numFmtId="0" fontId="6" fillId="0" borderId="7" xfId="0" applyNumberFormat="1" applyFont="1" applyFill="1" applyBorder="1"/>
    <xf numFmtId="0" fontId="15" fillId="4" borderId="7" xfId="0" applyNumberFormat="1" applyFont="1" applyFill="1" applyBorder="1"/>
    <xf numFmtId="0" fontId="6" fillId="3" borderId="7" xfId="0" applyFont="1" applyFill="1" applyBorder="1"/>
    <xf numFmtId="0" fontId="6" fillId="0" borderId="0" xfId="0" applyNumberFormat="1" applyFont="1"/>
    <xf numFmtId="0" fontId="17" fillId="0" borderId="8" xfId="0" applyFont="1" applyFill="1" applyBorder="1"/>
    <xf numFmtId="0" fontId="17" fillId="0" borderId="9" xfId="0" applyFont="1" applyFill="1" applyBorder="1"/>
    <xf numFmtId="0" fontId="17" fillId="0" borderId="7" xfId="0" applyFont="1" applyFill="1" applyBorder="1" applyAlignment="1">
      <alignment horizontal="left" wrapText="1"/>
    </xf>
    <xf numFmtId="0" fontId="6" fillId="0" borderId="0" xfId="1" applyNumberFormat="1" applyFont="1" applyFill="1"/>
    <xf numFmtId="0" fontId="8" fillId="0" borderId="0" xfId="1"/>
    <xf numFmtId="0" fontId="6" fillId="0" borderId="0" xfId="1" applyFont="1" applyFill="1"/>
    <xf numFmtId="0" fontId="17" fillId="0" borderId="0" xfId="0" applyFont="1" applyFill="1" applyBorder="1"/>
    <xf numFmtId="0" fontId="6" fillId="0" borderId="0" xfId="1" applyFont="1" applyFill="1" applyBorder="1"/>
    <xf numFmtId="0" fontId="17" fillId="0" borderId="0" xfId="1" applyFont="1"/>
    <xf numFmtId="0" fontId="17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right"/>
    </xf>
    <xf numFmtId="0" fontId="18" fillId="0" borderId="0" xfId="0" applyFont="1"/>
    <xf numFmtId="0" fontId="17" fillId="0" borderId="0" xfId="0" applyFont="1"/>
    <xf numFmtId="0" fontId="6" fillId="0" borderId="0" xfId="2" applyNumberFormat="1" applyFont="1" applyAlignment="1">
      <alignment horizontal="right"/>
    </xf>
    <xf numFmtId="0" fontId="21" fillId="0" borderId="0" xfId="0" applyFont="1"/>
    <xf numFmtId="0" fontId="21" fillId="4" borderId="0" xfId="0" applyFont="1" applyFill="1" applyAlignment="1">
      <alignment horizontal="left"/>
    </xf>
    <xf numFmtId="0" fontId="17" fillId="0" borderId="0" xfId="0" applyFont="1" applyBorder="1" applyAlignment="1">
      <alignment wrapText="1"/>
    </xf>
    <xf numFmtId="0" fontId="17" fillId="0" borderId="0" xfId="0" applyFont="1" applyBorder="1" applyAlignment="1">
      <alignment vertical="top" wrapText="1"/>
    </xf>
    <xf numFmtId="0" fontId="18" fillId="0" borderId="0" xfId="0" applyFont="1" applyBorder="1" applyAlignment="1">
      <alignment wrapText="1"/>
    </xf>
    <xf numFmtId="0" fontId="17" fillId="0" borderId="0" xfId="0" applyFont="1" applyBorder="1"/>
    <xf numFmtId="0" fontId="6" fillId="0" borderId="0" xfId="0" applyNumberFormat="1" applyFont="1" applyBorder="1"/>
  </cellXfs>
  <cellStyles count="3">
    <cellStyle name="Comma" xfId="2" builtinId="3"/>
    <cellStyle name="Normal" xfId="0" builtinId="0"/>
    <cellStyle name="Normal 2" xfId="1" xr:uid="{7969CAED-0083-47A0-8C5C-C0D77B8234CE}"/>
  </cellStyles>
  <dxfs count="2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483" totalsRowShown="0" headerRowDxfId="2110" dataDxfId="2109">
  <tableColumns count="16">
    <tableColumn id="1" xr3:uid="{FAA333F2-E66B-4BB6-87D0-5B0F25DF6117}" name="code" dataDxfId="2108"/>
    <tableColumn id="2" xr3:uid="{479A6137-33A1-4E3D-8635-875C73430472}" name="productStructureType" dataDxfId="2107"/>
    <tableColumn id="3" xr3:uid="{93F0B37D-57F5-4D07-9135-38C876139E7E}" name="type" dataDxfId="2106">
      <calculatedColumnFormula>IF($B2="ProductService",1,IF($B2="ProductNonInventory",3,IF($B2="ProductInventory",5,"error")))</calculatedColumnFormula>
    </tableColumn>
    <tableColumn id="4" xr3:uid="{549570F2-1B43-46E7-92C4-6556FC7CBF5F}" name="name" dataDxfId="2105"/>
    <tableColumn id="5" xr3:uid="{AFF840DB-9363-4373-8C9B-0E4436E6729E}" name="unitName" dataDxfId="2104"/>
    <tableColumn id="6" xr3:uid="{767A7ABD-74B8-4268-9A0C-E4F18127F910}" name="sellDescription" dataDxfId="2103"/>
    <tableColumn id="7" xr3:uid="{4155BA73-2015-462F-A1AE-28D69515F1AD}" name="sellPrice" dataDxfId="2102"/>
    <tableColumn id="8" xr3:uid="{ADDAE111-F576-4B8D-B836-5F5C82FAF8B0}" name="sellVatType" dataDxfId="2101"/>
    <tableColumn id="9" xr3:uid="{689BE0CA-F7BF-4AA9-8C56-34A372F45D08}" name="categoryName" dataDxfId="2100"/>
    <tableColumn id="10" xr3:uid="{30697383-A6EB-41C1-93BE-49D3973D52B0}" name="buyDescription" dataDxfId="2099"/>
    <tableColumn id="11" xr3:uid="{2D6BAB7D-805E-44C1-BD38-82C2D03F127A}" name="buyPrice" dataDxfId="2098"/>
    <tableColumn id="12" xr3:uid="{8A1E5E0D-7A27-474F-9254-C572ECB8F821}" name="buyVatType" dataDxfId="2097"/>
    <tableColumn id="15" xr3:uid="{5A3071B7-7A61-4269-981A-CB89738062C6}" name="sellChartName" dataDxfId="2096"/>
    <tableColumn id="16" xr3:uid="{DC169455-6DC2-47CD-BB6D-A89BFD324ECD}" name="buyChartName" dataDxfId="2095"/>
    <tableColumn id="13" xr3:uid="{29B8B248-E44F-4552-B1A3-13296776A952}" name="sellChartId" dataDxfId="2094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2093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7" totalsRowShown="0" headerRowDxfId="2011" dataDxfId="2010">
  <autoFilter ref="A1:H217" xr:uid="{65DF33BE-3771-4F2A-A8A9-5F8CF797394F}"/>
  <tableColumns count="8">
    <tableColumn id="1" xr3:uid="{9F2E9FFD-6F3B-41B5-96B6-F08A5E854423}" name="productName" dataDxfId="2009"/>
    <tableColumn id="2" xr3:uid="{40BDB84B-9A0D-403E-811D-04D33C215E9C}" name="productOption" dataDxfId="2008"/>
    <tableColumn id="3" xr3:uid="{4FAE7133-126B-48AD-B8B3-9D7BC6EC1471}" name="flowProductCode" dataDxfId="2007"/>
    <tableColumn id="4" xr3:uid="{010FC5A4-E295-4EAC-8496-D8FEB94A579E}" name="flowProductName" dataDxfId="2006">
      <calculatedColumnFormula>VLOOKUP($C2,allFlowProduct!$A:$P,4,FALSE)</calculatedColumnFormula>
    </tableColumn>
    <tableColumn id="5" xr3:uid="{37009D51-AFB8-4625-8242-B7F798496331}" name="flowUnitName" dataDxfId="2005">
      <calculatedColumnFormula>VLOOKUP($C2,allFlowProduct!$A:$P,5,FALSE)</calculatedColumnFormula>
    </tableColumn>
    <tableColumn id="6" xr3:uid="{725F4314-B8E2-41CC-988E-897DFB36F187}" name="flowProductType" dataDxfId="2004">
      <calculatedColumnFormula>VLOOKUP($C2,allFlowProduct!$A:$P,3,FALSE)</calculatedColumnFormula>
    </tableColumn>
    <tableColumn id="8" xr3:uid="{99E14DFC-0052-44D0-989F-A81C5A0ED9AB}" name="vatType" dataDxfId="2003">
      <calculatedColumnFormula>VLOOKUP($C2,allFlowProduct!$A:$P,8,FALSE)</calculatedColumnFormula>
    </tableColumn>
    <tableColumn id="7" xr3:uid="{B254C010-7E97-47F2-9EB7-45A510C89AB3}" name="vatRate" dataDxfId="2002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2001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A5407A-8FEF-4281-8E99-76967D089D93}" name="Table413" displayName="Table413" ref="A1:H337" totalsRowShown="0" headerRowDxfId="2000" dataDxfId="1999">
  <autoFilter ref="A1:H337" xr:uid="{B69F50BE-984D-4E4A-8E28-5F4898D5F6FC}"/>
  <tableColumns count="8">
    <tableColumn id="1" xr3:uid="{BE410A9E-F87A-4C45-866B-D215832D05FF}" name="productName" dataDxfId="1998"/>
    <tableColumn id="2" xr3:uid="{00182832-58E3-416A-90D9-5607F60B4F8E}" name="productOption" dataDxfId="1997"/>
    <tableColumn id="3" xr3:uid="{60A489E5-996E-4F9B-B56C-5D9A8157ECFA}" name="flowProductCode" dataDxfId="1996"/>
    <tableColumn id="4" xr3:uid="{13319771-4698-4386-B98D-873D39ADA217}" name="flowProductName" dataDxfId="1995">
      <calculatedColumnFormula>VLOOKUP($C2,allFlowProduct!$A:$P,4,FALSE)</calculatedColumnFormula>
    </tableColumn>
    <tableColumn id="5" xr3:uid="{C2FAE900-F585-4AEE-BEC7-F0BE12D4170C}" name="flowUnitName" dataDxfId="1994">
      <calculatedColumnFormula>VLOOKUP($C2,allFlowProduct!$A:$P,5,FALSE)</calculatedColumnFormula>
    </tableColumn>
    <tableColumn id="6" xr3:uid="{1F0B05E0-3CFC-4F03-812E-19460898844C}" name="flowProductType" dataDxfId="1993">
      <calculatedColumnFormula>VLOOKUP($C2,allFlowProduct!$A:$P,3,FALSE)</calculatedColumnFormula>
    </tableColumn>
    <tableColumn id="7" xr3:uid="{D8573897-37CD-4F22-9314-6139B09FAF37}" name="vatType" dataDxfId="1992">
      <calculatedColumnFormula>VLOOKUP($C2,allFlowProduct!$A:$P,8,FALSE)</calculatedColumnFormula>
    </tableColumn>
    <tableColumn id="8" xr3:uid="{B5D83076-F73E-4F5B-8A30-58FAC8EFF9A0}" name="vatRate" dataDxfId="1991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A6C83D-9F23-4014-BE4F-0538C4E2ABAE}" name="Table3101112" displayName="Table3101112" ref="A1:H425" totalsRowShown="0" headerRowDxfId="2092" dataDxfId="2091">
  <autoFilter ref="A1:H425" xr:uid="{65DF33BE-3771-4F2A-A8A9-5F8CF797394F}"/>
  <tableColumns count="8">
    <tableColumn id="1" xr3:uid="{934CD931-F0A3-4DDD-B9FB-CDFBD89BFAC8}" name="productName" dataDxfId="2090"/>
    <tableColumn id="2" xr3:uid="{258049F1-4680-48A5-9AA5-05022CCEA03A}" name="productOption" dataDxfId="2089"/>
    <tableColumn id="3" xr3:uid="{E1638C5D-61C3-453D-B8C1-E55131AA0B1C}" name="flowProductCode" dataDxfId="2088"/>
    <tableColumn id="4" xr3:uid="{38434183-7072-484C-A668-6408F8503ABA}" name="flowProductName" dataDxfId="2087">
      <calculatedColumnFormula>VLOOKUP($C2,allFlowProduct!$A:$P,4,FALSE)</calculatedColumnFormula>
    </tableColumn>
    <tableColumn id="5" xr3:uid="{92498EEC-5A9D-4A92-85B5-9DE9E9487506}" name="flowUnitName" dataDxfId="2086">
      <calculatedColumnFormula>VLOOKUP($C2,allFlowProduct!$A:$P,5,FALSE)</calculatedColumnFormula>
    </tableColumn>
    <tableColumn id="6" xr3:uid="{AF0865A3-CEF0-4EBC-903E-D7C2A04E4D6F}" name="flowProductType" dataDxfId="2085">
      <calculatedColumnFormula>VLOOKUP($C2,allFlowProduct!$A:$P,3,FALSE)</calculatedColumnFormula>
    </tableColumn>
    <tableColumn id="8" xr3:uid="{A6F5E159-C26D-4F2A-A5C8-D8DF90D0E8D2}" name="vatType" dataDxfId="2084">
      <calculatedColumnFormula>VLOOKUP($C2,allFlowProduct!$A:$P,8,FALSE)</calculatedColumnFormula>
    </tableColumn>
    <tableColumn id="7" xr3:uid="{296D4B36-D916-4A65-BB11-EA237A05A5F5}" name="vatRate" dataDxfId="2083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34DACB-955A-4B1F-8C16-E13BF9D3BD6D}" name="Table31011" displayName="Table31011" ref="A1:H197" totalsRowShown="0" headerRowDxfId="2082" dataDxfId="2081">
  <autoFilter ref="A1:H197" xr:uid="{65DF33BE-3771-4F2A-A8A9-5F8CF797394F}"/>
  <tableColumns count="8">
    <tableColumn id="1" xr3:uid="{A4F4F378-A578-4A5C-9DE2-1280CEBBAC44}" name="productName" dataDxfId="2080"/>
    <tableColumn id="2" xr3:uid="{3F5BF22D-1ED5-4EC9-A61A-371264B38BD6}" name="productOption" dataDxfId="2079"/>
    <tableColumn id="3" xr3:uid="{287BB423-0D31-4058-9821-2DA752851662}" name="flowProductCode" dataDxfId="2078"/>
    <tableColumn id="4" xr3:uid="{FEFEE646-1C43-4E78-A1A9-43F4D91EA472}" name="flowProductName" dataDxfId="2077">
      <calculatedColumnFormula>VLOOKUP($C2,allFlowProduct!$A:$P,4,FALSE)</calculatedColumnFormula>
    </tableColumn>
    <tableColumn id="5" xr3:uid="{66381C7E-2AF2-44A6-AD16-8F3A358E6297}" name="flowUnitName" dataDxfId="2076">
      <calculatedColumnFormula>VLOOKUP($C2,allFlowProduct!$A:$P,5,FALSE)</calculatedColumnFormula>
    </tableColumn>
    <tableColumn id="6" xr3:uid="{64EA6417-B706-4C18-9A78-6FCEB4CD956F}" name="flowProductType" dataDxfId="2075">
      <calculatedColumnFormula>VLOOKUP($C2,allFlowProduct!$A:$P,3,FALSE)</calculatedColumnFormula>
    </tableColumn>
    <tableColumn id="8" xr3:uid="{44DB53C6-C8DC-4D6C-9F43-09989FB263E3}" name="vatType" dataDxfId="2074">
      <calculatedColumnFormula>VLOOKUP($C2,allFlowProduct!$A:$P,8,FALSE)</calculatedColumnFormula>
    </tableColumn>
    <tableColumn id="7" xr3:uid="{87D13643-C384-47BC-99E7-6FC959321894}" name="vatRate" dataDxfId="2073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79" totalsRowShown="0" headerRowDxfId="2072" dataDxfId="2071">
  <autoFilter ref="A1:H279" xr:uid="{65DF33BE-3771-4F2A-A8A9-5F8CF797394F}"/>
  <tableColumns count="8">
    <tableColumn id="1" xr3:uid="{F2DA89EB-CDEF-404B-AC3A-C0DB3D9FAABA}" name="productName" dataDxfId="2070"/>
    <tableColumn id="2" xr3:uid="{F393C3A1-6992-4732-A2CB-2E7E692992ED}" name="productOption" dataDxfId="2069"/>
    <tableColumn id="3" xr3:uid="{363262B8-5384-4562-BBA0-6386DDEB90A1}" name="flowProductCode" dataDxfId="2068"/>
    <tableColumn id="4" xr3:uid="{40F8F139-2C19-4964-A5C3-E17810578709}" name="flowProductName" dataDxfId="2067">
      <calculatedColumnFormula>VLOOKUP($C2,allFlowProduct!$A:$P,4,FALSE)</calculatedColumnFormula>
    </tableColumn>
    <tableColumn id="5" xr3:uid="{B481FC2E-123E-4AF5-9638-6C60BB23E2AA}" name="flowUnitName" dataDxfId="2066">
      <calculatedColumnFormula>VLOOKUP($C2,allFlowProduct!$A:$P,5,FALSE)</calculatedColumnFormula>
    </tableColumn>
    <tableColumn id="6" xr3:uid="{43BBFDC6-25DB-468B-81A4-DB49F17A17A4}" name="flowProductType" dataDxfId="2065">
      <calculatedColumnFormula>VLOOKUP($C2,allFlowProduct!$A:$P,3,FALSE)</calculatedColumnFormula>
    </tableColumn>
    <tableColumn id="8" xr3:uid="{617481E7-7DD2-4CE5-88D2-1B47C1099123}" name="vatType" dataDxfId="2064">
      <calculatedColumnFormula>VLOOKUP($C2,allFlowProduct!$A:$P,8,FALSE)</calculatedColumnFormula>
    </tableColumn>
    <tableColumn id="7" xr3:uid="{970A082B-84FA-4895-8162-0F4E8EB3B3F7}" name="vatRate" dataDxfId="2063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3" totalsRowShown="0" headerRowDxfId="2062" dataDxfId="2061">
  <autoFilter ref="A1:I433" xr:uid="{F116F8F6-65F4-47F6-8870-59A91280A5A6}"/>
  <tableColumns count="9">
    <tableColumn id="1" xr3:uid="{139E9C23-6789-450B-A40C-B1C3533EE7AE}" name="page365SKU" dataDxfId="2060"/>
    <tableColumn id="2" xr3:uid="{C3BB08B3-49A5-40B7-9FEC-1808A4640FFE}" name="productName" dataDxfId="2059"/>
    <tableColumn id="3" xr3:uid="{3F93178C-CE22-44A2-A9DA-71F8E1FB6805}" name="productOption" dataDxfId="2058"/>
    <tableColumn id="4" xr3:uid="{BB9582B1-3F6F-4D24-A2AE-C9A67550ABA8}" name="flowProductCode" dataDxfId="2057"/>
    <tableColumn id="5" xr3:uid="{2754AFCE-F6FD-4398-B4F0-D377515C89F4}" name="flowProductName" dataDxfId="2056">
      <calculatedColumnFormula>VLOOKUP($D2,allFlowProduct!$A:$P,4,FALSE)</calculatedColumnFormula>
    </tableColumn>
    <tableColumn id="6" xr3:uid="{FB20F5BD-819A-47D6-A232-73BABA13CAA4}" name="flowUnitName" dataDxfId="2055">
      <calculatedColumnFormula>VLOOKUP($D2,allFlowProduct!$A:$P,5,FALSE)</calculatedColumnFormula>
    </tableColumn>
    <tableColumn id="7" xr3:uid="{554CD9CE-F188-45C1-B0A2-683CB160E738}" name="flowProductType" dataDxfId="2054">
      <calculatedColumnFormula>VLOOKUP($D2,allFlowProduct!$A:$P,3,FALSE)</calculatedColumnFormula>
    </tableColumn>
    <tableColumn id="8" xr3:uid="{27CE5AB4-B2D7-41FA-937A-88470F73DE1E}" name="vatType" dataDxfId="2053">
      <calculatedColumnFormula>VLOOKUP($D2,allFlowProduct!$A:$P,8,FALSE)</calculatedColumnFormula>
    </tableColumn>
    <tableColumn id="9" xr3:uid="{D417CD80-1DB6-4184-B56D-053937C5770E}" name="vatRate" dataDxfId="2052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38" totalsRowShown="0" headerRowDxfId="2051" dataDxfId="2050">
  <autoFilter ref="A1:H338" xr:uid="{B69F50BE-984D-4E4A-8E28-5F4898D5F6FC}"/>
  <tableColumns count="8">
    <tableColumn id="1" xr3:uid="{0C12C4AE-5253-4BA5-8BBC-131F94AE7E6E}" name="productName" dataDxfId="2049"/>
    <tableColumn id="2" xr3:uid="{1135CFBB-91B4-468B-9B6C-F33343BB8042}" name="productOption" dataDxfId="2048"/>
    <tableColumn id="3" xr3:uid="{97181039-8169-4E73-9F2C-CB866153E6B6}" name="flowProductCode" dataDxfId="2047"/>
    <tableColumn id="4" xr3:uid="{130C3F3A-3F6C-4B65-B5EF-A9022C9E2409}" name="flowProductName" dataDxfId="2046">
      <calculatedColumnFormula>VLOOKUP($C2,allFlowProduct!$A:$P,4,FALSE)</calculatedColumnFormula>
    </tableColumn>
    <tableColumn id="5" xr3:uid="{7EC0C271-77BF-41DA-BB0A-1D6A381CC674}" name="flowUnitName" dataDxfId="2045">
      <calculatedColumnFormula>VLOOKUP($C2,allFlowProduct!$A:$P,5,FALSE)</calculatedColumnFormula>
    </tableColumn>
    <tableColumn id="6" xr3:uid="{C9C50E00-7BFB-4791-925B-77BB347CB111}" name="flowProductType" dataDxfId="2044">
      <calculatedColumnFormula>VLOOKUP($C2,allFlowProduct!$A:$P,3,FALSE)</calculatedColumnFormula>
    </tableColumn>
    <tableColumn id="7" xr3:uid="{2523099A-59B9-4362-8DED-776EA429C3A1}" name="vatType" dataDxfId="2043">
      <calculatedColumnFormula>VLOOKUP($C2,allFlowProduct!$A:$P,8,FALSE)</calculatedColumnFormula>
    </tableColumn>
    <tableColumn id="8" xr3:uid="{CDEC9487-4497-414C-94CB-3D536120A3AA}" name="vatRate" dataDxfId="2042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75" totalsRowShown="0" headerRowDxfId="2041" dataDxfId="2040">
  <autoFilter ref="A1:H175" xr:uid="{077F8B57-89C8-470C-8D27-30039D5152CC}"/>
  <tableColumns count="8">
    <tableColumn id="1" xr3:uid="{4B18951D-9119-4AFC-B730-82F4F62DBCD8}" name="productName" dataDxfId="2039" dataCellStyle="Normal 2"/>
    <tableColumn id="2" xr3:uid="{54A22DC8-C87A-4B04-B9EC-58AADD4A5836}" name="productOption" dataDxfId="2038" dataCellStyle="Normal 2"/>
    <tableColumn id="3" xr3:uid="{6F7DAE73-46BF-4A44-9809-B31420AE6B7F}" name="flowProductCode" dataDxfId="2037"/>
    <tableColumn id="4" xr3:uid="{B45CDCE8-D04B-427F-B97F-2285E79BB12F}" name="flowProductName" dataDxfId="2036">
      <calculatedColumnFormula>VLOOKUP($C2,allFlowProduct!$A:$P,4,FALSE)</calculatedColumnFormula>
    </tableColumn>
    <tableColumn id="5" xr3:uid="{2B4A6244-053B-43A8-B871-428ECA4854AE}" name="flowUnitName" dataDxfId="2035">
      <calculatedColumnFormula>VLOOKUP($C2,allFlowProduct!$A:$P,5,FALSE)</calculatedColumnFormula>
    </tableColumn>
    <tableColumn id="6" xr3:uid="{0A284233-C218-43AC-B508-37570FF19FE7}" name="flowProductType" dataDxfId="2034">
      <calculatedColumnFormula>VLOOKUP($C2,allFlowProduct!$A:$P,3,FALSE)</calculatedColumnFormula>
    </tableColumn>
    <tableColumn id="8" xr3:uid="{D639B1CE-370C-49E1-9F6F-23A610F3D1CA}" name="vatType" dataDxfId="2033">
      <calculatedColumnFormula>VLOOKUP($C2,allFlowProduct!$A:$P,8,FALSE)</calculatedColumnFormula>
    </tableColumn>
    <tableColumn id="7" xr3:uid="{E3AB16E5-0B0D-4F4D-8BFB-8970BDA541A0}" name="vatRate" dataDxfId="2032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2031" dataDxfId="2030">
  <autoFilter ref="A1:H273" xr:uid="{C688643C-5B15-4905-979F-D981FCACDCC3}"/>
  <tableColumns count="8">
    <tableColumn id="1" xr3:uid="{F982DF4C-4E42-47AD-8643-A51A654FFACA}" name="productName" dataDxfId="2029" dataCellStyle="Normal 2"/>
    <tableColumn id="2" xr3:uid="{68C58017-CDB2-4C39-A69A-640598C6AEB1}" name="productOption" dataDxfId="2028" dataCellStyle="Normal 2"/>
    <tableColumn id="3" xr3:uid="{957D8CD9-7442-4F55-8749-72F4BE8F4E74}" name="flowProductCode" dataDxfId="2027"/>
    <tableColumn id="4" xr3:uid="{DE211253-498D-42A2-B234-A47D5403BB06}" name="flowProductName" dataDxfId="2026">
      <calculatedColumnFormula>VLOOKUP($C2,allFlowProduct!$A:$P,4,FALSE)</calculatedColumnFormula>
    </tableColumn>
    <tableColumn id="5" xr3:uid="{29D5DCD5-FC3B-4B95-86A8-F01A39C50D86}" name="flowUnitName" dataDxfId="2025">
      <calculatedColumnFormula>VLOOKUP($C2,allFlowProduct!$A:$P,5,FALSE)</calculatedColumnFormula>
    </tableColumn>
    <tableColumn id="6" xr3:uid="{75582533-32D4-496B-9DC7-5327AB5DB688}" name="flowProductType" dataDxfId="2024">
      <calculatedColumnFormula>VLOOKUP($C2,allFlowProduct!$A:$P,3,FALSE)</calculatedColumnFormula>
    </tableColumn>
    <tableColumn id="8" xr3:uid="{230C88CD-D2D0-4B9F-8422-985FD2476F36}" name="vatType" dataDxfId="2023">
      <calculatedColumnFormula>VLOOKUP($C2,allFlowProduct!$A:$P,8,FALSE)</calculatedColumnFormula>
    </tableColumn>
    <tableColumn id="7" xr3:uid="{6B713854-0892-4504-8A7A-9A327E878178}" name="vatRate" dataDxfId="2022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8" totalsRowShown="0" headerRowDxfId="2021" dataDxfId="2020">
  <autoFilter ref="A1:H78" xr:uid="{EC17217F-5E50-48ED-B09C-3CD5AB7054C7}"/>
  <tableColumns count="8">
    <tableColumn id="1" xr3:uid="{91C5EF15-5627-447E-AF81-0D4ACB2508D2}" name="productName" dataDxfId="2019" dataCellStyle="Normal 2"/>
    <tableColumn id="2" xr3:uid="{1CD99021-40DF-4367-9195-690612263747}" name="productOption" dataDxfId="2018"/>
    <tableColumn id="3" xr3:uid="{220A0EA5-8B57-4670-B051-D12C7056A6E7}" name="flowProductCode" dataDxfId="2017"/>
    <tableColumn id="4" xr3:uid="{694429B7-879E-4751-A558-7F2C87231D14}" name="flowProductName" dataDxfId="2016">
      <calculatedColumnFormula>VLOOKUP($C2,allFlowProduct!$A:$P,4,FALSE)</calculatedColumnFormula>
    </tableColumn>
    <tableColumn id="5" xr3:uid="{A27721E4-F75F-4E4F-B606-8158FAD7F4F9}" name="flowUnitName" dataDxfId="2015">
      <calculatedColumnFormula>VLOOKUP($C2,allFlowProduct!$A:$P,5,FALSE)</calculatedColumnFormula>
    </tableColumn>
    <tableColumn id="6" xr3:uid="{B96FD8CC-F555-4854-8A3B-7B743F78E906}" name="flowProductType" dataDxfId="2014">
      <calculatedColumnFormula>VLOOKUP($C2,allFlowProduct!$A:$P,3,FALSE)</calculatedColumnFormula>
    </tableColumn>
    <tableColumn id="8" xr3:uid="{3FC8FE86-E4C4-4BA5-8B35-414C6D5485C2}" name="vatType" dataDxfId="2013">
      <calculatedColumnFormula>VLOOKUP($C2,allFlowProduct!$A:$P,8,FALSE)</calculatedColumnFormula>
    </tableColumn>
    <tableColumn id="7" xr3:uid="{EFDA68E0-A021-45EB-9EE1-397F5F244C6A}" name="vatRate" dataDxfId="2012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3984375" customWidth="1"/>
    <col min="3" max="3" width="22.296875" customWidth="1"/>
    <col min="4" max="4" width="18.09765625" customWidth="1"/>
  </cols>
  <sheetData>
    <row r="1" spans="1:4" ht="20.399999999999999" x14ac:dyDescent="0.55000000000000004">
      <c r="A1" t="s">
        <v>1484</v>
      </c>
      <c r="B1" s="1" t="s">
        <v>1483</v>
      </c>
      <c r="C1" s="10" t="s">
        <v>1490</v>
      </c>
      <c r="D1" s="11" t="s">
        <v>1496</v>
      </c>
    </row>
    <row r="2" spans="1:4" x14ac:dyDescent="0.25">
      <c r="A2" t="s">
        <v>1485</v>
      </c>
      <c r="B2">
        <v>1</v>
      </c>
      <c r="C2">
        <v>1</v>
      </c>
      <c r="D2">
        <v>1</v>
      </c>
    </row>
    <row r="3" spans="1:4" x14ac:dyDescent="0.25">
      <c r="A3" t="s">
        <v>1486</v>
      </c>
      <c r="B3">
        <v>3</v>
      </c>
      <c r="C3">
        <v>3</v>
      </c>
      <c r="D3">
        <v>3</v>
      </c>
    </row>
    <row r="4" spans="1:4" x14ac:dyDescent="0.25">
      <c r="A4" t="s">
        <v>1487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79"/>
  <sheetViews>
    <sheetView topLeftCell="A223" zoomScaleNormal="100" workbookViewId="0">
      <selection activeCell="D287" sqref="D287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60" t="s">
        <v>40</v>
      </c>
      <c r="C2" s="18" t="s">
        <v>3529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70" si="0">IF($G2=7,-1,IF($G2=1,7,IF($G2=3,7,IF($G2=5,0,"error"))))</f>
        <v>7</v>
      </c>
    </row>
    <row r="3" spans="1:8" x14ac:dyDescent="0.5">
      <c r="A3" s="60" t="s">
        <v>967</v>
      </c>
      <c r="C3" s="18" t="s">
        <v>3804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60" t="s">
        <v>996</v>
      </c>
      <c r="C4" s="18" t="s">
        <v>4096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60" t="s">
        <v>2545</v>
      </c>
      <c r="C5" s="18" t="s">
        <v>4097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60" t="s">
        <v>958</v>
      </c>
      <c r="C6" s="18" t="s">
        <v>3806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60" t="s">
        <v>2536</v>
      </c>
      <c r="C7" s="18" t="s">
        <v>3942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60" t="s">
        <v>754</v>
      </c>
      <c r="C8" s="18" t="s">
        <v>3553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60" t="s">
        <v>741</v>
      </c>
      <c r="C9" s="18" t="s">
        <v>3585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60" t="s">
        <v>3411</v>
      </c>
      <c r="C10" s="18" t="s">
        <v>3584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60" t="s">
        <v>742</v>
      </c>
      <c r="C11" s="18" t="s">
        <v>3584</v>
      </c>
      <c r="D11" s="59" t="str">
        <f>VLOOKUP($C11,allFlowProduct!$A:$P,4,FALSE)</f>
        <v>แชมพูครีมนวดน้ำนมข้าว</v>
      </c>
      <c r="E11" s="59" t="str">
        <f>VLOOKUP($C11,allFlowProduct!$A:$P,5,FALSE)</f>
        <v>ขวด</v>
      </c>
      <c r="F11" s="59">
        <f>VLOOKUP($C11,allFlowProduct!$A:$P,3,FALSE)</f>
        <v>5</v>
      </c>
      <c r="G11" s="59">
        <f>VLOOKUP($C11,allFlowProduct!$A:$P,8,FALSE)</f>
        <v>1</v>
      </c>
      <c r="H11" s="59">
        <f>IF($G11=7,-1,IF($G11=1,7,IF($G11=3,7,IF($G11=5,0,"error"))))</f>
        <v>7</v>
      </c>
    </row>
    <row r="12" spans="1:8" x14ac:dyDescent="0.5">
      <c r="A12" s="60" t="s">
        <v>79</v>
      </c>
      <c r="C12" s="18" t="s">
        <v>3587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60" t="s">
        <v>739</v>
      </c>
      <c r="C13" s="18" t="s">
        <v>3586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60" t="s">
        <v>740</v>
      </c>
      <c r="C14" s="18" t="s">
        <v>3583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60" t="s">
        <v>738</v>
      </c>
      <c r="C15" s="18" t="s">
        <v>3582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60" t="s">
        <v>883</v>
      </c>
      <c r="C16" s="18" t="s">
        <v>3805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60" t="s">
        <v>872</v>
      </c>
      <c r="C17" s="18" t="s">
        <v>3894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60" t="s">
        <v>775</v>
      </c>
      <c r="C18" s="18" t="s">
        <v>3896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60" t="s">
        <v>812</v>
      </c>
      <c r="C19" s="18" t="s">
        <v>4076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60" t="s">
        <v>840</v>
      </c>
      <c r="C20" s="18" t="s">
        <v>3991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60" t="s">
        <v>847</v>
      </c>
      <c r="C21" s="18" t="s">
        <v>4078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60" t="s">
        <v>825</v>
      </c>
      <c r="C22" s="18" t="s">
        <v>4079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60" t="s">
        <v>948</v>
      </c>
      <c r="C23" s="18" t="s">
        <v>4025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60" t="s">
        <v>853</v>
      </c>
      <c r="C24" s="18" t="s">
        <v>4021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60" t="s">
        <v>845</v>
      </c>
      <c r="C25" s="18" t="s">
        <v>4024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60" t="s">
        <v>859</v>
      </c>
      <c r="C26" s="18" t="s">
        <v>4027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60" t="s">
        <v>2487</v>
      </c>
      <c r="C27" s="18" t="s">
        <v>4028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60" t="s">
        <v>855</v>
      </c>
      <c r="C28" s="18" t="s">
        <v>4026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60" t="s">
        <v>913</v>
      </c>
      <c r="C29" s="18" t="s">
        <v>4090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60" t="s">
        <v>990</v>
      </c>
      <c r="C30" s="18" t="s">
        <v>4089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60" t="s">
        <v>909</v>
      </c>
      <c r="C31" s="18" t="s">
        <v>4088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60" t="s">
        <v>928</v>
      </c>
      <c r="C32" s="18" t="s">
        <v>3926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60" t="s">
        <v>797</v>
      </c>
      <c r="C33" s="18" t="s">
        <v>3892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60" t="s">
        <v>821</v>
      </c>
      <c r="C34" s="18" t="s">
        <v>3893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60" t="s">
        <v>2520</v>
      </c>
      <c r="C35" s="18" t="s">
        <v>3919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60" t="s">
        <v>818</v>
      </c>
      <c r="C36" s="18" t="s">
        <v>3925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60" t="s">
        <v>35</v>
      </c>
      <c r="C37" s="18" t="s">
        <v>3523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60" t="s">
        <v>3412</v>
      </c>
      <c r="C38" s="18" t="s">
        <v>3518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60" t="s">
        <v>3413</v>
      </c>
      <c r="C39" s="18" t="s">
        <v>3779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60" t="s">
        <v>866</v>
      </c>
      <c r="C40" s="18" t="s">
        <v>3779</v>
      </c>
      <c r="D40" s="59" t="str">
        <f>VLOOKUP($C40,allFlowProduct!$A:$P,4,FALSE)</f>
        <v>กล้วยน้ำว้า กลาง</v>
      </c>
      <c r="E40" s="59" t="str">
        <f>VLOOKUP($C40,allFlowProduct!$A:$P,5,FALSE)</f>
        <v>หวี</v>
      </c>
      <c r="F40" s="59">
        <f>VLOOKUP($C40,allFlowProduct!$A:$P,3,FALSE)</f>
        <v>5</v>
      </c>
      <c r="G40" s="59">
        <f>VLOOKUP($C40,allFlowProduct!$A:$P,8,FALSE)</f>
        <v>7</v>
      </c>
      <c r="H40" s="59">
        <f>IF($G40=7,-1,IF($G40=1,7,IF($G40=3,7,IF($G40=5,0,"error"))))</f>
        <v>-1</v>
      </c>
    </row>
    <row r="41" spans="1:8" x14ac:dyDescent="0.5">
      <c r="A41" s="60" t="s">
        <v>874</v>
      </c>
      <c r="C41" s="18" t="s">
        <v>3787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60" t="s">
        <v>834</v>
      </c>
      <c r="C42" s="18" t="s">
        <v>3953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60" t="s">
        <v>933</v>
      </c>
      <c r="C43" s="18" t="s">
        <v>3954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60" t="s">
        <v>830</v>
      </c>
      <c r="C44" s="18" t="s">
        <v>3988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60" t="s">
        <v>3414</v>
      </c>
      <c r="C45" s="18" t="s">
        <v>3966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60" t="s">
        <v>3415</v>
      </c>
      <c r="C46" s="18" t="s">
        <v>3965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60" t="s">
        <v>824</v>
      </c>
      <c r="C47" s="18" t="s">
        <v>3966</v>
      </c>
      <c r="D47" s="59" t="str">
        <f>VLOOKUP($C47,allFlowProduct!$A:$P,4,FALSE)</f>
        <v>กะหล่ำปลีดอก</v>
      </c>
      <c r="E47" s="59" t="str">
        <f>VLOOKUP($C47,allFlowProduct!$A:$P,5,FALSE)</f>
        <v>กก</v>
      </c>
      <c r="F47" s="59">
        <f>VLOOKUP($C47,allFlowProduct!$A:$P,3,FALSE)</f>
        <v>5</v>
      </c>
      <c r="G47" s="59">
        <f>VLOOKUP($C47,allFlowProduct!$A:$P,8,FALSE)</f>
        <v>7</v>
      </c>
      <c r="H47" s="59">
        <f t="shared" ref="H47:H48" si="1">IF($G47=7,-1,IF($G47=1,7,IF($G47=3,7,IF($G47=5,0,"error"))))</f>
        <v>-1</v>
      </c>
    </row>
    <row r="48" spans="1:8" x14ac:dyDescent="0.5">
      <c r="A48" s="60" t="s">
        <v>783</v>
      </c>
      <c r="C48" s="18" t="s">
        <v>3965</v>
      </c>
      <c r="D48" s="59" t="str">
        <f>VLOOKUP($C48,allFlowProduct!$A:$P,4,FALSE)</f>
        <v>กะหล่ำปลี</v>
      </c>
      <c r="E48" s="59" t="str">
        <f>VLOOKUP($C48,allFlowProduct!$A:$P,5,FALSE)</f>
        <v>กก</v>
      </c>
      <c r="F48" s="59">
        <f>VLOOKUP($C48,allFlowProduct!$A:$P,3,FALSE)</f>
        <v>5</v>
      </c>
      <c r="G48" s="59">
        <f>VLOOKUP($C48,allFlowProduct!$A:$P,8,FALSE)</f>
        <v>7</v>
      </c>
      <c r="H48" s="59">
        <f t="shared" si="1"/>
        <v>-1</v>
      </c>
    </row>
    <row r="49" spans="1:8" x14ac:dyDescent="0.5">
      <c r="A49" s="60" t="s">
        <v>58</v>
      </c>
      <c r="C49" s="18" t="s">
        <v>3547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60" t="s">
        <v>3416</v>
      </c>
      <c r="C50" s="18" t="s">
        <v>4056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60" t="s">
        <v>882</v>
      </c>
      <c r="C51" s="18" t="s">
        <v>3839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60" t="s">
        <v>822</v>
      </c>
      <c r="C52" s="18" t="s">
        <v>3840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60" t="s">
        <v>805</v>
      </c>
      <c r="C53" s="18" t="s">
        <v>3923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60" t="s">
        <v>923</v>
      </c>
      <c r="C54" s="18" t="s">
        <v>3929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60" t="s">
        <v>3417</v>
      </c>
      <c r="C55" s="18" t="s">
        <v>3927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60" t="s">
        <v>59</v>
      </c>
      <c r="C56" s="18" t="s">
        <v>3548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60" t="s">
        <v>22</v>
      </c>
      <c r="C57" s="18" t="s">
        <v>3503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60" t="s">
        <v>23</v>
      </c>
      <c r="C58" s="18" t="s">
        <v>3504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60" t="s">
        <v>784</v>
      </c>
      <c r="C59" s="18" t="s">
        <v>3847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60" t="s">
        <v>779</v>
      </c>
      <c r="C60" s="18" t="s">
        <v>3845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60" t="s">
        <v>3418</v>
      </c>
      <c r="C61" s="18" t="s">
        <v>3498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60" t="s">
        <v>3419</v>
      </c>
      <c r="C62" s="18" t="s">
        <v>3499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60" t="s">
        <v>3420</v>
      </c>
      <c r="C63" s="18" t="s">
        <v>3500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60" t="s">
        <v>668</v>
      </c>
      <c r="C64" s="18" t="s">
        <v>3501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60" t="s">
        <v>669</v>
      </c>
      <c r="C65" s="18" t="s">
        <v>3502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60" t="s">
        <v>807</v>
      </c>
      <c r="C66" s="18" t="s">
        <v>3938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60" t="s">
        <v>5780</v>
      </c>
      <c r="C67" s="18" t="s">
        <v>3938</v>
      </c>
      <c r="D67" s="59" t="str">
        <f>VLOOKUP($C67,allFlowProduct!$A:$P,4,FALSE)</f>
        <v>ขิง</v>
      </c>
      <c r="E67" s="59" t="str">
        <f>VLOOKUP($C67,allFlowProduct!$A:$P,5,FALSE)</f>
        <v>กก</v>
      </c>
      <c r="F67" s="59">
        <f>VLOOKUP($C67,allFlowProduct!$A:$P,3,FALSE)</f>
        <v>5</v>
      </c>
      <c r="G67" s="59">
        <f>VLOOKUP($C67,allFlowProduct!$A:$P,8,FALSE)</f>
        <v>7</v>
      </c>
      <c r="H67" s="59">
        <f>IF($G67=7,-1,IF($G67=1,7,IF($G67=3,7,IF($G67=5,0,"error"))))</f>
        <v>-1</v>
      </c>
    </row>
    <row r="68" spans="1:8" x14ac:dyDescent="0.5">
      <c r="A68" s="60" t="s">
        <v>848</v>
      </c>
      <c r="C68" s="18" t="s">
        <v>3989</v>
      </c>
      <c r="D68" s="17" t="str">
        <f>VLOOKUP($C68,allFlowProduct!$A:$P,4,FALSE)</f>
        <v>คะน้า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60" t="s">
        <v>3421</v>
      </c>
      <c r="C69" s="18" t="s">
        <v>4003</v>
      </c>
      <c r="D69" s="17" t="str">
        <f>VLOOKUP($C69,allFlowProduct!$A:$P,4,FALSE)</f>
        <v>คื่นช่าย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0"/>
        <v>-1</v>
      </c>
    </row>
    <row r="70" spans="1:8" x14ac:dyDescent="0.5">
      <c r="A70" s="60" t="s">
        <v>3422</v>
      </c>
      <c r="C70" s="18" t="s">
        <v>3517</v>
      </c>
      <c r="D70" s="17" t="str">
        <f>VLOOKUP($C70,allFlowProduct!$A:$P,4,FALSE)</f>
        <v>งาขาว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0"/>
        <v>7</v>
      </c>
    </row>
    <row r="71" spans="1:8" x14ac:dyDescent="0.5">
      <c r="A71" s="60" t="s">
        <v>3423</v>
      </c>
      <c r="C71" s="18" t="s">
        <v>3516</v>
      </c>
      <c r="D71" s="17" t="str">
        <f>VLOOKUP($C71,allFlowProduct!$A:$P,4,FALSE)</f>
        <v>งาดำ 0.5 กก.</v>
      </c>
      <c r="E71" s="17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ref="H71:H137" si="2">IF($G71=7,-1,IF($G71=1,7,IF($G71=3,7,IF($G71=5,0,"error"))))</f>
        <v>7</v>
      </c>
    </row>
    <row r="72" spans="1:8" x14ac:dyDescent="0.5">
      <c r="A72" s="60" t="s">
        <v>826</v>
      </c>
      <c r="C72" s="18" t="s">
        <v>4063</v>
      </c>
      <c r="D72" s="17" t="str">
        <f>VLOOKUP($C72,allFlowProduct!$A:$P,4,FALSE)</f>
        <v>จิงจูฉ่าย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5">
      <c r="A73" s="60" t="s">
        <v>5778</v>
      </c>
      <c r="C73" s="18" t="s">
        <v>4063</v>
      </c>
      <c r="D73" s="17" t="str">
        <f>VLOOKUP($C73,allFlowProduct!$A:$P,4,FALSE)</f>
        <v>จิงจูฉ่าย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5">
      <c r="A74" s="60" t="s">
        <v>842</v>
      </c>
      <c r="C74" s="18" t="s">
        <v>4030</v>
      </c>
      <c r="D74" s="17" t="str">
        <f>VLOOKUP($C74,allFlowProduct!$A:$P,4,FALSE)</f>
        <v>ชะพลู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5">
      <c r="A75" s="60" t="s">
        <v>829</v>
      </c>
      <c r="C75" s="18" t="s">
        <v>4031</v>
      </c>
      <c r="D75" s="17" t="str">
        <f>VLOOKUP($C75,allFlowProduct!$A:$P,4,FALSE)</f>
        <v>ชะอม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2"/>
        <v>-1</v>
      </c>
    </row>
    <row r="76" spans="1:8" x14ac:dyDescent="0.5">
      <c r="A76" s="60" t="s">
        <v>5779</v>
      </c>
      <c r="C76" s="18" t="s">
        <v>4031</v>
      </c>
      <c r="D76" s="59" t="str">
        <f>VLOOKUP($C76,allFlowProduct!$A:$P,4,FALSE)</f>
        <v>ชะอม</v>
      </c>
      <c r="E76" s="59" t="str">
        <f>VLOOKUP($C76,allFlowProduct!$A:$P,5,FALSE)</f>
        <v>กก</v>
      </c>
      <c r="F76" s="59">
        <f>VLOOKUP($C76,allFlowProduct!$A:$P,3,FALSE)</f>
        <v>5</v>
      </c>
      <c r="G76" s="59">
        <f>VLOOKUP($C76,allFlowProduct!$A:$P,8,FALSE)</f>
        <v>7</v>
      </c>
      <c r="H76" s="59">
        <f>IF($G76=7,-1,IF($G76=1,7,IF($G76=3,7,IF($G76=5,0,"error"))))</f>
        <v>-1</v>
      </c>
    </row>
    <row r="77" spans="1:8" x14ac:dyDescent="0.5">
      <c r="A77" s="60" t="s">
        <v>835</v>
      </c>
      <c r="C77" s="18" t="s">
        <v>3990</v>
      </c>
      <c r="D77" s="17" t="str">
        <f>VLOOKUP($C77,allFlowProduct!$A:$P,4,FALSE)</f>
        <v>ชายา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5">
      <c r="A78" s="60" t="s">
        <v>564</v>
      </c>
      <c r="C78" s="18" t="s">
        <v>3591</v>
      </c>
      <c r="D78" s="17" t="str">
        <f>VLOOKUP($C78,allFlowProduct!$A:$P,4,FALSE)</f>
        <v>ชุดดูแลช่องปากพกพา</v>
      </c>
      <c r="E78" s="17" t="str">
        <f>VLOOKUP($C78,allFlowProduct!$A:$P,5,FALSE)</f>
        <v>ชุด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2"/>
        <v>7</v>
      </c>
    </row>
    <row r="79" spans="1:8" x14ac:dyDescent="0.5">
      <c r="A79" s="60" t="s">
        <v>950</v>
      </c>
      <c r="C79" s="18" t="s">
        <v>4058</v>
      </c>
      <c r="D79" s="17" t="str">
        <f>VLOOKUP($C79,allFlowProduct!$A:$P,4,FALSE)</f>
        <v>ดอกแคขาว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5">
      <c r="A80" s="60" t="s">
        <v>940</v>
      </c>
      <c r="C80" s="18" t="s">
        <v>4059</v>
      </c>
      <c r="D80" s="17" t="str">
        <f>VLOOKUP($C80,allFlowProduct!$A:$P,4,FALSE)</f>
        <v>ดอกหอม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5">
      <c r="A81" s="60" t="s">
        <v>117</v>
      </c>
      <c r="C81" s="18" t="s">
        <v>3629</v>
      </c>
      <c r="D81" s="17" t="str">
        <f>VLOOKUP($C81,allFlowProduct!$A:$P,4,FALSE)</f>
        <v>ดินผสมพร้อมปลูก</v>
      </c>
      <c r="E81" s="17" t="str">
        <f>VLOOKUP($C81,allFlowProduct!$A:$P,5,FALSE)</f>
        <v>ถุง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5">
      <c r="A82" s="60" t="s">
        <v>3424</v>
      </c>
      <c r="C82" s="18" t="s">
        <v>4056</v>
      </c>
      <c r="D82" s="17" t="str">
        <f>VLOOKUP($C82,allFlowProduct!$A:$P,4,FALSE)</f>
        <v>กุยช่าย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5">
      <c r="A83" s="60" t="s">
        <v>841</v>
      </c>
      <c r="C83" s="18" t="s">
        <v>4002</v>
      </c>
      <c r="D83" s="17" t="str">
        <f>VLOOKUP($C83,allFlowProduct!$A:$P,4,FALSE)</f>
        <v>ต้นหอม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2"/>
        <v>-1</v>
      </c>
    </row>
    <row r="84" spans="1:8" x14ac:dyDescent="0.5">
      <c r="A84" s="60" t="s">
        <v>785</v>
      </c>
      <c r="C84" s="18" t="s">
        <v>3897</v>
      </c>
      <c r="D84" s="17" t="str">
        <f>VLOOKUP($C84,allFlowProduct!$A:$P,4,FALSE)</f>
        <v>ตะไคร้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2"/>
        <v>-1</v>
      </c>
    </row>
    <row r="85" spans="1:8" x14ac:dyDescent="0.5">
      <c r="A85" s="60" t="s">
        <v>3425</v>
      </c>
      <c r="C85" s="18" t="s">
        <v>4034</v>
      </c>
      <c r="D85" s="17" t="str">
        <f>VLOOKUP($C85,allFlowProduct!$A:$P,4,FALSE)</f>
        <v>ยอดตำลึง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2"/>
        <v>-1</v>
      </c>
    </row>
    <row r="86" spans="1:8" x14ac:dyDescent="0.5">
      <c r="A86" s="60" t="s">
        <v>677</v>
      </c>
      <c r="C86" s="18" t="s">
        <v>3515</v>
      </c>
      <c r="D86" s="17" t="str">
        <f>VLOOKUP($C86,allFlowProduct!$A:$P,4,FALSE)</f>
        <v>ถั่วเขียว 0.5 กก.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60" t="s">
        <v>678</v>
      </c>
      <c r="C87" s="18" t="s">
        <v>3511</v>
      </c>
      <c r="D87" s="17" t="str">
        <f>VLOOKUP($C87,allFlowProduct!$A:$P,4,FALSE)</f>
        <v>ถั่วเหลือง 0.5 กก.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60" t="s">
        <v>680</v>
      </c>
      <c r="C88" s="18" t="s">
        <v>3514</v>
      </c>
      <c r="D88" s="17" t="str">
        <f>VLOOKUP($C88,allFlowProduct!$A:$P,4,FALSE)</f>
        <v>ถั่วแดง 0.5 กก.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5">
      <c r="A89" s="60" t="s">
        <v>5781</v>
      </c>
      <c r="C89" s="18" t="s">
        <v>3933</v>
      </c>
      <c r="D89" s="59" t="str">
        <f>VLOOKUP($C89,allFlowProduct!$A:$P,4,FALSE)</f>
        <v>ถั่วลิสงฝัก</v>
      </c>
      <c r="E89" s="59" t="str">
        <f>VLOOKUP($C89,allFlowProduct!$A:$P,5,FALSE)</f>
        <v>กก</v>
      </c>
      <c r="F89" s="59">
        <f>VLOOKUP($C89,allFlowProduct!$A:$P,3,FALSE)</f>
        <v>5</v>
      </c>
      <c r="G89" s="59">
        <f>VLOOKUP($C89,allFlowProduct!$A:$P,8,FALSE)</f>
        <v>7</v>
      </c>
      <c r="H89" s="59">
        <f>IF($G89=7,-1,IF($G89=1,7,IF($G89=3,7,IF($G89=5,0,"error"))))</f>
        <v>-1</v>
      </c>
    </row>
    <row r="90" spans="1:8" x14ac:dyDescent="0.5">
      <c r="A90" s="60" t="s">
        <v>2448</v>
      </c>
      <c r="C90" s="18" t="s">
        <v>3890</v>
      </c>
      <c r="D90" s="17" t="str">
        <f>VLOOKUP($C90,allFlowProduct!$A:$P,4,FALSE)</f>
        <v>ถั่วแปบ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2"/>
        <v>-1</v>
      </c>
    </row>
    <row r="91" spans="1:8" x14ac:dyDescent="0.5">
      <c r="A91" s="60" t="s">
        <v>927</v>
      </c>
      <c r="C91" s="18" t="s">
        <v>3891</v>
      </c>
      <c r="D91" s="17" t="str">
        <f>VLOOKUP($C91,allFlowProduct!$A:$P,4,FALSE)</f>
        <v>ถั่วแระ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5">
      <c r="A92" s="60" t="s">
        <v>32</v>
      </c>
      <c r="C92" s="18" t="s">
        <v>3519</v>
      </c>
      <c r="D92" s="17" t="str">
        <f>VLOOKUP($C92,allFlowProduct!$A:$P,4,FALSE)</f>
        <v>ถั่วคั่วทราย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60" t="s">
        <v>8</v>
      </c>
      <c r="C93" s="18" t="s">
        <v>3520</v>
      </c>
      <c r="D93" s="17" t="str">
        <f>VLOOKUP($C93,allFlowProduct!$A:$P,4,FALSE)</f>
        <v>ถั่วงาแผ่น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60" t="s">
        <v>3426</v>
      </c>
      <c r="C94" s="18" t="s">
        <v>3512</v>
      </c>
      <c r="D94" s="17" t="str">
        <f>VLOOKUP($C94,allFlowProduct!$A:$P,4,FALSE)</f>
        <v>ถั่วดำ 0.5 กก.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60" t="s">
        <v>801</v>
      </c>
      <c r="C95" s="18" t="s">
        <v>3882</v>
      </c>
      <c r="D95" s="17" t="str">
        <f>VLOOKUP($C95,allFlowProduct!$A:$P,4,FALSE)</f>
        <v>ถั่วฝักยาว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2"/>
        <v>-1</v>
      </c>
    </row>
    <row r="96" spans="1:8" x14ac:dyDescent="0.5">
      <c r="A96" s="60" t="s">
        <v>2446</v>
      </c>
      <c r="C96" s="18" t="s">
        <v>3888</v>
      </c>
      <c r="D96" s="17" t="str">
        <f>VLOOKUP($C96,allFlowProduct!$A:$P,4,FALSE)</f>
        <v>ถั่วพร้า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5">
      <c r="A97" s="60" t="s">
        <v>814</v>
      </c>
      <c r="C97" s="18" t="s">
        <v>3889</v>
      </c>
      <c r="D97" s="17" t="str">
        <f>VLOOKUP($C97,allFlowProduct!$A:$P,4,FALSE)</f>
        <v>ถั่วพุ่มลาย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5">
      <c r="A98" s="60" t="s">
        <v>938</v>
      </c>
      <c r="C98" s="18" t="s">
        <v>3887</v>
      </c>
      <c r="D98" s="17" t="str">
        <f>VLOOKUP($C98,allFlowProduct!$A:$P,4,FALSE)</f>
        <v>ถั่วพู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5">
      <c r="A99" s="60" t="s">
        <v>679</v>
      </c>
      <c r="C99" s="18" t="s">
        <v>3513</v>
      </c>
      <c r="D99" s="17" t="str">
        <f>VLOOKUP($C99,allFlowProduct!$A:$P,4,FALSE)</f>
        <v>ถั่วลิสง 0.5 กก.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1</v>
      </c>
      <c r="H99" s="17">
        <f t="shared" si="2"/>
        <v>7</v>
      </c>
    </row>
    <row r="100" spans="1:8" x14ac:dyDescent="0.5">
      <c r="A100" s="60" t="s">
        <v>964</v>
      </c>
      <c r="C100" s="18" t="s">
        <v>3833</v>
      </c>
      <c r="D100" s="17" t="str">
        <f>VLOOKUP($C100,allFlowProduct!$A:$P,4,FALSE)</f>
        <v>ทุเรียนชะนี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2"/>
        <v>-1</v>
      </c>
    </row>
    <row r="101" spans="1:8" x14ac:dyDescent="0.5">
      <c r="A101" s="60" t="s">
        <v>968</v>
      </c>
      <c r="C101" s="18" t="s">
        <v>3832</v>
      </c>
      <c r="D101" s="17" t="str">
        <f>VLOOKUP($C101,allFlowProduct!$A:$P,4,FALSE)</f>
        <v>ทุเรียนพวงมณี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2"/>
        <v>-1</v>
      </c>
    </row>
    <row r="102" spans="1:8" x14ac:dyDescent="0.5">
      <c r="A102" s="60" t="s">
        <v>880</v>
      </c>
      <c r="C102" s="18" t="s">
        <v>3834</v>
      </c>
      <c r="D102" s="17" t="str">
        <f>VLOOKUP($C102,allFlowProduct!$A:$P,4,FALSE)</f>
        <v>ทุเรียนหมอนทอง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2"/>
        <v>-1</v>
      </c>
    </row>
    <row r="103" spans="1:8" x14ac:dyDescent="0.5">
      <c r="A103" s="60" t="s">
        <v>3427</v>
      </c>
      <c r="C103" s="18" t="s">
        <v>3871</v>
      </c>
      <c r="D103" s="17" t="str">
        <f>VLOOKUP($C103,allFlowProduct!$A:$P,4,FALSE)</f>
        <v>น้ำเต้า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2"/>
        <v>-1</v>
      </c>
    </row>
    <row r="104" spans="1:8" x14ac:dyDescent="0.5">
      <c r="A104" s="60" t="s">
        <v>3428</v>
      </c>
      <c r="C104" s="18" t="s">
        <v>3522</v>
      </c>
      <c r="D104" s="17" t="str">
        <f>VLOOKUP($C104,allFlowProduct!$A:$P,4,FALSE)</f>
        <v>น้ำปลาหวาน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5">
      <c r="A105" s="60" t="s">
        <v>3429</v>
      </c>
      <c r="C105" s="18" t="s">
        <v>3525</v>
      </c>
      <c r="D105" s="17" t="str">
        <f>VLOOKUP($C105,allFlowProduct!$A:$P,4,FALSE)</f>
        <v>น้ำผึ้งดอกไม้ป่า 500 กรัม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5">
      <c r="A106" s="60" t="s">
        <v>3430</v>
      </c>
      <c r="C106" s="18" t="s">
        <v>3521</v>
      </c>
      <c r="D106" s="17" t="str">
        <f>VLOOKUP($C106,allFlowProduct!$A:$P,4,FALSE)</f>
        <v>น้ำพริกเผา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5">
      <c r="A107" s="60" t="s">
        <v>3431</v>
      </c>
      <c r="C107" s="18" t="s">
        <v>3533</v>
      </c>
      <c r="D107" s="17" t="str">
        <f>VLOOKUP($C107,allFlowProduct!$A:$P,4,FALSE)</f>
        <v>น้ำมะปี๊ดผสมน้ำผึ้ง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5">
      <c r="A108" s="60" t="s">
        <v>3432</v>
      </c>
      <c r="C108" s="18" t="s">
        <v>3534</v>
      </c>
      <c r="D108" s="17" t="str">
        <f>VLOOKUP($C108,allFlowProduct!$A:$P,4,FALSE)</f>
        <v>น้ำมังคุด 85%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5">
      <c r="A109" s="60" t="s">
        <v>3433</v>
      </c>
      <c r="C109" s="18" t="s">
        <v>3573</v>
      </c>
      <c r="D109" s="17" t="str">
        <f>VLOOKUP($C109,allFlowProduct!$A:$P,4,FALSE)</f>
        <v>น้ำมันเขียว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5">
      <c r="A110" s="60" t="s">
        <v>3434</v>
      </c>
      <c r="C110" s="18" t="s">
        <v>3574</v>
      </c>
      <c r="D110" s="17" t="str">
        <f>VLOOKUP($C110,allFlowProduct!$A:$P,4,FALSE)</f>
        <v>น้ำมันเหลือง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5">
      <c r="A111" s="60" t="s">
        <v>3435</v>
      </c>
      <c r="C111" s="18" t="s">
        <v>3569</v>
      </c>
      <c r="D111" s="17" t="str">
        <f>VLOOKUP($C111,allFlowProduct!$A:$P,4,FALSE)</f>
        <v>น้ำมันมะพร้าวมาติ สกัดเย็น 85cc(ฐธ9)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5">
      <c r="A112" s="60" t="s">
        <v>3436</v>
      </c>
      <c r="C112" s="18" t="s">
        <v>3570</v>
      </c>
      <c r="D112" s="17" t="str">
        <f>VLOOKUP($C112,allFlowProduct!$A:$P,4,FALSE)</f>
        <v>น้ำมันมะพร้าวมาติ สกัดเย็น 250cc(ฐธ9)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5">
      <c r="A113" s="60" t="s">
        <v>3437</v>
      </c>
      <c r="C113" s="18" t="s">
        <v>3566</v>
      </c>
      <c r="D113" s="17" t="str">
        <f>VLOOKUP($C113,allFlowProduct!$A:$P,4,FALSE)</f>
        <v>น้ำมันมะพร้าวมาว่า สกัดเย็น 85cc(ฐธ9)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5">
      <c r="A114" s="60" t="s">
        <v>3438</v>
      </c>
      <c r="C114" s="18" t="s">
        <v>3567</v>
      </c>
      <c r="D114" s="17" t="str">
        <f>VLOOKUP($C114,allFlowProduct!$A:$P,4,FALSE)</f>
        <v>น้ำมันมะพร้าวมาว่า สกัดเย็น 250cc(ฐธ9)</v>
      </c>
      <c r="E114" s="17" t="str">
        <f>VLOOKUP($C114,allFlowProduct!$A:$P,5,FALSE)</f>
        <v>ขวด</v>
      </c>
      <c r="F114" s="17">
        <f>VLOOKUP($C114,allFlowProduct!$A:$P,3,FALSE)</f>
        <v>5</v>
      </c>
      <c r="G114" s="17">
        <f>VLOOKUP($C114,allFlowProduct!$A:$P,8,FALSE)</f>
        <v>1</v>
      </c>
      <c r="H114" s="17">
        <f t="shared" si="2"/>
        <v>7</v>
      </c>
    </row>
    <row r="115" spans="1:8" x14ac:dyDescent="0.5">
      <c r="A115" s="60" t="s">
        <v>3439</v>
      </c>
      <c r="C115" s="18" t="s">
        <v>3602</v>
      </c>
      <c r="D115" s="17" t="str">
        <f>VLOOKUP($C115,allFlowProduct!$A:$P,4,FALSE)</f>
        <v>น้ำยาซักผ้า สูตรธรรมชาติ</v>
      </c>
      <c r="E115" s="17" t="str">
        <f>VLOOKUP($C115,allFlowProduct!$A:$P,5,FALSE)</f>
        <v>ขวด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2"/>
        <v>7</v>
      </c>
    </row>
    <row r="116" spans="1:8" x14ac:dyDescent="0.5">
      <c r="A116" s="60" t="s">
        <v>3440</v>
      </c>
      <c r="C116" s="18" t="s">
        <v>3590</v>
      </c>
      <c r="D116" s="17" t="str">
        <f>VLOOKUP($C116,allFlowProduct!$A:$P,4,FALSE)</f>
        <v>น้ำยาบ้วนปากสมุนไพร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5">
      <c r="A117" s="60" t="s">
        <v>3441</v>
      </c>
      <c r="C117" s="18" t="s">
        <v>3601</v>
      </c>
      <c r="D117" s="17" t="str">
        <f>VLOOKUP($C117,allFlowProduct!$A:$P,4,FALSE)</f>
        <v>น้ำยาล้างจาน สูตรธรรมชาติ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5">
      <c r="A118" s="60" t="s">
        <v>3442</v>
      </c>
      <c r="C118" s="18" t="s">
        <v>3628</v>
      </c>
      <c r="D118" s="17" t="str">
        <f>VLOOKUP($C118,allFlowProduct!$A:$P,4,FALSE)</f>
        <v>น้ำส้มควันไม้ 1 ลิตร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2"/>
        <v>-1</v>
      </c>
    </row>
    <row r="119" spans="1:8" x14ac:dyDescent="0.5">
      <c r="A119" s="60" t="s">
        <v>803</v>
      </c>
      <c r="C119" s="18" t="s">
        <v>3871</v>
      </c>
      <c r="D119" s="17" t="str">
        <f>VLOOKUP($C119,allFlowProduct!$A:$P,4,FALSE)</f>
        <v>น้ำเต้า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2"/>
        <v>-1</v>
      </c>
    </row>
    <row r="120" spans="1:8" x14ac:dyDescent="0.5">
      <c r="A120" s="60" t="s">
        <v>34</v>
      </c>
      <c r="C120" s="18" t="s">
        <v>3522</v>
      </c>
      <c r="D120" s="17" t="str">
        <f>VLOOKUP($C120,allFlowProduct!$A:$P,4,FALSE)</f>
        <v>น้ำปลาหวาน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5">
      <c r="A121" s="60" t="s">
        <v>36</v>
      </c>
      <c r="C121" s="18" t="s">
        <v>3525</v>
      </c>
      <c r="D121" s="17" t="str">
        <f>VLOOKUP($C121,allFlowProduct!$A:$P,4,FALSE)</f>
        <v>น้ำผึ้งดอกไม้ป่า 500 กรัม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5">
      <c r="A122" s="60" t="s">
        <v>33</v>
      </c>
      <c r="C122" s="18" t="s">
        <v>3521</v>
      </c>
      <c r="D122" s="17" t="str">
        <f>VLOOKUP($C122,allFlowProduct!$A:$P,4,FALSE)</f>
        <v>น้ำพริกเผา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5">
      <c r="A123" s="60" t="s">
        <v>43</v>
      </c>
      <c r="C123" s="18" t="s">
        <v>3533</v>
      </c>
      <c r="D123" s="17" t="str">
        <f>VLOOKUP($C123,allFlowProduct!$A:$P,4,FALSE)</f>
        <v>น้ำมะปี๊ดผสมน้ำผึ้ง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5">
      <c r="A124" s="60" t="s">
        <v>71</v>
      </c>
      <c r="C124" s="18" t="s">
        <v>3573</v>
      </c>
      <c r="D124" s="17" t="str">
        <f>VLOOKUP($C124,allFlowProduct!$A:$P,4,FALSE)</f>
        <v>น้ำมันเขียว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5">
      <c r="A125" s="60" t="s">
        <v>72</v>
      </c>
      <c r="C125" s="18" t="s">
        <v>3574</v>
      </c>
      <c r="D125" s="17" t="str">
        <f>VLOOKUP($C125,allFlowProduct!$A:$P,4,FALSE)</f>
        <v>น้ำมันเหลือง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5">
      <c r="A126" s="60" t="s">
        <v>3443</v>
      </c>
      <c r="C126" s="18" t="s">
        <v>3569</v>
      </c>
      <c r="D126" s="17" t="str">
        <f>VLOOKUP($C126,allFlowProduct!$A:$P,4,FALSE)</f>
        <v>น้ำมันมะพร้าวมาติ สกัดเย็น 85cc(ฐธ9)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5">
      <c r="A127" s="60" t="s">
        <v>3444</v>
      </c>
      <c r="C127" s="18" t="s">
        <v>3570</v>
      </c>
      <c r="D127" s="17" t="str">
        <f>VLOOKUP($C127,allFlowProduct!$A:$P,4,FALSE)</f>
        <v>น้ำมันมะพร้าวมาติ สกัดเย็น 250cc(ฐธ9)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5">
      <c r="A128" s="60" t="s">
        <v>3445</v>
      </c>
      <c r="C128" s="18" t="s">
        <v>3566</v>
      </c>
      <c r="D128" s="17" t="str">
        <f>VLOOKUP($C128,allFlowProduct!$A:$P,4,FALSE)</f>
        <v>น้ำมันมะพร้าวมาว่า สกัดเย็น 85cc(ฐธ9)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5">
      <c r="A129" s="60" t="s">
        <v>3446</v>
      </c>
      <c r="C129" s="18" t="s">
        <v>3567</v>
      </c>
      <c r="D129" s="17" t="str">
        <f>VLOOKUP($C129,allFlowProduct!$A:$P,4,FALSE)</f>
        <v>น้ำมันมะพร้าวมาว่า สกัดเย็น 250cc(ฐธ9)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2"/>
        <v>7</v>
      </c>
    </row>
    <row r="130" spans="1:8" x14ac:dyDescent="0.5">
      <c r="A130" s="60" t="s">
        <v>98</v>
      </c>
      <c r="C130" s="18" t="s">
        <v>3602</v>
      </c>
      <c r="D130" s="17" t="str">
        <f>VLOOKUP($C130,allFlowProduct!$A:$P,4,FALSE)</f>
        <v>น้ำยาซักผ้า สูตรธรรมชาติ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60" t="s">
        <v>82</v>
      </c>
      <c r="C131" s="18" t="s">
        <v>3590</v>
      </c>
      <c r="D131" s="17" t="str">
        <f>VLOOKUP($C131,allFlowProduct!$A:$P,4,FALSE)</f>
        <v>น้ำยาบ้วนปากสมุนไพร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60" t="s">
        <v>97</v>
      </c>
      <c r="C132" s="18" t="s">
        <v>3601</v>
      </c>
      <c r="D132" s="17" t="str">
        <f>VLOOKUP($C132,allFlowProduct!$A:$P,4,FALSE)</f>
        <v>น้ำยาล้างจาน สูตรธรรมชาติ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60" t="s">
        <v>116</v>
      </c>
      <c r="C133" s="18" t="s">
        <v>3628</v>
      </c>
      <c r="D133" s="17" t="str">
        <f>VLOOKUP($C133,allFlowProduct!$A:$P,4,FALSE)</f>
        <v>น้ำส้มควันไม้ 1 ลิตร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60" t="s">
        <v>774</v>
      </c>
      <c r="C134" s="18" t="s">
        <v>3879</v>
      </c>
      <c r="D134" s="17" t="str">
        <f>VLOOKUP($C134,allFlowProduct!$A:$P,4,FALSE)</f>
        <v>บวบเหลี่ยม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60" t="s">
        <v>790</v>
      </c>
      <c r="C135" s="18" t="s">
        <v>3877</v>
      </c>
      <c r="D135" s="17" t="str">
        <f>VLOOKUP($C135,allFlowProduct!$A:$P,4,FALSE)</f>
        <v>บวบสาลี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60" t="s">
        <v>796</v>
      </c>
      <c r="C136" s="18" t="s">
        <v>3878</v>
      </c>
      <c r="D136" s="17" t="str">
        <f>VLOOKUP($C136,allFlowProduct!$A:$P,4,FALSE)</f>
        <v>บวบหอม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60" t="s">
        <v>3447</v>
      </c>
      <c r="C137" s="18" t="s">
        <v>3505</v>
      </c>
      <c r="D137" s="17" t="str">
        <f>VLOOKUP($C137,allFlowProduct!$A:$P,4,FALSE)</f>
        <v>ปลายข้าวกล้องธรรมชาติ 1 กก.(ฐธ9)</v>
      </c>
      <c r="E137" s="17" t="str">
        <f>VLOOKUP($C137,allFlowProduct!$A:$P,5,FALSE)</f>
        <v>ถุง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60" t="s">
        <v>887</v>
      </c>
      <c r="C138" s="12" t="s">
        <v>2842</v>
      </c>
      <c r="D138" s="17" t="str">
        <f>VLOOKUP($C138,allFlowProduct!$A:$P,4,FALSE)</f>
        <v>ปลาหวาน(ปลาหลังเขียว)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ref="H138:H205" si="3">IF($G138=7,-1,IF($G138=1,7,IF($G138=3,7,IF($G138=5,0,"error"))))</f>
        <v>-1</v>
      </c>
    </row>
    <row r="139" spans="1:8" x14ac:dyDescent="0.5">
      <c r="A139" s="60" t="s">
        <v>3448</v>
      </c>
      <c r="C139" s="12" t="s">
        <v>2818</v>
      </c>
      <c r="D139" s="17" t="str">
        <f>VLOOKUP($C139,allFlowProduct!$A:$P,4,FALSE)</f>
        <v>ปลาอินทรีย์(ชิ้น)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5">
      <c r="A140" s="60" t="s">
        <v>3449</v>
      </c>
      <c r="C140" s="18" t="s">
        <v>3621</v>
      </c>
      <c r="D140" s="17" t="str">
        <f>VLOOKUP($C140,allFlowProduct!$A:$P,4,FALSE)</f>
        <v>ปุ๋ยเม็ดเร่งดอกผล 702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5">
      <c r="A141" s="61" t="s">
        <v>3450</v>
      </c>
      <c r="C141" s="18" t="s">
        <v>3622</v>
      </c>
      <c r="D141" s="17" t="str">
        <f>VLOOKUP($C141,allFlowProduct!$A:$P,4,FALSE)</f>
        <v>ปุ๋ยเม็ดเร่งดอกผล 702 (50กก.)(ฐธ9)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5">
      <c r="A142" s="60" t="s">
        <v>3451</v>
      </c>
      <c r="C142" s="18" t="s">
        <v>3619</v>
      </c>
      <c r="D142" s="17" t="str">
        <f>VLOOKUP($C142,allFlowProduct!$A:$P,4,FALSE)</f>
        <v>ปุ๋ยเม็ดบำรุงดิน 701 (1กก.)(ฐธ9)</v>
      </c>
      <c r="E142" s="17" t="str">
        <f>VLOOKUP($C142,allFlowProduct!$A:$P,5,FALSE)</f>
        <v>ถุง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5">
      <c r="A143" s="60" t="s">
        <v>3452</v>
      </c>
      <c r="C143" s="18" t="s">
        <v>3620</v>
      </c>
      <c r="D143" s="17" t="str">
        <f>VLOOKUP($C143,allFlowProduct!$A:$P,4,FALSE)</f>
        <v>ปุ๋ยเม็ดบำรุงดิน 701 (25กก.)(ฐธ9)</v>
      </c>
      <c r="E143" s="17" t="str">
        <f>VLOOKUP($C143,allFlowProduct!$A:$P,5,FALSE)</f>
        <v>กระสอบ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5">
      <c r="A144" s="60" t="s">
        <v>3453</v>
      </c>
      <c r="C144" s="18" t="s">
        <v>3619</v>
      </c>
      <c r="D144" s="17" t="str">
        <f>VLOOKUP($C144,allFlowProduct!$A:$P,4,FALSE)</f>
        <v>ปุ๋ยเม็ดบำรุงดิน 701 (1กก.)(ฐธ9)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5">
      <c r="A145" s="60" t="s">
        <v>3454</v>
      </c>
      <c r="C145" s="18" t="s">
        <v>3620</v>
      </c>
      <c r="D145" s="17" t="str">
        <f>VLOOKUP($C145,allFlowProduct!$A:$P,4,FALSE)</f>
        <v>ปุ๋ยเม็ดบำรุงดิน 701 (25กก.)(ฐธ9)</v>
      </c>
      <c r="E145" s="17" t="str">
        <f>VLOOKUP($C145,allFlowProduct!$A:$P,5,FALSE)</f>
        <v>กระสอบ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5">
      <c r="A146" s="60" t="s">
        <v>3455</v>
      </c>
      <c r="C146" s="18" t="s">
        <v>3623</v>
      </c>
      <c r="D146" s="17" t="str">
        <f>VLOOKUP($C146,allFlowProduct!$A:$P,4,FALSE)</f>
        <v>ปุ๋ยอินทรีย์น้ำเพชร 201 (ป้องกันแมลง)(ฐธ9)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5">
      <c r="A147" s="60" t="s">
        <v>3456</v>
      </c>
      <c r="C147" s="18" t="s">
        <v>3624</v>
      </c>
      <c r="D147" s="17" t="str">
        <f>VLOOKUP($C147,allFlowProduct!$A:$P,4,FALSE)</f>
        <v>ปุ๋ยอินทรีย์น้ำเพชร 202 (ป้องกันเชื้อรา)(ฐธ9)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5">
      <c r="A148" s="60" t="s">
        <v>3457</v>
      </c>
      <c r="C148" s="18" t="s">
        <v>3625</v>
      </c>
      <c r="D148" s="17" t="str">
        <f>VLOOKUP($C148,allFlowProduct!$A:$P,4,FALSE)</f>
        <v>ปุ๋ยอินทรีย์น้ำเพชร 203 (ป้องกันหนอนกัดกินใบ)(ฐธ9)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5">
      <c r="A149" s="60" t="s">
        <v>3458</v>
      </c>
      <c r="C149" s="18" t="s">
        <v>3626</v>
      </c>
      <c r="D149" s="17" t="str">
        <f>VLOOKUP($C149,allFlowProduct!$A:$P,4,FALSE)</f>
        <v>ปุ๋ยอินทรีย์น้ำเพชร 204 (ป้องกันเพลี้ย)(ฐธ9)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5">
      <c r="A150" s="60" t="s">
        <v>3459</v>
      </c>
      <c r="C150" s="18" t="s">
        <v>3627</v>
      </c>
      <c r="D150" s="17" t="str">
        <f>VLOOKUP($C150,allFlowProduct!$A:$P,4,FALSE)</f>
        <v>ปุ๋ยอินทรีย์น้ำเพชร 205 (ป้องกันหนอนเจาะดูดน้ำเลี้ยง)(ฐธ9)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5">
      <c r="A151" s="60" t="s">
        <v>3460</v>
      </c>
      <c r="C151" s="18" t="s">
        <v>3618</v>
      </c>
      <c r="D151" s="17" t="str">
        <f>VLOOKUP($C151,allFlowProduct!$A:$P,4,FALSE)</f>
        <v>ปุ๋ยน้ำไวต้า 1 ลิตร(ฐธ9)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5">
      <c r="A152" s="60" t="s">
        <v>3461</v>
      </c>
      <c r="C152" s="18" t="s">
        <v>3623</v>
      </c>
      <c r="D152" s="17" t="str">
        <f>VLOOKUP($C152,allFlowProduct!$A:$P,4,FALSE)</f>
        <v>ปุ๋ยอินทรีย์น้ำเพชร 201 (ป้องกันแมลง)(ฐธ9)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5">
      <c r="A153" s="60" t="s">
        <v>3462</v>
      </c>
      <c r="C153" s="18" t="s">
        <v>3624</v>
      </c>
      <c r="D153" s="17" t="str">
        <f>VLOOKUP($C153,allFlowProduct!$A:$P,4,FALSE)</f>
        <v>ปุ๋ยอินทรีย์น้ำเพชร 202 (ป้องกันเชื้อรา)(ฐธ9)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5">
      <c r="A154" s="60" t="s">
        <v>3463</v>
      </c>
      <c r="C154" s="18" t="s">
        <v>3625</v>
      </c>
      <c r="D154" s="17" t="str">
        <f>VLOOKUP($C154,allFlowProduct!$A:$P,4,FALSE)</f>
        <v>ปุ๋ยอินทรีย์น้ำเพชร 203 (ป้องกันหนอนกัดกินใบ)(ฐธ9)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3"/>
        <v>-1</v>
      </c>
    </row>
    <row r="155" spans="1:8" x14ac:dyDescent="0.5">
      <c r="A155" s="60" t="s">
        <v>3464</v>
      </c>
      <c r="C155" s="18" t="s">
        <v>3626</v>
      </c>
      <c r="D155" s="17" t="str">
        <f>VLOOKUP($C155,allFlowProduct!$A:$P,4,FALSE)</f>
        <v>ปุ๋ยอินทรีย์น้ำเพชร 204 (ป้องกันเพลี้ย)(ฐธ9)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5">
      <c r="A156" s="60" t="s">
        <v>3465</v>
      </c>
      <c r="C156" s="18" t="s">
        <v>3627</v>
      </c>
      <c r="D156" s="17" t="str">
        <f>VLOOKUP($C156,allFlowProduct!$A:$P,4,FALSE)</f>
        <v>ปุ๋ยอินทรีย์น้ำเพชร 205 (ป้องกันหนอนเจาะดูดน้ำเลี้ยง)(ฐธ9)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5">
      <c r="A157" s="60" t="s">
        <v>110</v>
      </c>
      <c r="C157" s="18" t="s">
        <v>3618</v>
      </c>
      <c r="D157" s="17" t="str">
        <f>VLOOKUP($C157,allFlowProduct!$A:$P,4,FALSE)</f>
        <v>ปุ๋ยน้ำไวต้า 1 ลิตร(ฐธ9)</v>
      </c>
      <c r="E157" s="17" t="str">
        <f>VLOOKUP($C157,allFlowProduct!$A:$P,5,FALSE)</f>
        <v>1ลิตร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5">
      <c r="A158" s="60" t="s">
        <v>3466</v>
      </c>
      <c r="C158" s="18" t="s">
        <v>3592</v>
      </c>
      <c r="D158" s="17" t="str">
        <f>VLOOKUP($C158,allFlowProduct!$A:$P,4,FALSE)</f>
        <v>ผงล้างผักผสมถ่าน</v>
      </c>
      <c r="E158" s="17" t="str">
        <f>VLOOKUP($C158,allFlowProduct!$A:$P,5,FALSE)</f>
        <v>ซอง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3"/>
        <v>7</v>
      </c>
    </row>
    <row r="159" spans="1:8" x14ac:dyDescent="0.5">
      <c r="A159" s="60" t="s">
        <v>943</v>
      </c>
      <c r="C159" s="18" t="s">
        <v>4015</v>
      </c>
      <c r="D159" s="17" t="str">
        <f>VLOOKUP($C159,allFlowProduct!$A:$P,4,FALSE)</f>
        <v>ผักเคล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5">
      <c r="A160" s="60" t="s">
        <v>831</v>
      </c>
      <c r="C160" s="18" t="s">
        <v>4012</v>
      </c>
      <c r="D160" s="17" t="str">
        <f>VLOOKUP($C160,allFlowProduct!$A:$P,4,FALSE)</f>
        <v>ผักเชียงดา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5">
      <c r="A161" s="60" t="s">
        <v>839</v>
      </c>
      <c r="C161" s="18" t="s">
        <v>4014</v>
      </c>
      <c r="D161" s="17" t="str">
        <f>VLOOKUP($C161,allFlowProduct!$A:$P,4,FALSE)</f>
        <v>ผักโขม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5">
      <c r="A162" s="60" t="s">
        <v>3467</v>
      </c>
      <c r="C162" s="18" t="s">
        <v>4073</v>
      </c>
      <c r="D162" s="17" t="str">
        <f>VLOOKUP($C162,allFlowProduct!$A:$P,4,FALSE)</f>
        <v>ผักใบรวม</v>
      </c>
      <c r="E162" s="17" t="str">
        <f>VLOOKUP($C162,allFlowProduct!$A:$P,5,FALSE)</f>
        <v>กก</v>
      </c>
      <c r="F162" s="17">
        <f>VLOOKUP($C162,allFlowProduct!$A:$P,3,FALSE)</f>
        <v>3</v>
      </c>
      <c r="G162" s="17">
        <f>VLOOKUP($C162,allFlowProduct!$A:$P,8,FALSE)</f>
        <v>7</v>
      </c>
      <c r="H162" s="17">
        <f t="shared" si="3"/>
        <v>-1</v>
      </c>
    </row>
    <row r="163" spans="1:8" x14ac:dyDescent="0.5">
      <c r="A163" s="60" t="s">
        <v>854</v>
      </c>
      <c r="C163" s="18" t="s">
        <v>3957</v>
      </c>
      <c r="D163" s="17" t="str">
        <f>VLOOKUP($C163,allFlowProduct!$A:$P,4,FALSE)</f>
        <v>ผักกาดเขียว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5">
      <c r="A164" s="60" t="s">
        <v>862</v>
      </c>
      <c r="C164" s="18" t="s">
        <v>3956</v>
      </c>
      <c r="D164" s="17" t="str">
        <f>VLOOKUP($C164,allFlowProduct!$A:$P,4,FALSE)</f>
        <v>ผักกาดขาว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5">
      <c r="A165" s="60" t="s">
        <v>951</v>
      </c>
      <c r="C165" s="18" t="s">
        <v>3986</v>
      </c>
      <c r="D165" s="17" t="str">
        <f>VLOOKUP($C165,allFlowProduct!$A:$P,4,FALSE)</f>
        <v>ผักกูด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5">
      <c r="A166" s="60" t="s">
        <v>860</v>
      </c>
      <c r="C166" s="18" t="s">
        <v>3998</v>
      </c>
      <c r="D166" s="17" t="str">
        <f>VLOOKUP($C166,allFlowProduct!$A:$P,4,FALSE)</f>
        <v>ผักชีจีน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5">
      <c r="A167" s="60" t="s">
        <v>836</v>
      </c>
      <c r="C167" s="18" t="s">
        <v>4000</v>
      </c>
      <c r="D167" s="17" t="str">
        <f>VLOOKUP($C167,allFlowProduct!$A:$P,4,FALSE)</f>
        <v>ผักชีฝรั่ง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3"/>
        <v>-1</v>
      </c>
    </row>
    <row r="168" spans="1:8" x14ac:dyDescent="0.5">
      <c r="A168" s="60" t="s">
        <v>939</v>
      </c>
      <c r="C168" s="18" t="s">
        <v>3999</v>
      </c>
      <c r="D168" s="17" t="str">
        <f>VLOOKUP($C168,allFlowProduct!$A:$P,4,FALSE)</f>
        <v>ผักชีลาว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5">
      <c r="A169" s="60" t="s">
        <v>827</v>
      </c>
      <c r="C169" s="18" t="s">
        <v>4005</v>
      </c>
      <c r="D169" s="17" t="str">
        <f>VLOOKUP($C169,allFlowProduct!$A:$P,4,FALSE)</f>
        <v>ผักบุ้ง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5">
      <c r="A170" s="60" t="s">
        <v>5775</v>
      </c>
      <c r="C170" s="18" t="s">
        <v>4005</v>
      </c>
      <c r="D170" s="59" t="str">
        <f>VLOOKUP($C170,allFlowProduct!$A:$P,4,FALSE)</f>
        <v>ผักบุ้ง</v>
      </c>
      <c r="E170" s="59" t="str">
        <f>VLOOKUP($C170,allFlowProduct!$A:$P,5,FALSE)</f>
        <v>กก</v>
      </c>
      <c r="F170" s="59">
        <f>VLOOKUP($C170,allFlowProduct!$A:$P,3,FALSE)</f>
        <v>5</v>
      </c>
      <c r="G170" s="59">
        <f>VLOOKUP($C170,allFlowProduct!$A:$P,8,FALSE)</f>
        <v>7</v>
      </c>
      <c r="H170" s="59">
        <f>IF($G170=7,-1,IF($G170=1,7,IF($G170=3,7,IF($G170=5,0,"error"))))</f>
        <v>-1</v>
      </c>
    </row>
    <row r="171" spans="1:8" x14ac:dyDescent="0.5">
      <c r="A171" s="60" t="s">
        <v>5776</v>
      </c>
      <c r="C171" s="18" t="s">
        <v>4005</v>
      </c>
      <c r="D171" s="17" t="str">
        <f>VLOOKUP($C171,allFlowProduct!$A:$P,4,FALSE)</f>
        <v>ผักบุ้ง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5">
      <c r="A172" s="60" t="s">
        <v>828</v>
      </c>
      <c r="C172" s="18" t="s">
        <v>4007</v>
      </c>
      <c r="D172" s="17" t="str">
        <f>VLOOKUP($C172,allFlowProduct!$A:$P,4,FALSE)</f>
        <v>ผักปลัง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3"/>
        <v>-1</v>
      </c>
    </row>
    <row r="173" spans="1:8" x14ac:dyDescent="0.5">
      <c r="A173" s="60" t="s">
        <v>3468</v>
      </c>
      <c r="C173" s="18" t="s">
        <v>3951</v>
      </c>
      <c r="D173" s="17" t="str">
        <f>VLOOKUP($C173,allFlowProduct!$A:$P,4,FALSE)</f>
        <v>ผักผลรวม</v>
      </c>
      <c r="E173" s="17" t="str">
        <f>VLOOKUP($C173,allFlowProduct!$A:$P,5,FALSE)</f>
        <v>กก</v>
      </c>
      <c r="F173" s="17">
        <f>VLOOKUP($C173,allFlowProduct!$A:$P,3,FALSE)</f>
        <v>3</v>
      </c>
      <c r="G173" s="17">
        <f>VLOOKUP($C173,allFlowProduct!$A:$P,8,FALSE)</f>
        <v>7</v>
      </c>
      <c r="H173" s="17">
        <f t="shared" si="3"/>
        <v>-1</v>
      </c>
    </row>
    <row r="174" spans="1:8" x14ac:dyDescent="0.5">
      <c r="A174" s="60" t="s">
        <v>832</v>
      </c>
      <c r="C174" s="18" t="s">
        <v>3995</v>
      </c>
      <c r="D174" s="17" t="str">
        <f>VLOOKUP($C174,allFlowProduct!$A:$P,4,FALSE)</f>
        <v>ผักสลัด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5">
      <c r="A175" s="60" t="s">
        <v>856</v>
      </c>
      <c r="C175" s="18" t="s">
        <v>3984</v>
      </c>
      <c r="D175" s="17" t="str">
        <f>VLOOKUP($C175,allFlowProduct!$A:$P,4,FALSE)</f>
        <v>ผักหวานบ้าน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5">
      <c r="A176" s="60" t="s">
        <v>837</v>
      </c>
      <c r="C176" s="18" t="s">
        <v>4034</v>
      </c>
      <c r="D176" s="59" t="str">
        <f>VLOOKUP($C176,allFlowProduct!$A:$P,4,FALSE)</f>
        <v>ยอดตำลึง</v>
      </c>
      <c r="E176" s="59" t="str">
        <f>VLOOKUP($C176,allFlowProduct!$A:$P,5,FALSE)</f>
        <v>กก</v>
      </c>
      <c r="F176" s="59">
        <f>VLOOKUP($C176,allFlowProduct!$A:$P,3,FALSE)</f>
        <v>5</v>
      </c>
      <c r="G176" s="59">
        <f>VLOOKUP($C176,allFlowProduct!$A:$P,8,FALSE)</f>
        <v>7</v>
      </c>
      <c r="H176" s="59">
        <f>IF($G176=7,-1,IF($G176=1,7,IF($G176=3,7,IF($G176=5,0,"error"))))</f>
        <v>-1</v>
      </c>
    </row>
    <row r="177" spans="1:8" x14ac:dyDescent="0.5">
      <c r="A177" s="60" t="s">
        <v>869</v>
      </c>
      <c r="C177" s="18" t="s">
        <v>3841</v>
      </c>
      <c r="D177" s="17" t="str">
        <f>VLOOKUP($C177,allFlowProduct!$A:$P,4,FALSE)</f>
        <v>ฝรั่ง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5">
      <c r="A178" s="60" t="s">
        <v>3469</v>
      </c>
      <c r="C178" s="18" t="s">
        <v>3971</v>
      </c>
      <c r="D178" s="17" t="str">
        <f>VLOOKUP($C178,allFlowProduct!$A:$P,4,FALSE)</f>
        <v>พริกเขียว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5">
      <c r="A179" s="60" t="s">
        <v>689</v>
      </c>
      <c r="C179" s="18" t="s">
        <v>3545</v>
      </c>
      <c r="D179" s="17" t="str">
        <f>VLOOKUP($C179,allFlowProduct!$A:$P,4,FALSE)</f>
        <v>พริกแห้ง 100 กรัม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3"/>
        <v>7</v>
      </c>
    </row>
    <row r="180" spans="1:8" x14ac:dyDescent="0.5">
      <c r="A180" s="60" t="s">
        <v>911</v>
      </c>
      <c r="C180" s="18" t="s">
        <v>3969</v>
      </c>
      <c r="D180" s="17" t="str">
        <f>VLOOKUP($C180,allFlowProduct!$A:$P,4,FALSE)</f>
        <v>พริกไทยอ่อน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5">
      <c r="A181" s="60" t="s">
        <v>804</v>
      </c>
      <c r="C181" s="18" t="s">
        <v>3979</v>
      </c>
      <c r="D181" s="17" t="str">
        <f>VLOOKUP($C181,allFlowProduct!$A:$P,4,FALSE)</f>
        <v>พริกกะเหรี่ยง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5">
      <c r="A182" s="60" t="s">
        <v>799</v>
      </c>
      <c r="C182" s="18" t="s">
        <v>3976</v>
      </c>
      <c r="D182" s="17" t="str">
        <f>VLOOKUP($C182,allFlowProduct!$A:$P,4,FALSE)</f>
        <v>พริกขี้หนู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5">
      <c r="A183" s="60" t="s">
        <v>5777</v>
      </c>
      <c r="C183" s="18" t="s">
        <v>3976</v>
      </c>
      <c r="D183" s="59" t="str">
        <f>VLOOKUP($C183,allFlowProduct!$A:$P,4,FALSE)</f>
        <v>พริกขี้หนู</v>
      </c>
      <c r="E183" s="59" t="str">
        <f>VLOOKUP($C183,allFlowProduct!$A:$P,5,FALSE)</f>
        <v>กก</v>
      </c>
      <c r="F183" s="59">
        <f>VLOOKUP($C183,allFlowProduct!$A:$P,3,FALSE)</f>
        <v>5</v>
      </c>
      <c r="G183" s="59">
        <f>VLOOKUP($C183,allFlowProduct!$A:$P,8,FALSE)</f>
        <v>7</v>
      </c>
      <c r="H183" s="59">
        <f>IF($G183=7,-1,IF($G183=1,7,IF($G183=3,7,IF($G183=5,0,"error"))))</f>
        <v>-1</v>
      </c>
    </row>
    <row r="184" spans="1:8" x14ac:dyDescent="0.5">
      <c r="A184" s="60" t="s">
        <v>815</v>
      </c>
      <c r="C184" s="18" t="s">
        <v>3977</v>
      </c>
      <c r="D184" s="17" t="str">
        <f>VLOOKUP($C184,allFlowProduct!$A:$P,4,FALSE)</f>
        <v>พริกหนุ่ม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5">
      <c r="A185" s="60" t="s">
        <v>925</v>
      </c>
      <c r="C185" s="18" t="s">
        <v>3983</v>
      </c>
      <c r="D185" s="17" t="str">
        <f>VLOOKUP($C185,allFlowProduct!$A:$P,4,FALSE)</f>
        <v>พริกแห้ง</v>
      </c>
      <c r="E185" s="17" t="str">
        <f>VLOOKUP($C185,allFlowProduct!$A:$P,5,FALSE)</f>
        <v>ถุุง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5">
      <c r="A186" s="60" t="s">
        <v>777</v>
      </c>
      <c r="C186" s="18" t="s">
        <v>3865</v>
      </c>
      <c r="D186" s="17" t="str">
        <f>VLOOKUP($C186,allFlowProduct!$A:$P,4,FALSE)</f>
        <v>ฟักแฟง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5">
      <c r="A187" s="60" t="s">
        <v>802</v>
      </c>
      <c r="C187" s="18" t="s">
        <v>3922</v>
      </c>
      <c r="D187" s="17" t="str">
        <f>VLOOKUP($C187,allFlowProduct!$A:$P,4,FALSE)</f>
        <v>ฟักข้าว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5">
      <c r="A188" s="60" t="s">
        <v>780</v>
      </c>
      <c r="C188" s="18" t="s">
        <v>3863</v>
      </c>
      <c r="D188" s="17" t="str">
        <f>VLOOKUP($C188,allFlowProduct!$A:$P,4,FALSE)</f>
        <v>ฟักทองระฆัง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5">
      <c r="A189" s="60" t="s">
        <v>810</v>
      </c>
      <c r="C189" s="18" t="s">
        <v>3944</v>
      </c>
      <c r="D189" s="17" t="str">
        <f>VLOOKUP($C189,allFlowProduct!$A:$P,4,FALSE)</f>
        <v>ฟักหอม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5">
      <c r="A190" s="60" t="s">
        <v>918</v>
      </c>
      <c r="C190" s="18" t="s">
        <v>3898</v>
      </c>
      <c r="D190" s="17" t="str">
        <f>VLOOKUP($C190,allFlowProduct!$A:$P,4,FALSE)</f>
        <v>มะเขือเทศ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5">
      <c r="A191" s="60" t="s">
        <v>547</v>
      </c>
      <c r="C191" s="18" t="s">
        <v>3541</v>
      </c>
      <c r="D191" s="17" t="str">
        <f>VLOOKUP($C191,allFlowProduct!$A:$P,4,FALSE)</f>
        <v>มะเขือเทศเชื่อม</v>
      </c>
      <c r="E191" s="17" t="str">
        <f>VLOOKUP($C191,allFlowProduct!$A:$P,5,FALSE)</f>
        <v>กระปุก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3"/>
        <v>7</v>
      </c>
    </row>
    <row r="192" spans="1:8" x14ac:dyDescent="0.5">
      <c r="A192" s="60" t="s">
        <v>819</v>
      </c>
      <c r="C192" s="18" t="s">
        <v>3915</v>
      </c>
      <c r="D192" s="17" t="str">
        <f>VLOOKUP($C192,allFlowProduct!$A:$P,4,FALSE)</f>
        <v>มะเขือเทศพวง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5">
      <c r="A193" s="60" t="s">
        <v>919</v>
      </c>
      <c r="C193" s="18" t="s">
        <v>3904</v>
      </c>
      <c r="D193" s="17" t="str">
        <f>VLOOKUP($C193,allFlowProduct!$A:$P,4,FALSE)</f>
        <v>มะเขือเทศราชินี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3"/>
        <v>-1</v>
      </c>
    </row>
    <row r="194" spans="1:8" x14ac:dyDescent="0.5">
      <c r="A194" s="60" t="s">
        <v>776</v>
      </c>
      <c r="C194" s="18" t="s">
        <v>3901</v>
      </c>
      <c r="D194" s="17" t="str">
        <f>VLOOKUP($C194,allFlowProduct!$A:$P,4,FALSE)</f>
        <v>มะเขือเปราะ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3"/>
        <v>-1</v>
      </c>
    </row>
    <row r="195" spans="1:8" x14ac:dyDescent="0.5">
      <c r="A195" s="60" t="s">
        <v>792</v>
      </c>
      <c r="C195" s="18" t="s">
        <v>3905</v>
      </c>
      <c r="D195" s="17" t="str">
        <f>VLOOKUP($C195,allFlowProduct!$A:$P,4,FALSE)</f>
        <v>มะเขือไข่เต่า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60" t="s">
        <v>787</v>
      </c>
      <c r="C196" s="18" t="s">
        <v>3916</v>
      </c>
      <c r="D196" s="17" t="str">
        <f>VLOOKUP($C196,allFlowProduct!$A:$P,4,FALSE)</f>
        <v>มะเขือพวง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60" t="s">
        <v>800</v>
      </c>
      <c r="C197" s="18" t="s">
        <v>3910</v>
      </c>
      <c r="D197" s="17" t="str">
        <f>VLOOKUP($C197,allFlowProduct!$A:$P,4,FALSE)</f>
        <v>มะเขือม่วง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60" t="s">
        <v>3470</v>
      </c>
      <c r="C198" s="18" t="s">
        <v>3908</v>
      </c>
      <c r="D198" s="17" t="str">
        <f>VLOOKUP($C198,allFlowProduct!$A:$P,4,FALSE)</f>
        <v>มะเขือยาวเขียว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60" t="s">
        <v>794</v>
      </c>
      <c r="C199" s="18" t="s">
        <v>3917</v>
      </c>
      <c r="D199" s="17" t="str">
        <f>VLOOKUP($C199,allFlowProduct!$A:$P,4,FALSE)</f>
        <v>มะกรูด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60" t="s">
        <v>993</v>
      </c>
      <c r="C200" s="18" t="s">
        <v>4107</v>
      </c>
      <c r="D200" s="17" t="str">
        <f>VLOOKUP($C200,allFlowProduct!$A:$P,4,FALSE)</f>
        <v>มะขามเปียก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60" t="s">
        <v>52</v>
      </c>
      <c r="C201" s="18" t="s">
        <v>3543</v>
      </c>
      <c r="D201" s="17" t="str">
        <f>VLOOKUP($C201,allFlowProduct!$A:$P,4,FALSE)</f>
        <v>มะขามตาโต</v>
      </c>
      <c r="E201" s="17" t="str">
        <f>VLOOKUP($C201,allFlowProduct!$A:$P,5,FALSE)</f>
        <v>กระปุก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60" t="s">
        <v>46</v>
      </c>
      <c r="C202" s="18" t="s">
        <v>3528</v>
      </c>
      <c r="D202" s="17" t="str">
        <f>VLOOKUP($C202,allFlowProduct!$A:$P,4,FALSE)</f>
        <v>มะขามหวาน 500 กรัม</v>
      </c>
      <c r="E202" s="17" t="str">
        <f>VLOOKUP($C202,allFlowProduct!$A:$P,5,FALSE)</f>
        <v>ซอง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60" t="s">
        <v>2427</v>
      </c>
      <c r="C203" s="18" t="s">
        <v>3860</v>
      </c>
      <c r="D203" s="17" t="str">
        <f>VLOOKUP($C203,allFlowProduct!$A:$P,4,FALSE)</f>
        <v>มะนาว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60" t="s">
        <v>38</v>
      </c>
      <c r="C204" s="18" t="s">
        <v>3526</v>
      </c>
      <c r="D204" s="17" t="str">
        <f>VLOOKUP($C204,allFlowProduct!$A:$P,4,FALSE)</f>
        <v>มะนาวดอง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60" t="s">
        <v>973</v>
      </c>
      <c r="C205" s="18" t="s">
        <v>3852</v>
      </c>
      <c r="D205" s="17" t="str">
        <f>VLOOKUP($C205,allFlowProduct!$A:$P,4,FALSE)</f>
        <v>มะปราง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60" t="s">
        <v>3471</v>
      </c>
      <c r="C206" s="18" t="s">
        <v>3825</v>
      </c>
      <c r="D206" s="17" t="str">
        <f>VLOOKUP($C206,allFlowProduct!$A:$P,4,FALSE)</f>
        <v>มะม่วงอาร์ทูอีทู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ref="H206:H229" si="4">IF($G206=7,-1,IF($G206=1,7,IF($G206=3,7,IF($G206=5,0,"error"))))</f>
        <v>-1</v>
      </c>
    </row>
    <row r="207" spans="1:8" x14ac:dyDescent="0.5">
      <c r="A207" s="60" t="s">
        <v>959</v>
      </c>
      <c r="C207" s="18" t="s">
        <v>3814</v>
      </c>
      <c r="D207" s="17" t="str">
        <f>VLOOKUP($C207,allFlowProduct!$A:$P,4,FALSE)</f>
        <v>มะม่วงเขียวเสวย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5">
      <c r="A208" s="60" t="s">
        <v>963</v>
      </c>
      <c r="C208" s="18" t="s">
        <v>3815</v>
      </c>
      <c r="D208" s="17" t="str">
        <f>VLOOKUP($C208,allFlowProduct!$A:$P,4,FALSE)</f>
        <v>มะม่วงเขียวใหญ่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5">
      <c r="A209" s="60" t="s">
        <v>981</v>
      </c>
      <c r="C209" s="18" t="s">
        <v>3809</v>
      </c>
      <c r="D209" s="17" t="str">
        <f>VLOOKUP($C209,allFlowProduct!$A:$P,4,FALSE)</f>
        <v>มะม่วงเบา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5">
      <c r="A210" s="60" t="s">
        <v>53</v>
      </c>
      <c r="C210" s="18" t="s">
        <v>3810</v>
      </c>
      <c r="D210" s="17" t="str">
        <f>VLOOKUP($C210,allFlowProduct!$A:$P,4,FALSE)</f>
        <v>มะม่วงแก้ว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5">
      <c r="A211" s="60" t="s">
        <v>978</v>
      </c>
      <c r="C211" s="18" t="s">
        <v>3811</v>
      </c>
      <c r="D211" s="17" t="str">
        <f>VLOOKUP($C211,allFlowProduct!$A:$P,4,FALSE)</f>
        <v>มะม่วงแรด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5">
      <c r="A212" s="60" t="s">
        <v>868</v>
      </c>
      <c r="C212" s="18" t="s">
        <v>3818</v>
      </c>
      <c r="D212" s="17" t="str">
        <f>VLOOKUP($C212,allFlowProduct!$A:$P,4,FALSE)</f>
        <v>มะม่วงโชคอนันต์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5">
      <c r="A213" s="60" t="s">
        <v>57</v>
      </c>
      <c r="C213" s="18" t="s">
        <v>3546</v>
      </c>
      <c r="D213" s="17" t="str">
        <f>VLOOKUP($C213,allFlowProduct!$A:$P,4,FALSE)</f>
        <v>มะม่วงกวน</v>
      </c>
      <c r="E213" s="17" t="str">
        <f>VLOOKUP($C213,allFlowProduct!$A:$P,5,FALSE)</f>
        <v>กระปุก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4"/>
        <v>7</v>
      </c>
    </row>
    <row r="214" spans="1:8" x14ac:dyDescent="0.5">
      <c r="A214" s="60" t="s">
        <v>970</v>
      </c>
      <c r="C214" s="18" t="s">
        <v>3822</v>
      </c>
      <c r="D214" s="17" t="str">
        <f>VLOOKUP($C214,allFlowProduct!$A:$P,4,FALSE)</f>
        <v>มะม่วงทรายขาว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5">
      <c r="A215" s="60" t="s">
        <v>3472</v>
      </c>
      <c r="C215" s="18" t="s">
        <v>3813</v>
      </c>
      <c r="D215" s="17" t="str">
        <f>VLOOKUP($C215,allFlowProduct!$A:$P,4,FALSE)</f>
        <v>มะม่วงน้ำดอกไม้ ดิบ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5">
      <c r="A216" s="60" t="s">
        <v>3473</v>
      </c>
      <c r="C216" s="18" t="s">
        <v>3812</v>
      </c>
      <c r="D216" s="17" t="str">
        <f>VLOOKUP($C216,allFlowProduct!$A:$P,4,FALSE)</f>
        <v>มะม่วงน้ำดอกไม้ สุก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5">
      <c r="A217" s="60" t="s">
        <v>3474</v>
      </c>
      <c r="C217" s="18" t="s">
        <v>3813</v>
      </c>
      <c r="D217" s="17" t="str">
        <f>VLOOKUP($C217,allFlowProduct!$A:$P,4,FALSE)</f>
        <v>มะม่วงน้ำดอกไม้ ดิบ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5">
      <c r="A218" s="60" t="s">
        <v>3475</v>
      </c>
      <c r="C218" s="18" t="s">
        <v>3812</v>
      </c>
      <c r="D218" s="17" t="str">
        <f>VLOOKUP($C218,allFlowProduct!$A:$P,4,FALSE)</f>
        <v>มะม่วงน้ำดอกไม้ สุก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5">
      <c r="A219" s="60" t="s">
        <v>977</v>
      </c>
      <c r="C219" s="18" t="s">
        <v>3817</v>
      </c>
      <c r="D219" s="17" t="str">
        <f>VLOOKUP($C219,allFlowProduct!$A:$P,4,FALSE)</f>
        <v>มะม่วงพราหมณ์ลืมเมีย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4"/>
        <v>-1</v>
      </c>
    </row>
    <row r="220" spans="1:8" x14ac:dyDescent="0.5">
      <c r="A220" s="60" t="s">
        <v>971</v>
      </c>
      <c r="C220" s="18" t="s">
        <v>3819</v>
      </c>
      <c r="D220" s="17" t="str">
        <f>VLOOKUP($C220,allFlowProduct!$A:$P,4,FALSE)</f>
        <v>มะม่วงฟ้าลั่น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5">
      <c r="A221" s="60" t="s">
        <v>3476</v>
      </c>
      <c r="C221" s="18" t="s">
        <v>3821</v>
      </c>
      <c r="D221" s="17" t="str">
        <f>VLOOKUP($C221,allFlowProduct!$A:$P,4,FALSE)</f>
        <v>มะม่วงมหาชนก 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</row>
    <row r="222" spans="1:8" x14ac:dyDescent="0.5">
      <c r="A222" s="60" t="s">
        <v>3477</v>
      </c>
      <c r="C222" s="18" t="s">
        <v>3820</v>
      </c>
      <c r="D222" s="17" t="str">
        <f>VLOOKUP($C222,allFlowProduct!$A:$P,4,FALSE)</f>
        <v>มะม่วงมหาชนก สุก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4"/>
        <v>-1</v>
      </c>
    </row>
    <row r="223" spans="1:8" x14ac:dyDescent="0.5">
      <c r="A223" s="60" t="s">
        <v>3478</v>
      </c>
      <c r="C223" s="18" t="s">
        <v>3855</v>
      </c>
      <c r="D223" s="17" t="str">
        <f>VLOOKUP($C223,allFlowProduct!$A:$P,4,FALSE)</f>
        <v>มะม่วงหาว มะนาวโห่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4"/>
        <v>-1</v>
      </c>
    </row>
    <row r="224" spans="1:8" x14ac:dyDescent="0.5">
      <c r="A224" s="60" t="s">
        <v>960</v>
      </c>
      <c r="C224" s="18" t="s">
        <v>3816</v>
      </c>
      <c r="D224" s="17" t="str">
        <f>VLOOKUP($C224,allFlowProduct!$A:$P,4,FALSE)</f>
        <v>มะม่วงอกร่องทอง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4"/>
        <v>-1</v>
      </c>
    </row>
    <row r="225" spans="1:8" x14ac:dyDescent="0.5">
      <c r="A225" s="60" t="s">
        <v>974</v>
      </c>
      <c r="C225" s="18" t="s">
        <v>3854</v>
      </c>
      <c r="D225" s="17" t="str">
        <f>VLOOKUP($C225,allFlowProduct!$A:$P,4,FALSE)</f>
        <v>มะยงชิด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4"/>
        <v>-1</v>
      </c>
    </row>
    <row r="226" spans="1:8" x14ac:dyDescent="0.5">
      <c r="A226" s="60" t="s">
        <v>808</v>
      </c>
      <c r="C226" s="18" t="s">
        <v>3947</v>
      </c>
      <c r="D226" s="17" t="str">
        <f>VLOOKUP($C226,allFlowProduct!$A:$P,4,FALSE)</f>
        <v>มะระ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4"/>
        <v>-1</v>
      </c>
    </row>
    <row r="227" spans="1:8" x14ac:dyDescent="0.5">
      <c r="A227" s="60" t="s">
        <v>4135</v>
      </c>
      <c r="C227" s="18" t="s">
        <v>3947</v>
      </c>
      <c r="D227" s="59" t="str">
        <f>VLOOKUP($C227,allFlowProduct!$A:$P,4,FALSE)</f>
        <v>มะระ</v>
      </c>
      <c r="E227" s="59" t="str">
        <f>VLOOKUP($C227,allFlowProduct!$A:$P,5,FALSE)</f>
        <v>กก</v>
      </c>
      <c r="F227" s="59">
        <f>VLOOKUP($C227,allFlowProduct!$A:$P,3,FALSE)</f>
        <v>5</v>
      </c>
      <c r="G227" s="59">
        <f>VLOOKUP($C227,allFlowProduct!$A:$P,8,FALSE)</f>
        <v>7</v>
      </c>
      <c r="H227" s="59">
        <f>IF($G227=7,-1,IF($G227=1,7,IF($G227=3,7,IF($G227=5,0,"error"))))</f>
        <v>-1</v>
      </c>
    </row>
    <row r="228" spans="1:8" x14ac:dyDescent="0.5">
      <c r="A228" s="60" t="s">
        <v>786</v>
      </c>
      <c r="C228" s="18" t="s">
        <v>3874</v>
      </c>
      <c r="D228" s="17" t="str">
        <f>VLOOKUP($C228,allFlowProduct!$A:$P,4,FALSE)</f>
        <v>มะระขี้นก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4"/>
        <v>-1</v>
      </c>
    </row>
    <row r="229" spans="1:8" x14ac:dyDescent="0.5">
      <c r="A229" s="60" t="s">
        <v>791</v>
      </c>
      <c r="C229" s="18" t="s">
        <v>3866</v>
      </c>
      <c r="D229" s="17" t="str">
        <f>VLOOKUP($C229,allFlowProduct!$A:$P,4,FALSE)</f>
        <v>มะละกอดิบ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4"/>
        <v>-1</v>
      </c>
    </row>
    <row r="230" spans="1:8" x14ac:dyDescent="0.5">
      <c r="A230" s="60" t="s">
        <v>3479</v>
      </c>
      <c r="C230" s="18" t="s">
        <v>3868</v>
      </c>
      <c r="D230" s="59" t="str">
        <f>VLOOKUP($C230,allFlowProduct!$A:$P,4,FALSE)</f>
        <v>มะละกอดิบ กลาง</v>
      </c>
      <c r="E230" s="59" t="str">
        <f>VLOOKUP($C230,allFlowProduct!$A:$P,5,FALSE)</f>
        <v>ลูก</v>
      </c>
      <c r="F230" s="59">
        <f>VLOOKUP($C230,allFlowProduct!$A:$P,3,FALSE)</f>
        <v>5</v>
      </c>
      <c r="G230" s="59">
        <f>VLOOKUP($C230,allFlowProduct!$A:$P,8,FALSE)</f>
        <v>7</v>
      </c>
      <c r="H230" s="59">
        <f t="shared" ref="H230:H276" si="5">IF($G230=7,-1,IF($G230=1,7,IF($G230=3,7,IF($G230=5,0,"error"))))</f>
        <v>-1</v>
      </c>
    </row>
    <row r="231" spans="1:8" x14ac:dyDescent="0.5">
      <c r="A231" s="60" t="s">
        <v>878</v>
      </c>
      <c r="C231" s="18" t="s">
        <v>3952</v>
      </c>
      <c r="D231" s="59" t="str">
        <f>VLOOKUP($C231,allFlowProduct!$A:$P,4,FALSE)</f>
        <v>มะละกอสุก</v>
      </c>
      <c r="E231" s="59" t="str">
        <f>VLOOKUP($C231,allFlowProduct!$A:$P,5,FALSE)</f>
        <v>กก</v>
      </c>
      <c r="F231" s="59">
        <f>VLOOKUP($C231,allFlowProduct!$A:$P,3,FALSE)</f>
        <v>5</v>
      </c>
      <c r="G231" s="59">
        <f>VLOOKUP($C231,allFlowProduct!$A:$P,8,FALSE)</f>
        <v>7</v>
      </c>
      <c r="H231" s="59">
        <f t="shared" si="5"/>
        <v>-1</v>
      </c>
    </row>
    <row r="232" spans="1:8" x14ac:dyDescent="0.5">
      <c r="A232" s="60" t="s">
        <v>870</v>
      </c>
      <c r="C232" s="18" t="s">
        <v>3835</v>
      </c>
      <c r="D232" s="59" t="str">
        <f>VLOOKUP($C232,allFlowProduct!$A:$P,4,FALSE)</f>
        <v>มังคุด</v>
      </c>
      <c r="E232" s="59" t="str">
        <f>VLOOKUP($C232,allFlowProduct!$A:$P,5,FALSE)</f>
        <v>กก</v>
      </c>
      <c r="F232" s="59">
        <f>VLOOKUP($C232,allFlowProduct!$A:$P,3,FALSE)</f>
        <v>5</v>
      </c>
      <c r="G232" s="59">
        <f>VLOOKUP($C232,allFlowProduct!$A:$P,8,FALSE)</f>
        <v>7</v>
      </c>
      <c r="H232" s="59">
        <f t="shared" si="5"/>
        <v>-1</v>
      </c>
    </row>
    <row r="233" spans="1:8" x14ac:dyDescent="0.5">
      <c r="A233" s="60" t="s">
        <v>3480</v>
      </c>
      <c r="C233" s="18" t="s">
        <v>3939</v>
      </c>
      <c r="D233" s="59" t="str">
        <f>VLOOKUP($C233,allFlowProduct!$A:$P,4,FALSE)</f>
        <v>มันเทศแครอท</v>
      </c>
      <c r="E233" s="59" t="str">
        <f>VLOOKUP($C233,allFlowProduct!$A:$P,5,FALSE)</f>
        <v>กก</v>
      </c>
      <c r="F233" s="59">
        <f>VLOOKUP($C233,allFlowProduct!$A:$P,3,FALSE)</f>
        <v>5</v>
      </c>
      <c r="G233" s="59">
        <f>VLOOKUP($C233,allFlowProduct!$A:$P,8,FALSE)</f>
        <v>7</v>
      </c>
      <c r="H233" s="59">
        <f t="shared" si="5"/>
        <v>-1</v>
      </c>
    </row>
    <row r="234" spans="1:8" x14ac:dyDescent="0.5">
      <c r="A234" s="60" t="s">
        <v>782</v>
      </c>
      <c r="C234" s="18" t="s">
        <v>3940</v>
      </c>
      <c r="D234" s="59" t="str">
        <f>VLOOKUP($C234,allFlowProduct!$A:$P,4,FALSE)</f>
        <v>มันม่วง</v>
      </c>
      <c r="E234" s="59" t="str">
        <f>VLOOKUP($C234,allFlowProduct!$A:$P,5,FALSE)</f>
        <v>กก</v>
      </c>
      <c r="F234" s="59">
        <f>VLOOKUP($C234,allFlowProduct!$A:$P,3,FALSE)</f>
        <v>5</v>
      </c>
      <c r="G234" s="59">
        <f>VLOOKUP($C234,allFlowProduct!$A:$P,8,FALSE)</f>
        <v>7</v>
      </c>
      <c r="H234" s="59">
        <f t="shared" si="5"/>
        <v>-1</v>
      </c>
    </row>
    <row r="235" spans="1:8" x14ac:dyDescent="0.5">
      <c r="A235" s="60" t="s">
        <v>3481</v>
      </c>
      <c r="C235" s="18" t="s">
        <v>3856</v>
      </c>
      <c r="D235" s="59" t="str">
        <f>VLOOKUP($C235,allFlowProduct!$A:$P,4,FALSE)</f>
        <v>มัลเบอรี่</v>
      </c>
      <c r="E235" s="59" t="str">
        <f>VLOOKUP($C235,allFlowProduct!$A:$P,5,FALSE)</f>
        <v>กก</v>
      </c>
      <c r="F235" s="59">
        <f>VLOOKUP($C235,allFlowProduct!$A:$P,3,FALSE)</f>
        <v>5</v>
      </c>
      <c r="G235" s="59">
        <f>VLOOKUP($C235,allFlowProduct!$A:$P,8,FALSE)</f>
        <v>7</v>
      </c>
      <c r="H235" s="59">
        <f t="shared" si="5"/>
        <v>-1</v>
      </c>
    </row>
    <row r="236" spans="1:8" x14ac:dyDescent="0.5">
      <c r="A236" s="60" t="s">
        <v>118</v>
      </c>
      <c r="C236" s="18" t="s">
        <v>3630</v>
      </c>
      <c r="D236" s="59" t="str">
        <f>VLOOKUP($C236,allFlowProduct!$A:$P,4,FALSE)</f>
        <v>มูลวัว</v>
      </c>
      <c r="E236" s="59" t="str">
        <f>VLOOKUP($C236,allFlowProduct!$A:$P,5,FALSE)</f>
        <v>ถุง</v>
      </c>
      <c r="F236" s="59">
        <f>VLOOKUP($C236,allFlowProduct!$A:$P,3,FALSE)</f>
        <v>5</v>
      </c>
      <c r="G236" s="59">
        <f>VLOOKUP($C236,allFlowProduct!$A:$P,8,FALSE)</f>
        <v>7</v>
      </c>
      <c r="H236" s="59">
        <f t="shared" si="5"/>
        <v>-1</v>
      </c>
    </row>
    <row r="237" spans="1:8" x14ac:dyDescent="0.5">
      <c r="A237" s="60" t="s">
        <v>844</v>
      </c>
      <c r="C237" s="18" t="s">
        <v>4037</v>
      </c>
      <c r="D237" s="59" t="str">
        <f>VLOOKUP($C237,allFlowProduct!$A:$P,4,FALSE)</f>
        <v>ยอดฟักทอง</v>
      </c>
      <c r="E237" s="59" t="str">
        <f>VLOOKUP($C237,allFlowProduct!$A:$P,5,FALSE)</f>
        <v>กก</v>
      </c>
      <c r="F237" s="59">
        <f>VLOOKUP($C237,allFlowProduct!$A:$P,3,FALSE)</f>
        <v>5</v>
      </c>
      <c r="G237" s="59">
        <f>VLOOKUP($C237,allFlowProduct!$A:$P,8,FALSE)</f>
        <v>7</v>
      </c>
      <c r="H237" s="59">
        <f t="shared" si="5"/>
        <v>-1</v>
      </c>
    </row>
    <row r="238" spans="1:8" x14ac:dyDescent="0.5">
      <c r="A238" s="60" t="s">
        <v>1075</v>
      </c>
      <c r="C238" s="18" t="s">
        <v>3589</v>
      </c>
      <c r="D238" s="59" t="str">
        <f>VLOOKUP($C238,allFlowProduct!$A:$P,4,FALSE)</f>
        <v>ยาสีฟันผงถ่าน</v>
      </c>
      <c r="E238" s="59" t="str">
        <f>VLOOKUP($C238,allFlowProduct!$A:$P,5,FALSE)</f>
        <v>กระปุก</v>
      </c>
      <c r="F238" s="59">
        <f>VLOOKUP($C238,allFlowProduct!$A:$P,3,FALSE)</f>
        <v>5</v>
      </c>
      <c r="G238" s="59">
        <f>VLOOKUP($C238,allFlowProduct!$A:$P,8,FALSE)</f>
        <v>1</v>
      </c>
      <c r="H238" s="59">
        <f t="shared" si="5"/>
        <v>7</v>
      </c>
    </row>
    <row r="239" spans="1:8" x14ac:dyDescent="0.5">
      <c r="A239" s="60" t="s">
        <v>80</v>
      </c>
      <c r="C239" s="18" t="s">
        <v>3588</v>
      </c>
      <c r="D239" s="59" t="str">
        <f>VLOOKUP($C239,allFlowProduct!$A:$P,4,FALSE)</f>
        <v>ยาสีฟันผงสมุนไพร</v>
      </c>
      <c r="E239" s="59" t="str">
        <f>VLOOKUP($C239,allFlowProduct!$A:$P,5,FALSE)</f>
        <v>หลอด</v>
      </c>
      <c r="F239" s="59">
        <f>VLOOKUP($C239,allFlowProduct!$A:$P,3,FALSE)</f>
        <v>5</v>
      </c>
      <c r="G239" s="59">
        <f>VLOOKUP($C239,allFlowProduct!$A:$P,8,FALSE)</f>
        <v>1</v>
      </c>
      <c r="H239" s="59">
        <f t="shared" si="5"/>
        <v>7</v>
      </c>
    </row>
    <row r="240" spans="1:8" x14ac:dyDescent="0.5">
      <c r="A240" s="60" t="s">
        <v>987</v>
      </c>
      <c r="C240" s="18" t="s">
        <v>3858</v>
      </c>
      <c r="D240" s="59" t="str">
        <f>VLOOKUP($C240,allFlowProduct!$A:$P,4,FALSE)</f>
        <v>รากบัว</v>
      </c>
      <c r="E240" s="59" t="str">
        <f>VLOOKUP($C240,allFlowProduct!$A:$P,5,FALSE)</f>
        <v>กก</v>
      </c>
      <c r="F240" s="59">
        <f>VLOOKUP($C240,allFlowProduct!$A:$P,3,FALSE)</f>
        <v>5</v>
      </c>
      <c r="G240" s="59">
        <f>VLOOKUP($C240,allFlowProduct!$A:$P,8,FALSE)</f>
        <v>7</v>
      </c>
      <c r="H240" s="59">
        <f t="shared" si="5"/>
        <v>-1</v>
      </c>
    </row>
    <row r="241" spans="1:8" x14ac:dyDescent="0.5">
      <c r="A241" s="60" t="s">
        <v>686</v>
      </c>
      <c r="C241" s="18" t="s">
        <v>3544</v>
      </c>
      <c r="D241" s="59" t="str">
        <f>VLOOKUP($C241,allFlowProduct!$A:$P,4,FALSE)</f>
        <v>รากบัวเชื่อม 500 กรัม</v>
      </c>
      <c r="E241" s="59" t="str">
        <f>VLOOKUP($C241,allFlowProduct!$A:$P,5,FALSE)</f>
        <v>ซอง</v>
      </c>
      <c r="F241" s="59">
        <f>VLOOKUP($C241,allFlowProduct!$A:$P,3,FALSE)</f>
        <v>5</v>
      </c>
      <c r="G241" s="59">
        <f>VLOOKUP($C241,allFlowProduct!$A:$P,8,FALSE)</f>
        <v>1</v>
      </c>
      <c r="H241" s="59">
        <f t="shared" si="5"/>
        <v>7</v>
      </c>
    </row>
    <row r="242" spans="1:8" x14ac:dyDescent="0.5">
      <c r="A242" s="60" t="s">
        <v>867</v>
      </c>
      <c r="C242" s="18" t="s">
        <v>3842</v>
      </c>
      <c r="D242" s="59" t="str">
        <f>VLOOKUP($C242,allFlowProduct!$A:$P,4,FALSE)</f>
        <v>ลองกอง</v>
      </c>
      <c r="E242" s="59" t="str">
        <f>VLOOKUP($C242,allFlowProduct!$A:$P,5,FALSE)</f>
        <v>กก</v>
      </c>
      <c r="F242" s="59">
        <f>VLOOKUP($C242,allFlowProduct!$A:$P,3,FALSE)</f>
        <v>5</v>
      </c>
      <c r="G242" s="59">
        <f>VLOOKUP($C242,allFlowProduct!$A:$P,8,FALSE)</f>
        <v>7</v>
      </c>
      <c r="H242" s="59">
        <f t="shared" si="5"/>
        <v>-1</v>
      </c>
    </row>
    <row r="243" spans="1:8" x14ac:dyDescent="0.5">
      <c r="A243" s="60" t="s">
        <v>3482</v>
      </c>
      <c r="C243" s="18" t="s">
        <v>3831</v>
      </c>
      <c r="D243" s="59" t="str">
        <f>VLOOKUP($C243,allFlowProduct!$A:$P,4,FALSE)</f>
        <v>ลำไย(ฐธ9)</v>
      </c>
      <c r="E243" s="59" t="str">
        <f>VLOOKUP($C243,allFlowProduct!$A:$P,5,FALSE)</f>
        <v>กก</v>
      </c>
      <c r="F243" s="59">
        <f>VLOOKUP($C243,allFlowProduct!$A:$P,3,FALSE)</f>
        <v>5</v>
      </c>
      <c r="G243" s="59">
        <f>VLOOKUP($C243,allFlowProduct!$A:$P,8,FALSE)</f>
        <v>7</v>
      </c>
      <c r="H243" s="59">
        <f t="shared" si="5"/>
        <v>-1</v>
      </c>
    </row>
    <row r="244" spans="1:8" x14ac:dyDescent="0.5">
      <c r="A244" s="60" t="s">
        <v>975</v>
      </c>
      <c r="C244" s="18" t="s">
        <v>3830</v>
      </c>
      <c r="D244" s="59" t="str">
        <f>VLOOKUP($C244,allFlowProduct!$A:$P,4,FALSE)</f>
        <v>ลิ้นจี่</v>
      </c>
      <c r="E244" s="59" t="str">
        <f>VLOOKUP($C244,allFlowProduct!$A:$P,5,FALSE)</f>
        <v>กก</v>
      </c>
      <c r="F244" s="59">
        <f>VLOOKUP($C244,allFlowProduct!$A:$P,3,FALSE)</f>
        <v>5</v>
      </c>
      <c r="G244" s="59">
        <f>VLOOKUP($C244,allFlowProduct!$A:$P,8,FALSE)</f>
        <v>7</v>
      </c>
      <c r="H244" s="59">
        <f t="shared" si="5"/>
        <v>-1</v>
      </c>
    </row>
    <row r="245" spans="1:8" x14ac:dyDescent="0.5">
      <c r="A245" s="60" t="s">
        <v>833</v>
      </c>
      <c r="C245" s="18" t="s">
        <v>3993</v>
      </c>
      <c r="D245" s="59" t="str">
        <f>VLOOKUP($C245,allFlowProduct!$A:$P,4,FALSE)</f>
        <v>วอเตอร์เครส</v>
      </c>
      <c r="E245" s="59" t="str">
        <f>VLOOKUP($C245,allFlowProduct!$A:$P,5,FALSE)</f>
        <v>กก</v>
      </c>
      <c r="F245" s="59">
        <f>VLOOKUP($C245,allFlowProduct!$A:$P,3,FALSE)</f>
        <v>5</v>
      </c>
      <c r="G245" s="59">
        <f>VLOOKUP($C245,allFlowProduct!$A:$P,8,FALSE)</f>
        <v>7</v>
      </c>
      <c r="H245" s="59">
        <f t="shared" si="5"/>
        <v>-1</v>
      </c>
    </row>
    <row r="246" spans="1:8" x14ac:dyDescent="0.5">
      <c r="A246" s="60" t="s">
        <v>991</v>
      </c>
      <c r="C246" s="18" t="s">
        <v>4070</v>
      </c>
      <c r="D246" s="59" t="str">
        <f>VLOOKUP($C246,allFlowProduct!$A:$P,4,FALSE)</f>
        <v>ว่านหางจระเข้</v>
      </c>
      <c r="E246" s="59" t="str">
        <f>VLOOKUP($C246,allFlowProduct!$A:$P,5,FALSE)</f>
        <v>กก</v>
      </c>
      <c r="F246" s="59">
        <f>VLOOKUP($C246,allFlowProduct!$A:$P,3,FALSE)</f>
        <v>5</v>
      </c>
      <c r="G246" s="59">
        <f>VLOOKUP($C246,allFlowProduct!$A:$P,8,FALSE)</f>
        <v>7</v>
      </c>
      <c r="H246" s="59">
        <f t="shared" si="5"/>
        <v>-1</v>
      </c>
    </row>
    <row r="247" spans="1:8" x14ac:dyDescent="0.5">
      <c r="A247" s="60" t="s">
        <v>3483</v>
      </c>
      <c r="C247" s="18" t="s">
        <v>3604</v>
      </c>
      <c r="D247" s="59" t="str">
        <f>VLOOKUP($C247,allFlowProduct!$A:$P,4,FALSE)</f>
        <v>สเปรย์ไล่ยุงสมุนไพร</v>
      </c>
      <c r="E247" s="59" t="str">
        <f>VLOOKUP($C247,allFlowProduct!$A:$P,5,FALSE)</f>
        <v>ขวด</v>
      </c>
      <c r="F247" s="59">
        <f>VLOOKUP($C247,allFlowProduct!$A:$P,3,FALSE)</f>
        <v>5</v>
      </c>
      <c r="G247" s="59">
        <f>VLOOKUP($C247,allFlowProduct!$A:$P,8,FALSE)</f>
        <v>1</v>
      </c>
      <c r="H247" s="59">
        <f t="shared" si="5"/>
        <v>7</v>
      </c>
    </row>
    <row r="248" spans="1:8" x14ac:dyDescent="0.5">
      <c r="A248" s="60" t="s">
        <v>77</v>
      </c>
      <c r="C248" s="18" t="s">
        <v>3580</v>
      </c>
      <c r="D248" s="59" t="str">
        <f>VLOOKUP($C248,allFlowProduct!$A:$P,4,FALSE)</f>
        <v>สบู่เหลวขมิ้น</v>
      </c>
      <c r="E248" s="59" t="str">
        <f>VLOOKUP($C248,allFlowProduct!$A:$P,5,FALSE)</f>
        <v>ขวด</v>
      </c>
      <c r="F248" s="59">
        <f>VLOOKUP($C248,allFlowProduct!$A:$P,3,FALSE)</f>
        <v>5</v>
      </c>
      <c r="G248" s="59">
        <f>VLOOKUP($C248,allFlowProduct!$A:$P,8,FALSE)</f>
        <v>1</v>
      </c>
      <c r="H248" s="59">
        <f t="shared" si="5"/>
        <v>7</v>
      </c>
    </row>
    <row r="249" spans="1:8" x14ac:dyDescent="0.5">
      <c r="A249" s="60" t="s">
        <v>3484</v>
      </c>
      <c r="C249" s="18" t="s">
        <v>3581</v>
      </c>
      <c r="D249" s="59" t="str">
        <f>VLOOKUP($C249,allFlowProduct!$A:$P,4,FALSE)</f>
        <v>สบู่เหลวถ่านไม้ไผ่</v>
      </c>
      <c r="E249" s="59" t="str">
        <f>VLOOKUP($C249,allFlowProduct!$A:$P,5,FALSE)</f>
        <v>ขวด</v>
      </c>
      <c r="F249" s="59">
        <f>VLOOKUP($C249,allFlowProduct!$A:$P,3,FALSE)</f>
        <v>5</v>
      </c>
      <c r="G249" s="59">
        <f>VLOOKUP($C249,allFlowProduct!$A:$P,8,FALSE)</f>
        <v>1</v>
      </c>
      <c r="H249" s="59">
        <f t="shared" si="5"/>
        <v>7</v>
      </c>
    </row>
    <row r="250" spans="1:8" x14ac:dyDescent="0.5">
      <c r="A250" s="60" t="s">
        <v>3485</v>
      </c>
      <c r="C250" s="18" t="s">
        <v>3579</v>
      </c>
      <c r="D250" s="59" t="str">
        <f>VLOOKUP($C250,allFlowProduct!$A:$P,4,FALSE)</f>
        <v>สบู่เหลวน้ำนมข้าว&amp;น้ำผึ้ง</v>
      </c>
      <c r="E250" s="59" t="str">
        <f>VLOOKUP($C250,allFlowProduct!$A:$P,5,FALSE)</f>
        <v>ขวด</v>
      </c>
      <c r="F250" s="59">
        <f>VLOOKUP($C250,allFlowProduct!$A:$P,3,FALSE)</f>
        <v>5</v>
      </c>
      <c r="G250" s="59">
        <f>VLOOKUP($C250,allFlowProduct!$A:$P,8,FALSE)</f>
        <v>1</v>
      </c>
      <c r="H250" s="59">
        <f t="shared" si="5"/>
        <v>7</v>
      </c>
    </row>
    <row r="251" spans="1:8" x14ac:dyDescent="0.5">
      <c r="A251" s="60" t="s">
        <v>3486</v>
      </c>
      <c r="C251" s="18" t="s">
        <v>3579</v>
      </c>
      <c r="D251" s="59" t="str">
        <f>VLOOKUP($C251,allFlowProduct!$A:$P,4,FALSE)</f>
        <v>สบู่เหลวน้ำนมข้าว&amp;น้ำผึ้ง</v>
      </c>
      <c r="E251" s="59" t="str">
        <f>VLOOKUP($C251,allFlowProduct!$A:$P,5,FALSE)</f>
        <v>ขวด</v>
      </c>
      <c r="F251" s="59">
        <f>VLOOKUP($C251,allFlowProduct!$A:$P,3,FALSE)</f>
        <v>5</v>
      </c>
      <c r="G251" s="59">
        <f>VLOOKUP($C251,allFlowProduct!$A:$P,8,FALSE)</f>
        <v>1</v>
      </c>
      <c r="H251" s="59">
        <f t="shared" si="5"/>
        <v>7</v>
      </c>
    </row>
    <row r="252" spans="1:8" x14ac:dyDescent="0.5">
      <c r="A252" s="60" t="s">
        <v>75</v>
      </c>
      <c r="C252" s="18" t="s">
        <v>3577</v>
      </c>
      <c r="D252" s="59" t="str">
        <f>VLOOKUP($C252,allFlowProduct!$A:$P,4,FALSE)</f>
        <v>สบู่กาแฟ</v>
      </c>
      <c r="E252" s="59" t="str">
        <f>VLOOKUP($C252,allFlowProduct!$A:$P,5,FALSE)</f>
        <v>ก้อน</v>
      </c>
      <c r="F252" s="59">
        <f>VLOOKUP($C252,allFlowProduct!$A:$P,3,FALSE)</f>
        <v>5</v>
      </c>
      <c r="G252" s="59">
        <f>VLOOKUP($C252,allFlowProduct!$A:$P,8,FALSE)</f>
        <v>1</v>
      </c>
      <c r="H252" s="59">
        <f t="shared" si="5"/>
        <v>7</v>
      </c>
    </row>
    <row r="253" spans="1:8" x14ac:dyDescent="0.5">
      <c r="A253" s="60" t="s">
        <v>76</v>
      </c>
      <c r="C253" s="18" t="s">
        <v>3578</v>
      </c>
      <c r="D253" s="59" t="str">
        <f>VLOOKUP($C253,allFlowProduct!$A:$P,4,FALSE)</f>
        <v>สบู่ข้าว</v>
      </c>
      <c r="E253" s="59" t="str">
        <f>VLOOKUP($C253,allFlowProduct!$A:$P,5,FALSE)</f>
        <v>ก้อน</v>
      </c>
      <c r="F253" s="59">
        <f>VLOOKUP($C253,allFlowProduct!$A:$P,3,FALSE)</f>
        <v>5</v>
      </c>
      <c r="G253" s="59">
        <f>VLOOKUP($C253,allFlowProduct!$A:$P,8,FALSE)</f>
        <v>1</v>
      </c>
      <c r="H253" s="59">
        <f t="shared" si="5"/>
        <v>7</v>
      </c>
    </row>
    <row r="254" spans="1:8" x14ac:dyDescent="0.5">
      <c r="A254" s="60" t="s">
        <v>74</v>
      </c>
      <c r="C254" s="18" t="s">
        <v>3576</v>
      </c>
      <c r="D254" s="59" t="str">
        <f>VLOOKUP($C254,allFlowProduct!$A:$P,4,FALSE)</f>
        <v>สบู่ถ่าน</v>
      </c>
      <c r="E254" s="59" t="str">
        <f>VLOOKUP($C254,allFlowProduct!$A:$P,5,FALSE)</f>
        <v>ก้อน</v>
      </c>
      <c r="F254" s="59">
        <f>VLOOKUP($C254,allFlowProduct!$A:$P,3,FALSE)</f>
        <v>5</v>
      </c>
      <c r="G254" s="59">
        <f>VLOOKUP($C254,allFlowProduct!$A:$P,8,FALSE)</f>
        <v>1</v>
      </c>
      <c r="H254" s="59">
        <f t="shared" si="5"/>
        <v>7</v>
      </c>
    </row>
    <row r="255" spans="1:8" x14ac:dyDescent="0.5">
      <c r="A255" s="60" t="s">
        <v>873</v>
      </c>
      <c r="C255" s="18" t="s">
        <v>3807</v>
      </c>
      <c r="D255" s="59" t="str">
        <f>VLOOKUP($C255,allFlowProduct!$A:$P,4,FALSE)</f>
        <v>ส้มโอ</v>
      </c>
      <c r="E255" s="59" t="str">
        <f>VLOOKUP($C255,allFlowProduct!$A:$P,5,FALSE)</f>
        <v>กก</v>
      </c>
      <c r="F255" s="59">
        <f>VLOOKUP($C255,allFlowProduct!$A:$P,3,FALSE)</f>
        <v>5</v>
      </c>
      <c r="G255" s="59">
        <f>VLOOKUP($C255,allFlowProduct!$A:$P,8,FALSE)</f>
        <v>7</v>
      </c>
      <c r="H255" s="59">
        <f t="shared" si="5"/>
        <v>-1</v>
      </c>
    </row>
    <row r="256" spans="1:8" x14ac:dyDescent="0.5">
      <c r="A256" s="60" t="s">
        <v>937</v>
      </c>
      <c r="C256" s="18" t="s">
        <v>3996</v>
      </c>
      <c r="D256" s="59" t="str">
        <f>VLOOKUP($C256,allFlowProduct!$A:$P,4,FALSE)</f>
        <v>สลัดแก้ว</v>
      </c>
      <c r="E256" s="59" t="str">
        <f>VLOOKUP($C256,allFlowProduct!$A:$P,5,FALSE)</f>
        <v>กก</v>
      </c>
      <c r="F256" s="59">
        <f>VLOOKUP($C256,allFlowProduct!$A:$P,3,FALSE)</f>
        <v>5</v>
      </c>
      <c r="G256" s="59">
        <f>VLOOKUP($C256,allFlowProduct!$A:$P,8,FALSE)</f>
        <v>7</v>
      </c>
      <c r="H256" s="59">
        <f t="shared" si="5"/>
        <v>-1</v>
      </c>
    </row>
    <row r="257" spans="1:8" x14ac:dyDescent="0.5">
      <c r="A257" s="60" t="s">
        <v>935</v>
      </c>
      <c r="C257" s="18" t="s">
        <v>4004</v>
      </c>
      <c r="D257" s="59" t="str">
        <f>VLOOKUP($C257,allFlowProduct!$A:$P,4,FALSE)</f>
        <v>สะระแหน่</v>
      </c>
      <c r="E257" s="59" t="str">
        <f>VLOOKUP($C257,allFlowProduct!$A:$P,5,FALSE)</f>
        <v>กก</v>
      </c>
      <c r="F257" s="59">
        <f>VLOOKUP($C257,allFlowProduct!$A:$P,3,FALSE)</f>
        <v>5</v>
      </c>
      <c r="G257" s="59">
        <f>VLOOKUP($C257,allFlowProduct!$A:$P,8,FALSE)</f>
        <v>7</v>
      </c>
      <c r="H257" s="59">
        <f t="shared" si="5"/>
        <v>-1</v>
      </c>
    </row>
    <row r="258" spans="1:8" x14ac:dyDescent="0.5">
      <c r="A258" s="60" t="s">
        <v>947</v>
      </c>
      <c r="C258" s="18" t="s">
        <v>4061</v>
      </c>
      <c r="D258" s="59" t="str">
        <f>VLOOKUP($C258,allFlowProduct!$A:$P,4,FALSE)</f>
        <v>สายบัว</v>
      </c>
      <c r="E258" s="59" t="str">
        <f>VLOOKUP($C258,allFlowProduct!$A:$P,5,FALSE)</f>
        <v>กก</v>
      </c>
      <c r="F258" s="59">
        <f>VLOOKUP($C258,allFlowProduct!$A:$P,3,FALSE)</f>
        <v>5</v>
      </c>
      <c r="G258" s="59">
        <f>VLOOKUP($C258,allFlowProduct!$A:$P,8,FALSE)</f>
        <v>7</v>
      </c>
      <c r="H258" s="59">
        <f t="shared" si="5"/>
        <v>-1</v>
      </c>
    </row>
    <row r="259" spans="1:8" x14ac:dyDescent="0.5">
      <c r="A259" s="60" t="s">
        <v>793</v>
      </c>
      <c r="C259" s="18" t="s">
        <v>4071</v>
      </c>
      <c r="D259" s="59" t="str">
        <f>VLOOKUP($C259,allFlowProduct!$A:$P,4,FALSE)</f>
        <v>หน่อไม้สด</v>
      </c>
      <c r="E259" s="59" t="str">
        <f>VLOOKUP($C259,allFlowProduct!$A:$P,5,FALSE)</f>
        <v>กก</v>
      </c>
      <c r="F259" s="59">
        <f>VLOOKUP($C259,allFlowProduct!$A:$P,3,FALSE)</f>
        <v>5</v>
      </c>
      <c r="G259" s="59">
        <f>VLOOKUP($C259,allFlowProduct!$A:$P,8,FALSE)</f>
        <v>7</v>
      </c>
      <c r="H259" s="59">
        <f t="shared" si="5"/>
        <v>-1</v>
      </c>
    </row>
    <row r="260" spans="1:8" x14ac:dyDescent="0.5">
      <c r="A260" s="60" t="s">
        <v>5774</v>
      </c>
      <c r="C260" s="18" t="s">
        <v>4072</v>
      </c>
      <c r="D260" s="59" t="str">
        <f>VLOOKUP($C260,allFlowProduct!$A:$P,4,FALSE)</f>
        <v>หน่อไผ่</v>
      </c>
      <c r="E260" s="59" t="str">
        <f>VLOOKUP($C260,allFlowProduct!$A:$P,5,FALSE)</f>
        <v>กก</v>
      </c>
      <c r="F260" s="59">
        <f>VLOOKUP($C260,allFlowProduct!$A:$P,3,FALSE)</f>
        <v>5</v>
      </c>
      <c r="G260" s="59">
        <f>VLOOKUP($C260,allFlowProduct!$A:$P,8,FALSE)</f>
        <v>7</v>
      </c>
      <c r="H260" s="59">
        <f>IF($G260=7,-1,IF($G260=1,7,IF($G260=3,7,IF($G260=5,0,"error"))))</f>
        <v>-1</v>
      </c>
    </row>
    <row r="261" spans="1:8" x14ac:dyDescent="0.5">
      <c r="A261" s="60" t="s">
        <v>3487</v>
      </c>
      <c r="C261" s="18" t="s">
        <v>3633</v>
      </c>
      <c r="D261" s="59" t="str">
        <f>VLOOKUP($C261,allFlowProduct!$A:$P,4,FALSE)</f>
        <v>หนังสือเซ็กซ์กับความรัก(ฐธ9)</v>
      </c>
      <c r="E261" s="59" t="str">
        <f>VLOOKUP($C261,allFlowProduct!$A:$P,5,FALSE)</f>
        <v>เล่ม</v>
      </c>
      <c r="F261" s="59">
        <f>VLOOKUP($C261,allFlowProduct!$A:$P,3,FALSE)</f>
        <v>5</v>
      </c>
      <c r="G261" s="59">
        <f>VLOOKUP($C261,allFlowProduct!$A:$P,8,FALSE)</f>
        <v>1</v>
      </c>
      <c r="H261" s="59">
        <f t="shared" si="5"/>
        <v>7</v>
      </c>
    </row>
    <row r="262" spans="1:8" x14ac:dyDescent="0.5">
      <c r="A262" s="60" t="s">
        <v>561</v>
      </c>
      <c r="C262" s="18" t="s">
        <v>3638</v>
      </c>
      <c r="D262" s="59" t="str">
        <f>VLOOKUP($C262,allFlowProduct!$A:$P,4,FALSE)</f>
        <v>หนังสือเติบโตตามรอยพ่อ(ฐธ9)</v>
      </c>
      <c r="E262" s="59" t="str">
        <f>VLOOKUP($C262,allFlowProduct!$A:$P,5,FALSE)</f>
        <v>เล่ม</v>
      </c>
      <c r="F262" s="59">
        <f>VLOOKUP($C262,allFlowProduct!$A:$P,3,FALSE)</f>
        <v>5</v>
      </c>
      <c r="G262" s="59">
        <f>VLOOKUP($C262,allFlowProduct!$A:$P,8,FALSE)</f>
        <v>1</v>
      </c>
      <c r="H262" s="59">
        <f t="shared" si="5"/>
        <v>7</v>
      </c>
    </row>
    <row r="263" spans="1:8" x14ac:dyDescent="0.5">
      <c r="A263" s="60" t="s">
        <v>120</v>
      </c>
      <c r="C263" s="18" t="s">
        <v>3631</v>
      </c>
      <c r="D263" s="59" t="str">
        <f>VLOOKUP($C263,allFlowProduct!$A:$P,4,FALSE)</f>
        <v>หนังสือกลับบ้าน(ฐธ9)</v>
      </c>
      <c r="E263" s="59" t="str">
        <f>VLOOKUP($C263,allFlowProduct!$A:$P,5,FALSE)</f>
        <v>เล่ม</v>
      </c>
      <c r="F263" s="59">
        <f>VLOOKUP($C263,allFlowProduct!$A:$P,3,FALSE)</f>
        <v>5</v>
      </c>
      <c r="G263" s="59">
        <f>VLOOKUP($C263,allFlowProduct!$A:$P,8,FALSE)</f>
        <v>1</v>
      </c>
      <c r="H263" s="59">
        <f t="shared" si="5"/>
        <v>7</v>
      </c>
    </row>
    <row r="264" spans="1:8" x14ac:dyDescent="0.5">
      <c r="A264" s="60" t="s">
        <v>3488</v>
      </c>
      <c r="C264" s="18" t="s">
        <v>3635</v>
      </c>
      <c r="D264" s="59" t="str">
        <f>VLOOKUP($C264,allFlowProduct!$A:$P,4,FALSE)</f>
        <v>คู่มือเก็บเมล็ดพันธุ์ประจำบ้าน(ฐธ9)</v>
      </c>
      <c r="E264" s="59" t="str">
        <f>VLOOKUP($C264,allFlowProduct!$A:$P,5,FALSE)</f>
        <v>เล่ม</v>
      </c>
      <c r="F264" s="59">
        <f>VLOOKUP($C264,allFlowProduct!$A:$P,3,FALSE)</f>
        <v>5</v>
      </c>
      <c r="G264" s="59">
        <f>VLOOKUP($C264,allFlowProduct!$A:$P,8,FALSE)</f>
        <v>1</v>
      </c>
      <c r="H264" s="59">
        <f t="shared" si="5"/>
        <v>7</v>
      </c>
    </row>
    <row r="265" spans="1:8" x14ac:dyDescent="0.5">
      <c r="A265" s="60" t="s">
        <v>3489</v>
      </c>
      <c r="C265" s="18" t="s">
        <v>3635</v>
      </c>
      <c r="D265" s="59" t="str">
        <f>VLOOKUP($C265,allFlowProduct!$A:$P,4,FALSE)</f>
        <v>คู่มือเก็บเมล็ดพันธุ์ประจำบ้าน(ฐธ9)</v>
      </c>
      <c r="E265" s="59" t="str">
        <f>VLOOKUP($C265,allFlowProduct!$A:$P,5,FALSE)</f>
        <v>เล่ม</v>
      </c>
      <c r="F265" s="59">
        <f>VLOOKUP($C265,allFlowProduct!$A:$P,3,FALSE)</f>
        <v>5</v>
      </c>
      <c r="G265" s="59">
        <f>VLOOKUP($C265,allFlowProduct!$A:$P,8,FALSE)</f>
        <v>1</v>
      </c>
      <c r="H265" s="59">
        <f t="shared" si="5"/>
        <v>7</v>
      </c>
    </row>
    <row r="266" spans="1:8" x14ac:dyDescent="0.5">
      <c r="A266" s="60" t="s">
        <v>3490</v>
      </c>
      <c r="C266" s="18" t="s">
        <v>3634</v>
      </c>
      <c r="D266" s="59" t="str">
        <f>VLOOKUP($C266,allFlowProduct!$A:$P,4,FALSE)</f>
        <v>หนังสือบุกรังโจน(ฐธ9)</v>
      </c>
      <c r="E266" s="59" t="str">
        <f>VLOOKUP($C266,allFlowProduct!$A:$P,5,FALSE)</f>
        <v>เล่ม</v>
      </c>
      <c r="F266" s="59">
        <f>VLOOKUP($C266,allFlowProduct!$A:$P,3,FALSE)</f>
        <v>5</v>
      </c>
      <c r="G266" s="59">
        <f>VLOOKUP($C266,allFlowProduct!$A:$P,8,FALSE)</f>
        <v>1</v>
      </c>
      <c r="H266" s="59">
        <f t="shared" si="5"/>
        <v>7</v>
      </c>
    </row>
    <row r="267" spans="1:8" x14ac:dyDescent="0.5">
      <c r="A267" s="60" t="s">
        <v>121</v>
      </c>
      <c r="C267" s="18" t="s">
        <v>3632</v>
      </c>
      <c r="D267" s="59" t="str">
        <f>VLOOKUP($C267,allFlowProduct!$A:$P,4,FALSE)</f>
        <v>หนังสือลูกโจน(ฐธ9)</v>
      </c>
      <c r="E267" s="59" t="str">
        <f>VLOOKUP($C267,allFlowProduct!$A:$P,5,FALSE)</f>
        <v>เล่ม</v>
      </c>
      <c r="F267" s="59">
        <f>VLOOKUP($C267,allFlowProduct!$A:$P,3,FALSE)</f>
        <v>5</v>
      </c>
      <c r="G267" s="59">
        <f>VLOOKUP($C267,allFlowProduct!$A:$P,8,FALSE)</f>
        <v>1</v>
      </c>
      <c r="H267" s="59">
        <f t="shared" si="5"/>
        <v>7</v>
      </c>
    </row>
    <row r="268" spans="1:8" x14ac:dyDescent="0.5">
      <c r="A268" s="60" t="s">
        <v>1063</v>
      </c>
      <c r="C268" s="18" t="s">
        <v>3637</v>
      </c>
      <c r="D268" s="59" t="str">
        <f>VLOOKUP($C268,allFlowProduct!$A:$P,4,FALSE)</f>
        <v>หนังสือสวน(ฐธ9)</v>
      </c>
      <c r="E268" s="59" t="str">
        <f>VLOOKUP($C268,allFlowProduct!$A:$P,5,FALSE)</f>
        <v>เล่ม</v>
      </c>
      <c r="F268" s="59">
        <f>VLOOKUP($C268,allFlowProduct!$A:$P,3,FALSE)</f>
        <v>5</v>
      </c>
      <c r="G268" s="59">
        <f>VLOOKUP($C268,allFlowProduct!$A:$P,8,FALSE)</f>
        <v>1</v>
      </c>
      <c r="H268" s="59">
        <f t="shared" si="5"/>
        <v>7</v>
      </c>
    </row>
    <row r="269" spans="1:8" x14ac:dyDescent="0.5">
      <c r="A269" s="60" t="s">
        <v>124</v>
      </c>
      <c r="C269" s="18" t="s">
        <v>3636</v>
      </c>
      <c r="D269" s="59" t="str">
        <f>VLOOKUP($C269,allFlowProduct!$A:$P,4,FALSE)</f>
        <v>หนังสืออยู่กับดิน(ฐธ9)</v>
      </c>
      <c r="E269" s="59" t="str">
        <f>VLOOKUP($C269,allFlowProduct!$A:$P,5,FALSE)</f>
        <v>เล่ม</v>
      </c>
      <c r="F269" s="59">
        <f>VLOOKUP($C269,allFlowProduct!$A:$P,3,FALSE)</f>
        <v>5</v>
      </c>
      <c r="G269" s="59">
        <f>VLOOKUP($C269,allFlowProduct!$A:$P,8,FALSE)</f>
        <v>1</v>
      </c>
      <c r="H269" s="59">
        <f t="shared" si="5"/>
        <v>7</v>
      </c>
    </row>
    <row r="270" spans="1:8" x14ac:dyDescent="0.5">
      <c r="A270" s="60" t="s">
        <v>811</v>
      </c>
      <c r="C270" s="18" t="s">
        <v>3918</v>
      </c>
      <c r="D270" s="59" t="str">
        <f>VLOOKUP($C270,allFlowProduct!$A:$P,4,FALSE)</f>
        <v>หอมแดง</v>
      </c>
      <c r="E270" s="59" t="str">
        <f>VLOOKUP($C270,allFlowProduct!$A:$P,5,FALSE)</f>
        <v>กก</v>
      </c>
      <c r="F270" s="59">
        <f>VLOOKUP($C270,allFlowProduct!$A:$P,3,FALSE)</f>
        <v>5</v>
      </c>
      <c r="G270" s="59">
        <f>VLOOKUP($C270,allFlowProduct!$A:$P,8,FALSE)</f>
        <v>7</v>
      </c>
      <c r="H270" s="59">
        <f t="shared" si="5"/>
        <v>-1</v>
      </c>
    </row>
    <row r="271" spans="1:8" x14ac:dyDescent="0.5">
      <c r="A271" s="60" t="s">
        <v>3491</v>
      </c>
      <c r="C271" s="18" t="s">
        <v>3920</v>
      </c>
      <c r="D271" s="59" t="str">
        <f>VLOOKUP($C271,allFlowProduct!$A:$P,4,FALSE)</f>
        <v>หอมหัวใหญ่</v>
      </c>
      <c r="E271" s="59" t="str">
        <f>VLOOKUP($C271,allFlowProduct!$A:$P,5,FALSE)</f>
        <v>กก</v>
      </c>
      <c r="F271" s="59">
        <f>VLOOKUP($C271,allFlowProduct!$A:$P,3,FALSE)</f>
        <v>5</v>
      </c>
      <c r="G271" s="59">
        <f>VLOOKUP($C271,allFlowProduct!$A:$P,8,FALSE)</f>
        <v>7</v>
      </c>
      <c r="H271" s="59">
        <f t="shared" si="5"/>
        <v>-1</v>
      </c>
    </row>
    <row r="272" spans="1:8" x14ac:dyDescent="0.5">
      <c r="A272" s="60" t="s">
        <v>3492</v>
      </c>
      <c r="C272" s="18" t="s">
        <v>3617</v>
      </c>
      <c r="D272" s="59" t="str">
        <f>VLOOKUP($C272,allFlowProduct!$A:$P,4,FALSE)</f>
        <v>หัวเชื้อ SuperM 1 ลิตร(ฐธ9)</v>
      </c>
      <c r="E272" s="59" t="str">
        <f>VLOOKUP($C272,allFlowProduct!$A:$P,5,FALSE)</f>
        <v>ขวด</v>
      </c>
      <c r="F272" s="59">
        <f>VLOOKUP($C272,allFlowProduct!$A:$P,3,FALSE)</f>
        <v>5</v>
      </c>
      <c r="G272" s="59">
        <f>VLOOKUP($C272,allFlowProduct!$A:$P,8,FALSE)</f>
        <v>7</v>
      </c>
      <c r="H272" s="59">
        <f t="shared" si="5"/>
        <v>-1</v>
      </c>
    </row>
    <row r="273" spans="1:8" x14ac:dyDescent="0.5">
      <c r="A273" s="60" t="s">
        <v>920</v>
      </c>
      <c r="C273" s="18" t="s">
        <v>3876</v>
      </c>
      <c r="D273" s="59" t="str">
        <f>VLOOKUP($C273,allFlowProduct!$A:$P,4,FALSE)</f>
        <v>หัวไชเท้า</v>
      </c>
      <c r="E273" s="59" t="str">
        <f>VLOOKUP($C273,allFlowProduct!$A:$P,5,FALSE)</f>
        <v>กก</v>
      </c>
      <c r="F273" s="59">
        <f>VLOOKUP($C273,allFlowProduct!$A:$P,3,FALSE)</f>
        <v>5</v>
      </c>
      <c r="G273" s="59">
        <f>VLOOKUP($C273,allFlowProduct!$A:$P,8,FALSE)</f>
        <v>7</v>
      </c>
      <c r="H273" s="59">
        <f t="shared" si="5"/>
        <v>-1</v>
      </c>
    </row>
    <row r="274" spans="1:8" x14ac:dyDescent="0.5">
      <c r="A274" s="60" t="s">
        <v>795</v>
      </c>
      <c r="C274" s="18" t="s">
        <v>3875</v>
      </c>
      <c r="D274" s="59" t="str">
        <f>VLOOKUP($C274,allFlowProduct!$A:$P,4,FALSE)</f>
        <v>หัวปลี</v>
      </c>
      <c r="E274" s="59" t="str">
        <f>VLOOKUP($C274,allFlowProduct!$A:$P,5,FALSE)</f>
        <v>หัว</v>
      </c>
      <c r="F274" s="59">
        <f>VLOOKUP($C274,allFlowProduct!$A:$P,3,FALSE)</f>
        <v>5</v>
      </c>
      <c r="G274" s="59">
        <f>VLOOKUP($C274,allFlowProduct!$A:$P,8,FALSE)</f>
        <v>7</v>
      </c>
      <c r="H274" s="59">
        <f t="shared" si="5"/>
        <v>-1</v>
      </c>
    </row>
    <row r="275" spans="1:8" x14ac:dyDescent="0.5">
      <c r="A275" s="60" t="s">
        <v>3493</v>
      </c>
      <c r="C275" s="18" t="s">
        <v>3875</v>
      </c>
      <c r="D275" s="59" t="str">
        <f>VLOOKUP($C275,allFlowProduct!$A:$P,4,FALSE)</f>
        <v>หัวปลี</v>
      </c>
      <c r="E275" s="59" t="str">
        <f>VLOOKUP($C275,allFlowProduct!$A:$P,5,FALSE)</f>
        <v>หัว</v>
      </c>
      <c r="F275" s="59">
        <f>VLOOKUP($C275,allFlowProduct!$A:$P,3,FALSE)</f>
        <v>5</v>
      </c>
      <c r="G275" s="59">
        <f>VLOOKUP($C275,allFlowProduct!$A:$P,8,FALSE)</f>
        <v>7</v>
      </c>
      <c r="H275" s="59">
        <f t="shared" si="5"/>
        <v>-1</v>
      </c>
    </row>
    <row r="276" spans="1:8" x14ac:dyDescent="0.5">
      <c r="A276" s="60" t="s">
        <v>861</v>
      </c>
      <c r="C276" s="18" t="s">
        <v>4055</v>
      </c>
      <c r="D276" s="59" t="str">
        <f>VLOOKUP($C276,allFlowProduct!$A:$P,4,FALSE)</f>
        <v>อ่อมแซบ</v>
      </c>
      <c r="E276" s="59" t="str">
        <f>VLOOKUP($C276,allFlowProduct!$A:$P,5,FALSE)</f>
        <v>กก</v>
      </c>
      <c r="F276" s="59">
        <f>VLOOKUP($C276,allFlowProduct!$A:$P,3,FALSE)</f>
        <v>5</v>
      </c>
      <c r="G276" s="59">
        <f>VLOOKUP($C276,allFlowProduct!$A:$P,8,FALSE)</f>
        <v>7</v>
      </c>
      <c r="H276" s="59">
        <f t="shared" si="5"/>
        <v>-1</v>
      </c>
    </row>
    <row r="277" spans="1:8" x14ac:dyDescent="0.5">
      <c r="A277" s="60" t="s">
        <v>146</v>
      </c>
      <c r="C277" s="12" t="s">
        <v>2814</v>
      </c>
      <c r="D277" s="59" t="str">
        <f>VLOOKUP($C277,allFlowProduct!$A:$P,4,FALSE)</f>
        <v>ปลาเก๋า เล็ก</v>
      </c>
      <c r="E277" s="59" t="str">
        <f>VLOOKUP($C277,allFlowProduct!$A:$P,5,FALSE)</f>
        <v>กก</v>
      </c>
      <c r="F277" s="59">
        <f>VLOOKUP($C277,allFlowProduct!$A:$P,3,FALSE)</f>
        <v>5</v>
      </c>
      <c r="G277" s="59">
        <f>VLOOKUP($C277,allFlowProduct!$A:$P,8,FALSE)</f>
        <v>7</v>
      </c>
      <c r="H277" s="59">
        <f>IF($G277=7,-1,IF($G277=1,7,IF($G277=3,7,IF($G277=5,0,"error"))))</f>
        <v>-1</v>
      </c>
    </row>
    <row r="278" spans="1:8" x14ac:dyDescent="0.5">
      <c r="A278" s="60" t="s">
        <v>5782</v>
      </c>
      <c r="C278" s="12" t="s">
        <v>2818</v>
      </c>
      <c r="D278" s="59" t="str">
        <f>VLOOKUP($C278,allFlowProduct!$A:$P,4,FALSE)</f>
        <v>ปลาอินทรีย์(ชิ้น)</v>
      </c>
      <c r="E278" s="59" t="str">
        <f>VLOOKUP($C278,allFlowProduct!$A:$P,5,FALSE)</f>
        <v>กก</v>
      </c>
      <c r="F278" s="59">
        <f>VLOOKUP($C278,allFlowProduct!$A:$P,3,FALSE)</f>
        <v>5</v>
      </c>
      <c r="G278" s="59">
        <f>VLOOKUP($C278,allFlowProduct!$A:$P,8,FALSE)</f>
        <v>7</v>
      </c>
      <c r="H278" s="59">
        <f>IF($G278=7,-1,IF($G278=1,7,IF($G278=3,7,IF($G278=5,0,"error"))))</f>
        <v>-1</v>
      </c>
    </row>
    <row r="279" spans="1:8" x14ac:dyDescent="0.5">
      <c r="A279" s="60" t="s">
        <v>5783</v>
      </c>
      <c r="C279" s="12" t="s">
        <v>2805</v>
      </c>
      <c r="D279" s="59" t="str">
        <f>VLOOKUP($C279,allFlowProduct!$A:$P,4,FALSE)</f>
        <v>ปลาจาระเม็ดดำ</v>
      </c>
      <c r="E279" s="59" t="str">
        <f>VLOOKUP($C279,allFlowProduct!$A:$P,5,FALSE)</f>
        <v>กก</v>
      </c>
      <c r="F279" s="59">
        <f>VLOOKUP($C279,allFlowProduct!$A:$P,3,FALSE)</f>
        <v>5</v>
      </c>
      <c r="G279" s="59">
        <f>VLOOKUP($C279,allFlowProduct!$A:$P,8,FALSE)</f>
        <v>7</v>
      </c>
      <c r="H279" s="59">
        <f>IF($G279=7,-1,IF($G279=1,7,IF($G279=3,7,IF($G279=5,0,"error"))))</f>
        <v>-1</v>
      </c>
    </row>
  </sheetData>
  <phoneticPr fontId="16" type="noConversion"/>
  <conditionalFormatting sqref="A172:A1048576 A74:A170 A1:A72">
    <cfRule type="duplicateValues" dxfId="1354" priority="257"/>
  </conditionalFormatting>
  <conditionalFormatting sqref="C57">
    <cfRule type="duplicateValues" dxfId="1353" priority="256"/>
  </conditionalFormatting>
  <conditionalFormatting sqref="C58">
    <cfRule type="duplicateValues" dxfId="1352" priority="255"/>
  </conditionalFormatting>
  <conditionalFormatting sqref="C64">
    <cfRule type="duplicateValues" dxfId="1351" priority="254"/>
  </conditionalFormatting>
  <conditionalFormatting sqref="C65">
    <cfRule type="duplicateValues" dxfId="1350" priority="253"/>
  </conditionalFormatting>
  <conditionalFormatting sqref="C9">
    <cfRule type="duplicateValues" dxfId="1349" priority="252"/>
  </conditionalFormatting>
  <conditionalFormatting sqref="C10:C11">
    <cfRule type="duplicateValues" dxfId="1348" priority="251"/>
  </conditionalFormatting>
  <conditionalFormatting sqref="C12">
    <cfRule type="duplicateValues" dxfId="1347" priority="250"/>
  </conditionalFormatting>
  <conditionalFormatting sqref="C13">
    <cfRule type="duplicateValues" dxfId="1346" priority="249"/>
  </conditionalFormatting>
  <conditionalFormatting sqref="C14">
    <cfRule type="duplicateValues" dxfId="1345" priority="248"/>
  </conditionalFormatting>
  <conditionalFormatting sqref="C15">
    <cfRule type="duplicateValues" dxfId="1344" priority="247"/>
  </conditionalFormatting>
  <conditionalFormatting sqref="C37">
    <cfRule type="duplicateValues" dxfId="1343" priority="246"/>
  </conditionalFormatting>
  <conditionalFormatting sqref="C38">
    <cfRule type="duplicateValues" dxfId="1342" priority="245"/>
  </conditionalFormatting>
  <conditionalFormatting sqref="C56">
    <cfRule type="duplicateValues" dxfId="1341" priority="244"/>
  </conditionalFormatting>
  <conditionalFormatting sqref="C61">
    <cfRule type="duplicateValues" dxfId="1340" priority="243"/>
  </conditionalFormatting>
  <conditionalFormatting sqref="C62:C63">
    <cfRule type="duplicateValues" dxfId="1339" priority="242"/>
  </conditionalFormatting>
  <conditionalFormatting sqref="C70">
    <cfRule type="duplicateValues" dxfId="1338" priority="241"/>
  </conditionalFormatting>
  <conditionalFormatting sqref="C71">
    <cfRule type="duplicateValues" dxfId="1337" priority="240"/>
  </conditionalFormatting>
  <conditionalFormatting sqref="C78">
    <cfRule type="duplicateValues" dxfId="1336" priority="239"/>
  </conditionalFormatting>
  <conditionalFormatting sqref="C81">
    <cfRule type="duplicateValues" dxfId="1335" priority="238"/>
  </conditionalFormatting>
  <conditionalFormatting sqref="C86">
    <cfRule type="duplicateValues" dxfId="1334" priority="237"/>
  </conditionalFormatting>
  <conditionalFormatting sqref="C87">
    <cfRule type="duplicateValues" dxfId="1333" priority="236"/>
  </conditionalFormatting>
  <conditionalFormatting sqref="C88">
    <cfRule type="duplicateValues" dxfId="1332" priority="235"/>
  </conditionalFormatting>
  <conditionalFormatting sqref="C92:C93">
    <cfRule type="duplicateValues" dxfId="1331" priority="234"/>
  </conditionalFormatting>
  <conditionalFormatting sqref="C94">
    <cfRule type="duplicateValues" dxfId="1330" priority="233"/>
  </conditionalFormatting>
  <conditionalFormatting sqref="C99">
    <cfRule type="duplicateValues" dxfId="1329" priority="232"/>
  </conditionalFormatting>
  <conditionalFormatting sqref="C104">
    <cfRule type="duplicateValues" dxfId="1328" priority="231"/>
  </conditionalFormatting>
  <conditionalFormatting sqref="C120">
    <cfRule type="duplicateValues" dxfId="1327" priority="230"/>
  </conditionalFormatting>
  <conditionalFormatting sqref="C105">
    <cfRule type="duplicateValues" dxfId="1326" priority="229"/>
  </conditionalFormatting>
  <conditionalFormatting sqref="C121">
    <cfRule type="duplicateValues" dxfId="1325" priority="228"/>
  </conditionalFormatting>
  <conditionalFormatting sqref="C106">
    <cfRule type="duplicateValues" dxfId="1324" priority="227"/>
  </conditionalFormatting>
  <conditionalFormatting sqref="C122">
    <cfRule type="duplicateValues" dxfId="1323" priority="226"/>
  </conditionalFormatting>
  <conditionalFormatting sqref="C107">
    <cfRule type="duplicateValues" dxfId="1322" priority="225"/>
  </conditionalFormatting>
  <conditionalFormatting sqref="C123">
    <cfRule type="duplicateValues" dxfId="1321" priority="224"/>
  </conditionalFormatting>
  <conditionalFormatting sqref="D2:D72 D172:D276 D74:D170">
    <cfRule type="duplicateValues" dxfId="1320" priority="1085"/>
  </conditionalFormatting>
  <conditionalFormatting sqref="A172:A276 A74:A170 A2:A72">
    <cfRule type="duplicateValues" dxfId="1319" priority="1087"/>
  </conditionalFormatting>
  <conditionalFormatting sqref="C108">
    <cfRule type="duplicateValues" dxfId="1318" priority="223"/>
  </conditionalFormatting>
  <conditionalFormatting sqref="C109:C110">
    <cfRule type="duplicateValues" dxfId="1317" priority="222"/>
  </conditionalFormatting>
  <conditionalFormatting sqref="C124:C125">
    <cfRule type="duplicateValues" dxfId="1316" priority="221"/>
  </conditionalFormatting>
  <conditionalFormatting sqref="C113:C114">
    <cfRule type="duplicateValues" dxfId="1315" priority="220"/>
  </conditionalFormatting>
  <conditionalFormatting sqref="C128:C129">
    <cfRule type="duplicateValues" dxfId="1314" priority="219"/>
  </conditionalFormatting>
  <conditionalFormatting sqref="C111:C112">
    <cfRule type="duplicateValues" dxfId="1313" priority="218"/>
  </conditionalFormatting>
  <conditionalFormatting sqref="C126:C127">
    <cfRule type="duplicateValues" dxfId="1312" priority="217"/>
  </conditionalFormatting>
  <conditionalFormatting sqref="C115">
    <cfRule type="duplicateValues" dxfId="1311" priority="216"/>
  </conditionalFormatting>
  <conditionalFormatting sqref="C130">
    <cfRule type="duplicateValues" dxfId="1310" priority="215"/>
  </conditionalFormatting>
  <conditionalFormatting sqref="C132">
    <cfRule type="duplicateValues" dxfId="1309" priority="214"/>
  </conditionalFormatting>
  <conditionalFormatting sqref="C131">
    <cfRule type="duplicateValues" dxfId="1308" priority="213"/>
  </conditionalFormatting>
  <conditionalFormatting sqref="C116">
    <cfRule type="duplicateValues" dxfId="1307" priority="212"/>
  </conditionalFormatting>
  <conditionalFormatting sqref="C117">
    <cfRule type="duplicateValues" dxfId="1306" priority="211"/>
  </conditionalFormatting>
  <conditionalFormatting sqref="C118">
    <cfRule type="duplicateValues" dxfId="1305" priority="210"/>
  </conditionalFormatting>
  <conditionalFormatting sqref="C133">
    <cfRule type="duplicateValues" dxfId="1304" priority="209"/>
  </conditionalFormatting>
  <conditionalFormatting sqref="C142:C143">
    <cfRule type="duplicateValues" dxfId="1303" priority="208"/>
  </conditionalFormatting>
  <conditionalFormatting sqref="C144:C145">
    <cfRule type="duplicateValues" dxfId="1302" priority="207"/>
  </conditionalFormatting>
  <conditionalFormatting sqref="C140:C141">
    <cfRule type="duplicateValues" dxfId="1301" priority="206"/>
  </conditionalFormatting>
  <conditionalFormatting sqref="C146:C150">
    <cfRule type="duplicateValues" dxfId="1300" priority="205"/>
  </conditionalFormatting>
  <conditionalFormatting sqref="C152:C156">
    <cfRule type="duplicateValues" dxfId="1299" priority="204"/>
  </conditionalFormatting>
  <conditionalFormatting sqref="C151">
    <cfRule type="duplicateValues" dxfId="1298" priority="203"/>
  </conditionalFormatting>
  <conditionalFormatting sqref="C157">
    <cfRule type="duplicateValues" dxfId="1297" priority="202"/>
  </conditionalFormatting>
  <conditionalFormatting sqref="C158">
    <cfRule type="duplicateValues" dxfId="1296" priority="201"/>
  </conditionalFormatting>
  <conditionalFormatting sqref="C247">
    <cfRule type="duplicateValues" dxfId="1295" priority="200"/>
  </conditionalFormatting>
  <conditionalFormatting sqref="C248:C249">
    <cfRule type="duplicateValues" dxfId="1294" priority="199"/>
  </conditionalFormatting>
  <conditionalFormatting sqref="C250">
    <cfRule type="duplicateValues" dxfId="1293" priority="197"/>
  </conditionalFormatting>
  <conditionalFormatting sqref="C251">
    <cfRule type="duplicateValues" dxfId="1292" priority="196"/>
  </conditionalFormatting>
  <conditionalFormatting sqref="C252:C253">
    <cfRule type="duplicateValues" dxfId="1291" priority="195"/>
  </conditionalFormatting>
  <conditionalFormatting sqref="C254">
    <cfRule type="duplicateValues" dxfId="1290" priority="194"/>
  </conditionalFormatting>
  <conditionalFormatting sqref="C261">
    <cfRule type="duplicateValues" dxfId="1289" priority="193"/>
  </conditionalFormatting>
  <conditionalFormatting sqref="C262">
    <cfRule type="duplicateValues" dxfId="1288" priority="192"/>
  </conditionalFormatting>
  <conditionalFormatting sqref="C263">
    <cfRule type="duplicateValues" dxfId="1287" priority="191"/>
  </conditionalFormatting>
  <conditionalFormatting sqref="C264">
    <cfRule type="duplicateValues" dxfId="1286" priority="190"/>
  </conditionalFormatting>
  <conditionalFormatting sqref="C265">
    <cfRule type="duplicateValues" dxfId="1285" priority="189"/>
  </conditionalFormatting>
  <conditionalFormatting sqref="C266">
    <cfRule type="duplicateValues" dxfId="1284" priority="188"/>
  </conditionalFormatting>
  <conditionalFormatting sqref="C267">
    <cfRule type="duplicateValues" dxfId="1283" priority="187"/>
  </conditionalFormatting>
  <conditionalFormatting sqref="C268">
    <cfRule type="duplicateValues" dxfId="1282" priority="186"/>
  </conditionalFormatting>
  <conditionalFormatting sqref="C269">
    <cfRule type="duplicateValues" dxfId="1281" priority="185"/>
  </conditionalFormatting>
  <conditionalFormatting sqref="C272">
    <cfRule type="duplicateValues" dxfId="1280" priority="184"/>
  </conditionalFormatting>
  <conditionalFormatting sqref="C2">
    <cfRule type="duplicateValues" dxfId="1279" priority="183"/>
  </conditionalFormatting>
  <conditionalFormatting sqref="C8">
    <cfRule type="duplicateValues" dxfId="1278" priority="182"/>
  </conditionalFormatting>
  <conditionalFormatting sqref="C3">
    <cfRule type="duplicateValues" dxfId="1277" priority="181"/>
  </conditionalFormatting>
  <conditionalFormatting sqref="C16">
    <cfRule type="duplicateValues" dxfId="1276" priority="180"/>
  </conditionalFormatting>
  <conditionalFormatting sqref="C4">
    <cfRule type="duplicateValues" dxfId="1275" priority="179"/>
  </conditionalFormatting>
  <conditionalFormatting sqref="C5">
    <cfRule type="duplicateValues" dxfId="1274" priority="178"/>
  </conditionalFormatting>
  <conditionalFormatting sqref="C6">
    <cfRule type="duplicateValues" dxfId="1273" priority="177"/>
  </conditionalFormatting>
  <conditionalFormatting sqref="C7">
    <cfRule type="duplicateValues" dxfId="1272" priority="176"/>
  </conditionalFormatting>
  <conditionalFormatting sqref="C17">
    <cfRule type="duplicateValues" dxfId="1271" priority="175"/>
  </conditionalFormatting>
  <conditionalFormatting sqref="C18">
    <cfRule type="duplicateValues" dxfId="1270" priority="174"/>
  </conditionalFormatting>
  <conditionalFormatting sqref="C19">
    <cfRule type="duplicateValues" dxfId="1269" priority="173"/>
  </conditionalFormatting>
  <conditionalFormatting sqref="C20">
    <cfRule type="duplicateValues" dxfId="1268" priority="172"/>
  </conditionalFormatting>
  <conditionalFormatting sqref="C21:C22">
    <cfRule type="duplicateValues" dxfId="1267" priority="171"/>
  </conditionalFormatting>
  <conditionalFormatting sqref="C23">
    <cfRule type="duplicateValues" dxfId="1266" priority="170"/>
  </conditionalFormatting>
  <conditionalFormatting sqref="C24">
    <cfRule type="duplicateValues" dxfId="1265" priority="169"/>
  </conditionalFormatting>
  <conditionalFormatting sqref="C25">
    <cfRule type="duplicateValues" dxfId="1264" priority="168"/>
  </conditionalFormatting>
  <conditionalFormatting sqref="C26:C27">
    <cfRule type="duplicateValues" dxfId="1263" priority="167"/>
  </conditionalFormatting>
  <conditionalFormatting sqref="C28">
    <cfRule type="duplicateValues" dxfId="1262" priority="166"/>
  </conditionalFormatting>
  <conditionalFormatting sqref="C29">
    <cfRule type="duplicateValues" dxfId="1261" priority="165"/>
  </conditionalFormatting>
  <conditionalFormatting sqref="C30">
    <cfRule type="duplicateValues" dxfId="1260" priority="164"/>
  </conditionalFormatting>
  <conditionalFormatting sqref="C31">
    <cfRule type="duplicateValues" dxfId="1259" priority="163"/>
  </conditionalFormatting>
  <conditionalFormatting sqref="C32">
    <cfRule type="duplicateValues" dxfId="1258" priority="162"/>
  </conditionalFormatting>
  <conditionalFormatting sqref="C33:C34">
    <cfRule type="duplicateValues" dxfId="1257" priority="161"/>
  </conditionalFormatting>
  <conditionalFormatting sqref="C35">
    <cfRule type="duplicateValues" dxfId="1256" priority="160"/>
  </conditionalFormatting>
  <conditionalFormatting sqref="C36">
    <cfRule type="duplicateValues" dxfId="1255" priority="159"/>
  </conditionalFormatting>
  <conditionalFormatting sqref="C39">
    <cfRule type="duplicateValues" dxfId="1254" priority="158"/>
  </conditionalFormatting>
  <conditionalFormatting sqref="C40">
    <cfRule type="duplicateValues" dxfId="1253" priority="157"/>
  </conditionalFormatting>
  <conditionalFormatting sqref="C41">
    <cfRule type="duplicateValues" dxfId="1252" priority="156"/>
  </conditionalFormatting>
  <conditionalFormatting sqref="C42:C43">
    <cfRule type="duplicateValues" dxfId="1251" priority="155"/>
  </conditionalFormatting>
  <conditionalFormatting sqref="C44">
    <cfRule type="duplicateValues" dxfId="1250" priority="154"/>
  </conditionalFormatting>
  <conditionalFormatting sqref="C46">
    <cfRule type="duplicateValues" dxfId="1249" priority="153"/>
  </conditionalFormatting>
  <conditionalFormatting sqref="C45">
    <cfRule type="duplicateValues" dxfId="1248" priority="152"/>
  </conditionalFormatting>
  <conditionalFormatting sqref="C49">
    <cfRule type="duplicateValues" dxfId="1247" priority="151"/>
  </conditionalFormatting>
  <conditionalFormatting sqref="C50">
    <cfRule type="duplicateValues" dxfId="1246" priority="150"/>
  </conditionalFormatting>
  <conditionalFormatting sqref="C51:C52">
    <cfRule type="duplicateValues" dxfId="1245" priority="149"/>
  </conditionalFormatting>
  <conditionalFormatting sqref="C53">
    <cfRule type="duplicateValues" dxfId="1244" priority="148"/>
  </conditionalFormatting>
  <conditionalFormatting sqref="C55">
    <cfRule type="duplicateValues" dxfId="1243" priority="146"/>
  </conditionalFormatting>
  <conditionalFormatting sqref="C54">
    <cfRule type="duplicateValues" dxfId="1242" priority="145"/>
  </conditionalFormatting>
  <conditionalFormatting sqref="C66:C67">
    <cfRule type="duplicateValues" dxfId="1241" priority="144"/>
  </conditionalFormatting>
  <conditionalFormatting sqref="C59">
    <cfRule type="duplicateValues" dxfId="1240" priority="143"/>
  </conditionalFormatting>
  <conditionalFormatting sqref="C60">
    <cfRule type="duplicateValues" dxfId="1239" priority="142"/>
  </conditionalFormatting>
  <conditionalFormatting sqref="C68">
    <cfRule type="duplicateValues" dxfId="1238" priority="141"/>
  </conditionalFormatting>
  <conditionalFormatting sqref="C69">
    <cfRule type="duplicateValues" dxfId="1237" priority="140"/>
  </conditionalFormatting>
  <conditionalFormatting sqref="C72">
    <cfRule type="duplicateValues" dxfId="1236" priority="139"/>
  </conditionalFormatting>
  <conditionalFormatting sqref="C74:C76">
    <cfRule type="duplicateValues" dxfId="1235" priority="138"/>
  </conditionalFormatting>
  <conditionalFormatting sqref="C77">
    <cfRule type="duplicateValues" dxfId="1234" priority="137"/>
  </conditionalFormatting>
  <conditionalFormatting sqref="C79">
    <cfRule type="duplicateValues" dxfId="1233" priority="136"/>
  </conditionalFormatting>
  <conditionalFormatting sqref="C80">
    <cfRule type="duplicateValues" dxfId="1232" priority="135"/>
  </conditionalFormatting>
  <conditionalFormatting sqref="C82">
    <cfRule type="duplicateValues" dxfId="1231" priority="134"/>
  </conditionalFormatting>
  <conditionalFormatting sqref="C83">
    <cfRule type="duplicateValues" dxfId="1230" priority="133"/>
  </conditionalFormatting>
  <conditionalFormatting sqref="C84">
    <cfRule type="duplicateValues" dxfId="1229" priority="132"/>
  </conditionalFormatting>
  <conditionalFormatting sqref="C85">
    <cfRule type="duplicateValues" dxfId="1228" priority="131"/>
  </conditionalFormatting>
  <conditionalFormatting sqref="C90">
    <cfRule type="duplicateValues" dxfId="1227" priority="130"/>
  </conditionalFormatting>
  <conditionalFormatting sqref="C91">
    <cfRule type="duplicateValues" dxfId="1226" priority="129"/>
  </conditionalFormatting>
  <conditionalFormatting sqref="C95">
    <cfRule type="duplicateValues" dxfId="1225" priority="128"/>
  </conditionalFormatting>
  <conditionalFormatting sqref="C96">
    <cfRule type="duplicateValues" dxfId="1224" priority="127"/>
  </conditionalFormatting>
  <conditionalFormatting sqref="C97">
    <cfRule type="duplicateValues" dxfId="1223" priority="126"/>
  </conditionalFormatting>
  <conditionalFormatting sqref="C98">
    <cfRule type="duplicateValues" dxfId="1222" priority="125"/>
  </conditionalFormatting>
  <conditionalFormatting sqref="C101">
    <cfRule type="duplicateValues" dxfId="1221" priority="124"/>
  </conditionalFormatting>
  <conditionalFormatting sqref="C100">
    <cfRule type="duplicateValues" dxfId="1220" priority="123"/>
  </conditionalFormatting>
  <conditionalFormatting sqref="C102">
    <cfRule type="duplicateValues" dxfId="1219" priority="122"/>
  </conditionalFormatting>
  <conditionalFormatting sqref="C103">
    <cfRule type="duplicateValues" dxfId="1218" priority="121"/>
  </conditionalFormatting>
  <conditionalFormatting sqref="C119">
    <cfRule type="duplicateValues" dxfId="1217" priority="120"/>
  </conditionalFormatting>
  <conditionalFormatting sqref="C134">
    <cfRule type="duplicateValues" dxfId="1216" priority="119"/>
  </conditionalFormatting>
  <conditionalFormatting sqref="C135">
    <cfRule type="duplicateValues" dxfId="1215" priority="118"/>
  </conditionalFormatting>
  <conditionalFormatting sqref="C136">
    <cfRule type="duplicateValues" dxfId="1214" priority="117"/>
  </conditionalFormatting>
  <conditionalFormatting sqref="C137">
    <cfRule type="duplicateValues" dxfId="1213" priority="115"/>
  </conditionalFormatting>
  <conditionalFormatting sqref="C138">
    <cfRule type="duplicateValues" dxfId="1212" priority="114"/>
  </conditionalFormatting>
  <conditionalFormatting sqref="C139">
    <cfRule type="duplicateValues" dxfId="1211" priority="113"/>
  </conditionalFormatting>
  <conditionalFormatting sqref="C159">
    <cfRule type="duplicateValues" dxfId="1210" priority="112"/>
  </conditionalFormatting>
  <conditionalFormatting sqref="C160">
    <cfRule type="duplicateValues" dxfId="1209" priority="111"/>
  </conditionalFormatting>
  <conditionalFormatting sqref="C161">
    <cfRule type="duplicateValues" dxfId="1208" priority="110"/>
  </conditionalFormatting>
  <conditionalFormatting sqref="C163">
    <cfRule type="duplicateValues" dxfId="1207" priority="109"/>
  </conditionalFormatting>
  <conditionalFormatting sqref="C164">
    <cfRule type="duplicateValues" dxfId="1206" priority="108"/>
  </conditionalFormatting>
  <conditionalFormatting sqref="C165">
    <cfRule type="duplicateValues" dxfId="1205" priority="107"/>
  </conditionalFormatting>
  <conditionalFormatting sqref="C166">
    <cfRule type="duplicateValues" dxfId="1204" priority="106"/>
  </conditionalFormatting>
  <conditionalFormatting sqref="C167">
    <cfRule type="duplicateValues" dxfId="1203" priority="105"/>
  </conditionalFormatting>
  <conditionalFormatting sqref="C168">
    <cfRule type="duplicateValues" dxfId="1202" priority="104"/>
  </conditionalFormatting>
  <conditionalFormatting sqref="C169:C170">
    <cfRule type="duplicateValues" dxfId="1201" priority="103"/>
  </conditionalFormatting>
  <conditionalFormatting sqref="C172">
    <cfRule type="duplicateValues" dxfId="1200" priority="102"/>
  </conditionalFormatting>
  <conditionalFormatting sqref="C174">
    <cfRule type="duplicateValues" dxfId="1199" priority="101"/>
  </conditionalFormatting>
  <conditionalFormatting sqref="C175">
    <cfRule type="duplicateValues" dxfId="1198" priority="100"/>
  </conditionalFormatting>
  <conditionalFormatting sqref="C177">
    <cfRule type="duplicateValues" dxfId="1197" priority="99"/>
  </conditionalFormatting>
  <conditionalFormatting sqref="C181">
    <cfRule type="duplicateValues" dxfId="1196" priority="98"/>
  </conditionalFormatting>
  <conditionalFormatting sqref="C182:C184">
    <cfRule type="duplicateValues" dxfId="1195" priority="97"/>
  </conditionalFormatting>
  <conditionalFormatting sqref="C185">
    <cfRule type="duplicateValues" dxfId="1194" priority="96"/>
  </conditionalFormatting>
  <conditionalFormatting sqref="C186">
    <cfRule type="duplicateValues" dxfId="1193" priority="94"/>
  </conditionalFormatting>
  <conditionalFormatting sqref="C188">
    <cfRule type="duplicateValues" dxfId="1192" priority="93"/>
  </conditionalFormatting>
  <conditionalFormatting sqref="C189">
    <cfRule type="duplicateValues" dxfId="1191" priority="92"/>
  </conditionalFormatting>
  <conditionalFormatting sqref="C187">
    <cfRule type="duplicateValues" dxfId="1190" priority="91"/>
  </conditionalFormatting>
  <conditionalFormatting sqref="C191">
    <cfRule type="duplicateValues" dxfId="1189" priority="90"/>
  </conditionalFormatting>
  <conditionalFormatting sqref="C190">
    <cfRule type="duplicateValues" dxfId="1188" priority="89"/>
  </conditionalFormatting>
  <conditionalFormatting sqref="C193">
    <cfRule type="duplicateValues" dxfId="1187" priority="88"/>
  </conditionalFormatting>
  <conditionalFormatting sqref="C194">
    <cfRule type="duplicateValues" dxfId="1186" priority="86"/>
  </conditionalFormatting>
  <conditionalFormatting sqref="C196">
    <cfRule type="duplicateValues" dxfId="1185" priority="85"/>
  </conditionalFormatting>
  <conditionalFormatting sqref="C192">
    <cfRule type="duplicateValues" dxfId="1184" priority="84"/>
  </conditionalFormatting>
  <conditionalFormatting sqref="C195">
    <cfRule type="duplicateValues" dxfId="1183" priority="83"/>
  </conditionalFormatting>
  <conditionalFormatting sqref="C197">
    <cfRule type="duplicateValues" dxfId="1182" priority="82"/>
  </conditionalFormatting>
  <conditionalFormatting sqref="C198">
    <cfRule type="duplicateValues" dxfId="1181" priority="81"/>
  </conditionalFormatting>
  <conditionalFormatting sqref="C199">
    <cfRule type="duplicateValues" dxfId="1180" priority="80"/>
  </conditionalFormatting>
  <conditionalFormatting sqref="C201">
    <cfRule type="duplicateValues" dxfId="1179" priority="79"/>
  </conditionalFormatting>
  <conditionalFormatting sqref="C202">
    <cfRule type="duplicateValues" dxfId="1178" priority="78"/>
  </conditionalFormatting>
  <conditionalFormatting sqref="C204">
    <cfRule type="duplicateValues" dxfId="1177" priority="77"/>
  </conditionalFormatting>
  <conditionalFormatting sqref="C203">
    <cfRule type="duplicateValues" dxfId="1176" priority="76"/>
  </conditionalFormatting>
  <conditionalFormatting sqref="C205">
    <cfRule type="duplicateValues" dxfId="1175" priority="75"/>
  </conditionalFormatting>
  <conditionalFormatting sqref="C209">
    <cfRule type="duplicateValues" dxfId="1174" priority="74"/>
  </conditionalFormatting>
  <conditionalFormatting sqref="C207">
    <cfRule type="duplicateValues" dxfId="1173" priority="73"/>
  </conditionalFormatting>
  <conditionalFormatting sqref="C208">
    <cfRule type="duplicateValues" dxfId="1172" priority="72"/>
  </conditionalFormatting>
  <conditionalFormatting sqref="C210:C211">
    <cfRule type="duplicateValues" dxfId="1171" priority="71"/>
  </conditionalFormatting>
  <conditionalFormatting sqref="C212">
    <cfRule type="duplicateValues" dxfId="1170" priority="70"/>
  </conditionalFormatting>
  <conditionalFormatting sqref="C206">
    <cfRule type="duplicateValues" dxfId="1169" priority="69"/>
  </conditionalFormatting>
  <conditionalFormatting sqref="C214">
    <cfRule type="duplicateValues" dxfId="1168" priority="68"/>
  </conditionalFormatting>
  <conditionalFormatting sqref="C215">
    <cfRule type="duplicateValues" dxfId="1167" priority="67"/>
  </conditionalFormatting>
  <conditionalFormatting sqref="C216">
    <cfRule type="duplicateValues" dxfId="1166" priority="66"/>
  </conditionalFormatting>
  <conditionalFormatting sqref="C217">
    <cfRule type="duplicateValues" dxfId="1165" priority="65"/>
  </conditionalFormatting>
  <conditionalFormatting sqref="C218">
    <cfRule type="duplicateValues" dxfId="1164" priority="64"/>
  </conditionalFormatting>
  <conditionalFormatting sqref="C219">
    <cfRule type="duplicateValues" dxfId="1163" priority="63"/>
  </conditionalFormatting>
  <conditionalFormatting sqref="C220">
    <cfRule type="duplicateValues" dxfId="1162" priority="62"/>
  </conditionalFormatting>
  <conditionalFormatting sqref="C221">
    <cfRule type="duplicateValues" dxfId="1161" priority="61"/>
  </conditionalFormatting>
  <conditionalFormatting sqref="C222">
    <cfRule type="duplicateValues" dxfId="1160" priority="60"/>
  </conditionalFormatting>
  <conditionalFormatting sqref="C224">
    <cfRule type="duplicateValues" dxfId="1159" priority="59"/>
  </conditionalFormatting>
  <conditionalFormatting sqref="C223">
    <cfRule type="duplicateValues" dxfId="1158" priority="58"/>
  </conditionalFormatting>
  <conditionalFormatting sqref="C225">
    <cfRule type="duplicateValues" dxfId="1157" priority="57"/>
  </conditionalFormatting>
  <conditionalFormatting sqref="C228">
    <cfRule type="duplicateValues" dxfId="1156" priority="56"/>
  </conditionalFormatting>
  <conditionalFormatting sqref="C226:C227">
    <cfRule type="duplicateValues" dxfId="1155" priority="55"/>
  </conditionalFormatting>
  <conditionalFormatting sqref="C229">
    <cfRule type="duplicateValues" dxfId="1154" priority="54"/>
  </conditionalFormatting>
  <conditionalFormatting sqref="C230">
    <cfRule type="duplicateValues" dxfId="1153" priority="53"/>
  </conditionalFormatting>
  <conditionalFormatting sqref="C231">
    <cfRule type="duplicateValues" dxfId="1152" priority="52"/>
  </conditionalFormatting>
  <conditionalFormatting sqref="C232">
    <cfRule type="duplicateValues" dxfId="1151" priority="51"/>
  </conditionalFormatting>
  <conditionalFormatting sqref="C233:C234">
    <cfRule type="duplicateValues" dxfId="1150" priority="50"/>
  </conditionalFormatting>
  <conditionalFormatting sqref="C235">
    <cfRule type="duplicateValues" dxfId="1149" priority="49"/>
  </conditionalFormatting>
  <conditionalFormatting sqref="C236">
    <cfRule type="duplicateValues" dxfId="1148" priority="48"/>
  </conditionalFormatting>
  <conditionalFormatting sqref="C239">
    <cfRule type="duplicateValues" dxfId="1147" priority="47"/>
  </conditionalFormatting>
  <conditionalFormatting sqref="C238">
    <cfRule type="duplicateValues" dxfId="1146" priority="46"/>
  </conditionalFormatting>
  <conditionalFormatting sqref="C237">
    <cfRule type="duplicateValues" dxfId="1145" priority="45"/>
  </conditionalFormatting>
  <conditionalFormatting sqref="C241">
    <cfRule type="duplicateValues" dxfId="1144" priority="44"/>
  </conditionalFormatting>
  <conditionalFormatting sqref="C240">
    <cfRule type="duplicateValues" dxfId="1143" priority="43"/>
  </conditionalFormatting>
  <conditionalFormatting sqref="C242">
    <cfRule type="duplicateValues" dxfId="1142" priority="42"/>
  </conditionalFormatting>
  <conditionalFormatting sqref="C244">
    <cfRule type="duplicateValues" dxfId="1141" priority="41"/>
  </conditionalFormatting>
  <conditionalFormatting sqref="C243">
    <cfRule type="duplicateValues" dxfId="1140" priority="40"/>
  </conditionalFormatting>
  <conditionalFormatting sqref="C245">
    <cfRule type="duplicateValues" dxfId="1139" priority="39"/>
  </conditionalFormatting>
  <conditionalFormatting sqref="C246">
    <cfRule type="duplicateValues" dxfId="1138" priority="38"/>
  </conditionalFormatting>
  <conditionalFormatting sqref="C255">
    <cfRule type="duplicateValues" dxfId="1137" priority="37"/>
  </conditionalFormatting>
  <conditionalFormatting sqref="C256">
    <cfRule type="duplicateValues" dxfId="1136" priority="36"/>
  </conditionalFormatting>
  <conditionalFormatting sqref="C257">
    <cfRule type="duplicateValues" dxfId="1135" priority="35"/>
  </conditionalFormatting>
  <conditionalFormatting sqref="C258">
    <cfRule type="duplicateValues" dxfId="1134" priority="34"/>
  </conditionalFormatting>
  <conditionalFormatting sqref="C259">
    <cfRule type="duplicateValues" dxfId="1133" priority="33"/>
  </conditionalFormatting>
  <conditionalFormatting sqref="C270">
    <cfRule type="duplicateValues" dxfId="1132" priority="32"/>
  </conditionalFormatting>
  <conditionalFormatting sqref="C271">
    <cfRule type="duplicateValues" dxfId="1131" priority="31"/>
  </conditionalFormatting>
  <conditionalFormatting sqref="C273">
    <cfRule type="duplicateValues" dxfId="1130" priority="30"/>
  </conditionalFormatting>
  <conditionalFormatting sqref="C274">
    <cfRule type="duplicateValues" dxfId="1129" priority="29"/>
  </conditionalFormatting>
  <conditionalFormatting sqref="C275">
    <cfRule type="duplicateValues" dxfId="1128" priority="28"/>
  </conditionalFormatting>
  <conditionalFormatting sqref="C276">
    <cfRule type="duplicateValues" dxfId="1127" priority="27"/>
  </conditionalFormatting>
  <conditionalFormatting sqref="C213">
    <cfRule type="duplicateValues" dxfId="1126" priority="26"/>
  </conditionalFormatting>
  <conditionalFormatting sqref="C48">
    <cfRule type="duplicateValues" dxfId="1125" priority="25"/>
  </conditionalFormatting>
  <conditionalFormatting sqref="C47">
    <cfRule type="duplicateValues" dxfId="1124" priority="24"/>
  </conditionalFormatting>
  <conditionalFormatting sqref="C162">
    <cfRule type="duplicateValues" dxfId="1123" priority="23"/>
  </conditionalFormatting>
  <conditionalFormatting sqref="C173">
    <cfRule type="duplicateValues" dxfId="1122" priority="22"/>
  </conditionalFormatting>
  <conditionalFormatting sqref="C179">
    <cfRule type="duplicateValues" dxfId="1121" priority="21"/>
  </conditionalFormatting>
  <conditionalFormatting sqref="C178">
    <cfRule type="duplicateValues" dxfId="1120" priority="20"/>
  </conditionalFormatting>
  <conditionalFormatting sqref="C180">
    <cfRule type="duplicateValues" dxfId="1119" priority="19"/>
  </conditionalFormatting>
  <conditionalFormatting sqref="C200">
    <cfRule type="duplicateValues" dxfId="1118" priority="18"/>
  </conditionalFormatting>
  <conditionalFormatting sqref="C260">
    <cfRule type="duplicateValues" dxfId="1117" priority="17"/>
  </conditionalFormatting>
  <conditionalFormatting sqref="A171">
    <cfRule type="duplicateValues" dxfId="1116" priority="14"/>
  </conditionalFormatting>
  <conditionalFormatting sqref="D171">
    <cfRule type="duplicateValues" dxfId="1115" priority="15"/>
  </conditionalFormatting>
  <conditionalFormatting sqref="A171">
    <cfRule type="duplicateValues" dxfId="1114" priority="16"/>
  </conditionalFormatting>
  <conditionalFormatting sqref="C171">
    <cfRule type="duplicateValues" dxfId="1113" priority="13"/>
  </conditionalFormatting>
  <conditionalFormatting sqref="A73">
    <cfRule type="duplicateValues" dxfId="1112" priority="10"/>
  </conditionalFormatting>
  <conditionalFormatting sqref="D73">
    <cfRule type="duplicateValues" dxfId="1111" priority="11"/>
  </conditionalFormatting>
  <conditionalFormatting sqref="A73">
    <cfRule type="duplicateValues" dxfId="1110" priority="12"/>
  </conditionalFormatting>
  <conditionalFormatting sqref="C73">
    <cfRule type="duplicateValues" dxfId="1109" priority="9"/>
  </conditionalFormatting>
  <conditionalFormatting sqref="C89">
    <cfRule type="duplicateValues" dxfId="1108" priority="8"/>
  </conditionalFormatting>
  <conditionalFormatting sqref="C176">
    <cfRule type="duplicateValues" dxfId="1107" priority="7"/>
  </conditionalFormatting>
  <conditionalFormatting sqref="C277">
    <cfRule type="duplicateValues" dxfId="1106" priority="6"/>
  </conditionalFormatting>
  <conditionalFormatting sqref="C277">
    <cfRule type="duplicateValues" dxfId="1105" priority="5"/>
  </conditionalFormatting>
  <conditionalFormatting sqref="C278">
    <cfRule type="duplicateValues" dxfId="1104" priority="4"/>
  </conditionalFormatting>
  <conditionalFormatting sqref="C278">
    <cfRule type="duplicateValues" dxfId="1103" priority="3"/>
  </conditionalFormatting>
  <conditionalFormatting sqref="C279">
    <cfRule type="duplicateValues" dxfId="1102" priority="2"/>
  </conditionalFormatting>
  <conditionalFormatting sqref="C279">
    <cfRule type="duplicateValues" dxfId="1101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3"/>
  <sheetViews>
    <sheetView topLeftCell="A136" workbookViewId="0">
      <selection activeCell="A144" sqref="A144"/>
    </sheetView>
  </sheetViews>
  <sheetFormatPr defaultColWidth="8.8984375" defaultRowHeight="19.8" x14ac:dyDescent="0.5"/>
  <cols>
    <col min="1" max="1" width="15.69921875" style="37" customWidth="1"/>
    <col min="2" max="2" width="35.09765625" style="37" customWidth="1"/>
    <col min="3" max="3" width="15.69921875" style="37" customWidth="1"/>
    <col min="4" max="4" width="17.8984375" style="37" customWidth="1"/>
    <col min="5" max="5" width="28.296875" style="37" customWidth="1"/>
    <col min="6" max="6" width="10.09765625" style="37" customWidth="1"/>
    <col min="7" max="7" width="11.8984375" style="37" customWidth="1"/>
    <col min="8" max="8" width="8.8984375" style="37" customWidth="1"/>
    <col min="9" max="9" width="9.59765625" style="37" customWidth="1"/>
    <col min="10" max="16384" width="8.8984375" style="37"/>
  </cols>
  <sheetData>
    <row r="1" spans="1:9" s="36" customFormat="1" ht="20.399999999999999" x14ac:dyDescent="0.55000000000000004">
      <c r="A1" s="36" t="s">
        <v>218</v>
      </c>
      <c r="B1" s="36" t="s">
        <v>4</v>
      </c>
      <c r="C1" s="36" t="s">
        <v>5</v>
      </c>
      <c r="D1" s="36" t="s">
        <v>3</v>
      </c>
      <c r="E1" s="36" t="s">
        <v>1</v>
      </c>
      <c r="F1" s="36" t="s">
        <v>13</v>
      </c>
      <c r="G1" s="36" t="s">
        <v>2</v>
      </c>
      <c r="H1" s="36" t="s">
        <v>1497</v>
      </c>
      <c r="I1" s="36" t="s">
        <v>0</v>
      </c>
    </row>
    <row r="2" spans="1:9" x14ac:dyDescent="0.5">
      <c r="A2" s="2" t="s">
        <v>219</v>
      </c>
      <c r="B2" s="2" t="s">
        <v>185</v>
      </c>
      <c r="C2" s="37" t="s">
        <v>11</v>
      </c>
      <c r="D2" s="12" t="s">
        <v>3498</v>
      </c>
      <c r="E2" s="37" t="str">
        <f>VLOOKUP($D2,allFlowProduct!$A:$P,4,FALSE)</f>
        <v>ข้าวกล้องธรรมชาติ 1 กก.(ฐธ9)</v>
      </c>
      <c r="F2" s="37" t="str">
        <f>VLOOKUP($D2,allFlowProduct!$A:$P,5,FALSE)</f>
        <v>ถุง</v>
      </c>
      <c r="G2" s="37">
        <f>VLOOKUP($D2,allFlowProduct!$A:$P,3,FALSE)</f>
        <v>5</v>
      </c>
      <c r="H2" s="37">
        <f>VLOOKUP($D2,allFlowProduct!$A:$P,8,FALSE)</f>
        <v>7</v>
      </c>
      <c r="I2" s="37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37" t="s">
        <v>186</v>
      </c>
      <c r="D3" s="12" t="s">
        <v>3498</v>
      </c>
      <c r="E3" s="37" t="str">
        <f>VLOOKUP($D3,allFlowProduct!$A:$P,4,FALSE)</f>
        <v>ข้าวกล้องธรรมชาติ 1 กก.(ฐธ9)</v>
      </c>
      <c r="F3" s="37" t="str">
        <f>VLOOKUP($D3,allFlowProduct!$A:$P,5,FALSE)</f>
        <v>ถุง</v>
      </c>
      <c r="G3" s="37">
        <f>VLOOKUP($D3,allFlowProduct!$A:$P,3,FALSE)</f>
        <v>5</v>
      </c>
      <c r="H3" s="37">
        <f>VLOOKUP($D3,allFlowProduct!$A:$P,8,FALSE)</f>
        <v>7</v>
      </c>
      <c r="I3" s="37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37" t="s">
        <v>17</v>
      </c>
      <c r="D4" s="12" t="s">
        <v>3500</v>
      </c>
      <c r="E4" s="37" t="str">
        <f>VLOOKUP($D4,allFlowProduct!$A:$P,4,FALSE)</f>
        <v>ข้าวกล้องธรรมชาติ 5 กก.(ฐธ9)</v>
      </c>
      <c r="F4" s="37" t="str">
        <f>VLOOKUP($D4,allFlowProduct!$A:$P,5,FALSE)</f>
        <v>ถุง</v>
      </c>
      <c r="G4" s="37">
        <f>VLOOKUP($D4,allFlowProduct!$A:$P,3,FALSE)</f>
        <v>5</v>
      </c>
      <c r="H4" s="37">
        <f>VLOOKUP($D4,allFlowProduct!$A:$P,8,FALSE)</f>
        <v>7</v>
      </c>
      <c r="I4" s="37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37" t="s">
        <v>189</v>
      </c>
      <c r="D5" s="12" t="s">
        <v>3500</v>
      </c>
      <c r="E5" s="37" t="str">
        <f>VLOOKUP($D5,allFlowProduct!$A:$P,4,FALSE)</f>
        <v>ข้าวกล้องธรรมชาติ 5 กก.(ฐธ9)</v>
      </c>
      <c r="F5" s="37" t="str">
        <f>VLOOKUP($D5,allFlowProduct!$A:$P,5,FALSE)</f>
        <v>ถุง</v>
      </c>
      <c r="G5" s="37">
        <f>VLOOKUP($D5,allFlowProduct!$A:$P,3,FALSE)</f>
        <v>5</v>
      </c>
      <c r="H5" s="37">
        <f>VLOOKUP($D5,allFlowProduct!$A:$P,8,FALSE)</f>
        <v>7</v>
      </c>
      <c r="I5" s="37">
        <f t="shared" si="0"/>
        <v>-1</v>
      </c>
    </row>
    <row r="6" spans="1:9" x14ac:dyDescent="0.5">
      <c r="A6" s="2" t="s">
        <v>221</v>
      </c>
      <c r="B6" s="2" t="s">
        <v>6</v>
      </c>
      <c r="C6" s="37" t="s">
        <v>187</v>
      </c>
      <c r="D6" s="12" t="s">
        <v>3499</v>
      </c>
      <c r="E6" s="37" t="str">
        <f>VLOOKUP($D6,allFlowProduct!$A:$P,4,FALSE)</f>
        <v>ข้าวกล้องธรรมชาติ 2 กก.(ฐธ9)</v>
      </c>
      <c r="F6" s="37" t="str">
        <f>VLOOKUP($D6,allFlowProduct!$A:$P,5,FALSE)</f>
        <v>ถุง</v>
      </c>
      <c r="G6" s="37">
        <f>VLOOKUP($D6,allFlowProduct!$A:$P,3,FALSE)</f>
        <v>5</v>
      </c>
      <c r="H6" s="37">
        <f>VLOOKUP($D6,allFlowProduct!$A:$P,8,FALSE)</f>
        <v>7</v>
      </c>
      <c r="I6" s="37">
        <f t="shared" si="0"/>
        <v>-1</v>
      </c>
    </row>
    <row r="7" spans="1:9" x14ac:dyDescent="0.5">
      <c r="A7" s="2" t="s">
        <v>221</v>
      </c>
      <c r="B7" s="2" t="s">
        <v>6</v>
      </c>
      <c r="C7" s="37" t="s">
        <v>188</v>
      </c>
      <c r="D7" s="12" t="s">
        <v>3499</v>
      </c>
      <c r="E7" s="37" t="str">
        <f>VLOOKUP($D7,allFlowProduct!$A:$P,4,FALSE)</f>
        <v>ข้าวกล้องธรรมชาติ 2 กก.(ฐธ9)</v>
      </c>
      <c r="F7" s="37" t="str">
        <f>VLOOKUP($D7,allFlowProduct!$A:$P,5,FALSE)</f>
        <v>ถุง</v>
      </c>
      <c r="G7" s="37">
        <f>VLOOKUP($D7,allFlowProduct!$A:$P,3,FALSE)</f>
        <v>5</v>
      </c>
      <c r="H7" s="37">
        <f>VLOOKUP($D7,allFlowProduct!$A:$P,8,FALSE)</f>
        <v>7</v>
      </c>
      <c r="I7" s="37">
        <f t="shared" si="0"/>
        <v>-1</v>
      </c>
    </row>
    <row r="8" spans="1:9" x14ac:dyDescent="0.5">
      <c r="A8" s="2" t="s">
        <v>222</v>
      </c>
      <c r="B8" s="2" t="s">
        <v>21</v>
      </c>
      <c r="C8" s="37" t="s">
        <v>11</v>
      </c>
      <c r="D8" s="12" t="s">
        <v>3501</v>
      </c>
      <c r="E8" s="37" t="str">
        <f>VLOOKUP($D8,allFlowProduct!$A:$P,4,FALSE)</f>
        <v>ข้าวหอมมะลิ 1 กก.(ฐธ9)</v>
      </c>
      <c r="F8" s="37" t="str">
        <f>VLOOKUP($D8,allFlowProduct!$A:$P,5,FALSE)</f>
        <v>ถุง</v>
      </c>
      <c r="G8" s="37">
        <f>VLOOKUP($D8,allFlowProduct!$A:$P,3,FALSE)</f>
        <v>5</v>
      </c>
      <c r="H8" s="37">
        <f>VLOOKUP($D8,allFlowProduct!$A:$P,8,FALSE)</f>
        <v>7</v>
      </c>
      <c r="I8" s="37">
        <f t="shared" si="0"/>
        <v>-1</v>
      </c>
    </row>
    <row r="9" spans="1:9" x14ac:dyDescent="0.5">
      <c r="A9" s="2" t="s">
        <v>222</v>
      </c>
      <c r="B9" s="2" t="s">
        <v>21</v>
      </c>
      <c r="C9" s="37" t="s">
        <v>186</v>
      </c>
      <c r="D9" s="12" t="s">
        <v>3501</v>
      </c>
      <c r="E9" s="37" t="str">
        <f>VLOOKUP($D9,allFlowProduct!$A:$P,4,FALSE)</f>
        <v>ข้าวหอมมะลิ 1 กก.(ฐธ9)</v>
      </c>
      <c r="F9" s="37" t="str">
        <f>VLOOKUP($D9,allFlowProduct!$A:$P,5,FALSE)</f>
        <v>ถุง</v>
      </c>
      <c r="G9" s="37">
        <f>VLOOKUP($D9,allFlowProduct!$A:$P,3,FALSE)</f>
        <v>5</v>
      </c>
      <c r="H9" s="37">
        <f>VLOOKUP($D9,allFlowProduct!$A:$P,8,FALSE)</f>
        <v>7</v>
      </c>
      <c r="I9" s="37">
        <f t="shared" si="0"/>
        <v>-1</v>
      </c>
    </row>
    <row r="10" spans="1:9" x14ac:dyDescent="0.5">
      <c r="A10" s="2" t="s">
        <v>223</v>
      </c>
      <c r="B10" s="2" t="s">
        <v>18</v>
      </c>
      <c r="C10" s="37" t="s">
        <v>19</v>
      </c>
      <c r="D10" s="12" t="s">
        <v>3502</v>
      </c>
      <c r="E10" s="37" t="str">
        <f>VLOOKUP($D10,allFlowProduct!$A:$P,4,FALSE)</f>
        <v>ข้าวหอมมะลิ 5 กก.(ฐธ9)</v>
      </c>
      <c r="F10" s="37" t="str">
        <f>VLOOKUP($D10,allFlowProduct!$A:$P,5,FALSE)</f>
        <v>ถุง</v>
      </c>
      <c r="G10" s="37">
        <f>VLOOKUP($D10,allFlowProduct!$A:$P,3,FALSE)</f>
        <v>5</v>
      </c>
      <c r="H10" s="37">
        <f>VLOOKUP($D10,allFlowProduct!$A:$P,8,FALSE)</f>
        <v>7</v>
      </c>
      <c r="I10" s="37">
        <f t="shared" si="0"/>
        <v>-1</v>
      </c>
    </row>
    <row r="11" spans="1:9" x14ac:dyDescent="0.5">
      <c r="A11" s="2" t="s">
        <v>223</v>
      </c>
      <c r="B11" s="2" t="s">
        <v>18</v>
      </c>
      <c r="C11" s="37" t="s">
        <v>189</v>
      </c>
      <c r="D11" s="12" t="s">
        <v>3502</v>
      </c>
      <c r="E11" s="37" t="str">
        <f>VLOOKUP($D11,allFlowProduct!$A:$P,4,FALSE)</f>
        <v>ข้าวหอมมะลิ 5 กก.(ฐธ9)</v>
      </c>
      <c r="F11" s="37" t="str">
        <f>VLOOKUP($D11,allFlowProduct!$A:$P,5,FALSE)</f>
        <v>ถุง</v>
      </c>
      <c r="G11" s="37">
        <f>VLOOKUP($D11,allFlowProduct!$A:$P,3,FALSE)</f>
        <v>5</v>
      </c>
      <c r="H11" s="37">
        <f>VLOOKUP($D11,allFlowProduct!$A:$P,8,FALSE)</f>
        <v>7</v>
      </c>
      <c r="I11" s="37">
        <f t="shared" si="0"/>
        <v>-1</v>
      </c>
    </row>
    <row r="12" spans="1:9" x14ac:dyDescent="0.5">
      <c r="A12" s="4" t="s">
        <v>224</v>
      </c>
      <c r="B12" s="2" t="s">
        <v>22</v>
      </c>
      <c r="C12" s="37" t="s">
        <v>11</v>
      </c>
      <c r="D12" s="12" t="s">
        <v>3503</v>
      </c>
      <c r="E12" s="37" t="str">
        <f>VLOOKUP($D12,allFlowProduct!$A:$P,4,FALSE)</f>
        <v>ข้าวเหนียวธรรมชาติ 1 กก.(ฐธ9)</v>
      </c>
      <c r="F12" s="37" t="str">
        <f>VLOOKUP($D12,allFlowProduct!$A:$P,5,FALSE)</f>
        <v>ถุง</v>
      </c>
      <c r="G12" s="37">
        <f>VLOOKUP($D12,allFlowProduct!$A:$P,3,FALSE)</f>
        <v>5</v>
      </c>
      <c r="H12" s="37">
        <f>VLOOKUP($D12,allFlowProduct!$A:$P,8,FALSE)</f>
        <v>7</v>
      </c>
      <c r="I12" s="37">
        <f t="shared" si="0"/>
        <v>-1</v>
      </c>
    </row>
    <row r="13" spans="1:9" x14ac:dyDescent="0.5">
      <c r="A13" s="4" t="s">
        <v>224</v>
      </c>
      <c r="B13" s="2" t="s">
        <v>22</v>
      </c>
      <c r="C13" s="37" t="s">
        <v>186</v>
      </c>
      <c r="D13" s="12" t="s">
        <v>3503</v>
      </c>
      <c r="E13" s="37" t="str">
        <f>VLOOKUP($D13,allFlowProduct!$A:$P,4,FALSE)</f>
        <v>ข้าวเหนียวธรรมชาติ 1 กก.(ฐธ9)</v>
      </c>
      <c r="F13" s="37" t="str">
        <f>VLOOKUP($D13,allFlowProduct!$A:$P,5,FALSE)</f>
        <v>ถุง</v>
      </c>
      <c r="G13" s="37">
        <f>VLOOKUP($D13,allFlowProduct!$A:$P,3,FALSE)</f>
        <v>5</v>
      </c>
      <c r="H13" s="37">
        <f>VLOOKUP($D13,allFlowProduct!$A:$P,8,FALSE)</f>
        <v>7</v>
      </c>
      <c r="I13" s="37">
        <f t="shared" si="0"/>
        <v>-1</v>
      </c>
    </row>
    <row r="14" spans="1:9" x14ac:dyDescent="0.5">
      <c r="A14" s="4" t="s">
        <v>225</v>
      </c>
      <c r="B14" s="2" t="s">
        <v>23</v>
      </c>
      <c r="C14" s="37" t="s">
        <v>19</v>
      </c>
      <c r="D14" s="12" t="s">
        <v>3504</v>
      </c>
      <c r="E14" s="37" t="str">
        <f>VLOOKUP($D14,allFlowProduct!$A:$P,4,FALSE)</f>
        <v>ข้าวเหนียวธรรมชาติ 5 กก.(ฐธ9)</v>
      </c>
      <c r="F14" s="37" t="str">
        <f>VLOOKUP($D14,allFlowProduct!$A:$P,5,FALSE)</f>
        <v>ถุง</v>
      </c>
      <c r="G14" s="37">
        <f>VLOOKUP($D14,allFlowProduct!$A:$P,3,FALSE)</f>
        <v>5</v>
      </c>
      <c r="H14" s="37">
        <f>VLOOKUP($D14,allFlowProduct!$A:$P,8,FALSE)</f>
        <v>7</v>
      </c>
      <c r="I14" s="37">
        <f t="shared" si="0"/>
        <v>-1</v>
      </c>
    </row>
    <row r="15" spans="1:9" x14ac:dyDescent="0.5">
      <c r="A15" s="4" t="s">
        <v>225</v>
      </c>
      <c r="B15" s="2" t="s">
        <v>23</v>
      </c>
      <c r="C15" s="37" t="s">
        <v>189</v>
      </c>
      <c r="D15" s="12" t="s">
        <v>3504</v>
      </c>
      <c r="E15" s="37" t="str">
        <f>VLOOKUP($D15,allFlowProduct!$A:$P,4,FALSE)</f>
        <v>ข้าวเหนียวธรรมชาติ 5 กก.(ฐธ9)</v>
      </c>
      <c r="F15" s="37" t="str">
        <f>VLOOKUP($D15,allFlowProduct!$A:$P,5,FALSE)</f>
        <v>ถุง</v>
      </c>
      <c r="G15" s="37">
        <f>VLOOKUP($D15,allFlowProduct!$A:$P,3,FALSE)</f>
        <v>5</v>
      </c>
      <c r="H15" s="37">
        <f>VLOOKUP($D15,allFlowProduct!$A:$P,8,FALSE)</f>
        <v>7</v>
      </c>
      <c r="I15" s="37">
        <f t="shared" si="0"/>
        <v>-1</v>
      </c>
    </row>
    <row r="16" spans="1:9" x14ac:dyDescent="0.5">
      <c r="A16" s="4" t="s">
        <v>227</v>
      </c>
      <c r="B16" s="4" t="s">
        <v>24</v>
      </c>
      <c r="C16" s="37" t="s">
        <v>14</v>
      </c>
      <c r="D16" s="12" t="s">
        <v>3506</v>
      </c>
      <c r="E16" s="37" t="str">
        <f>VLOOKUP($D16,allFlowProduct!$A:$P,4,FALSE)</f>
        <v>ปลายข้าวกล้องธรรมชาติ 15 กก.(ฐธ9)</v>
      </c>
      <c r="F16" s="37" t="str">
        <f>VLOOKUP($D16,allFlowProduct!$A:$P,5,FALSE)</f>
        <v>กระสอบ</v>
      </c>
      <c r="G16" s="37">
        <f>VLOOKUP($D16,allFlowProduct!$A:$P,3,FALSE)</f>
        <v>5</v>
      </c>
      <c r="H16" s="37">
        <f>VLOOKUP($D16,allFlowProduct!$A:$P,8,FALSE)</f>
        <v>7</v>
      </c>
      <c r="I16" s="37">
        <f t="shared" si="0"/>
        <v>-1</v>
      </c>
    </row>
    <row r="17" spans="1:9" x14ac:dyDescent="0.5">
      <c r="A17" s="4" t="s">
        <v>226</v>
      </c>
      <c r="B17" s="2" t="s">
        <v>192</v>
      </c>
      <c r="C17" s="37" t="s">
        <v>14</v>
      </c>
      <c r="D17" s="12" t="s">
        <v>3505</v>
      </c>
      <c r="E17" s="37" t="str">
        <f>VLOOKUP($D17,allFlowProduct!$A:$P,4,FALSE)</f>
        <v>ปลายข้าวกล้องธรรมชาติ 1 กก.(ฐธ9)</v>
      </c>
      <c r="F17" s="37" t="str">
        <f>VLOOKUP($D17,allFlowProduct!$A:$P,5,FALSE)</f>
        <v>ถุง</v>
      </c>
      <c r="G17" s="37">
        <f>VLOOKUP($D17,allFlowProduct!$A:$P,3,FALSE)</f>
        <v>5</v>
      </c>
      <c r="H17" s="37">
        <f>VLOOKUP($D17,allFlowProduct!$A:$P,8,FALSE)</f>
        <v>7</v>
      </c>
      <c r="I17" s="37">
        <f t="shared" si="0"/>
        <v>-1</v>
      </c>
    </row>
    <row r="18" spans="1:9" x14ac:dyDescent="0.5">
      <c r="A18" s="4" t="s">
        <v>226</v>
      </c>
      <c r="B18" s="2" t="s">
        <v>192</v>
      </c>
      <c r="C18" s="37" t="s">
        <v>193</v>
      </c>
      <c r="D18" s="12" t="s">
        <v>3505</v>
      </c>
      <c r="E18" s="37" t="str">
        <f>VLOOKUP($D18,allFlowProduct!$A:$P,4,FALSE)</f>
        <v>ปลายข้าวกล้องธรรมชาติ 1 กก.(ฐธ9)</v>
      </c>
      <c r="F18" s="37" t="str">
        <f>VLOOKUP($D18,allFlowProduct!$A:$P,5,FALSE)</f>
        <v>ถุง</v>
      </c>
      <c r="G18" s="37">
        <f>VLOOKUP($D18,allFlowProduct!$A:$P,3,FALSE)</f>
        <v>5</v>
      </c>
      <c r="H18" s="37">
        <f>VLOOKUP($D18,allFlowProduct!$A:$P,8,FALSE)</f>
        <v>7</v>
      </c>
      <c r="I18" s="37">
        <f t="shared" si="0"/>
        <v>-1</v>
      </c>
    </row>
    <row r="19" spans="1:9" x14ac:dyDescent="0.5">
      <c r="A19" s="2" t="s">
        <v>228</v>
      </c>
      <c r="B19" s="2" t="s">
        <v>25</v>
      </c>
      <c r="C19" s="37" t="s">
        <v>11</v>
      </c>
      <c r="D19" s="12" t="s">
        <v>3508</v>
      </c>
      <c r="E19" s="37" t="str">
        <f>VLOOKUP($D19,allFlowProduct!$A:$P,4,FALSE)</f>
        <v>ข้าวกล้องดอกมะขาม 1 กก.</v>
      </c>
      <c r="F19" s="37" t="str">
        <f>VLOOKUP($D19,allFlowProduct!$A:$P,5,FALSE)</f>
        <v>ถุง</v>
      </c>
      <c r="G19" s="37">
        <f>VLOOKUP($D19,allFlowProduct!$A:$P,3,FALSE)</f>
        <v>5</v>
      </c>
      <c r="H19" s="37">
        <f>VLOOKUP($D19,allFlowProduct!$A:$P,8,FALSE)</f>
        <v>7</v>
      </c>
      <c r="I19" s="37">
        <f t="shared" si="0"/>
        <v>-1</v>
      </c>
    </row>
    <row r="20" spans="1:9" x14ac:dyDescent="0.5">
      <c r="A20" s="2" t="s">
        <v>229</v>
      </c>
      <c r="B20" s="2" t="s">
        <v>26</v>
      </c>
      <c r="C20" s="37" t="s">
        <v>11</v>
      </c>
      <c r="D20" s="12" t="s">
        <v>3509</v>
      </c>
      <c r="E20" s="37" t="str">
        <f>VLOOKUP($D20,allFlowProduct!$A:$P,4,FALSE)</f>
        <v>ข้าวไรซ์เบอร์รี่ 1 กก.</v>
      </c>
      <c r="F20" s="37" t="str">
        <f>VLOOKUP($D20,allFlowProduct!$A:$P,5,FALSE)</f>
        <v>ถุง</v>
      </c>
      <c r="G20" s="37">
        <f>VLOOKUP($D20,allFlowProduct!$A:$P,3,FALSE)</f>
        <v>5</v>
      </c>
      <c r="H20" s="37">
        <f>VLOOKUP($D20,allFlowProduct!$A:$P,8,FALSE)</f>
        <v>7</v>
      </c>
      <c r="I20" s="37">
        <f t="shared" si="0"/>
        <v>-1</v>
      </c>
    </row>
    <row r="21" spans="1:9" x14ac:dyDescent="0.5">
      <c r="A21" s="4" t="s">
        <v>230</v>
      </c>
      <c r="B21" s="4" t="s">
        <v>27</v>
      </c>
      <c r="C21" s="37" t="s">
        <v>11</v>
      </c>
      <c r="D21" s="12" t="s">
        <v>3510</v>
      </c>
      <c r="E21" s="37" t="str">
        <f>VLOOKUP($D21,allFlowProduct!$A:$P,4,FALSE)</f>
        <v>ข้าวกล้องหอมมะลิ 1 กก.</v>
      </c>
      <c r="F21" s="37" t="str">
        <f>VLOOKUP($D21,allFlowProduct!$A:$P,5,FALSE)</f>
        <v>ถุง</v>
      </c>
      <c r="G21" s="37">
        <f>VLOOKUP($D21,allFlowProduct!$A:$P,3,FALSE)</f>
        <v>5</v>
      </c>
      <c r="H21" s="37">
        <f>VLOOKUP($D21,allFlowProduct!$A:$P,8,FALSE)</f>
        <v>7</v>
      </c>
      <c r="I21" s="37">
        <f t="shared" si="0"/>
        <v>-1</v>
      </c>
    </row>
    <row r="22" spans="1:9" x14ac:dyDescent="0.5">
      <c r="A22" s="4" t="s">
        <v>498</v>
      </c>
      <c r="B22" s="4" t="s">
        <v>190</v>
      </c>
      <c r="C22" s="37" t="s">
        <v>191</v>
      </c>
      <c r="D22" s="12" t="s">
        <v>3507</v>
      </c>
      <c r="E22" s="37" t="str">
        <f>VLOOKUP($D22,allFlowProduct!$A:$P,4,FALSE)</f>
        <v>ข้าวเปลือกสันป่าตอง(ฐธ9)</v>
      </c>
      <c r="F22" s="37" t="str">
        <f>VLOOKUP($D22,allFlowProduct!$A:$P,5,FALSE)</f>
        <v>กก</v>
      </c>
      <c r="G22" s="37">
        <f>VLOOKUP($D22,allFlowProduct!$A:$P,3,FALSE)</f>
        <v>5</v>
      </c>
      <c r="H22" s="37">
        <f>VLOOKUP($D22,allFlowProduct!$A:$P,8,FALSE)</f>
        <v>7</v>
      </c>
      <c r="I22" s="37">
        <f t="shared" si="0"/>
        <v>-1</v>
      </c>
    </row>
    <row r="23" spans="1:9" x14ac:dyDescent="0.5">
      <c r="A23" s="2" t="s">
        <v>231</v>
      </c>
      <c r="B23" s="2" t="s">
        <v>28</v>
      </c>
      <c r="C23" s="37" t="s">
        <v>200</v>
      </c>
      <c r="D23" s="12" t="s">
        <v>3511</v>
      </c>
      <c r="E23" s="37" t="str">
        <f>VLOOKUP($D23,allFlowProduct!$A:$P,4,FALSE)</f>
        <v>ถั่วเหลือง 0.5 กก.</v>
      </c>
      <c r="F23" s="37" t="str">
        <f>VLOOKUP($D23,allFlowProduct!$A:$P,5,FALSE)</f>
        <v>ถุง</v>
      </c>
      <c r="G23" s="37">
        <f>VLOOKUP($D23,allFlowProduct!$A:$P,3,FALSE)</f>
        <v>5</v>
      </c>
      <c r="H23" s="37">
        <f>VLOOKUP($D23,allFlowProduct!$A:$P,8,FALSE)</f>
        <v>1</v>
      </c>
      <c r="I23" s="37">
        <f t="shared" si="0"/>
        <v>7</v>
      </c>
    </row>
    <row r="24" spans="1:9" x14ac:dyDescent="0.5">
      <c r="A24" s="2" t="s">
        <v>231</v>
      </c>
      <c r="B24" s="2" t="s">
        <v>28</v>
      </c>
      <c r="C24" s="37" t="s">
        <v>201</v>
      </c>
      <c r="D24" s="12" t="s">
        <v>3511</v>
      </c>
      <c r="E24" s="37" t="str">
        <f>VLOOKUP($D24,allFlowProduct!$A:$P,4,FALSE)</f>
        <v>ถั่วเหลือง 0.5 กก.</v>
      </c>
      <c r="F24" s="37" t="str">
        <f>VLOOKUP($D24,allFlowProduct!$A:$P,5,FALSE)</f>
        <v>ถุง</v>
      </c>
      <c r="G24" s="37">
        <f>VLOOKUP($D24,allFlowProduct!$A:$P,3,FALSE)</f>
        <v>5</v>
      </c>
      <c r="H24" s="37">
        <f>VLOOKUP($D24,allFlowProduct!$A:$P,8,FALSE)</f>
        <v>1</v>
      </c>
      <c r="I24" s="37">
        <f t="shared" si="0"/>
        <v>7</v>
      </c>
    </row>
    <row r="25" spans="1:9" x14ac:dyDescent="0.5">
      <c r="A25" s="2" t="s">
        <v>232</v>
      </c>
      <c r="B25" s="2" t="s">
        <v>203</v>
      </c>
      <c r="C25" s="37" t="s">
        <v>200</v>
      </c>
      <c r="D25" s="12" t="s">
        <v>3512</v>
      </c>
      <c r="E25" s="37" t="str">
        <f>VLOOKUP($D25,allFlowProduct!$A:$P,4,FALSE)</f>
        <v>ถั่วดำ 0.5 กก.</v>
      </c>
      <c r="F25" s="37" t="str">
        <f>VLOOKUP($D25,allFlowProduct!$A:$P,5,FALSE)</f>
        <v>ถุง</v>
      </c>
      <c r="G25" s="37">
        <f>VLOOKUP($D25,allFlowProduct!$A:$P,3,FALSE)</f>
        <v>5</v>
      </c>
      <c r="H25" s="37">
        <f>VLOOKUP($D25,allFlowProduct!$A:$P,8,FALSE)</f>
        <v>1</v>
      </c>
      <c r="I25" s="37">
        <f t="shared" si="0"/>
        <v>7</v>
      </c>
    </row>
    <row r="26" spans="1:9" x14ac:dyDescent="0.5">
      <c r="A26" s="2" t="s">
        <v>232</v>
      </c>
      <c r="B26" s="2" t="s">
        <v>203</v>
      </c>
      <c r="C26" s="37" t="s">
        <v>201</v>
      </c>
      <c r="D26" s="12" t="s">
        <v>3512</v>
      </c>
      <c r="E26" s="37" t="str">
        <f>VLOOKUP($D26,allFlowProduct!$A:$P,4,FALSE)</f>
        <v>ถั่วดำ 0.5 กก.</v>
      </c>
      <c r="F26" s="37" t="str">
        <f>VLOOKUP($D26,allFlowProduct!$A:$P,5,FALSE)</f>
        <v>ถุง</v>
      </c>
      <c r="G26" s="37">
        <f>VLOOKUP($D26,allFlowProduct!$A:$P,3,FALSE)</f>
        <v>5</v>
      </c>
      <c r="H26" s="37">
        <f>VLOOKUP($D26,allFlowProduct!$A:$P,8,FALSE)</f>
        <v>1</v>
      </c>
      <c r="I26" s="37">
        <f t="shared" si="0"/>
        <v>7</v>
      </c>
    </row>
    <row r="27" spans="1:9" x14ac:dyDescent="0.5">
      <c r="A27" s="2" t="s">
        <v>233</v>
      </c>
      <c r="B27" s="2" t="s">
        <v>204</v>
      </c>
      <c r="C27" s="37" t="s">
        <v>200</v>
      </c>
      <c r="D27" s="12" t="s">
        <v>3513</v>
      </c>
      <c r="E27" s="37" t="str">
        <f>VLOOKUP($D27,allFlowProduct!$A:$P,4,FALSE)</f>
        <v>ถั่วลิสง 0.5 กก.</v>
      </c>
      <c r="F27" s="37" t="str">
        <f>VLOOKUP($D27,allFlowProduct!$A:$P,5,FALSE)</f>
        <v>ถุง</v>
      </c>
      <c r="G27" s="37">
        <f>VLOOKUP($D27,allFlowProduct!$A:$P,3,FALSE)</f>
        <v>5</v>
      </c>
      <c r="H27" s="37">
        <f>VLOOKUP($D27,allFlowProduct!$A:$P,8,FALSE)</f>
        <v>1</v>
      </c>
      <c r="I27" s="37">
        <f t="shared" si="0"/>
        <v>7</v>
      </c>
    </row>
    <row r="28" spans="1:9" x14ac:dyDescent="0.5">
      <c r="A28" s="2" t="s">
        <v>233</v>
      </c>
      <c r="B28" s="2" t="s">
        <v>204</v>
      </c>
      <c r="C28" s="37" t="s">
        <v>201</v>
      </c>
      <c r="D28" s="12" t="s">
        <v>3513</v>
      </c>
      <c r="E28" s="37" t="str">
        <f>VLOOKUP($D28,allFlowProduct!$A:$P,4,FALSE)</f>
        <v>ถั่วลิสง 0.5 กก.</v>
      </c>
      <c r="F28" s="37" t="str">
        <f>VLOOKUP($D28,allFlowProduct!$A:$P,5,FALSE)</f>
        <v>ถุง</v>
      </c>
      <c r="G28" s="37">
        <f>VLOOKUP($D28,allFlowProduct!$A:$P,3,FALSE)</f>
        <v>5</v>
      </c>
      <c r="H28" s="37">
        <f>VLOOKUP($D28,allFlowProduct!$A:$P,8,FALSE)</f>
        <v>1</v>
      </c>
      <c r="I28" s="37">
        <f t="shared" si="0"/>
        <v>7</v>
      </c>
    </row>
    <row r="29" spans="1:9" x14ac:dyDescent="0.5">
      <c r="A29" s="4" t="s">
        <v>234</v>
      </c>
      <c r="B29" s="4" t="s">
        <v>202</v>
      </c>
      <c r="C29" s="37" t="s">
        <v>200</v>
      </c>
      <c r="D29" s="12" t="s">
        <v>3514</v>
      </c>
      <c r="E29" s="37" t="str">
        <f>VLOOKUP($D29,allFlowProduct!$A:$P,4,FALSE)</f>
        <v>ถั่วแดง 0.5 กก.</v>
      </c>
      <c r="F29" s="37" t="str">
        <f>VLOOKUP($D29,allFlowProduct!$A:$P,5,FALSE)</f>
        <v>ถุง</v>
      </c>
      <c r="G29" s="37">
        <f>VLOOKUP($D29,allFlowProduct!$A:$P,3,FALSE)</f>
        <v>5</v>
      </c>
      <c r="H29" s="37">
        <f>VLOOKUP($D29,allFlowProduct!$A:$P,8,FALSE)</f>
        <v>1</v>
      </c>
      <c r="I29" s="37">
        <f t="shared" si="0"/>
        <v>7</v>
      </c>
    </row>
    <row r="30" spans="1:9" x14ac:dyDescent="0.5">
      <c r="A30" s="4" t="s">
        <v>234</v>
      </c>
      <c r="B30" s="4" t="s">
        <v>202</v>
      </c>
      <c r="C30" s="37" t="s">
        <v>201</v>
      </c>
      <c r="D30" s="12" t="s">
        <v>3514</v>
      </c>
      <c r="E30" s="37" t="str">
        <f>VLOOKUP($D30,allFlowProduct!$A:$P,4,FALSE)</f>
        <v>ถั่วแดง 0.5 กก.</v>
      </c>
      <c r="F30" s="37" t="str">
        <f>VLOOKUP($D30,allFlowProduct!$A:$P,5,FALSE)</f>
        <v>ถุง</v>
      </c>
      <c r="G30" s="37">
        <f>VLOOKUP($D30,allFlowProduct!$A:$P,3,FALSE)</f>
        <v>5</v>
      </c>
      <c r="H30" s="37">
        <f>VLOOKUP($D30,allFlowProduct!$A:$P,8,FALSE)</f>
        <v>1</v>
      </c>
      <c r="I30" s="37">
        <f t="shared" si="0"/>
        <v>7</v>
      </c>
    </row>
    <row r="31" spans="1:9" x14ac:dyDescent="0.5">
      <c r="A31" s="4" t="s">
        <v>235</v>
      </c>
      <c r="B31" s="4" t="s">
        <v>205</v>
      </c>
      <c r="C31" s="37" t="s">
        <v>200</v>
      </c>
      <c r="D31" s="12" t="s">
        <v>3515</v>
      </c>
      <c r="E31" s="37" t="str">
        <f>VLOOKUP($D31,allFlowProduct!$A:$P,4,FALSE)</f>
        <v>ถั่วเขียว 0.5 กก.</v>
      </c>
      <c r="F31" s="37" t="str">
        <f>VLOOKUP($D31,allFlowProduct!$A:$P,5,FALSE)</f>
        <v>ถุง</v>
      </c>
      <c r="G31" s="37">
        <f>VLOOKUP($D31,allFlowProduct!$A:$P,3,FALSE)</f>
        <v>5</v>
      </c>
      <c r="H31" s="37">
        <f>VLOOKUP($D31,allFlowProduct!$A:$P,8,FALSE)</f>
        <v>1</v>
      </c>
      <c r="I31" s="37">
        <f t="shared" si="0"/>
        <v>7</v>
      </c>
    </row>
    <row r="32" spans="1:9" x14ac:dyDescent="0.5">
      <c r="A32" s="4" t="s">
        <v>235</v>
      </c>
      <c r="B32" s="4" t="s">
        <v>205</v>
      </c>
      <c r="C32" s="37" t="s">
        <v>201</v>
      </c>
      <c r="D32" s="12" t="s">
        <v>3515</v>
      </c>
      <c r="E32" s="37" t="str">
        <f>VLOOKUP($D32,allFlowProduct!$A:$P,4,FALSE)</f>
        <v>ถั่วเขียว 0.5 กก.</v>
      </c>
      <c r="F32" s="37" t="str">
        <f>VLOOKUP($D32,allFlowProduct!$A:$P,5,FALSE)</f>
        <v>ถุง</v>
      </c>
      <c r="G32" s="37">
        <f>VLOOKUP($D32,allFlowProduct!$A:$P,3,FALSE)</f>
        <v>5</v>
      </c>
      <c r="H32" s="37">
        <f>VLOOKUP($D32,allFlowProduct!$A:$P,8,FALSE)</f>
        <v>1</v>
      </c>
      <c r="I32" s="37">
        <f t="shared" si="0"/>
        <v>7</v>
      </c>
    </row>
    <row r="33" spans="1:9" x14ac:dyDescent="0.5">
      <c r="A33" s="4" t="s">
        <v>236</v>
      </c>
      <c r="B33" s="4" t="s">
        <v>29</v>
      </c>
      <c r="C33" s="37" t="s">
        <v>200</v>
      </c>
      <c r="D33" s="12" t="s">
        <v>3516</v>
      </c>
      <c r="E33" s="37" t="str">
        <f>VLOOKUP($D33,allFlowProduct!$A:$P,4,FALSE)</f>
        <v>งาดำ 0.5 กก.</v>
      </c>
      <c r="F33" s="37" t="str">
        <f>VLOOKUP($D33,allFlowProduct!$A:$P,5,FALSE)</f>
        <v>ถุง</v>
      </c>
      <c r="G33" s="37">
        <f>VLOOKUP($D33,allFlowProduct!$A:$P,3,FALSE)</f>
        <v>5</v>
      </c>
      <c r="H33" s="37">
        <f>VLOOKUP($D33,allFlowProduct!$A:$P,8,FALSE)</f>
        <v>1</v>
      </c>
      <c r="I33" s="37">
        <f t="shared" si="0"/>
        <v>7</v>
      </c>
    </row>
    <row r="34" spans="1:9" x14ac:dyDescent="0.5">
      <c r="A34" s="4" t="s">
        <v>236</v>
      </c>
      <c r="B34" s="4" t="s">
        <v>29</v>
      </c>
      <c r="C34" s="37" t="s">
        <v>201</v>
      </c>
      <c r="D34" s="12" t="s">
        <v>3516</v>
      </c>
      <c r="E34" s="37" t="str">
        <f>VLOOKUP($D34,allFlowProduct!$A:$P,4,FALSE)</f>
        <v>งาดำ 0.5 กก.</v>
      </c>
      <c r="F34" s="37" t="str">
        <f>VLOOKUP($D34,allFlowProduct!$A:$P,5,FALSE)</f>
        <v>ถุง</v>
      </c>
      <c r="G34" s="37">
        <f>VLOOKUP($D34,allFlowProduct!$A:$P,3,FALSE)</f>
        <v>5</v>
      </c>
      <c r="H34" s="37">
        <f>VLOOKUP($D34,allFlowProduct!$A:$P,8,FALSE)</f>
        <v>1</v>
      </c>
      <c r="I34" s="37">
        <f t="shared" si="0"/>
        <v>7</v>
      </c>
    </row>
    <row r="35" spans="1:9" x14ac:dyDescent="0.5">
      <c r="A35" s="4" t="s">
        <v>237</v>
      </c>
      <c r="B35" s="2" t="s">
        <v>541</v>
      </c>
      <c r="C35" s="37" t="s">
        <v>200</v>
      </c>
      <c r="D35" s="12" t="s">
        <v>3517</v>
      </c>
      <c r="E35" s="37" t="str">
        <f>VLOOKUP($D35,allFlowProduct!$A:$P,4,FALSE)</f>
        <v>งาขาว 0.5 กก.</v>
      </c>
      <c r="F35" s="37" t="str">
        <f>VLOOKUP($D35,allFlowProduct!$A:$P,5,FALSE)</f>
        <v>ถุง</v>
      </c>
      <c r="G35" s="37">
        <f>VLOOKUP($D35,allFlowProduct!$A:$P,3,FALSE)</f>
        <v>5</v>
      </c>
      <c r="H35" s="37">
        <f>VLOOKUP($D35,allFlowProduct!$A:$P,8,FALSE)</f>
        <v>1</v>
      </c>
      <c r="I35" s="37">
        <f t="shared" si="0"/>
        <v>7</v>
      </c>
    </row>
    <row r="36" spans="1:9" x14ac:dyDescent="0.5">
      <c r="A36" s="4" t="s">
        <v>237</v>
      </c>
      <c r="B36" s="2" t="s">
        <v>541</v>
      </c>
      <c r="C36" s="37" t="s">
        <v>201</v>
      </c>
      <c r="D36" s="12" t="s">
        <v>3517</v>
      </c>
      <c r="E36" s="37" t="str">
        <f>VLOOKUP($D36,allFlowProduct!$A:$P,4,FALSE)</f>
        <v>งาขาว 0.5 กก.</v>
      </c>
      <c r="F36" s="37" t="str">
        <f>VLOOKUP($D36,allFlowProduct!$A:$P,5,FALSE)</f>
        <v>ถุง</v>
      </c>
      <c r="G36" s="37">
        <f>VLOOKUP($D36,allFlowProduct!$A:$P,3,FALSE)</f>
        <v>5</v>
      </c>
      <c r="H36" s="37">
        <f>VLOOKUP($D36,allFlowProduct!$A:$P,8,FALSE)</f>
        <v>1</v>
      </c>
      <c r="I36" s="37">
        <f t="shared" si="0"/>
        <v>7</v>
      </c>
    </row>
    <row r="37" spans="1:9" x14ac:dyDescent="0.5">
      <c r="A37" s="4" t="s">
        <v>238</v>
      </c>
      <c r="B37" s="4" t="s">
        <v>31</v>
      </c>
      <c r="C37" s="37" t="s">
        <v>198</v>
      </c>
      <c r="D37" s="12" t="s">
        <v>3518</v>
      </c>
      <c r="E37" s="37" t="str">
        <f>VLOOKUP($D37,allFlowProduct!$A:$P,4,FALSE)</f>
        <v>กล้วยตาก Fruitboy</v>
      </c>
      <c r="F37" s="37" t="str">
        <f>VLOOKUP($D37,allFlowProduct!$A:$P,5,FALSE)</f>
        <v>กระปุก</v>
      </c>
      <c r="G37" s="37">
        <f>VLOOKUP($D37,allFlowProduct!$A:$P,3,FALSE)</f>
        <v>5</v>
      </c>
      <c r="H37" s="37">
        <f>VLOOKUP($D37,allFlowProduct!$A:$P,8,FALSE)</f>
        <v>1</v>
      </c>
      <c r="I37" s="37">
        <f t="shared" si="0"/>
        <v>7</v>
      </c>
    </row>
    <row r="38" spans="1:9" x14ac:dyDescent="0.5">
      <c r="A38" s="4" t="s">
        <v>238</v>
      </c>
      <c r="B38" s="4" t="s">
        <v>31</v>
      </c>
      <c r="C38" s="37" t="s">
        <v>199</v>
      </c>
      <c r="D38" s="12" t="s">
        <v>3518</v>
      </c>
      <c r="E38" s="37" t="str">
        <f>VLOOKUP($D38,allFlowProduct!$A:$P,4,FALSE)</f>
        <v>กล้วยตาก Fruitboy</v>
      </c>
      <c r="F38" s="37" t="str">
        <f>VLOOKUP($D38,allFlowProduct!$A:$P,5,FALSE)</f>
        <v>กระปุก</v>
      </c>
      <c r="G38" s="37">
        <f>VLOOKUP($D38,allFlowProduct!$A:$P,3,FALSE)</f>
        <v>5</v>
      </c>
      <c r="H38" s="37">
        <f>VLOOKUP($D38,allFlowProduct!$A:$P,8,FALSE)</f>
        <v>1</v>
      </c>
      <c r="I38" s="37">
        <f t="shared" si="0"/>
        <v>7</v>
      </c>
    </row>
    <row r="39" spans="1:9" x14ac:dyDescent="0.5">
      <c r="A39" s="4" t="s">
        <v>239</v>
      </c>
      <c r="B39" s="4" t="s">
        <v>32</v>
      </c>
      <c r="C39" s="37" t="s">
        <v>194</v>
      </c>
      <c r="D39" s="12" t="s">
        <v>3519</v>
      </c>
      <c r="E39" s="37" t="str">
        <f>VLOOKUP($D39,allFlowProduct!$A:$P,4,FALSE)</f>
        <v>ถั่วคั่วทราย</v>
      </c>
      <c r="F39" s="37" t="str">
        <f>VLOOKUP($D39,allFlowProduct!$A:$P,5,FALSE)</f>
        <v>ถุง</v>
      </c>
      <c r="G39" s="37">
        <f>VLOOKUP($D39,allFlowProduct!$A:$P,3,FALSE)</f>
        <v>5</v>
      </c>
      <c r="H39" s="37">
        <f>VLOOKUP($D39,allFlowProduct!$A:$P,8,FALSE)</f>
        <v>1</v>
      </c>
      <c r="I39" s="37">
        <f t="shared" si="0"/>
        <v>7</v>
      </c>
    </row>
    <row r="40" spans="1:9" x14ac:dyDescent="0.5">
      <c r="A40" s="4" t="s">
        <v>239</v>
      </c>
      <c r="B40" s="4" t="s">
        <v>32</v>
      </c>
      <c r="C40" s="37" t="s">
        <v>195</v>
      </c>
      <c r="D40" s="12" t="s">
        <v>3519</v>
      </c>
      <c r="E40" s="37" t="str">
        <f>VLOOKUP($D40,allFlowProduct!$A:$P,4,FALSE)</f>
        <v>ถั่วคั่วทราย</v>
      </c>
      <c r="F40" s="37" t="str">
        <f>VLOOKUP($D40,allFlowProduct!$A:$P,5,FALSE)</f>
        <v>ถุง</v>
      </c>
      <c r="G40" s="37">
        <f>VLOOKUP($D40,allFlowProduct!$A:$P,3,FALSE)</f>
        <v>5</v>
      </c>
      <c r="H40" s="37">
        <f>VLOOKUP($D40,allFlowProduct!$A:$P,8,FALSE)</f>
        <v>1</v>
      </c>
      <c r="I40" s="37">
        <f t="shared" si="0"/>
        <v>7</v>
      </c>
    </row>
    <row r="41" spans="1:9" x14ac:dyDescent="0.5">
      <c r="A41" s="2" t="s">
        <v>240</v>
      </c>
      <c r="B41" s="2" t="s">
        <v>8</v>
      </c>
      <c r="C41" s="37" t="s">
        <v>194</v>
      </c>
      <c r="D41" s="12" t="s">
        <v>3520</v>
      </c>
      <c r="E41" s="37" t="str">
        <f>VLOOKUP($D41,allFlowProduct!$A:$P,4,FALSE)</f>
        <v>ถั่วงาแผ่น</v>
      </c>
      <c r="F41" s="37" t="str">
        <f>VLOOKUP($D41,allFlowProduct!$A:$P,5,FALSE)</f>
        <v>ถุง</v>
      </c>
      <c r="G41" s="37">
        <f>VLOOKUP($D41,allFlowProduct!$A:$P,3,FALSE)</f>
        <v>5</v>
      </c>
      <c r="H41" s="37">
        <f>VLOOKUP($D41,allFlowProduct!$A:$P,8,FALSE)</f>
        <v>1</v>
      </c>
      <c r="I41" s="37">
        <f t="shared" si="0"/>
        <v>7</v>
      </c>
    </row>
    <row r="42" spans="1:9" x14ac:dyDescent="0.5">
      <c r="A42" s="2" t="s">
        <v>240</v>
      </c>
      <c r="B42" s="2" t="s">
        <v>8</v>
      </c>
      <c r="C42" s="37" t="s">
        <v>195</v>
      </c>
      <c r="D42" s="12" t="s">
        <v>3520</v>
      </c>
      <c r="E42" s="37" t="str">
        <f>VLOOKUP($D42,allFlowProduct!$A:$P,4,FALSE)</f>
        <v>ถั่วงาแผ่น</v>
      </c>
      <c r="F42" s="37" t="str">
        <f>VLOOKUP($D42,allFlowProduct!$A:$P,5,FALSE)</f>
        <v>ถุง</v>
      </c>
      <c r="G42" s="37">
        <f>VLOOKUP($D42,allFlowProduct!$A:$P,3,FALSE)</f>
        <v>5</v>
      </c>
      <c r="H42" s="37">
        <f>VLOOKUP($D42,allFlowProduct!$A:$P,8,FALSE)</f>
        <v>1</v>
      </c>
      <c r="I42" s="37">
        <f t="shared" si="0"/>
        <v>7</v>
      </c>
    </row>
    <row r="43" spans="1:9" x14ac:dyDescent="0.5">
      <c r="A43" s="4" t="s">
        <v>241</v>
      </c>
      <c r="B43" s="4" t="s">
        <v>33</v>
      </c>
      <c r="C43" s="37" t="s">
        <v>196</v>
      </c>
      <c r="D43" s="12" t="s">
        <v>3521</v>
      </c>
      <c r="E43" s="37" t="str">
        <f>VLOOKUP($D43,allFlowProduct!$A:$P,4,FALSE)</f>
        <v>น้ำพริกเผา</v>
      </c>
      <c r="F43" s="37" t="str">
        <f>VLOOKUP($D43,allFlowProduct!$A:$P,5,FALSE)</f>
        <v>ขวด</v>
      </c>
      <c r="G43" s="37">
        <f>VLOOKUP($D43,allFlowProduct!$A:$P,3,FALSE)</f>
        <v>5</v>
      </c>
      <c r="H43" s="37">
        <f>VLOOKUP($D43,allFlowProduct!$A:$P,8,FALSE)</f>
        <v>1</v>
      </c>
      <c r="I43" s="37">
        <f t="shared" si="0"/>
        <v>7</v>
      </c>
    </row>
    <row r="44" spans="1:9" x14ac:dyDescent="0.5">
      <c r="A44" s="4" t="s">
        <v>241</v>
      </c>
      <c r="B44" s="4" t="s">
        <v>33</v>
      </c>
      <c r="C44" s="37" t="s">
        <v>197</v>
      </c>
      <c r="D44" s="12" t="s">
        <v>3521</v>
      </c>
      <c r="E44" s="37" t="str">
        <f>VLOOKUP($D44,allFlowProduct!$A:$P,4,FALSE)</f>
        <v>น้ำพริกเผา</v>
      </c>
      <c r="F44" s="37" t="str">
        <f>VLOOKUP($D44,allFlowProduct!$A:$P,5,FALSE)</f>
        <v>ขวด</v>
      </c>
      <c r="G44" s="37">
        <f>VLOOKUP($D44,allFlowProduct!$A:$P,3,FALSE)</f>
        <v>5</v>
      </c>
      <c r="H44" s="37">
        <f>VLOOKUP($D44,allFlowProduct!$A:$P,8,FALSE)</f>
        <v>1</v>
      </c>
      <c r="I44" s="37">
        <f t="shared" si="0"/>
        <v>7</v>
      </c>
    </row>
    <row r="45" spans="1:9" x14ac:dyDescent="0.5">
      <c r="A45" s="2" t="s">
        <v>242</v>
      </c>
      <c r="B45" s="2" t="s">
        <v>34</v>
      </c>
      <c r="C45" s="37" t="s">
        <v>196</v>
      </c>
      <c r="D45" s="12" t="s">
        <v>3522</v>
      </c>
      <c r="E45" s="37" t="str">
        <f>VLOOKUP($D45,allFlowProduct!$A:$P,4,FALSE)</f>
        <v>น้ำปลาหวาน</v>
      </c>
      <c r="F45" s="37" t="str">
        <f>VLOOKUP($D45,allFlowProduct!$A:$P,5,FALSE)</f>
        <v>ขวด</v>
      </c>
      <c r="G45" s="37">
        <f>VLOOKUP($D45,allFlowProduct!$A:$P,3,FALSE)</f>
        <v>5</v>
      </c>
      <c r="H45" s="37">
        <f>VLOOKUP($D45,allFlowProduct!$A:$P,8,FALSE)</f>
        <v>1</v>
      </c>
      <c r="I45" s="37">
        <f t="shared" si="0"/>
        <v>7</v>
      </c>
    </row>
    <row r="46" spans="1:9" x14ac:dyDescent="0.5">
      <c r="A46" s="2" t="s">
        <v>242</v>
      </c>
      <c r="B46" s="2" t="s">
        <v>34</v>
      </c>
      <c r="C46" s="37" t="s">
        <v>197</v>
      </c>
      <c r="D46" s="12" t="s">
        <v>3522</v>
      </c>
      <c r="E46" s="37" t="str">
        <f>VLOOKUP($D46,allFlowProduct!$A:$P,4,FALSE)</f>
        <v>น้ำปลาหวาน</v>
      </c>
      <c r="F46" s="37" t="str">
        <f>VLOOKUP($D46,allFlowProduct!$A:$P,5,FALSE)</f>
        <v>ขวด</v>
      </c>
      <c r="G46" s="37">
        <f>VLOOKUP($D46,allFlowProduct!$A:$P,3,FALSE)</f>
        <v>5</v>
      </c>
      <c r="H46" s="37">
        <f>VLOOKUP($D46,allFlowProduct!$A:$P,8,FALSE)</f>
        <v>1</v>
      </c>
      <c r="I46" s="37">
        <f t="shared" si="0"/>
        <v>7</v>
      </c>
    </row>
    <row r="47" spans="1:9" x14ac:dyDescent="0.5">
      <c r="A47" s="2" t="s">
        <v>243</v>
      </c>
      <c r="B47" s="2" t="s">
        <v>35</v>
      </c>
      <c r="C47" s="37" t="s">
        <v>194</v>
      </c>
      <c r="D47" s="12" t="s">
        <v>3523</v>
      </c>
      <c r="E47" s="37" t="str">
        <f>VLOOKUP($D47,allFlowProduct!$A:$P,4,FALSE)</f>
        <v>กล้วยไส้มะขาม</v>
      </c>
      <c r="F47" s="37" t="str">
        <f>VLOOKUP($D47,allFlowProduct!$A:$P,5,FALSE)</f>
        <v>ถุง</v>
      </c>
      <c r="G47" s="37">
        <f>VLOOKUP($D47,allFlowProduct!$A:$P,3,FALSE)</f>
        <v>5</v>
      </c>
      <c r="H47" s="37">
        <f>VLOOKUP($D47,allFlowProduct!$A:$P,8,FALSE)</f>
        <v>1</v>
      </c>
      <c r="I47" s="37">
        <f t="shared" si="0"/>
        <v>7</v>
      </c>
    </row>
    <row r="48" spans="1:9" x14ac:dyDescent="0.5">
      <c r="A48" s="2" t="s">
        <v>243</v>
      </c>
      <c r="B48" s="2" t="s">
        <v>35</v>
      </c>
      <c r="C48" s="37" t="s">
        <v>195</v>
      </c>
      <c r="D48" s="12" t="s">
        <v>3523</v>
      </c>
      <c r="E48" s="37" t="str">
        <f>VLOOKUP($D48,allFlowProduct!$A:$P,4,FALSE)</f>
        <v>กล้วยไส้มะขาม</v>
      </c>
      <c r="F48" s="37" t="str">
        <f>VLOOKUP($D48,allFlowProduct!$A:$P,5,FALSE)</f>
        <v>ถุง</v>
      </c>
      <c r="G48" s="37">
        <f>VLOOKUP($D48,allFlowProduct!$A:$P,3,FALSE)</f>
        <v>5</v>
      </c>
      <c r="H48" s="37">
        <f>VLOOKUP($D48,allFlowProduct!$A:$P,8,FALSE)</f>
        <v>1</v>
      </c>
      <c r="I48" s="37">
        <f t="shared" si="0"/>
        <v>7</v>
      </c>
    </row>
    <row r="49" spans="1:9" x14ac:dyDescent="0.5">
      <c r="A49" s="2" t="s">
        <v>244</v>
      </c>
      <c r="B49" s="2" t="s">
        <v>36</v>
      </c>
      <c r="C49" s="37" t="s">
        <v>196</v>
      </c>
      <c r="D49" s="12" t="s">
        <v>3524</v>
      </c>
      <c r="E49" s="37" t="str">
        <f>VLOOKUP($D49,allFlowProduct!$A:$P,4,FALSE)</f>
        <v>น้ำผึ้งดอกไม้ป่า</v>
      </c>
      <c r="F49" s="37" t="str">
        <f>VLOOKUP($D49,allFlowProduct!$A:$P,5,FALSE)</f>
        <v>ขวด</v>
      </c>
      <c r="G49" s="37">
        <f>VLOOKUP($D49,allFlowProduct!$A:$P,3,FALSE)</f>
        <v>5</v>
      </c>
      <c r="H49" s="37">
        <f>VLOOKUP($D49,allFlowProduct!$A:$P,8,FALSE)</f>
        <v>1</v>
      </c>
      <c r="I49" s="37">
        <f t="shared" si="0"/>
        <v>7</v>
      </c>
    </row>
    <row r="50" spans="1:9" x14ac:dyDescent="0.5">
      <c r="A50" s="2" t="s">
        <v>244</v>
      </c>
      <c r="B50" s="2" t="s">
        <v>36</v>
      </c>
      <c r="C50" s="37" t="s">
        <v>197</v>
      </c>
      <c r="D50" s="12" t="s">
        <v>3524</v>
      </c>
      <c r="E50" s="37" t="str">
        <f>VLOOKUP($D50,allFlowProduct!$A:$P,4,FALSE)</f>
        <v>น้ำผึ้งดอกไม้ป่า</v>
      </c>
      <c r="F50" s="37" t="str">
        <f>VLOOKUP($D50,allFlowProduct!$A:$P,5,FALSE)</f>
        <v>ขวด</v>
      </c>
      <c r="G50" s="37">
        <f>VLOOKUP($D50,allFlowProduct!$A:$P,3,FALSE)</f>
        <v>5</v>
      </c>
      <c r="H50" s="37">
        <f>VLOOKUP($D50,allFlowProduct!$A:$P,8,FALSE)</f>
        <v>1</v>
      </c>
      <c r="I50" s="37">
        <f t="shared" si="0"/>
        <v>7</v>
      </c>
    </row>
    <row r="51" spans="1:9" x14ac:dyDescent="0.5">
      <c r="A51" s="2" t="s">
        <v>245</v>
      </c>
      <c r="B51" s="2" t="s">
        <v>37</v>
      </c>
      <c r="C51" s="37" t="s">
        <v>196</v>
      </c>
      <c r="D51" s="12" t="s">
        <v>3525</v>
      </c>
      <c r="E51" s="37" t="str">
        <f>VLOOKUP($D51,allFlowProduct!$A:$P,4,FALSE)</f>
        <v>น้ำผึ้งดอกไม้ป่า 500 กรัม</v>
      </c>
      <c r="F51" s="37" t="str">
        <f>VLOOKUP($D51,allFlowProduct!$A:$P,5,FALSE)</f>
        <v>ขวด</v>
      </c>
      <c r="G51" s="37">
        <f>VLOOKUP($D51,allFlowProduct!$A:$P,3,FALSE)</f>
        <v>5</v>
      </c>
      <c r="H51" s="37">
        <f>VLOOKUP($D51,allFlowProduct!$A:$P,8,FALSE)</f>
        <v>1</v>
      </c>
      <c r="I51" s="37">
        <f t="shared" si="0"/>
        <v>7</v>
      </c>
    </row>
    <row r="52" spans="1:9" x14ac:dyDescent="0.5">
      <c r="A52" s="2" t="s">
        <v>245</v>
      </c>
      <c r="B52" s="2" t="s">
        <v>37</v>
      </c>
      <c r="C52" s="37" t="s">
        <v>197</v>
      </c>
      <c r="D52" s="12" t="s">
        <v>3525</v>
      </c>
      <c r="E52" s="37" t="str">
        <f>VLOOKUP($D52,allFlowProduct!$A:$P,4,FALSE)</f>
        <v>น้ำผึ้งดอกไม้ป่า 500 กรัม</v>
      </c>
      <c r="F52" s="37" t="str">
        <f>VLOOKUP($D52,allFlowProduct!$A:$P,5,FALSE)</f>
        <v>ขวด</v>
      </c>
      <c r="G52" s="37">
        <f>VLOOKUP($D52,allFlowProduct!$A:$P,3,FALSE)</f>
        <v>5</v>
      </c>
      <c r="H52" s="37">
        <f>VLOOKUP($D52,allFlowProduct!$A:$P,8,FALSE)</f>
        <v>1</v>
      </c>
      <c r="I52" s="37">
        <f t="shared" si="0"/>
        <v>7</v>
      </c>
    </row>
    <row r="53" spans="1:9" x14ac:dyDescent="0.5">
      <c r="A53" s="4" t="s">
        <v>246</v>
      </c>
      <c r="B53" s="4" t="s">
        <v>38</v>
      </c>
      <c r="C53" s="37" t="s">
        <v>196</v>
      </c>
      <c r="D53" s="18" t="s">
        <v>3526</v>
      </c>
      <c r="E53" s="37" t="str">
        <f>VLOOKUP($D53,allFlowProduct!$A:$P,4,FALSE)</f>
        <v>มะนาวดอง</v>
      </c>
      <c r="F53" s="37" t="str">
        <f>VLOOKUP($D53,allFlowProduct!$A:$P,5,FALSE)</f>
        <v>ขวด</v>
      </c>
      <c r="G53" s="37">
        <f>VLOOKUP($D53,allFlowProduct!$A:$P,3,FALSE)</f>
        <v>5</v>
      </c>
      <c r="H53" s="37">
        <f>VLOOKUP($D53,allFlowProduct!$A:$P,8,FALSE)</f>
        <v>1</v>
      </c>
      <c r="I53" s="37">
        <f t="shared" si="0"/>
        <v>7</v>
      </c>
    </row>
    <row r="54" spans="1:9" x14ac:dyDescent="0.5">
      <c r="A54" s="4" t="s">
        <v>246</v>
      </c>
      <c r="B54" s="4" t="s">
        <v>38</v>
      </c>
      <c r="C54" s="37" t="s">
        <v>197</v>
      </c>
      <c r="D54" s="18" t="s">
        <v>3526</v>
      </c>
      <c r="E54" s="37" t="str">
        <f>VLOOKUP($D54,allFlowProduct!$A:$P,4,FALSE)</f>
        <v>มะนาวดอง</v>
      </c>
      <c r="F54" s="37" t="str">
        <f>VLOOKUP($D54,allFlowProduct!$A:$P,5,FALSE)</f>
        <v>ขวด</v>
      </c>
      <c r="G54" s="37">
        <f>VLOOKUP($D54,allFlowProduct!$A:$P,3,FALSE)</f>
        <v>5</v>
      </c>
      <c r="H54" s="37">
        <f>VLOOKUP($D54,allFlowProduct!$A:$P,8,FALSE)</f>
        <v>1</v>
      </c>
      <c r="I54" s="37">
        <f t="shared" si="0"/>
        <v>7</v>
      </c>
    </row>
    <row r="55" spans="1:9" x14ac:dyDescent="0.5">
      <c r="A55" s="4" t="s">
        <v>247</v>
      </c>
      <c r="B55" s="4" t="s">
        <v>549</v>
      </c>
      <c r="C55" s="37" t="s">
        <v>12</v>
      </c>
      <c r="D55" s="18" t="s">
        <v>3527</v>
      </c>
      <c r="E55" s="37" t="str">
        <f>VLOOKUP($D55,allFlowProduct!$A:$P,4,FALSE)</f>
        <v>ไชโป๊วหวาน 400 กรัม</v>
      </c>
      <c r="F55" s="37" t="str">
        <f>VLOOKUP($D55,allFlowProduct!$A:$P,5,FALSE)</f>
        <v>ซอง</v>
      </c>
      <c r="G55" s="37">
        <f>VLOOKUP($D55,allFlowProduct!$A:$P,3,FALSE)</f>
        <v>5</v>
      </c>
      <c r="H55" s="37">
        <f>VLOOKUP($D55,allFlowProduct!$A:$P,8,FALSE)</f>
        <v>1</v>
      </c>
      <c r="I55" s="37">
        <f t="shared" si="0"/>
        <v>7</v>
      </c>
    </row>
    <row r="56" spans="1:9" x14ac:dyDescent="0.5">
      <c r="A56" s="4" t="s">
        <v>247</v>
      </c>
      <c r="B56" s="4" t="s">
        <v>549</v>
      </c>
      <c r="C56" s="37" t="s">
        <v>206</v>
      </c>
      <c r="D56" s="18" t="s">
        <v>3527</v>
      </c>
      <c r="E56" s="37" t="str">
        <f>VLOOKUP($D56,allFlowProduct!$A:$P,4,FALSE)</f>
        <v>ไชโป๊วหวาน 400 กรัม</v>
      </c>
      <c r="F56" s="37" t="str">
        <f>VLOOKUP($D56,allFlowProduct!$A:$P,5,FALSE)</f>
        <v>ซอง</v>
      </c>
      <c r="G56" s="37">
        <f>VLOOKUP($D56,allFlowProduct!$A:$P,3,FALSE)</f>
        <v>5</v>
      </c>
      <c r="H56" s="37">
        <f>VLOOKUP($D56,allFlowProduct!$A:$P,8,FALSE)</f>
        <v>1</v>
      </c>
      <c r="I56" s="37">
        <f t="shared" si="0"/>
        <v>7</v>
      </c>
    </row>
    <row r="57" spans="1:9" x14ac:dyDescent="0.5">
      <c r="A57" s="4" t="s">
        <v>248</v>
      </c>
      <c r="B57" s="4" t="s">
        <v>39</v>
      </c>
      <c r="C57" s="37" t="s">
        <v>194</v>
      </c>
      <c r="D57" s="18" t="s">
        <v>3528</v>
      </c>
      <c r="E57" s="37" t="str">
        <f>VLOOKUP($D57,allFlowProduct!$A:$P,4,FALSE)</f>
        <v>มะขามหวาน 500 กรัม</v>
      </c>
      <c r="F57" s="37" t="str">
        <f>VLOOKUP($D57,allFlowProduct!$A:$P,5,FALSE)</f>
        <v>ซอง</v>
      </c>
      <c r="G57" s="37">
        <f>VLOOKUP($D57,allFlowProduct!$A:$P,3,FALSE)</f>
        <v>5</v>
      </c>
      <c r="H57" s="37">
        <f>VLOOKUP($D57,allFlowProduct!$A:$P,8,FALSE)</f>
        <v>1</v>
      </c>
      <c r="I57" s="37">
        <f t="shared" si="0"/>
        <v>7</v>
      </c>
    </row>
    <row r="58" spans="1:9" x14ac:dyDescent="0.5">
      <c r="A58" s="4" t="s">
        <v>248</v>
      </c>
      <c r="B58" s="4" t="s">
        <v>39</v>
      </c>
      <c r="C58" s="37" t="s">
        <v>195</v>
      </c>
      <c r="D58" s="18" t="s">
        <v>3528</v>
      </c>
      <c r="E58" s="37" t="str">
        <f>VLOOKUP($D58,allFlowProduct!$A:$P,4,FALSE)</f>
        <v>มะขามหวาน 500 กรัม</v>
      </c>
      <c r="F58" s="37" t="str">
        <f>VLOOKUP($D58,allFlowProduct!$A:$P,5,FALSE)</f>
        <v>ซอง</v>
      </c>
      <c r="G58" s="37">
        <f>VLOOKUP($D58,allFlowProduct!$A:$P,3,FALSE)</f>
        <v>5</v>
      </c>
      <c r="H58" s="37">
        <f>VLOOKUP($D58,allFlowProduct!$A:$P,8,FALSE)</f>
        <v>1</v>
      </c>
      <c r="I58" s="37">
        <f t="shared" si="0"/>
        <v>7</v>
      </c>
    </row>
    <row r="59" spans="1:9" x14ac:dyDescent="0.5">
      <c r="A59" s="4" t="s">
        <v>249</v>
      </c>
      <c r="B59" s="4" t="s">
        <v>40</v>
      </c>
      <c r="C59" s="37" t="s">
        <v>542</v>
      </c>
      <c r="D59" s="18" t="s">
        <v>3529</v>
      </c>
      <c r="E59" s="37" t="str">
        <f>VLOOKUP($D59,allFlowProduct!$A:$P,4,FALSE)</f>
        <v>เนยถั่ว</v>
      </c>
      <c r="F59" s="37" t="str">
        <f>VLOOKUP($D59,allFlowProduct!$A:$P,5,FALSE)</f>
        <v>กระปุก</v>
      </c>
      <c r="G59" s="37">
        <f>VLOOKUP($D59,allFlowProduct!$A:$P,3,FALSE)</f>
        <v>5</v>
      </c>
      <c r="H59" s="37">
        <f>VLOOKUP($D59,allFlowProduct!$A:$P,8,FALSE)</f>
        <v>1</v>
      </c>
      <c r="I59" s="37">
        <f t="shared" si="0"/>
        <v>7</v>
      </c>
    </row>
    <row r="60" spans="1:9" x14ac:dyDescent="0.5">
      <c r="A60" s="4" t="s">
        <v>249</v>
      </c>
      <c r="B60" s="4" t="s">
        <v>40</v>
      </c>
      <c r="C60" s="37" t="s">
        <v>543</v>
      </c>
      <c r="D60" s="18" t="s">
        <v>3529</v>
      </c>
      <c r="E60" s="37" t="str">
        <f>VLOOKUP($D60,allFlowProduct!$A:$P,4,FALSE)</f>
        <v>เนยถั่ว</v>
      </c>
      <c r="F60" s="37" t="str">
        <f>VLOOKUP($D60,allFlowProduct!$A:$P,5,FALSE)</f>
        <v>กระปุก</v>
      </c>
      <c r="G60" s="37">
        <f>VLOOKUP($D60,allFlowProduct!$A:$P,3,FALSE)</f>
        <v>5</v>
      </c>
      <c r="H60" s="37">
        <f>VLOOKUP($D60,allFlowProduct!$A:$P,8,FALSE)</f>
        <v>1</v>
      </c>
      <c r="I60" s="37">
        <f t="shared" si="0"/>
        <v>7</v>
      </c>
    </row>
    <row r="61" spans="1:9" x14ac:dyDescent="0.5">
      <c r="A61" s="4" t="s">
        <v>250</v>
      </c>
      <c r="B61" s="4" t="s">
        <v>41</v>
      </c>
      <c r="C61" s="37" t="s">
        <v>12</v>
      </c>
      <c r="D61" s="18" t="s">
        <v>3530</v>
      </c>
      <c r="E61" s="37" t="str">
        <f>VLOOKUP($D61,allFlowProduct!$A:$P,4,FALSE)</f>
        <v>ขนมปังกรอบไข่เค็ม</v>
      </c>
      <c r="F61" s="37" t="str">
        <f>VLOOKUP($D61,allFlowProduct!$A:$P,5,FALSE)</f>
        <v>ซอง</v>
      </c>
      <c r="G61" s="37">
        <f>VLOOKUP($D61,allFlowProduct!$A:$P,3,FALSE)</f>
        <v>5</v>
      </c>
      <c r="H61" s="37">
        <f>VLOOKUP($D61,allFlowProduct!$A:$P,8,FALSE)</f>
        <v>1</v>
      </c>
      <c r="I61" s="37">
        <f t="shared" si="0"/>
        <v>7</v>
      </c>
    </row>
    <row r="62" spans="1:9" x14ac:dyDescent="0.5">
      <c r="A62" s="4" t="s">
        <v>250</v>
      </c>
      <c r="B62" s="4" t="s">
        <v>41</v>
      </c>
      <c r="C62" s="37" t="s">
        <v>206</v>
      </c>
      <c r="D62" s="18" t="s">
        <v>3530</v>
      </c>
      <c r="E62" s="37" t="str">
        <f>VLOOKUP($D62,allFlowProduct!$A:$P,4,FALSE)</f>
        <v>ขนมปังกรอบไข่เค็ม</v>
      </c>
      <c r="F62" s="37" t="str">
        <f>VLOOKUP($D62,allFlowProduct!$A:$P,5,FALSE)</f>
        <v>ซอง</v>
      </c>
      <c r="G62" s="37">
        <f>VLOOKUP($D62,allFlowProduct!$A:$P,3,FALSE)</f>
        <v>5</v>
      </c>
      <c r="H62" s="37">
        <f>VLOOKUP($D62,allFlowProduct!$A:$P,8,FALSE)</f>
        <v>1</v>
      </c>
      <c r="I62" s="37">
        <f t="shared" si="0"/>
        <v>7</v>
      </c>
    </row>
    <row r="63" spans="1:9" x14ac:dyDescent="0.5">
      <c r="A63" s="4" t="s">
        <v>251</v>
      </c>
      <c r="B63" s="4" t="s">
        <v>42</v>
      </c>
      <c r="C63" s="37" t="s">
        <v>14</v>
      </c>
      <c r="D63" s="18" t="s">
        <v>3531</v>
      </c>
      <c r="E63" s="37" t="str">
        <f>VLOOKUP($D63,allFlowProduct!$A:$P,4,FALSE)</f>
        <v>แก่นฝาง</v>
      </c>
      <c r="F63" s="37" t="str">
        <f>VLOOKUP($D63,allFlowProduct!$A:$P,5,FALSE)</f>
        <v>ถุง</v>
      </c>
      <c r="G63" s="37">
        <f>VLOOKUP($D63,allFlowProduct!$A:$P,3,FALSE)</f>
        <v>5</v>
      </c>
      <c r="H63" s="37">
        <f>VLOOKUP($D63,allFlowProduct!$A:$P,8,FALSE)</f>
        <v>7</v>
      </c>
      <c r="I63" s="37">
        <f t="shared" si="0"/>
        <v>-1</v>
      </c>
    </row>
    <row r="64" spans="1:9" x14ac:dyDescent="0.5">
      <c r="A64" s="4" t="s">
        <v>252</v>
      </c>
      <c r="B64" s="5" t="s">
        <v>214</v>
      </c>
      <c r="C64" s="37" t="s">
        <v>215</v>
      </c>
      <c r="D64" s="18" t="s">
        <v>3566</v>
      </c>
      <c r="E64" s="37" t="str">
        <f>VLOOKUP($D64,allFlowProduct!$A:$P,4,FALSE)</f>
        <v>น้ำมันมะพร้าวมาว่า สกัดเย็น 85cc(ฐธ9)</v>
      </c>
      <c r="F64" s="37" t="str">
        <f>VLOOKUP($D64,allFlowProduct!$A:$P,5,FALSE)</f>
        <v>ขวด</v>
      </c>
      <c r="G64" s="37">
        <f>VLOOKUP($D64,allFlowProduct!$A:$P,3,FALSE)</f>
        <v>5</v>
      </c>
      <c r="H64" s="37">
        <f>VLOOKUP($D64,allFlowProduct!$A:$P,8,FALSE)</f>
        <v>1</v>
      </c>
      <c r="I64" s="37">
        <f t="shared" si="0"/>
        <v>7</v>
      </c>
    </row>
    <row r="65" spans="1:9" x14ac:dyDescent="0.5">
      <c r="A65" s="4" t="s">
        <v>252</v>
      </c>
      <c r="B65" s="5" t="s">
        <v>214</v>
      </c>
      <c r="C65" s="37" t="s">
        <v>216</v>
      </c>
      <c r="D65" s="18" t="s">
        <v>3566</v>
      </c>
      <c r="E65" s="37" t="str">
        <f>VLOOKUP($D65,allFlowProduct!$A:$P,4,FALSE)</f>
        <v>น้ำมันมะพร้าวมาว่า สกัดเย็น 85cc(ฐธ9)</v>
      </c>
      <c r="F65" s="37" t="str">
        <f>VLOOKUP($D65,allFlowProduct!$A:$P,5,FALSE)</f>
        <v>ขวด</v>
      </c>
      <c r="G65" s="37">
        <f>VLOOKUP($D65,allFlowProduct!$A:$P,3,FALSE)</f>
        <v>5</v>
      </c>
      <c r="H65" s="37">
        <f>VLOOKUP($D65,allFlowProduct!$A:$P,8,FALSE)</f>
        <v>1</v>
      </c>
      <c r="I65" s="37">
        <f t="shared" si="0"/>
        <v>7</v>
      </c>
    </row>
    <row r="66" spans="1:9" x14ac:dyDescent="0.5">
      <c r="A66" s="4" t="s">
        <v>253</v>
      </c>
      <c r="B66" s="5" t="s">
        <v>210</v>
      </c>
      <c r="C66" s="37" t="s">
        <v>211</v>
      </c>
      <c r="D66" s="18" t="s">
        <v>3567</v>
      </c>
      <c r="E66" s="37" t="str">
        <f>VLOOKUP($D66,allFlowProduct!$A:$P,4,FALSE)</f>
        <v>น้ำมันมะพร้าวมาว่า สกัดเย็น 250cc(ฐธ9)</v>
      </c>
      <c r="F66" s="37" t="str">
        <f>VLOOKUP($D66,allFlowProduct!$A:$P,5,FALSE)</f>
        <v>ขวด</v>
      </c>
      <c r="G66" s="37">
        <f>VLOOKUP($D66,allFlowProduct!$A:$P,3,FALSE)</f>
        <v>5</v>
      </c>
      <c r="H66" s="37">
        <f>VLOOKUP($D66,allFlowProduct!$A:$P,8,FALSE)</f>
        <v>1</v>
      </c>
      <c r="I66" s="37">
        <f t="shared" si="0"/>
        <v>7</v>
      </c>
    </row>
    <row r="67" spans="1:9" x14ac:dyDescent="0.5">
      <c r="A67" s="4" t="s">
        <v>253</v>
      </c>
      <c r="B67" s="5" t="s">
        <v>210</v>
      </c>
      <c r="C67" s="37" t="s">
        <v>212</v>
      </c>
      <c r="D67" s="18" t="s">
        <v>3567</v>
      </c>
      <c r="E67" s="37" t="str">
        <f>VLOOKUP($D67,allFlowProduct!$A:$P,4,FALSE)</f>
        <v>น้ำมันมะพร้าวมาว่า สกัดเย็น 250cc(ฐธ9)</v>
      </c>
      <c r="F67" s="37" t="str">
        <f>VLOOKUP($D67,allFlowProduct!$A:$P,5,FALSE)</f>
        <v>ขวด</v>
      </c>
      <c r="G67" s="37">
        <f>VLOOKUP($D67,allFlowProduct!$A:$P,3,FALSE)</f>
        <v>5</v>
      </c>
      <c r="H67" s="37">
        <f>VLOOKUP($D67,allFlowProduct!$A:$P,8,FALSE)</f>
        <v>1</v>
      </c>
      <c r="I67" s="37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37" t="s">
        <v>208</v>
      </c>
      <c r="D68" s="18" t="s">
        <v>3568</v>
      </c>
      <c r="E68" s="37" t="str">
        <f>VLOOKUP($D68,allFlowProduct!$A:$P,4,FALSE)</f>
        <v>น้ำมันมะพร้าวมาว่า สกัดเย็น 700cc(ฐธ9)</v>
      </c>
      <c r="F68" s="37" t="str">
        <f>VLOOKUP($D68,allFlowProduct!$A:$P,5,FALSE)</f>
        <v>ขวด</v>
      </c>
      <c r="G68" s="37">
        <f>VLOOKUP($D68,allFlowProduct!$A:$P,3,FALSE)</f>
        <v>5</v>
      </c>
      <c r="H68" s="37">
        <f>VLOOKUP($D68,allFlowProduct!$A:$P,8,FALSE)</f>
        <v>1</v>
      </c>
      <c r="I68" s="37">
        <f t="shared" si="1"/>
        <v>7</v>
      </c>
    </row>
    <row r="69" spans="1:9" x14ac:dyDescent="0.5">
      <c r="A69" s="4" t="s">
        <v>254</v>
      </c>
      <c r="B69" s="5" t="s">
        <v>207</v>
      </c>
      <c r="C69" s="37" t="s">
        <v>209</v>
      </c>
      <c r="D69" s="18" t="s">
        <v>3568</v>
      </c>
      <c r="E69" s="37" t="str">
        <f>VLOOKUP($D69,allFlowProduct!$A:$P,4,FALSE)</f>
        <v>น้ำมันมะพร้าวมาว่า สกัดเย็น 700cc(ฐธ9)</v>
      </c>
      <c r="F69" s="37" t="str">
        <f>VLOOKUP($D69,allFlowProduct!$A:$P,5,FALSE)</f>
        <v>ขวด</v>
      </c>
      <c r="G69" s="37">
        <f>VLOOKUP($D69,allFlowProduct!$A:$P,3,FALSE)</f>
        <v>5</v>
      </c>
      <c r="H69" s="37">
        <f>VLOOKUP($D69,allFlowProduct!$A:$P,8,FALSE)</f>
        <v>1</v>
      </c>
      <c r="I69" s="37">
        <f t="shared" si="1"/>
        <v>7</v>
      </c>
    </row>
    <row r="70" spans="1:9" x14ac:dyDescent="0.5">
      <c r="A70" s="4" t="s">
        <v>255</v>
      </c>
      <c r="B70" s="5" t="s">
        <v>548</v>
      </c>
      <c r="C70" s="37" t="s">
        <v>196</v>
      </c>
      <c r="D70" s="18" t="s">
        <v>3569</v>
      </c>
      <c r="E70" s="37" t="str">
        <f>VLOOKUP($D70,allFlowProduct!$A:$P,4,FALSE)</f>
        <v>น้ำมันมะพร้าวมาติ สกัดเย็น 85cc(ฐธ9)</v>
      </c>
      <c r="F70" s="37" t="str">
        <f>VLOOKUP($D70,allFlowProduct!$A:$P,5,FALSE)</f>
        <v>ขวด</v>
      </c>
      <c r="G70" s="37">
        <f>VLOOKUP($D70,allFlowProduct!$A:$P,3,FALSE)</f>
        <v>5</v>
      </c>
      <c r="H70" s="37">
        <f>VLOOKUP($D70,allFlowProduct!$A:$P,8,FALSE)</f>
        <v>1</v>
      </c>
      <c r="I70" s="37">
        <f t="shared" si="1"/>
        <v>7</v>
      </c>
    </row>
    <row r="71" spans="1:9" x14ac:dyDescent="0.5">
      <c r="A71" s="4" t="s">
        <v>255</v>
      </c>
      <c r="B71" s="5" t="s">
        <v>548</v>
      </c>
      <c r="C71" s="37" t="s">
        <v>197</v>
      </c>
      <c r="D71" s="18" t="s">
        <v>3569</v>
      </c>
      <c r="E71" s="37" t="str">
        <f>VLOOKUP($D71,allFlowProduct!$A:$P,4,FALSE)</f>
        <v>น้ำมันมะพร้าวมาติ สกัดเย็น 85cc(ฐธ9)</v>
      </c>
      <c r="F71" s="37" t="str">
        <f>VLOOKUP($D71,allFlowProduct!$A:$P,5,FALSE)</f>
        <v>ขวด</v>
      </c>
      <c r="G71" s="37">
        <f>VLOOKUP($D71,allFlowProduct!$A:$P,3,FALSE)</f>
        <v>5</v>
      </c>
      <c r="H71" s="37">
        <f>VLOOKUP($D71,allFlowProduct!$A:$P,8,FALSE)</f>
        <v>1</v>
      </c>
      <c r="I71" s="37">
        <f t="shared" si="1"/>
        <v>7</v>
      </c>
    </row>
    <row r="72" spans="1:9" x14ac:dyDescent="0.5">
      <c r="A72" s="4" t="s">
        <v>256</v>
      </c>
      <c r="B72" s="5" t="s">
        <v>554</v>
      </c>
      <c r="C72" s="37" t="s">
        <v>196</v>
      </c>
      <c r="D72" s="18" t="s">
        <v>3570</v>
      </c>
      <c r="E72" s="37" t="str">
        <f>VLOOKUP($D72,allFlowProduct!$A:$P,4,FALSE)</f>
        <v>น้ำมันมะพร้าวมาติ สกัดเย็น 250cc(ฐธ9)</v>
      </c>
      <c r="F72" s="37" t="str">
        <f>VLOOKUP($D72,allFlowProduct!$A:$P,5,FALSE)</f>
        <v>ขวด</v>
      </c>
      <c r="G72" s="37">
        <f>VLOOKUP($D72,allFlowProduct!$A:$P,3,FALSE)</f>
        <v>5</v>
      </c>
      <c r="H72" s="37">
        <f>VLOOKUP($D72,allFlowProduct!$A:$P,8,FALSE)</f>
        <v>1</v>
      </c>
      <c r="I72" s="37">
        <f t="shared" si="1"/>
        <v>7</v>
      </c>
    </row>
    <row r="73" spans="1:9" x14ac:dyDescent="0.5">
      <c r="A73" s="4" t="s">
        <v>257</v>
      </c>
      <c r="B73" s="5" t="s">
        <v>553</v>
      </c>
      <c r="C73" s="37" t="s">
        <v>196</v>
      </c>
      <c r="D73" s="18" t="s">
        <v>3570</v>
      </c>
      <c r="E73" s="37" t="str">
        <f>VLOOKUP($D73,allFlowProduct!$A:$P,4,FALSE)</f>
        <v>น้ำมันมะพร้าวมาติ สกัดเย็น 250cc(ฐธ9)</v>
      </c>
      <c r="F73" s="37" t="str">
        <f>VLOOKUP($D73,allFlowProduct!$A:$P,5,FALSE)</f>
        <v>ขวด</v>
      </c>
      <c r="G73" s="37">
        <f>VLOOKUP($D73,allFlowProduct!$A:$P,3,FALSE)</f>
        <v>5</v>
      </c>
      <c r="H73" s="37">
        <f>VLOOKUP($D73,allFlowProduct!$A:$P,8,FALSE)</f>
        <v>1</v>
      </c>
      <c r="I73" s="37">
        <f t="shared" si="1"/>
        <v>7</v>
      </c>
    </row>
    <row r="74" spans="1:9" x14ac:dyDescent="0.5">
      <c r="A74" s="4" t="s">
        <v>258</v>
      </c>
      <c r="B74" s="2" t="s">
        <v>572</v>
      </c>
      <c r="C74" s="37" t="s">
        <v>573</v>
      </c>
      <c r="D74" s="18" t="s">
        <v>3571</v>
      </c>
      <c r="E74" s="37" t="str">
        <f>VLOOKUP($D74,allFlowProduct!$A:$P,4,FALSE)</f>
        <v>น้ำมันมะพร้าวมาว่า หัวปั๊ม 150ml</v>
      </c>
      <c r="F74" s="37" t="str">
        <f>VLOOKUP($D74,allFlowProduct!$A:$P,5,FALSE)</f>
        <v>ขวด</v>
      </c>
      <c r="G74" s="37">
        <f>VLOOKUP($D74,allFlowProduct!$A:$P,3,FALSE)</f>
        <v>5</v>
      </c>
      <c r="H74" s="37">
        <f>VLOOKUP($D74,allFlowProduct!$A:$P,8,FALSE)</f>
        <v>1</v>
      </c>
      <c r="I74" s="37">
        <f t="shared" si="1"/>
        <v>7</v>
      </c>
    </row>
    <row r="75" spans="1:9" x14ac:dyDescent="0.5">
      <c r="A75" s="4" t="s">
        <v>259</v>
      </c>
      <c r="B75" s="2" t="s">
        <v>574</v>
      </c>
      <c r="C75" s="37" t="s">
        <v>573</v>
      </c>
      <c r="D75" s="18" t="s">
        <v>3572</v>
      </c>
      <c r="E75" s="37" t="str">
        <f>VLOOKUP($D75,allFlowProduct!$A:$P,4,FALSE)</f>
        <v>น้ำมันมะพร้าวมาติ หัวปั๊ม 150ml</v>
      </c>
      <c r="F75" s="37" t="str">
        <f>VLOOKUP($D75,allFlowProduct!$A:$P,5,FALSE)</f>
        <v>ขวด</v>
      </c>
      <c r="G75" s="37">
        <f>VLOOKUP($D75,allFlowProduct!$A:$P,3,FALSE)</f>
        <v>5</v>
      </c>
      <c r="H75" s="37">
        <f>VLOOKUP($D75,allFlowProduct!$A:$P,8,FALSE)</f>
        <v>1</v>
      </c>
      <c r="I75" s="37">
        <f t="shared" si="1"/>
        <v>7</v>
      </c>
    </row>
    <row r="76" spans="1:9" x14ac:dyDescent="0.5">
      <c r="A76" s="4" t="s">
        <v>260</v>
      </c>
      <c r="B76" s="2" t="s">
        <v>544</v>
      </c>
      <c r="C76" s="37" t="s">
        <v>545</v>
      </c>
      <c r="D76" s="18" t="s">
        <v>3532</v>
      </c>
      <c r="E76" s="37" t="str">
        <f>VLOOKUP($D76,allFlowProduct!$A:$P,4,FALSE)</f>
        <v>น้ำมันมะพร้าวปรุงอาหาร 750cc(ฐธ9)</v>
      </c>
      <c r="F76" s="37" t="str">
        <f>VLOOKUP($D76,allFlowProduct!$A:$P,5,FALSE)</f>
        <v>ขวด</v>
      </c>
      <c r="G76" s="37">
        <f>VLOOKUP($D76,allFlowProduct!$A:$P,3,FALSE)</f>
        <v>5</v>
      </c>
      <c r="H76" s="37">
        <f>VLOOKUP($D76,allFlowProduct!$A:$P,8,FALSE)</f>
        <v>1</v>
      </c>
      <c r="I76" s="37">
        <f t="shared" si="1"/>
        <v>7</v>
      </c>
    </row>
    <row r="77" spans="1:9" x14ac:dyDescent="0.5">
      <c r="A77" s="4" t="s">
        <v>260</v>
      </c>
      <c r="B77" s="2" t="s">
        <v>544</v>
      </c>
      <c r="C77" s="37" t="s">
        <v>546</v>
      </c>
      <c r="D77" s="18" t="s">
        <v>3532</v>
      </c>
      <c r="E77" s="37" t="str">
        <f>VLOOKUP($D77,allFlowProduct!$A:$P,4,FALSE)</f>
        <v>น้ำมันมะพร้าวปรุงอาหาร 750cc(ฐธ9)</v>
      </c>
      <c r="F77" s="37" t="str">
        <f>VLOOKUP($D77,allFlowProduct!$A:$P,5,FALSE)</f>
        <v>ขวด</v>
      </c>
      <c r="G77" s="37">
        <f>VLOOKUP($D77,allFlowProduct!$A:$P,3,FALSE)</f>
        <v>5</v>
      </c>
      <c r="H77" s="37">
        <f>VLOOKUP($D77,allFlowProduct!$A:$P,8,FALSE)</f>
        <v>1</v>
      </c>
      <c r="I77" s="37">
        <f t="shared" si="1"/>
        <v>7</v>
      </c>
    </row>
    <row r="78" spans="1:9" x14ac:dyDescent="0.5">
      <c r="A78" s="4" t="s">
        <v>261</v>
      </c>
      <c r="B78" s="2" t="s">
        <v>43</v>
      </c>
      <c r="C78" s="37" t="s">
        <v>196</v>
      </c>
      <c r="D78" s="18" t="s">
        <v>3533</v>
      </c>
      <c r="E78" s="37" t="str">
        <f>VLOOKUP($D78,allFlowProduct!$A:$P,4,FALSE)</f>
        <v>น้ำมะปี๊ดผสมน้ำผึ้ง</v>
      </c>
      <c r="F78" s="37" t="str">
        <f>VLOOKUP($D78,allFlowProduct!$A:$P,5,FALSE)</f>
        <v>ขวด</v>
      </c>
      <c r="G78" s="37">
        <f>VLOOKUP($D78,allFlowProduct!$A:$P,3,FALSE)</f>
        <v>5</v>
      </c>
      <c r="H78" s="37">
        <f>VLOOKUP($D78,allFlowProduct!$A:$P,8,FALSE)</f>
        <v>1</v>
      </c>
      <c r="I78" s="37">
        <f t="shared" si="1"/>
        <v>7</v>
      </c>
    </row>
    <row r="79" spans="1:9" x14ac:dyDescent="0.5">
      <c r="A79" s="4" t="s">
        <v>261</v>
      </c>
      <c r="B79" s="2" t="s">
        <v>43</v>
      </c>
      <c r="C79" s="37" t="s">
        <v>197</v>
      </c>
      <c r="D79" s="18" t="s">
        <v>3533</v>
      </c>
      <c r="E79" s="37" t="str">
        <f>VLOOKUP($D79,allFlowProduct!$A:$P,4,FALSE)</f>
        <v>น้ำมะปี๊ดผสมน้ำผึ้ง</v>
      </c>
      <c r="F79" s="37" t="str">
        <f>VLOOKUP($D79,allFlowProduct!$A:$P,5,FALSE)</f>
        <v>ขวด</v>
      </c>
      <c r="G79" s="37">
        <f>VLOOKUP($D79,allFlowProduct!$A:$P,3,FALSE)</f>
        <v>5</v>
      </c>
      <c r="H79" s="37">
        <f>VLOOKUP($D79,allFlowProduct!$A:$P,8,FALSE)</f>
        <v>1</v>
      </c>
      <c r="I79" s="37">
        <f t="shared" si="1"/>
        <v>7</v>
      </c>
    </row>
    <row r="80" spans="1:9" x14ac:dyDescent="0.5">
      <c r="A80" s="2" t="s">
        <v>262</v>
      </c>
      <c r="B80" s="2" t="s">
        <v>44</v>
      </c>
      <c r="C80" s="37" t="s">
        <v>196</v>
      </c>
      <c r="D80" s="18" t="s">
        <v>3534</v>
      </c>
      <c r="E80" s="37" t="str">
        <f>VLOOKUP($D80,allFlowProduct!$A:$P,4,FALSE)</f>
        <v>น้ำมังคุด 85%</v>
      </c>
      <c r="F80" s="37" t="str">
        <f>VLOOKUP($D80,allFlowProduct!$A:$P,5,FALSE)</f>
        <v>ขวด</v>
      </c>
      <c r="G80" s="37">
        <f>VLOOKUP($D80,allFlowProduct!$A:$P,3,FALSE)</f>
        <v>5</v>
      </c>
      <c r="H80" s="37">
        <f>VLOOKUP($D80,allFlowProduct!$A:$P,8,FALSE)</f>
        <v>1</v>
      </c>
      <c r="I80" s="37">
        <f t="shared" si="1"/>
        <v>7</v>
      </c>
    </row>
    <row r="81" spans="1:9" x14ac:dyDescent="0.5">
      <c r="A81" s="2" t="s">
        <v>262</v>
      </c>
      <c r="B81" s="2" t="s">
        <v>44</v>
      </c>
      <c r="C81" s="37" t="s">
        <v>197</v>
      </c>
      <c r="D81" s="18" t="s">
        <v>3534</v>
      </c>
      <c r="E81" s="37" t="str">
        <f>VLOOKUP($D81,allFlowProduct!$A:$P,4,FALSE)</f>
        <v>น้ำมังคุด 85%</v>
      </c>
      <c r="F81" s="37" t="str">
        <f>VLOOKUP($D81,allFlowProduct!$A:$P,5,FALSE)</f>
        <v>ขวด</v>
      </c>
      <c r="G81" s="37">
        <f>VLOOKUP($D81,allFlowProduct!$A:$P,3,FALSE)</f>
        <v>5</v>
      </c>
      <c r="H81" s="37">
        <f>VLOOKUP($D81,allFlowProduct!$A:$P,8,FALSE)</f>
        <v>1</v>
      </c>
      <c r="I81" s="37">
        <f t="shared" si="1"/>
        <v>7</v>
      </c>
    </row>
    <row r="82" spans="1:9" x14ac:dyDescent="0.5">
      <c r="A82" s="4" t="s">
        <v>263</v>
      </c>
      <c r="B82" s="4" t="s">
        <v>45</v>
      </c>
      <c r="C82" s="37" t="s">
        <v>12</v>
      </c>
      <c r="D82" s="18" t="s">
        <v>3535</v>
      </c>
      <c r="E82" s="37" t="str">
        <f>VLOOKUP($D82,allFlowProduct!$A:$P,4,FALSE)</f>
        <v>ชาเห็ดหลินจือ แบบซอง</v>
      </c>
      <c r="F82" s="37" t="str">
        <f>VLOOKUP($D82,allFlowProduct!$A:$P,5,FALSE)</f>
        <v>ซอง</v>
      </c>
      <c r="G82" s="37">
        <f>VLOOKUP($D82,allFlowProduct!$A:$P,3,FALSE)</f>
        <v>5</v>
      </c>
      <c r="H82" s="37">
        <f>VLOOKUP($D82,allFlowProduct!$A:$P,8,FALSE)</f>
        <v>1</v>
      </c>
      <c r="I82" s="37">
        <f t="shared" si="1"/>
        <v>7</v>
      </c>
    </row>
    <row r="83" spans="1:9" x14ac:dyDescent="0.5">
      <c r="A83" s="2" t="s">
        <v>264</v>
      </c>
      <c r="B83" s="2" t="s">
        <v>213</v>
      </c>
      <c r="C83" s="37" t="s">
        <v>194</v>
      </c>
      <c r="D83" s="18" t="s">
        <v>3536</v>
      </c>
      <c r="E83" s="37" t="str">
        <f>VLOOKUP($D83,allFlowProduct!$A:$P,4,FALSE)</f>
        <v>เห็ดหลินจือแห้ง</v>
      </c>
      <c r="F83" s="37" t="str">
        <f>VLOOKUP($D83,allFlowProduct!$A:$P,5,FALSE)</f>
        <v>ถุง</v>
      </c>
      <c r="G83" s="37">
        <f>VLOOKUP($D83,allFlowProduct!$A:$P,3,FALSE)</f>
        <v>5</v>
      </c>
      <c r="H83" s="37">
        <f>VLOOKUP($D83,allFlowProduct!$A:$P,8,FALSE)</f>
        <v>1</v>
      </c>
      <c r="I83" s="37">
        <f t="shared" si="1"/>
        <v>7</v>
      </c>
    </row>
    <row r="84" spans="1:9" x14ac:dyDescent="0.5">
      <c r="A84" s="4" t="s">
        <v>265</v>
      </c>
      <c r="B84" s="4" t="s">
        <v>47</v>
      </c>
      <c r="C84" s="37" t="s">
        <v>12</v>
      </c>
      <c r="D84" s="18" t="s">
        <v>3537</v>
      </c>
      <c r="E84" s="37" t="str">
        <f>VLOOKUP($D84,allFlowProduct!$A:$P,4,FALSE)</f>
        <v>ชาอัสสัมคั่วเตาฟืน</v>
      </c>
      <c r="F84" s="37" t="str">
        <f>VLOOKUP($D84,allFlowProduct!$A:$P,5,FALSE)</f>
        <v>ซอง</v>
      </c>
      <c r="G84" s="37">
        <f>VLOOKUP($D84,allFlowProduct!$A:$P,3,FALSE)</f>
        <v>5</v>
      </c>
      <c r="H84" s="37">
        <f>VLOOKUP($D84,allFlowProduct!$A:$P,8,FALSE)</f>
        <v>1</v>
      </c>
      <c r="I84" s="37">
        <f t="shared" si="1"/>
        <v>7</v>
      </c>
    </row>
    <row r="85" spans="1:9" x14ac:dyDescent="0.5">
      <c r="A85" s="4" t="s">
        <v>265</v>
      </c>
      <c r="B85" s="4" t="s">
        <v>47</v>
      </c>
      <c r="C85" s="37" t="s">
        <v>206</v>
      </c>
      <c r="D85" s="18" t="s">
        <v>3537</v>
      </c>
      <c r="E85" s="37" t="str">
        <f>VLOOKUP($D85,allFlowProduct!$A:$P,4,FALSE)</f>
        <v>ชาอัสสัมคั่วเตาฟืน</v>
      </c>
      <c r="F85" s="37" t="str">
        <f>VLOOKUP($D85,allFlowProduct!$A:$P,5,FALSE)</f>
        <v>ซอง</v>
      </c>
      <c r="G85" s="37">
        <f>VLOOKUP($D85,allFlowProduct!$A:$P,3,FALSE)</f>
        <v>5</v>
      </c>
      <c r="H85" s="37">
        <f>VLOOKUP($D85,allFlowProduct!$A:$P,8,FALSE)</f>
        <v>1</v>
      </c>
      <c r="I85" s="37">
        <f t="shared" si="1"/>
        <v>7</v>
      </c>
    </row>
    <row r="86" spans="1:9" x14ac:dyDescent="0.5">
      <c r="A86" s="4" t="s">
        <v>266</v>
      </c>
      <c r="B86" s="4" t="s">
        <v>49</v>
      </c>
      <c r="C86" s="37" t="s">
        <v>196</v>
      </c>
      <c r="D86" s="18" t="s">
        <v>3538</v>
      </c>
      <c r="E86" s="37" t="str">
        <f>VLOOKUP($D86,allFlowProduct!$A:$P,4,FALSE)</f>
        <v>พาสรีย์อบแห้ง</v>
      </c>
      <c r="F86" s="37" t="str">
        <f>VLOOKUP($D86,allFlowProduct!$A:$P,5,FALSE)</f>
        <v>ขวด</v>
      </c>
      <c r="G86" s="37">
        <f>VLOOKUP($D86,allFlowProduct!$A:$P,3,FALSE)</f>
        <v>5</v>
      </c>
      <c r="H86" s="37">
        <f>VLOOKUP($D86,allFlowProduct!$A:$P,8,FALSE)</f>
        <v>1</v>
      </c>
      <c r="I86" s="37">
        <f t="shared" si="1"/>
        <v>7</v>
      </c>
    </row>
    <row r="87" spans="1:9" x14ac:dyDescent="0.5">
      <c r="A87" s="4" t="s">
        <v>267</v>
      </c>
      <c r="B87" s="4" t="s">
        <v>50</v>
      </c>
      <c r="C87" s="37" t="s">
        <v>194</v>
      </c>
      <c r="D87" s="18" t="s">
        <v>3539</v>
      </c>
      <c r="E87" s="37" t="str">
        <f>VLOOKUP($D87,allFlowProduct!$A:$P,4,FALSE)</f>
        <v>เห็ดหูหนูขาวแห้ง</v>
      </c>
      <c r="F87" s="37" t="str">
        <f>VLOOKUP($D87,allFlowProduct!$A:$P,5,FALSE)</f>
        <v>ถุง</v>
      </c>
      <c r="G87" s="37">
        <f>VLOOKUP($D87,allFlowProduct!$A:$P,3,FALSE)</f>
        <v>5</v>
      </c>
      <c r="H87" s="37">
        <f>VLOOKUP($D87,allFlowProduct!$A:$P,8,FALSE)</f>
        <v>1</v>
      </c>
      <c r="I87" s="37">
        <f t="shared" si="1"/>
        <v>7</v>
      </c>
    </row>
    <row r="88" spans="1:9" x14ac:dyDescent="0.5">
      <c r="A88" s="4" t="s">
        <v>268</v>
      </c>
      <c r="B88" s="2" t="s">
        <v>217</v>
      </c>
      <c r="C88" s="37" t="s">
        <v>12</v>
      </c>
      <c r="D88" s="18" t="s">
        <v>3540</v>
      </c>
      <c r="E88" s="37" t="str">
        <f>VLOOKUP($D88,allFlowProduct!$A:$P,4,FALSE)</f>
        <v>ชาหญ้าหวาน</v>
      </c>
      <c r="F88" s="37" t="str">
        <f>VLOOKUP($D88,allFlowProduct!$A:$P,5,FALSE)</f>
        <v>ซอง</v>
      </c>
      <c r="G88" s="37">
        <f>VLOOKUP($D88,allFlowProduct!$A:$P,3,FALSE)</f>
        <v>5</v>
      </c>
      <c r="H88" s="37">
        <f>VLOOKUP($D88,allFlowProduct!$A:$P,8,FALSE)</f>
        <v>1</v>
      </c>
      <c r="I88" s="37">
        <f t="shared" si="1"/>
        <v>7</v>
      </c>
    </row>
    <row r="89" spans="1:9" x14ac:dyDescent="0.5">
      <c r="A89" s="4" t="s">
        <v>269</v>
      </c>
      <c r="B89" s="2" t="s">
        <v>547</v>
      </c>
      <c r="C89" s="37" t="s">
        <v>198</v>
      </c>
      <c r="D89" s="18" t="s">
        <v>3541</v>
      </c>
      <c r="E89" s="37" t="str">
        <f>VLOOKUP($D89,allFlowProduct!$A:$P,4,FALSE)</f>
        <v>มะเขือเทศเชื่อม</v>
      </c>
      <c r="F89" s="37" t="str">
        <f>VLOOKUP($D89,allFlowProduct!$A:$P,5,FALSE)</f>
        <v>กระปุก</v>
      </c>
      <c r="G89" s="37">
        <f>VLOOKUP($D89,allFlowProduct!$A:$P,3,FALSE)</f>
        <v>5</v>
      </c>
      <c r="H89" s="37">
        <f>VLOOKUP($D89,allFlowProduct!$A:$P,8,FALSE)</f>
        <v>1</v>
      </c>
      <c r="I89" s="37">
        <f t="shared" si="1"/>
        <v>7</v>
      </c>
    </row>
    <row r="90" spans="1:9" x14ac:dyDescent="0.5">
      <c r="A90" s="4" t="s">
        <v>269</v>
      </c>
      <c r="B90" s="2" t="s">
        <v>547</v>
      </c>
      <c r="C90" s="37" t="s">
        <v>199</v>
      </c>
      <c r="D90" s="18" t="s">
        <v>3541</v>
      </c>
      <c r="E90" s="37" t="str">
        <f>VLOOKUP($D90,allFlowProduct!$A:$P,4,FALSE)</f>
        <v>มะเขือเทศเชื่อม</v>
      </c>
      <c r="F90" s="37" t="str">
        <f>VLOOKUP($D90,allFlowProduct!$A:$P,5,FALSE)</f>
        <v>กระปุก</v>
      </c>
      <c r="G90" s="37">
        <f>VLOOKUP($D90,allFlowProduct!$A:$P,3,FALSE)</f>
        <v>5</v>
      </c>
      <c r="H90" s="37">
        <f>VLOOKUP($D90,allFlowProduct!$A:$P,8,FALSE)</f>
        <v>1</v>
      </c>
      <c r="I90" s="37">
        <f t="shared" si="1"/>
        <v>7</v>
      </c>
    </row>
    <row r="91" spans="1:9" x14ac:dyDescent="0.5">
      <c r="A91" s="4" t="s">
        <v>270</v>
      </c>
      <c r="B91" s="2" t="s">
        <v>51</v>
      </c>
      <c r="C91" s="37" t="s">
        <v>12</v>
      </c>
      <c r="D91" s="18" t="s">
        <v>3542</v>
      </c>
      <c r="E91" s="37" t="str">
        <f>VLOOKUP($D91,allFlowProduct!$A:$P,4,FALSE)</f>
        <v>มะเขือเทศเชื่อม 500 กรัม</v>
      </c>
      <c r="F91" s="37" t="str">
        <f>VLOOKUP($D91,allFlowProduct!$A:$P,5,FALSE)</f>
        <v>ซอง</v>
      </c>
      <c r="G91" s="37">
        <f>VLOOKUP($D91,allFlowProduct!$A:$P,3,FALSE)</f>
        <v>5</v>
      </c>
      <c r="H91" s="37">
        <f>VLOOKUP($D91,allFlowProduct!$A:$P,8,FALSE)</f>
        <v>1</v>
      </c>
      <c r="I91" s="37">
        <f t="shared" si="1"/>
        <v>7</v>
      </c>
    </row>
    <row r="92" spans="1:9" x14ac:dyDescent="0.5">
      <c r="A92" s="4" t="s">
        <v>270</v>
      </c>
      <c r="B92" s="2" t="s">
        <v>51</v>
      </c>
      <c r="C92" s="37" t="s">
        <v>206</v>
      </c>
      <c r="D92" s="18" t="s">
        <v>3542</v>
      </c>
      <c r="E92" s="37" t="str">
        <f>VLOOKUP($D92,allFlowProduct!$A:$P,4,FALSE)</f>
        <v>มะเขือเทศเชื่อม 500 กรัม</v>
      </c>
      <c r="F92" s="37" t="str">
        <f>VLOOKUP($D92,allFlowProduct!$A:$P,5,FALSE)</f>
        <v>ซอง</v>
      </c>
      <c r="G92" s="37">
        <f>VLOOKUP($D92,allFlowProduct!$A:$P,3,FALSE)</f>
        <v>5</v>
      </c>
      <c r="H92" s="37">
        <f>VLOOKUP($D92,allFlowProduct!$A:$P,8,FALSE)</f>
        <v>1</v>
      </c>
      <c r="I92" s="37">
        <f t="shared" si="1"/>
        <v>7</v>
      </c>
    </row>
    <row r="93" spans="1:9" x14ac:dyDescent="0.5">
      <c r="A93" s="4" t="s">
        <v>271</v>
      </c>
      <c r="B93" s="2" t="s">
        <v>52</v>
      </c>
      <c r="C93" s="37" t="s">
        <v>198</v>
      </c>
      <c r="D93" s="18" t="s">
        <v>3543</v>
      </c>
      <c r="E93" s="37" t="str">
        <f>VLOOKUP($D93,allFlowProduct!$A:$P,4,FALSE)</f>
        <v>มะขามตาโต</v>
      </c>
      <c r="F93" s="37" t="str">
        <f>VLOOKUP($D93,allFlowProduct!$A:$P,5,FALSE)</f>
        <v>กระปุก</v>
      </c>
      <c r="G93" s="37">
        <f>VLOOKUP($D93,allFlowProduct!$A:$P,3,FALSE)</f>
        <v>5</v>
      </c>
      <c r="H93" s="37">
        <f>VLOOKUP($D93,allFlowProduct!$A:$P,8,FALSE)</f>
        <v>1</v>
      </c>
      <c r="I93" s="37">
        <f t="shared" si="1"/>
        <v>7</v>
      </c>
    </row>
    <row r="94" spans="1:9" x14ac:dyDescent="0.5">
      <c r="A94" s="4" t="s">
        <v>271</v>
      </c>
      <c r="B94" s="2" t="s">
        <v>52</v>
      </c>
      <c r="C94" s="37" t="s">
        <v>199</v>
      </c>
      <c r="D94" s="18" t="s">
        <v>3543</v>
      </c>
      <c r="E94" s="37" t="str">
        <f>VLOOKUP($D94,allFlowProduct!$A:$P,4,FALSE)</f>
        <v>มะขามตาโต</v>
      </c>
      <c r="F94" s="37" t="str">
        <f>VLOOKUP($D94,allFlowProduct!$A:$P,5,FALSE)</f>
        <v>กระปุก</v>
      </c>
      <c r="G94" s="37">
        <f>VLOOKUP($D94,allFlowProduct!$A:$P,3,FALSE)</f>
        <v>5</v>
      </c>
      <c r="H94" s="37">
        <f>VLOOKUP($D94,allFlowProduct!$A:$P,8,FALSE)</f>
        <v>1</v>
      </c>
      <c r="I94" s="37">
        <f t="shared" si="1"/>
        <v>7</v>
      </c>
    </row>
    <row r="95" spans="1:9" x14ac:dyDescent="0.5">
      <c r="A95" s="4" t="s">
        <v>272</v>
      </c>
      <c r="B95" s="2" t="s">
        <v>55</v>
      </c>
      <c r="C95" s="37" t="s">
        <v>12</v>
      </c>
      <c r="D95" s="18" t="s">
        <v>3544</v>
      </c>
      <c r="E95" s="37" t="str">
        <f>VLOOKUP($D95,allFlowProduct!$A:$P,4,FALSE)</f>
        <v>รากบัวเชื่อม 500 กรัม</v>
      </c>
      <c r="F95" s="37" t="str">
        <f>VLOOKUP($D95,allFlowProduct!$A:$P,5,FALSE)</f>
        <v>ซอง</v>
      </c>
      <c r="G95" s="37">
        <f>VLOOKUP($D95,allFlowProduct!$A:$P,3,FALSE)</f>
        <v>5</v>
      </c>
      <c r="H95" s="37">
        <f>VLOOKUP($D95,allFlowProduct!$A:$P,8,FALSE)</f>
        <v>1</v>
      </c>
      <c r="I95" s="37">
        <f t="shared" si="1"/>
        <v>7</v>
      </c>
    </row>
    <row r="96" spans="1:9" x14ac:dyDescent="0.5">
      <c r="A96" s="4" t="s">
        <v>272</v>
      </c>
      <c r="B96" s="2" t="s">
        <v>55</v>
      </c>
      <c r="C96" s="37" t="s">
        <v>206</v>
      </c>
      <c r="D96" s="18" t="s">
        <v>3544</v>
      </c>
      <c r="E96" s="37" t="str">
        <f>VLOOKUP($D96,allFlowProduct!$A:$P,4,FALSE)</f>
        <v>รากบัวเชื่อม 500 กรัม</v>
      </c>
      <c r="F96" s="37" t="str">
        <f>VLOOKUP($D96,allFlowProduct!$A:$P,5,FALSE)</f>
        <v>ซอง</v>
      </c>
      <c r="G96" s="37">
        <f>VLOOKUP($D96,allFlowProduct!$A:$P,3,FALSE)</f>
        <v>5</v>
      </c>
      <c r="H96" s="37">
        <f>VLOOKUP($D96,allFlowProduct!$A:$P,8,FALSE)</f>
        <v>1</v>
      </c>
      <c r="I96" s="37">
        <f t="shared" si="1"/>
        <v>7</v>
      </c>
    </row>
    <row r="97" spans="1:9" x14ac:dyDescent="0.5">
      <c r="A97" s="4" t="s">
        <v>273</v>
      </c>
      <c r="B97" s="2" t="s">
        <v>56</v>
      </c>
      <c r="C97" s="37" t="s">
        <v>15</v>
      </c>
      <c r="D97" s="18" t="s">
        <v>3545</v>
      </c>
      <c r="E97" s="37" t="str">
        <f>VLOOKUP($D97,allFlowProduct!$A:$P,4,FALSE)</f>
        <v>พริกแห้ง 100 กรัม</v>
      </c>
      <c r="F97" s="37" t="str">
        <f>VLOOKUP($D97,allFlowProduct!$A:$P,5,FALSE)</f>
        <v>ซอง</v>
      </c>
      <c r="G97" s="37">
        <f>VLOOKUP($D97,allFlowProduct!$A:$P,3,FALSE)</f>
        <v>5</v>
      </c>
      <c r="H97" s="37">
        <f>VLOOKUP($D97,allFlowProduct!$A:$P,8,FALSE)</f>
        <v>1</v>
      </c>
      <c r="I97" s="37">
        <f t="shared" si="1"/>
        <v>7</v>
      </c>
    </row>
    <row r="98" spans="1:9" x14ac:dyDescent="0.5">
      <c r="A98" s="4" t="s">
        <v>273</v>
      </c>
      <c r="B98" s="2" t="s">
        <v>56</v>
      </c>
      <c r="C98" s="37" t="s">
        <v>550</v>
      </c>
      <c r="D98" s="18" t="s">
        <v>3545</v>
      </c>
      <c r="E98" s="37" t="str">
        <f>VLOOKUP($D98,allFlowProduct!$A:$P,4,FALSE)</f>
        <v>พริกแห้ง 100 กรัม</v>
      </c>
      <c r="F98" s="37" t="str">
        <f>VLOOKUP($D98,allFlowProduct!$A:$P,5,FALSE)</f>
        <v>ซอง</v>
      </c>
      <c r="G98" s="37">
        <f>VLOOKUP($D98,allFlowProduct!$A:$P,3,FALSE)</f>
        <v>5</v>
      </c>
      <c r="H98" s="37">
        <f>VLOOKUP($D98,allFlowProduct!$A:$P,8,FALSE)</f>
        <v>1</v>
      </c>
      <c r="I98" s="37">
        <f t="shared" si="1"/>
        <v>7</v>
      </c>
    </row>
    <row r="99" spans="1:9" x14ac:dyDescent="0.5">
      <c r="A99" s="4" t="s">
        <v>274</v>
      </c>
      <c r="B99" s="2" t="s">
        <v>57</v>
      </c>
      <c r="C99" s="37" t="s">
        <v>198</v>
      </c>
      <c r="D99" s="18" t="s">
        <v>3546</v>
      </c>
      <c r="E99" s="37" t="str">
        <f>VLOOKUP($D99,allFlowProduct!$A:$P,4,FALSE)</f>
        <v>มะม่วงกวน</v>
      </c>
      <c r="F99" s="37" t="str">
        <f>VLOOKUP($D99,allFlowProduct!$A:$P,5,FALSE)</f>
        <v>กระปุก</v>
      </c>
      <c r="G99" s="37">
        <f>VLOOKUP($D99,allFlowProduct!$A:$P,3,FALSE)</f>
        <v>5</v>
      </c>
      <c r="H99" s="37">
        <f>VLOOKUP($D99,allFlowProduct!$A:$P,8,FALSE)</f>
        <v>1</v>
      </c>
      <c r="I99" s="37">
        <f t="shared" si="1"/>
        <v>7</v>
      </c>
    </row>
    <row r="100" spans="1:9" x14ac:dyDescent="0.5">
      <c r="A100" s="4" t="s">
        <v>274</v>
      </c>
      <c r="B100" s="2" t="s">
        <v>57</v>
      </c>
      <c r="C100" s="37" t="s">
        <v>199</v>
      </c>
      <c r="D100" s="18" t="s">
        <v>3546</v>
      </c>
      <c r="E100" s="37" t="str">
        <f>VLOOKUP($D100,allFlowProduct!$A:$P,4,FALSE)</f>
        <v>มะม่วงกวน</v>
      </c>
      <c r="F100" s="37" t="str">
        <f>VLOOKUP($D100,allFlowProduct!$A:$P,5,FALSE)</f>
        <v>กระปุก</v>
      </c>
      <c r="G100" s="37">
        <f>VLOOKUP($D100,allFlowProduct!$A:$P,3,FALSE)</f>
        <v>5</v>
      </c>
      <c r="H100" s="37">
        <f>VLOOKUP($D100,allFlowProduct!$A:$P,8,FALSE)</f>
        <v>1</v>
      </c>
      <c r="I100" s="37">
        <f t="shared" si="1"/>
        <v>7</v>
      </c>
    </row>
    <row r="101" spans="1:9" x14ac:dyDescent="0.5">
      <c r="A101" s="4" t="s">
        <v>275</v>
      </c>
      <c r="B101" s="2" t="s">
        <v>58</v>
      </c>
      <c r="C101" s="37" t="s">
        <v>551</v>
      </c>
      <c r="D101" s="18" t="s">
        <v>3547</v>
      </c>
      <c r="E101" s="37" t="str">
        <f>VLOOKUP($D101,allFlowProduct!$A:$P,4,FALSE)</f>
        <v>กุนเชียงปลา</v>
      </c>
      <c r="F101" s="37" t="str">
        <f>VLOOKUP($D101,allFlowProduct!$A:$P,5,FALSE)</f>
        <v>แพ็ค</v>
      </c>
      <c r="G101" s="37">
        <f>VLOOKUP($D101,allFlowProduct!$A:$P,3,FALSE)</f>
        <v>5</v>
      </c>
      <c r="H101" s="37">
        <f>VLOOKUP($D101,allFlowProduct!$A:$P,8,FALSE)</f>
        <v>1</v>
      </c>
      <c r="I101" s="37">
        <f t="shared" si="1"/>
        <v>7</v>
      </c>
    </row>
    <row r="102" spans="1:9" x14ac:dyDescent="0.5">
      <c r="A102" s="4" t="s">
        <v>275</v>
      </c>
      <c r="B102" s="2" t="s">
        <v>58</v>
      </c>
      <c r="C102" s="37" t="s">
        <v>552</v>
      </c>
      <c r="D102" s="18" t="s">
        <v>3547</v>
      </c>
      <c r="E102" s="37" t="str">
        <f>VLOOKUP($D102,allFlowProduct!$A:$P,4,FALSE)</f>
        <v>กุนเชียงปลา</v>
      </c>
      <c r="F102" s="37" t="str">
        <f>VLOOKUP($D102,allFlowProduct!$A:$P,5,FALSE)</f>
        <v>แพ็ค</v>
      </c>
      <c r="G102" s="37">
        <f>VLOOKUP($D102,allFlowProduct!$A:$P,3,FALSE)</f>
        <v>5</v>
      </c>
      <c r="H102" s="37">
        <f>VLOOKUP($D102,allFlowProduct!$A:$P,8,FALSE)</f>
        <v>1</v>
      </c>
      <c r="I102" s="37">
        <f t="shared" si="1"/>
        <v>7</v>
      </c>
    </row>
    <row r="103" spans="1:9" x14ac:dyDescent="0.5">
      <c r="A103" s="4" t="s">
        <v>276</v>
      </c>
      <c r="B103" s="2" t="s">
        <v>59</v>
      </c>
      <c r="C103" s="37" t="s">
        <v>194</v>
      </c>
      <c r="D103" s="18" t="s">
        <v>3548</v>
      </c>
      <c r="E103" s="37" t="str">
        <f>VLOOKUP($D103,allFlowProduct!$A:$P,4,FALSE)</f>
        <v>ข้าวเกรียบผัก</v>
      </c>
      <c r="F103" s="37" t="str">
        <f>VLOOKUP($D103,allFlowProduct!$A:$P,5,FALSE)</f>
        <v>ถุง</v>
      </c>
      <c r="G103" s="37">
        <f>VLOOKUP($D103,allFlowProduct!$A:$P,3,FALSE)</f>
        <v>5</v>
      </c>
      <c r="H103" s="37">
        <f>VLOOKUP($D103,allFlowProduct!$A:$P,8,FALSE)</f>
        <v>1</v>
      </c>
      <c r="I103" s="37">
        <f t="shared" si="1"/>
        <v>7</v>
      </c>
    </row>
    <row r="104" spans="1:9" x14ac:dyDescent="0.5">
      <c r="A104" s="4" t="s">
        <v>276</v>
      </c>
      <c r="B104" s="2" t="s">
        <v>59</v>
      </c>
      <c r="C104" s="37" t="s">
        <v>195</v>
      </c>
      <c r="D104" s="18" t="s">
        <v>3548</v>
      </c>
      <c r="E104" s="37" t="str">
        <f>VLOOKUP($D104,allFlowProduct!$A:$P,4,FALSE)</f>
        <v>ข้าวเกรียบผัก</v>
      </c>
      <c r="F104" s="37" t="str">
        <f>VLOOKUP($D104,allFlowProduct!$A:$P,5,FALSE)</f>
        <v>ถุง</v>
      </c>
      <c r="G104" s="37">
        <f>VLOOKUP($D104,allFlowProduct!$A:$P,3,FALSE)</f>
        <v>5</v>
      </c>
      <c r="H104" s="37">
        <f>VLOOKUP($D104,allFlowProduct!$A:$P,8,FALSE)</f>
        <v>1</v>
      </c>
      <c r="I104" s="37">
        <f t="shared" si="1"/>
        <v>7</v>
      </c>
    </row>
    <row r="105" spans="1:9" x14ac:dyDescent="0.5">
      <c r="A105" s="4" t="s">
        <v>277</v>
      </c>
      <c r="B105" s="2" t="s">
        <v>60</v>
      </c>
      <c r="C105" s="37" t="s">
        <v>12</v>
      </c>
      <c r="D105" s="18" t="s">
        <v>3549</v>
      </c>
      <c r="E105" s="37" t="str">
        <f>VLOOKUP($D105,allFlowProduct!$A:$P,4,FALSE)</f>
        <v>มะม่วงแผ่น</v>
      </c>
      <c r="F105" s="37" t="str">
        <f>VLOOKUP($D105,allFlowProduct!$A:$P,5,FALSE)</f>
        <v>ซอง</v>
      </c>
      <c r="G105" s="37">
        <f>VLOOKUP($D105,allFlowProduct!$A:$P,3,FALSE)</f>
        <v>5</v>
      </c>
      <c r="H105" s="37">
        <f>VLOOKUP($D105,allFlowProduct!$A:$P,8,FALSE)</f>
        <v>1</v>
      </c>
      <c r="I105" s="37">
        <f t="shared" si="1"/>
        <v>7</v>
      </c>
    </row>
    <row r="106" spans="1:9" x14ac:dyDescent="0.5">
      <c r="A106" s="4" t="s">
        <v>277</v>
      </c>
      <c r="B106" s="2" t="s">
        <v>60</v>
      </c>
      <c r="C106" s="37" t="s">
        <v>206</v>
      </c>
      <c r="D106" s="18" t="s">
        <v>3549</v>
      </c>
      <c r="E106" s="37" t="str">
        <f>VLOOKUP($D106,allFlowProduct!$A:$P,4,FALSE)</f>
        <v>มะม่วงแผ่น</v>
      </c>
      <c r="F106" s="37" t="str">
        <f>VLOOKUP($D106,allFlowProduct!$A:$P,5,FALSE)</f>
        <v>ซอง</v>
      </c>
      <c r="G106" s="37">
        <f>VLOOKUP($D106,allFlowProduct!$A:$P,3,FALSE)</f>
        <v>5</v>
      </c>
      <c r="H106" s="37">
        <f>VLOOKUP($D106,allFlowProduct!$A:$P,8,FALSE)</f>
        <v>1</v>
      </c>
      <c r="I106" s="37">
        <f t="shared" si="1"/>
        <v>7</v>
      </c>
    </row>
    <row r="107" spans="1:9" x14ac:dyDescent="0.5">
      <c r="A107" s="4" t="s">
        <v>278</v>
      </c>
      <c r="B107" s="2" t="s">
        <v>61</v>
      </c>
      <c r="C107" s="37" t="s">
        <v>12</v>
      </c>
      <c r="D107" s="18" t="s">
        <v>3550</v>
      </c>
      <c r="E107" s="37" t="str">
        <f>VLOOKUP($D107,allFlowProduct!$A:$P,4,FALSE)</f>
        <v>คาราเมลคอนเฟล็กซ์</v>
      </c>
      <c r="F107" s="37" t="str">
        <f>VLOOKUP($D107,allFlowProduct!$A:$P,5,FALSE)</f>
        <v>ซอง</v>
      </c>
      <c r="G107" s="37">
        <f>VLOOKUP($D107,allFlowProduct!$A:$P,3,FALSE)</f>
        <v>5</v>
      </c>
      <c r="H107" s="37">
        <f>VLOOKUP($D107,allFlowProduct!$A:$P,8,FALSE)</f>
        <v>1</v>
      </c>
      <c r="I107" s="37">
        <f t="shared" si="1"/>
        <v>7</v>
      </c>
    </row>
    <row r="108" spans="1:9" x14ac:dyDescent="0.5">
      <c r="A108" s="4" t="s">
        <v>278</v>
      </c>
      <c r="B108" s="2" t="s">
        <v>61</v>
      </c>
      <c r="C108" s="37" t="s">
        <v>206</v>
      </c>
      <c r="D108" s="18" t="s">
        <v>3550</v>
      </c>
      <c r="E108" s="37" t="str">
        <f>VLOOKUP($D108,allFlowProduct!$A:$P,4,FALSE)</f>
        <v>คาราเมลคอนเฟล็กซ์</v>
      </c>
      <c r="F108" s="37" t="str">
        <f>VLOOKUP($D108,allFlowProduct!$A:$P,5,FALSE)</f>
        <v>ซอง</v>
      </c>
      <c r="G108" s="37">
        <f>VLOOKUP($D108,allFlowProduct!$A:$P,3,FALSE)</f>
        <v>5</v>
      </c>
      <c r="H108" s="37">
        <f>VLOOKUP($D108,allFlowProduct!$A:$P,8,FALSE)</f>
        <v>1</v>
      </c>
      <c r="I108" s="37">
        <f t="shared" si="1"/>
        <v>7</v>
      </c>
    </row>
    <row r="109" spans="1:9" x14ac:dyDescent="0.5">
      <c r="A109" s="4" t="s">
        <v>279</v>
      </c>
      <c r="B109" s="2" t="s">
        <v>62</v>
      </c>
      <c r="C109" s="37" t="s">
        <v>12</v>
      </c>
      <c r="D109" s="18" t="s">
        <v>3551</v>
      </c>
      <c r="E109" s="37" t="str">
        <f>VLOOKUP($D109,allFlowProduct!$A:$P,4,FALSE)</f>
        <v>กล้วยกรอบ</v>
      </c>
      <c r="F109" s="37" t="str">
        <f>VLOOKUP($D109,allFlowProduct!$A:$P,5,FALSE)</f>
        <v>ซอง</v>
      </c>
      <c r="G109" s="37">
        <f>VLOOKUP($D109,allFlowProduct!$A:$P,3,FALSE)</f>
        <v>5</v>
      </c>
      <c r="H109" s="37">
        <f>VLOOKUP($D109,allFlowProduct!$A:$P,8,FALSE)</f>
        <v>1</v>
      </c>
      <c r="I109" s="37">
        <f t="shared" si="1"/>
        <v>7</v>
      </c>
    </row>
    <row r="110" spans="1:9" x14ac:dyDescent="0.5">
      <c r="A110" s="4" t="s">
        <v>279</v>
      </c>
      <c r="B110" s="2" t="s">
        <v>62</v>
      </c>
      <c r="C110" s="37" t="s">
        <v>206</v>
      </c>
      <c r="D110" s="18" t="s">
        <v>3551</v>
      </c>
      <c r="E110" s="37" t="str">
        <f>VLOOKUP($D110,allFlowProduct!$A:$P,4,FALSE)</f>
        <v>กล้วยกรอบ</v>
      </c>
      <c r="F110" s="37" t="str">
        <f>VLOOKUP($D110,allFlowProduct!$A:$P,5,FALSE)</f>
        <v>ซอง</v>
      </c>
      <c r="G110" s="37">
        <f>VLOOKUP($D110,allFlowProduct!$A:$P,3,FALSE)</f>
        <v>5</v>
      </c>
      <c r="H110" s="37">
        <f>VLOOKUP($D110,allFlowProduct!$A:$P,8,FALSE)</f>
        <v>1</v>
      </c>
      <c r="I110" s="37">
        <f t="shared" si="1"/>
        <v>7</v>
      </c>
    </row>
    <row r="111" spans="1:9" x14ac:dyDescent="0.5">
      <c r="A111" s="4" t="s">
        <v>280</v>
      </c>
      <c r="B111" s="2" t="s">
        <v>63</v>
      </c>
      <c r="C111" s="37" t="s">
        <v>198</v>
      </c>
      <c r="D111" s="18" t="s">
        <v>3552</v>
      </c>
      <c r="E111" s="37" t="str">
        <f>VLOOKUP($D111,allFlowProduct!$A:$P,4,FALSE)</f>
        <v>น้ำพริกปลาป่น</v>
      </c>
      <c r="F111" s="37" t="str">
        <f>VLOOKUP($D111,allFlowProduct!$A:$P,5,FALSE)</f>
        <v>กระปุก</v>
      </c>
      <c r="G111" s="37">
        <f>VLOOKUP($D111,allFlowProduct!$A:$P,3,FALSE)</f>
        <v>5</v>
      </c>
      <c r="H111" s="37">
        <f>VLOOKUP($D111,allFlowProduct!$A:$P,8,FALSE)</f>
        <v>1</v>
      </c>
      <c r="I111" s="37">
        <f t="shared" si="1"/>
        <v>7</v>
      </c>
    </row>
    <row r="112" spans="1:9" x14ac:dyDescent="0.5">
      <c r="A112" s="4" t="s">
        <v>281</v>
      </c>
      <c r="B112" s="2" t="s">
        <v>64</v>
      </c>
      <c r="C112" s="37" t="s">
        <v>198</v>
      </c>
      <c r="D112" s="18" t="s">
        <v>3553</v>
      </c>
      <c r="E112" s="37" t="str">
        <f>VLOOKUP($D112,allFlowProduct!$A:$P,4,FALSE)</f>
        <v>น้ำพริกแจ๋วบอง</v>
      </c>
      <c r="F112" s="37" t="str">
        <f>VLOOKUP($D112,allFlowProduct!$A:$P,5,FALSE)</f>
        <v>กระปุก</v>
      </c>
      <c r="G112" s="37">
        <f>VLOOKUP($D112,allFlowProduct!$A:$P,3,FALSE)</f>
        <v>5</v>
      </c>
      <c r="H112" s="37">
        <f>VLOOKUP($D112,allFlowProduct!$A:$P,8,FALSE)</f>
        <v>1</v>
      </c>
      <c r="I112" s="37">
        <f t="shared" si="1"/>
        <v>7</v>
      </c>
    </row>
    <row r="113" spans="1:9" x14ac:dyDescent="0.5">
      <c r="A113" s="4" t="s">
        <v>282</v>
      </c>
      <c r="B113" s="2" t="s">
        <v>65</v>
      </c>
      <c r="C113" s="37" t="s">
        <v>551</v>
      </c>
      <c r="D113" s="18" t="s">
        <v>3554</v>
      </c>
      <c r="E113" s="37" t="str">
        <f>VLOOKUP($D113,allFlowProduct!$A:$P,4,FALSE)</f>
        <v>ถั่วกรอบแก้ว</v>
      </c>
      <c r="F113" s="37" t="str">
        <f>VLOOKUP($D113,allFlowProduct!$A:$P,5,FALSE)</f>
        <v>แพ็ค</v>
      </c>
      <c r="G113" s="37">
        <f>VLOOKUP($D113,allFlowProduct!$A:$P,3,FALSE)</f>
        <v>5</v>
      </c>
      <c r="H113" s="37">
        <f>VLOOKUP($D113,allFlowProduct!$A:$P,8,FALSE)</f>
        <v>1</v>
      </c>
      <c r="I113" s="37">
        <f t="shared" si="1"/>
        <v>7</v>
      </c>
    </row>
    <row r="114" spans="1:9" x14ac:dyDescent="0.5">
      <c r="A114" s="4" t="s">
        <v>283</v>
      </c>
      <c r="B114" s="2" t="s">
        <v>66</v>
      </c>
      <c r="C114" s="37" t="s">
        <v>551</v>
      </c>
      <c r="D114" s="18" t="s">
        <v>3555</v>
      </c>
      <c r="E114" s="37" t="str">
        <f>VLOOKUP($D114,allFlowProduct!$A:$P,4,FALSE)</f>
        <v>มะม่วงดอง</v>
      </c>
      <c r="F114" s="37" t="str">
        <f>VLOOKUP($D114,allFlowProduct!$A:$P,5,FALSE)</f>
        <v>แพ็ค</v>
      </c>
      <c r="G114" s="37">
        <f>VLOOKUP($D114,allFlowProduct!$A:$P,3,FALSE)</f>
        <v>5</v>
      </c>
      <c r="H114" s="37">
        <f>VLOOKUP($D114,allFlowProduct!$A:$P,8,FALSE)</f>
        <v>1</v>
      </c>
      <c r="I114" s="37">
        <f t="shared" si="1"/>
        <v>7</v>
      </c>
    </row>
    <row r="115" spans="1:9" x14ac:dyDescent="0.5">
      <c r="A115" s="4" t="s">
        <v>284</v>
      </c>
      <c r="B115" s="2" t="s">
        <v>67</v>
      </c>
      <c r="C115" s="37" t="s">
        <v>551</v>
      </c>
      <c r="D115" s="18" t="s">
        <v>3556</v>
      </c>
      <c r="E115" s="37" t="str">
        <f>VLOOKUP($D115,allFlowProduct!$A:$P,4,FALSE)</f>
        <v>ซีเรียลข้าวอินทรีย์</v>
      </c>
      <c r="F115" s="37" t="str">
        <f>VLOOKUP($D115,allFlowProduct!$A:$P,5,FALSE)</f>
        <v>แพ็ค</v>
      </c>
      <c r="G115" s="37">
        <f>VLOOKUP($D115,allFlowProduct!$A:$P,3,FALSE)</f>
        <v>5</v>
      </c>
      <c r="H115" s="37">
        <f>VLOOKUP($D115,allFlowProduct!$A:$P,8,FALSE)</f>
        <v>1</v>
      </c>
      <c r="I115" s="37">
        <f t="shared" si="1"/>
        <v>7</v>
      </c>
    </row>
    <row r="116" spans="1:9" x14ac:dyDescent="0.5">
      <c r="A116" s="4" t="s">
        <v>285</v>
      </c>
      <c r="B116" s="2" t="s">
        <v>68</v>
      </c>
      <c r="C116" s="37" t="s">
        <v>15</v>
      </c>
      <c r="D116" s="18" t="s">
        <v>3557</v>
      </c>
      <c r="E116" s="37" t="str">
        <f>VLOOKUP($D116,allFlowProduct!$A:$P,4,FALSE)</f>
        <v>เมล็ดกาแฟอนัตตา คั่วอ่อน 250กรัม</v>
      </c>
      <c r="F116" s="37" t="str">
        <f>VLOOKUP($D116,allFlowProduct!$A:$P,5,FALSE)</f>
        <v>ซอง</v>
      </c>
      <c r="G116" s="37">
        <f>VLOOKUP($D116,allFlowProduct!$A:$P,3,FALSE)</f>
        <v>5</v>
      </c>
      <c r="H116" s="37">
        <f>VLOOKUP($D116,allFlowProduct!$A:$P,8,FALSE)</f>
        <v>1</v>
      </c>
      <c r="I116" s="37">
        <f t="shared" si="1"/>
        <v>7</v>
      </c>
    </row>
    <row r="117" spans="1:9" x14ac:dyDescent="0.5">
      <c r="A117" s="4" t="s">
        <v>285</v>
      </c>
      <c r="B117" s="2" t="s">
        <v>68</v>
      </c>
      <c r="C117" s="37" t="s">
        <v>550</v>
      </c>
      <c r="D117" s="18" t="s">
        <v>3557</v>
      </c>
      <c r="E117" s="37" t="str">
        <f>VLOOKUP($D117,allFlowProduct!$A:$P,4,FALSE)</f>
        <v>เมล็ดกาแฟอนัตตา คั่วอ่อน 250กรัม</v>
      </c>
      <c r="F117" s="37" t="str">
        <f>VLOOKUP($D117,allFlowProduct!$A:$P,5,FALSE)</f>
        <v>ซอง</v>
      </c>
      <c r="G117" s="37">
        <f>VLOOKUP($D117,allFlowProduct!$A:$P,3,FALSE)</f>
        <v>5</v>
      </c>
      <c r="H117" s="37">
        <f>VLOOKUP($D117,allFlowProduct!$A:$P,8,FALSE)</f>
        <v>1</v>
      </c>
      <c r="I117" s="37">
        <f t="shared" si="1"/>
        <v>7</v>
      </c>
    </row>
    <row r="118" spans="1:9" x14ac:dyDescent="0.5">
      <c r="A118" s="4" t="s">
        <v>286</v>
      </c>
      <c r="B118" s="2" t="s">
        <v>69</v>
      </c>
      <c r="C118" s="37" t="s">
        <v>15</v>
      </c>
      <c r="D118" s="18" t="s">
        <v>3558</v>
      </c>
      <c r="E118" s="37" t="str">
        <f>VLOOKUP($D118,allFlowProduct!$A:$P,4,FALSE)</f>
        <v>เมล็ดกาแฟอนัตตา คั่วกลาง 250กรัม</v>
      </c>
      <c r="F118" s="37" t="str">
        <f>VLOOKUP($D118,allFlowProduct!$A:$P,5,FALSE)</f>
        <v>ซอง</v>
      </c>
      <c r="G118" s="37">
        <f>VLOOKUP($D118,allFlowProduct!$A:$P,3,FALSE)</f>
        <v>5</v>
      </c>
      <c r="H118" s="37">
        <f>VLOOKUP($D118,allFlowProduct!$A:$P,8,FALSE)</f>
        <v>1</v>
      </c>
      <c r="I118" s="37">
        <f t="shared" si="1"/>
        <v>7</v>
      </c>
    </row>
    <row r="119" spans="1:9" x14ac:dyDescent="0.5">
      <c r="A119" s="4" t="s">
        <v>286</v>
      </c>
      <c r="B119" s="2" t="s">
        <v>69</v>
      </c>
      <c r="C119" s="37" t="s">
        <v>550</v>
      </c>
      <c r="D119" s="18" t="s">
        <v>3558</v>
      </c>
      <c r="E119" s="37" t="str">
        <f>VLOOKUP($D119,allFlowProduct!$A:$P,4,FALSE)</f>
        <v>เมล็ดกาแฟอนัตตา คั่วกลาง 250กรัม</v>
      </c>
      <c r="F119" s="37" t="str">
        <f>VLOOKUP($D119,allFlowProduct!$A:$P,5,FALSE)</f>
        <v>ซอง</v>
      </c>
      <c r="G119" s="37">
        <f>VLOOKUP($D119,allFlowProduct!$A:$P,3,FALSE)</f>
        <v>5</v>
      </c>
      <c r="H119" s="37">
        <f>VLOOKUP($D119,allFlowProduct!$A:$P,8,FALSE)</f>
        <v>1</v>
      </c>
      <c r="I119" s="37">
        <f t="shared" si="1"/>
        <v>7</v>
      </c>
    </row>
    <row r="120" spans="1:9" x14ac:dyDescent="0.5">
      <c r="A120" s="4" t="s">
        <v>287</v>
      </c>
      <c r="B120" s="2" t="s">
        <v>70</v>
      </c>
      <c r="C120" s="37" t="s">
        <v>15</v>
      </c>
      <c r="D120" s="18" t="s">
        <v>3559</v>
      </c>
      <c r="E120" s="37" t="str">
        <f>VLOOKUP($D120,allFlowProduct!$A:$P,4,FALSE)</f>
        <v>เมล็ดกาแฟอนัตตา คั่วเข้ม 250กรัม</v>
      </c>
      <c r="F120" s="37" t="str">
        <f>VLOOKUP($D120,allFlowProduct!$A:$P,5,FALSE)</f>
        <v>ซอง</v>
      </c>
      <c r="G120" s="37">
        <f>VLOOKUP($D120,allFlowProduct!$A:$P,3,FALSE)</f>
        <v>5</v>
      </c>
      <c r="H120" s="37">
        <f>VLOOKUP($D120,allFlowProduct!$A:$P,8,FALSE)</f>
        <v>1</v>
      </c>
      <c r="I120" s="37">
        <f t="shared" si="1"/>
        <v>7</v>
      </c>
    </row>
    <row r="121" spans="1:9" x14ac:dyDescent="0.5">
      <c r="A121" s="4" t="s">
        <v>287</v>
      </c>
      <c r="B121" s="2" t="s">
        <v>70</v>
      </c>
      <c r="C121" s="37" t="s">
        <v>550</v>
      </c>
      <c r="D121" s="18" t="s">
        <v>3559</v>
      </c>
      <c r="E121" s="37" t="str">
        <f>VLOOKUP($D121,allFlowProduct!$A:$P,4,FALSE)</f>
        <v>เมล็ดกาแฟอนัตตา คั่วเข้ม 250กรัม</v>
      </c>
      <c r="F121" s="37" t="str">
        <f>VLOOKUP($D121,allFlowProduct!$A:$P,5,FALSE)</f>
        <v>ซอง</v>
      </c>
      <c r="G121" s="37">
        <f>VLOOKUP($D121,allFlowProduct!$A:$P,3,FALSE)</f>
        <v>5</v>
      </c>
      <c r="H121" s="37">
        <f>VLOOKUP($D121,allFlowProduct!$A:$P,8,FALSE)</f>
        <v>1</v>
      </c>
      <c r="I121" s="37">
        <f t="shared" si="1"/>
        <v>7</v>
      </c>
    </row>
    <row r="122" spans="1:9" x14ac:dyDescent="0.5">
      <c r="A122" s="2" t="s">
        <v>288</v>
      </c>
      <c r="B122" s="2" t="s">
        <v>71</v>
      </c>
      <c r="C122" s="37" t="s">
        <v>196</v>
      </c>
      <c r="D122" s="18" t="s">
        <v>3573</v>
      </c>
      <c r="E122" s="37" t="str">
        <f>VLOOKUP($D122,allFlowProduct!$A:$P,4,FALSE)</f>
        <v>น้ำมันเขียว</v>
      </c>
      <c r="F122" s="37" t="str">
        <f>VLOOKUP($D122,allFlowProduct!$A:$P,5,FALSE)</f>
        <v>ขวด</v>
      </c>
      <c r="G122" s="37">
        <f>VLOOKUP($D122,allFlowProduct!$A:$P,3,FALSE)</f>
        <v>5</v>
      </c>
      <c r="H122" s="37">
        <f>VLOOKUP($D122,allFlowProduct!$A:$P,8,FALSE)</f>
        <v>1</v>
      </c>
      <c r="I122" s="37">
        <f t="shared" si="1"/>
        <v>7</v>
      </c>
    </row>
    <row r="123" spans="1:9" x14ac:dyDescent="0.5">
      <c r="A123" s="2" t="s">
        <v>288</v>
      </c>
      <c r="B123" s="2" t="s">
        <v>71</v>
      </c>
      <c r="C123" s="37" t="s">
        <v>197</v>
      </c>
      <c r="D123" s="18" t="s">
        <v>3573</v>
      </c>
      <c r="E123" s="37" t="str">
        <f>VLOOKUP($D123,allFlowProduct!$A:$P,4,FALSE)</f>
        <v>น้ำมันเขียว</v>
      </c>
      <c r="F123" s="37" t="str">
        <f>VLOOKUP($D123,allFlowProduct!$A:$P,5,FALSE)</f>
        <v>ขวด</v>
      </c>
      <c r="G123" s="37">
        <f>VLOOKUP($D123,allFlowProduct!$A:$P,3,FALSE)</f>
        <v>5</v>
      </c>
      <c r="H123" s="37">
        <f>VLOOKUP($D123,allFlowProduct!$A:$P,8,FALSE)</f>
        <v>1</v>
      </c>
      <c r="I123" s="37">
        <f t="shared" si="1"/>
        <v>7</v>
      </c>
    </row>
    <row r="124" spans="1:9" x14ac:dyDescent="0.5">
      <c r="A124" s="2" t="s">
        <v>289</v>
      </c>
      <c r="B124" s="2" t="s">
        <v>72</v>
      </c>
      <c r="C124" s="37" t="s">
        <v>196</v>
      </c>
      <c r="D124" s="18" t="s">
        <v>3574</v>
      </c>
      <c r="E124" s="37" t="str">
        <f>VLOOKUP($D124,allFlowProduct!$A:$P,4,FALSE)</f>
        <v>น้ำมันเหลือง</v>
      </c>
      <c r="F124" s="37" t="str">
        <f>VLOOKUP($D124,allFlowProduct!$A:$P,5,FALSE)</f>
        <v>ขวด</v>
      </c>
      <c r="G124" s="37">
        <f>VLOOKUP($D124,allFlowProduct!$A:$P,3,FALSE)</f>
        <v>5</v>
      </c>
      <c r="H124" s="37">
        <f>VLOOKUP($D124,allFlowProduct!$A:$P,8,FALSE)</f>
        <v>1</v>
      </c>
      <c r="I124" s="37">
        <f t="shared" si="1"/>
        <v>7</v>
      </c>
    </row>
    <row r="125" spans="1:9" x14ac:dyDescent="0.5">
      <c r="A125" s="2" t="s">
        <v>289</v>
      </c>
      <c r="B125" s="2" t="s">
        <v>72</v>
      </c>
      <c r="C125" s="37" t="s">
        <v>197</v>
      </c>
      <c r="D125" s="18" t="s">
        <v>3574</v>
      </c>
      <c r="E125" s="37" t="str">
        <f>VLOOKUP($D125,allFlowProduct!$A:$P,4,FALSE)</f>
        <v>น้ำมันเหลือง</v>
      </c>
      <c r="F125" s="37" t="str">
        <f>VLOOKUP($D125,allFlowProduct!$A:$P,5,FALSE)</f>
        <v>ขวด</v>
      </c>
      <c r="G125" s="37">
        <f>VLOOKUP($D125,allFlowProduct!$A:$P,3,FALSE)</f>
        <v>5</v>
      </c>
      <c r="H125" s="37">
        <f>VLOOKUP($D125,allFlowProduct!$A:$P,8,FALSE)</f>
        <v>1</v>
      </c>
      <c r="I125" s="37">
        <f t="shared" si="1"/>
        <v>7</v>
      </c>
    </row>
    <row r="126" spans="1:9" x14ac:dyDescent="0.5">
      <c r="A126" s="4" t="s">
        <v>290</v>
      </c>
      <c r="B126" s="4" t="s">
        <v>73</v>
      </c>
      <c r="C126" s="37" t="s">
        <v>196</v>
      </c>
      <c r="D126" s="18" t="s">
        <v>3575</v>
      </c>
      <c r="E126" s="37" t="str">
        <f>VLOOKUP($D126,allFlowProduct!$A:$P,4,FALSE)</f>
        <v>น้ำมันนวดไพลเหลือง</v>
      </c>
      <c r="F126" s="37" t="str">
        <f>VLOOKUP($D126,allFlowProduct!$A:$P,5,FALSE)</f>
        <v>ขวด</v>
      </c>
      <c r="G126" s="37">
        <f>VLOOKUP($D126,allFlowProduct!$A:$P,3,FALSE)</f>
        <v>5</v>
      </c>
      <c r="H126" s="37">
        <f>VLOOKUP($D126,allFlowProduct!$A:$P,8,FALSE)</f>
        <v>1</v>
      </c>
      <c r="I126" s="37">
        <f t="shared" si="1"/>
        <v>7</v>
      </c>
    </row>
    <row r="127" spans="1:9" x14ac:dyDescent="0.5">
      <c r="A127" s="4" t="s">
        <v>290</v>
      </c>
      <c r="B127" s="4" t="s">
        <v>73</v>
      </c>
      <c r="C127" s="37" t="s">
        <v>197</v>
      </c>
      <c r="D127" s="18" t="s">
        <v>3575</v>
      </c>
      <c r="E127" s="37" t="str">
        <f>VLOOKUP($D127,allFlowProduct!$A:$P,4,FALSE)</f>
        <v>น้ำมันนวดไพลเหลือง</v>
      </c>
      <c r="F127" s="37" t="str">
        <f>VLOOKUP($D127,allFlowProduct!$A:$P,5,FALSE)</f>
        <v>ขวด</v>
      </c>
      <c r="G127" s="37">
        <f>VLOOKUP($D127,allFlowProduct!$A:$P,3,FALSE)</f>
        <v>5</v>
      </c>
      <c r="H127" s="37">
        <f>VLOOKUP($D127,allFlowProduct!$A:$P,8,FALSE)</f>
        <v>1</v>
      </c>
      <c r="I127" s="37">
        <f t="shared" si="1"/>
        <v>7</v>
      </c>
    </row>
    <row r="128" spans="1:9" x14ac:dyDescent="0.5">
      <c r="A128" s="2" t="s">
        <v>291</v>
      </c>
      <c r="B128" s="2" t="s">
        <v>74</v>
      </c>
      <c r="C128" s="37" t="s">
        <v>593</v>
      </c>
      <c r="D128" s="18" t="s">
        <v>3576</v>
      </c>
      <c r="E128" s="37" t="str">
        <f>VLOOKUP($D128,allFlowProduct!$A:$P,4,FALSE)</f>
        <v>สบู่ถ่าน</v>
      </c>
      <c r="F128" s="37" t="str">
        <f>VLOOKUP($D128,allFlowProduct!$A:$P,5,FALSE)</f>
        <v>ก้อน</v>
      </c>
      <c r="G128" s="37">
        <f>VLOOKUP($D128,allFlowProduct!$A:$P,3,FALSE)</f>
        <v>5</v>
      </c>
      <c r="H128" s="37">
        <f>VLOOKUP($D128,allFlowProduct!$A:$P,8,FALSE)</f>
        <v>1</v>
      </c>
      <c r="I128" s="37">
        <f t="shared" si="1"/>
        <v>7</v>
      </c>
    </row>
    <row r="129" spans="1:9" x14ac:dyDescent="0.5">
      <c r="A129" s="2" t="s">
        <v>291</v>
      </c>
      <c r="B129" s="2" t="s">
        <v>74</v>
      </c>
      <c r="C129" s="37" t="s">
        <v>594</v>
      </c>
      <c r="D129" s="18" t="s">
        <v>3576</v>
      </c>
      <c r="E129" s="37" t="str">
        <f>VLOOKUP($D129,allFlowProduct!$A:$P,4,FALSE)</f>
        <v>สบู่ถ่าน</v>
      </c>
      <c r="F129" s="37" t="str">
        <f>VLOOKUP($D129,allFlowProduct!$A:$P,5,FALSE)</f>
        <v>ก้อน</v>
      </c>
      <c r="G129" s="37">
        <f>VLOOKUP($D129,allFlowProduct!$A:$P,3,FALSE)</f>
        <v>5</v>
      </c>
      <c r="H129" s="37">
        <f>VLOOKUP($D129,allFlowProduct!$A:$P,8,FALSE)</f>
        <v>1</v>
      </c>
      <c r="I129" s="37">
        <f t="shared" si="1"/>
        <v>7</v>
      </c>
    </row>
    <row r="130" spans="1:9" x14ac:dyDescent="0.5">
      <c r="A130" s="2" t="s">
        <v>292</v>
      </c>
      <c r="B130" s="2" t="s">
        <v>75</v>
      </c>
      <c r="C130" s="37" t="s">
        <v>593</v>
      </c>
      <c r="D130" s="18" t="s">
        <v>3577</v>
      </c>
      <c r="E130" s="37" t="str">
        <f>VLOOKUP($D130,allFlowProduct!$A:$P,4,FALSE)</f>
        <v>สบู่กาแฟ</v>
      </c>
      <c r="F130" s="37" t="str">
        <f>VLOOKUP($D130,allFlowProduct!$A:$P,5,FALSE)</f>
        <v>ก้อน</v>
      </c>
      <c r="G130" s="37">
        <f>VLOOKUP($D130,allFlowProduct!$A:$P,3,FALSE)</f>
        <v>5</v>
      </c>
      <c r="H130" s="37">
        <f>VLOOKUP($D130,allFlowProduct!$A:$P,8,FALSE)</f>
        <v>1</v>
      </c>
      <c r="I130" s="37">
        <f t="shared" si="1"/>
        <v>7</v>
      </c>
    </row>
    <row r="131" spans="1:9" x14ac:dyDescent="0.5">
      <c r="A131" s="2" t="s">
        <v>292</v>
      </c>
      <c r="B131" s="2" t="s">
        <v>75</v>
      </c>
      <c r="C131" s="37" t="s">
        <v>594</v>
      </c>
      <c r="D131" s="18" t="s">
        <v>3577</v>
      </c>
      <c r="E131" s="37" t="str">
        <f>VLOOKUP($D131,allFlowProduct!$A:$P,4,FALSE)</f>
        <v>สบู่กาแฟ</v>
      </c>
      <c r="F131" s="37" t="str">
        <f>VLOOKUP($D131,allFlowProduct!$A:$P,5,FALSE)</f>
        <v>ก้อน</v>
      </c>
      <c r="G131" s="37">
        <f>VLOOKUP($D131,allFlowProduct!$A:$P,3,FALSE)</f>
        <v>5</v>
      </c>
      <c r="H131" s="37">
        <f>VLOOKUP($D131,allFlowProduct!$A:$P,8,FALSE)</f>
        <v>1</v>
      </c>
      <c r="I131" s="37">
        <f t="shared" ref="I131:I195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37" t="s">
        <v>593</v>
      </c>
      <c r="D132" s="18" t="s">
        <v>3578</v>
      </c>
      <c r="E132" s="37" t="str">
        <f>VLOOKUP($D132,allFlowProduct!$A:$P,4,FALSE)</f>
        <v>สบู่ข้าว</v>
      </c>
      <c r="F132" s="37" t="str">
        <f>VLOOKUP($D132,allFlowProduct!$A:$P,5,FALSE)</f>
        <v>ก้อน</v>
      </c>
      <c r="G132" s="37">
        <f>VLOOKUP($D132,allFlowProduct!$A:$P,3,FALSE)</f>
        <v>5</v>
      </c>
      <c r="H132" s="37">
        <f>VLOOKUP($D132,allFlowProduct!$A:$P,8,FALSE)</f>
        <v>1</v>
      </c>
      <c r="I132" s="37">
        <f t="shared" si="2"/>
        <v>7</v>
      </c>
    </row>
    <row r="133" spans="1:9" x14ac:dyDescent="0.5">
      <c r="A133" s="2" t="s">
        <v>293</v>
      </c>
      <c r="B133" s="2" t="s">
        <v>76</v>
      </c>
      <c r="C133" s="37" t="s">
        <v>594</v>
      </c>
      <c r="D133" s="18" t="s">
        <v>3578</v>
      </c>
      <c r="E133" s="37" t="str">
        <f>VLOOKUP($D133,allFlowProduct!$A:$P,4,FALSE)</f>
        <v>สบู่ข้าว</v>
      </c>
      <c r="F133" s="37" t="str">
        <f>VLOOKUP($D133,allFlowProduct!$A:$P,5,FALSE)</f>
        <v>ก้อน</v>
      </c>
      <c r="G133" s="37">
        <f>VLOOKUP($D133,allFlowProduct!$A:$P,3,FALSE)</f>
        <v>5</v>
      </c>
      <c r="H133" s="37">
        <f>VLOOKUP($D133,allFlowProduct!$A:$P,8,FALSE)</f>
        <v>1</v>
      </c>
      <c r="I133" s="37">
        <f t="shared" si="2"/>
        <v>7</v>
      </c>
    </row>
    <row r="134" spans="1:9" x14ac:dyDescent="0.5">
      <c r="A134" s="2" t="s">
        <v>294</v>
      </c>
      <c r="B134" s="2" t="s">
        <v>592</v>
      </c>
      <c r="C134" s="37" t="s">
        <v>196</v>
      </c>
      <c r="D134" s="18" t="s">
        <v>3579</v>
      </c>
      <c r="E134" s="37" t="str">
        <f>VLOOKUP($D134,allFlowProduct!$A:$P,4,FALSE)</f>
        <v>สบู่เหลวน้ำนมข้าว&amp;น้ำผึ้ง</v>
      </c>
      <c r="F134" s="37" t="str">
        <f>VLOOKUP($D134,allFlowProduct!$A:$P,5,FALSE)</f>
        <v>ขวด</v>
      </c>
      <c r="G134" s="37">
        <f>VLOOKUP($D134,allFlowProduct!$A:$P,3,FALSE)</f>
        <v>5</v>
      </c>
      <c r="H134" s="37">
        <f>VLOOKUP($D134,allFlowProduct!$A:$P,8,FALSE)</f>
        <v>1</v>
      </c>
      <c r="I134" s="37">
        <f t="shared" si="2"/>
        <v>7</v>
      </c>
    </row>
    <row r="135" spans="1:9" x14ac:dyDescent="0.5">
      <c r="A135" s="2" t="s">
        <v>294</v>
      </c>
      <c r="B135" s="2" t="s">
        <v>592</v>
      </c>
      <c r="C135" s="37" t="s">
        <v>197</v>
      </c>
      <c r="D135" s="18" t="s">
        <v>3579</v>
      </c>
      <c r="E135" s="37" t="str">
        <f>VLOOKUP($D135,allFlowProduct!$A:$P,4,FALSE)</f>
        <v>สบู่เหลวน้ำนมข้าว&amp;น้ำผึ้ง</v>
      </c>
      <c r="F135" s="37" t="str">
        <f>VLOOKUP($D135,allFlowProduct!$A:$P,5,FALSE)</f>
        <v>ขวด</v>
      </c>
      <c r="G135" s="37">
        <f>VLOOKUP($D135,allFlowProduct!$A:$P,3,FALSE)</f>
        <v>5</v>
      </c>
      <c r="H135" s="37">
        <f>VLOOKUP($D135,allFlowProduct!$A:$P,8,FALSE)</f>
        <v>1</v>
      </c>
      <c r="I135" s="37">
        <f t="shared" si="2"/>
        <v>7</v>
      </c>
    </row>
    <row r="136" spans="1:9" x14ac:dyDescent="0.5">
      <c r="A136" s="4" t="s">
        <v>295</v>
      </c>
      <c r="B136" s="2" t="s">
        <v>77</v>
      </c>
      <c r="C136" s="37" t="s">
        <v>196</v>
      </c>
      <c r="D136" s="18" t="s">
        <v>3580</v>
      </c>
      <c r="E136" s="37" t="str">
        <f>VLOOKUP($D136,allFlowProduct!$A:$P,4,FALSE)</f>
        <v>สบู่เหลวขมิ้น</v>
      </c>
      <c r="F136" s="37" t="str">
        <f>VLOOKUP($D136,allFlowProduct!$A:$P,5,FALSE)</f>
        <v>ขวด</v>
      </c>
      <c r="G136" s="37">
        <f>VLOOKUP($D136,allFlowProduct!$A:$P,3,FALSE)</f>
        <v>5</v>
      </c>
      <c r="H136" s="37">
        <f>VLOOKUP($D136,allFlowProduct!$A:$P,8,FALSE)</f>
        <v>1</v>
      </c>
      <c r="I136" s="37">
        <f t="shared" si="2"/>
        <v>7</v>
      </c>
    </row>
    <row r="137" spans="1:9" x14ac:dyDescent="0.5">
      <c r="A137" s="4" t="s">
        <v>295</v>
      </c>
      <c r="B137" s="2" t="s">
        <v>77</v>
      </c>
      <c r="C137" s="37" t="s">
        <v>197</v>
      </c>
      <c r="D137" s="18" t="s">
        <v>3580</v>
      </c>
      <c r="E137" s="37" t="str">
        <f>VLOOKUP($D137,allFlowProduct!$A:$P,4,FALSE)</f>
        <v>สบู่เหลวขมิ้น</v>
      </c>
      <c r="F137" s="37" t="str">
        <f>VLOOKUP($D137,allFlowProduct!$A:$P,5,FALSE)</f>
        <v>ขวด</v>
      </c>
      <c r="G137" s="37">
        <f>VLOOKUP($D137,allFlowProduct!$A:$P,3,FALSE)</f>
        <v>5</v>
      </c>
      <c r="H137" s="37">
        <f>VLOOKUP($D137,allFlowProduct!$A:$P,8,FALSE)</f>
        <v>1</v>
      </c>
      <c r="I137" s="37">
        <f t="shared" si="2"/>
        <v>7</v>
      </c>
    </row>
    <row r="138" spans="1:9" x14ac:dyDescent="0.5">
      <c r="A138" s="4" t="s">
        <v>296</v>
      </c>
      <c r="B138" s="2" t="s">
        <v>78</v>
      </c>
      <c r="C138" s="37" t="s">
        <v>196</v>
      </c>
      <c r="D138" s="18" t="s">
        <v>3581</v>
      </c>
      <c r="E138" s="37" t="str">
        <f>VLOOKUP($D138,allFlowProduct!$A:$P,4,FALSE)</f>
        <v>สบู่เหลวถ่านไม้ไผ่</v>
      </c>
      <c r="F138" s="37" t="str">
        <f>VLOOKUP($D138,allFlowProduct!$A:$P,5,FALSE)</f>
        <v>ขวด</v>
      </c>
      <c r="G138" s="37">
        <f>VLOOKUP($D138,allFlowProduct!$A:$P,3,FALSE)</f>
        <v>5</v>
      </c>
      <c r="H138" s="37">
        <f>VLOOKUP($D138,allFlowProduct!$A:$P,8,FALSE)</f>
        <v>1</v>
      </c>
      <c r="I138" s="37">
        <f t="shared" si="2"/>
        <v>7</v>
      </c>
    </row>
    <row r="139" spans="1:9" x14ac:dyDescent="0.5">
      <c r="A139" s="4" t="s">
        <v>296</v>
      </c>
      <c r="B139" s="2" t="s">
        <v>78</v>
      </c>
      <c r="C139" s="37" t="s">
        <v>197</v>
      </c>
      <c r="D139" s="18" t="s">
        <v>3581</v>
      </c>
      <c r="E139" s="37" t="str">
        <f>VLOOKUP($D139,allFlowProduct!$A:$P,4,FALSE)</f>
        <v>สบู่เหลวถ่านไม้ไผ่</v>
      </c>
      <c r="F139" s="37" t="str">
        <f>VLOOKUP($D139,allFlowProduct!$A:$P,5,FALSE)</f>
        <v>ขวด</v>
      </c>
      <c r="G139" s="37">
        <f>VLOOKUP($D139,allFlowProduct!$A:$P,3,FALSE)</f>
        <v>5</v>
      </c>
      <c r="H139" s="37">
        <f>VLOOKUP($D139,allFlowProduct!$A:$P,8,FALSE)</f>
        <v>1</v>
      </c>
      <c r="I139" s="37">
        <f t="shared" si="2"/>
        <v>7</v>
      </c>
    </row>
    <row r="140" spans="1:9" x14ac:dyDescent="0.5">
      <c r="A140" s="4" t="s">
        <v>297</v>
      </c>
      <c r="B140" s="4" t="s">
        <v>587</v>
      </c>
      <c r="C140" s="37" t="s">
        <v>196</v>
      </c>
      <c r="D140" s="18" t="s">
        <v>3582</v>
      </c>
      <c r="E140" s="37" t="str">
        <f>VLOOKUP($D140,allFlowProduct!$A:$P,4,FALSE)</f>
        <v>แชมพูมะกรูดมีฟอง</v>
      </c>
      <c r="F140" s="37" t="str">
        <f>VLOOKUP($D140,allFlowProduct!$A:$P,5,FALSE)</f>
        <v>ขวด</v>
      </c>
      <c r="G140" s="37">
        <f>VLOOKUP($D140,allFlowProduct!$A:$P,3,FALSE)</f>
        <v>5</v>
      </c>
      <c r="H140" s="37">
        <f>VLOOKUP($D140,allFlowProduct!$A:$P,8,FALSE)</f>
        <v>1</v>
      </c>
      <c r="I140" s="37">
        <f t="shared" si="2"/>
        <v>7</v>
      </c>
    </row>
    <row r="141" spans="1:9" x14ac:dyDescent="0.5">
      <c r="A141" s="4" t="s">
        <v>297</v>
      </c>
      <c r="B141" s="4" t="s">
        <v>587</v>
      </c>
      <c r="C141" s="37" t="s">
        <v>197</v>
      </c>
      <c r="D141" s="18" t="s">
        <v>3582</v>
      </c>
      <c r="E141" s="37" t="str">
        <f>VLOOKUP($D141,allFlowProduct!$A:$P,4,FALSE)</f>
        <v>แชมพูมะกรูดมีฟอง</v>
      </c>
      <c r="F141" s="37" t="str">
        <f>VLOOKUP($D141,allFlowProduct!$A:$P,5,FALSE)</f>
        <v>ขวด</v>
      </c>
      <c r="G141" s="37">
        <f>VLOOKUP($D141,allFlowProduct!$A:$P,3,FALSE)</f>
        <v>5</v>
      </c>
      <c r="H141" s="37">
        <f>VLOOKUP($D141,allFlowProduct!$A:$P,8,FALSE)</f>
        <v>1</v>
      </c>
      <c r="I141" s="37">
        <f t="shared" si="2"/>
        <v>7</v>
      </c>
    </row>
    <row r="142" spans="1:9" x14ac:dyDescent="0.5">
      <c r="A142" s="2" t="s">
        <v>298</v>
      </c>
      <c r="B142" s="2" t="s">
        <v>591</v>
      </c>
      <c r="C142" s="37" t="s">
        <v>196</v>
      </c>
      <c r="D142" s="18" t="s">
        <v>3583</v>
      </c>
      <c r="E142" s="37" t="str">
        <f>VLOOKUP($D142,allFlowProduct!$A:$P,4,FALSE)</f>
        <v>แชมพูมะกรูดไม่มีฟอง</v>
      </c>
      <c r="F142" s="37" t="str">
        <f>VLOOKUP($D142,allFlowProduct!$A:$P,5,FALSE)</f>
        <v>ขวด</v>
      </c>
      <c r="G142" s="37">
        <f>VLOOKUP($D142,allFlowProduct!$A:$P,3,FALSE)</f>
        <v>5</v>
      </c>
      <c r="H142" s="37">
        <f>VLOOKUP($D142,allFlowProduct!$A:$P,8,FALSE)</f>
        <v>1</v>
      </c>
      <c r="I142" s="37">
        <f t="shared" si="2"/>
        <v>7</v>
      </c>
    </row>
    <row r="143" spans="1:9" x14ac:dyDescent="0.5">
      <c r="A143" s="2" t="s">
        <v>298</v>
      </c>
      <c r="B143" s="2" t="s">
        <v>591</v>
      </c>
      <c r="C143" s="37" t="s">
        <v>197</v>
      </c>
      <c r="D143" s="18" t="s">
        <v>3583</v>
      </c>
      <c r="E143" s="37" t="str">
        <f>VLOOKUP($D143,allFlowProduct!$A:$P,4,FALSE)</f>
        <v>แชมพูมะกรูดไม่มีฟอง</v>
      </c>
      <c r="F143" s="37" t="str">
        <f>VLOOKUP($D143,allFlowProduct!$A:$P,5,FALSE)</f>
        <v>ขวด</v>
      </c>
      <c r="G143" s="37">
        <f>VLOOKUP($D143,allFlowProduct!$A:$P,3,FALSE)</f>
        <v>5</v>
      </c>
      <c r="H143" s="37">
        <f>VLOOKUP($D143,allFlowProduct!$A:$P,8,FALSE)</f>
        <v>1</v>
      </c>
      <c r="I143" s="37">
        <f t="shared" si="2"/>
        <v>7</v>
      </c>
    </row>
    <row r="144" spans="1:9" x14ac:dyDescent="0.5">
      <c r="A144" s="4"/>
      <c r="B144" s="2" t="s">
        <v>591</v>
      </c>
      <c r="C144" s="37" t="s">
        <v>196</v>
      </c>
      <c r="D144" s="18" t="s">
        <v>5102</v>
      </c>
      <c r="E144" s="46" t="str">
        <f>VLOOKUP($D144,allFlowProduct!$A:$P,4,FALSE)</f>
        <v>แชมพูมะกรูดไม่มีฟอง (ลิตร)</v>
      </c>
      <c r="F144" s="46" t="str">
        <f>VLOOKUP($D144,allFlowProduct!$A:$P,5,FALSE)</f>
        <v>ขวด</v>
      </c>
      <c r="G144" s="46">
        <f>VLOOKUP($D144,allFlowProduct!$A:$P,3,FALSE)</f>
        <v>5</v>
      </c>
      <c r="H144" s="46">
        <f>VLOOKUP($D144,allFlowProduct!$A:$P,8,FALSE)</f>
        <v>1</v>
      </c>
      <c r="I144" s="37">
        <f>IF($H144=7,-1,IF($H144=1,7,IF($H144=3,7,IF($H144=5,0,"error"))))</f>
        <v>7</v>
      </c>
    </row>
    <row r="145" spans="1:9" x14ac:dyDescent="0.5">
      <c r="A145" s="2" t="s">
        <v>299</v>
      </c>
      <c r="B145" s="2" t="s">
        <v>585</v>
      </c>
      <c r="C145" s="37" t="s">
        <v>196</v>
      </c>
      <c r="D145" s="18" t="s">
        <v>3584</v>
      </c>
      <c r="E145" s="37" t="str">
        <f>VLOOKUP($D145,allFlowProduct!$A:$P,4,FALSE)</f>
        <v>แชมพูครีมนวดน้ำนมข้าว</v>
      </c>
      <c r="F145" s="37" t="str">
        <f>VLOOKUP($D145,allFlowProduct!$A:$P,5,FALSE)</f>
        <v>ขวด</v>
      </c>
      <c r="G145" s="37">
        <f>VLOOKUP($D145,allFlowProduct!$A:$P,3,FALSE)</f>
        <v>5</v>
      </c>
      <c r="H145" s="37">
        <f>VLOOKUP($D145,allFlowProduct!$A:$P,8,FALSE)</f>
        <v>1</v>
      </c>
      <c r="I145" s="37">
        <f t="shared" si="2"/>
        <v>7</v>
      </c>
    </row>
    <row r="146" spans="1:9" x14ac:dyDescent="0.5">
      <c r="A146" s="2" t="s">
        <v>299</v>
      </c>
      <c r="B146" s="2" t="s">
        <v>585</v>
      </c>
      <c r="C146" s="37" t="s">
        <v>197</v>
      </c>
      <c r="D146" s="18" t="s">
        <v>3584</v>
      </c>
      <c r="E146" s="37" t="str">
        <f>VLOOKUP($D146,allFlowProduct!$A:$P,4,FALSE)</f>
        <v>แชมพูครีมนวดน้ำนมข้าว</v>
      </c>
      <c r="F146" s="37" t="str">
        <f>VLOOKUP($D146,allFlowProduct!$A:$P,5,FALSE)</f>
        <v>ขวด</v>
      </c>
      <c r="G146" s="37">
        <f>VLOOKUP($D146,allFlowProduct!$A:$P,3,FALSE)</f>
        <v>5</v>
      </c>
      <c r="H146" s="37">
        <f>VLOOKUP($D146,allFlowProduct!$A:$P,8,FALSE)</f>
        <v>1</v>
      </c>
      <c r="I146" s="37">
        <f t="shared" si="2"/>
        <v>7</v>
      </c>
    </row>
    <row r="147" spans="1:9" x14ac:dyDescent="0.5">
      <c r="A147" s="2" t="s">
        <v>300</v>
      </c>
      <c r="B147" s="2" t="s">
        <v>588</v>
      </c>
      <c r="C147" s="37" t="s">
        <v>589</v>
      </c>
      <c r="D147" s="18" t="s">
        <v>3585</v>
      </c>
      <c r="E147" s="37" t="str">
        <f>VLOOKUP($D147,allFlowProduct!$A:$P,4,FALSE)</f>
        <v>แชมพูครีมนวดถ่านไม้ไผ่</v>
      </c>
      <c r="F147" s="37" t="str">
        <f>VLOOKUP($D147,allFlowProduct!$A:$P,5,FALSE)</f>
        <v>ขวด</v>
      </c>
      <c r="G147" s="37">
        <f>VLOOKUP($D147,allFlowProduct!$A:$P,3,FALSE)</f>
        <v>5</v>
      </c>
      <c r="H147" s="37">
        <f>VLOOKUP($D147,allFlowProduct!$A:$P,8,FALSE)</f>
        <v>1</v>
      </c>
      <c r="I147" s="37">
        <f t="shared" si="2"/>
        <v>7</v>
      </c>
    </row>
    <row r="148" spans="1:9" x14ac:dyDescent="0.5">
      <c r="A148" s="2" t="s">
        <v>300</v>
      </c>
      <c r="B148" s="2" t="s">
        <v>588</v>
      </c>
      <c r="C148" s="37" t="s">
        <v>590</v>
      </c>
      <c r="D148" s="18" t="s">
        <v>3585</v>
      </c>
      <c r="E148" s="37" t="str">
        <f>VLOOKUP($D148,allFlowProduct!$A:$P,4,FALSE)</f>
        <v>แชมพูครีมนวดถ่านไม้ไผ่</v>
      </c>
      <c r="F148" s="37" t="str">
        <f>VLOOKUP($D148,allFlowProduct!$A:$P,5,FALSE)</f>
        <v>ขวด</v>
      </c>
      <c r="G148" s="37">
        <f>VLOOKUP($D148,allFlowProduct!$A:$P,3,FALSE)</f>
        <v>5</v>
      </c>
      <c r="H148" s="37">
        <f>VLOOKUP($D148,allFlowProduct!$A:$P,8,FALSE)</f>
        <v>1</v>
      </c>
      <c r="I148" s="37">
        <f t="shared" si="2"/>
        <v>7</v>
      </c>
    </row>
    <row r="149" spans="1:9" x14ac:dyDescent="0.5">
      <c r="A149" s="2" t="s">
        <v>301</v>
      </c>
      <c r="B149" s="2" t="s">
        <v>586</v>
      </c>
      <c r="C149" s="37" t="s">
        <v>196</v>
      </c>
      <c r="D149" s="18" t="s">
        <v>3586</v>
      </c>
      <c r="E149" s="37" t="str">
        <f>VLOOKUP($D149,allFlowProduct!$A:$P,4,FALSE)</f>
        <v>แชมพูครีมนวดอัญชัน</v>
      </c>
      <c r="F149" s="37" t="str">
        <f>VLOOKUP($D149,allFlowProduct!$A:$P,5,FALSE)</f>
        <v>ขวด</v>
      </c>
      <c r="G149" s="37">
        <f>VLOOKUP($D149,allFlowProduct!$A:$P,3,FALSE)</f>
        <v>5</v>
      </c>
      <c r="H149" s="37">
        <f>VLOOKUP($D149,allFlowProduct!$A:$P,8,FALSE)</f>
        <v>1</v>
      </c>
      <c r="I149" s="37">
        <f t="shared" si="2"/>
        <v>7</v>
      </c>
    </row>
    <row r="150" spans="1:9" x14ac:dyDescent="0.5">
      <c r="A150" s="2" t="s">
        <v>301</v>
      </c>
      <c r="B150" s="2" t="s">
        <v>586</v>
      </c>
      <c r="C150" s="37" t="s">
        <v>197</v>
      </c>
      <c r="D150" s="18" t="s">
        <v>3586</v>
      </c>
      <c r="E150" s="37" t="str">
        <f>VLOOKUP($D150,allFlowProduct!$A:$P,4,FALSE)</f>
        <v>แชมพูครีมนวดอัญชัน</v>
      </c>
      <c r="F150" s="37" t="str">
        <f>VLOOKUP($D150,allFlowProduct!$A:$P,5,FALSE)</f>
        <v>ขวด</v>
      </c>
      <c r="G150" s="37">
        <f>VLOOKUP($D150,allFlowProduct!$A:$P,3,FALSE)</f>
        <v>5</v>
      </c>
      <c r="H150" s="37">
        <f>VLOOKUP($D150,allFlowProduct!$A:$P,8,FALSE)</f>
        <v>1</v>
      </c>
      <c r="I150" s="37">
        <f t="shared" si="2"/>
        <v>7</v>
      </c>
    </row>
    <row r="151" spans="1:9" x14ac:dyDescent="0.5">
      <c r="A151" s="4" t="s">
        <v>302</v>
      </c>
      <c r="B151" s="4" t="s">
        <v>79</v>
      </c>
      <c r="C151" s="37" t="s">
        <v>589</v>
      </c>
      <c r="D151" s="18" t="s">
        <v>3587</v>
      </c>
      <c r="E151" s="37" t="str">
        <f>VLOOKUP($D151,allFlowProduct!$A:$P,4,FALSE)</f>
        <v>แชมพูครีมนวดย่านาง</v>
      </c>
      <c r="F151" s="37" t="str">
        <f>VLOOKUP($D151,allFlowProduct!$A:$P,5,FALSE)</f>
        <v>ขวด</v>
      </c>
      <c r="G151" s="37">
        <f>VLOOKUP($D151,allFlowProduct!$A:$P,3,FALSE)</f>
        <v>5</v>
      </c>
      <c r="H151" s="37">
        <f>VLOOKUP($D151,allFlowProduct!$A:$P,8,FALSE)</f>
        <v>1</v>
      </c>
      <c r="I151" s="37">
        <f t="shared" si="2"/>
        <v>7</v>
      </c>
    </row>
    <row r="152" spans="1:9" x14ac:dyDescent="0.5">
      <c r="A152" s="4" t="s">
        <v>302</v>
      </c>
      <c r="B152" s="4" t="s">
        <v>79</v>
      </c>
      <c r="C152" s="37" t="s">
        <v>590</v>
      </c>
      <c r="D152" s="18" t="s">
        <v>3587</v>
      </c>
      <c r="E152" s="37" t="str">
        <f>VLOOKUP($D152,allFlowProduct!$A:$P,4,FALSE)</f>
        <v>แชมพูครีมนวดย่านาง</v>
      </c>
      <c r="F152" s="37" t="str">
        <f>VLOOKUP($D152,allFlowProduct!$A:$P,5,FALSE)</f>
        <v>ขวด</v>
      </c>
      <c r="G152" s="37">
        <f>VLOOKUP($D152,allFlowProduct!$A:$P,3,FALSE)</f>
        <v>5</v>
      </c>
      <c r="H152" s="37">
        <f>VLOOKUP($D152,allFlowProduct!$A:$P,8,FALSE)</f>
        <v>1</v>
      </c>
      <c r="I152" s="37">
        <f t="shared" si="2"/>
        <v>7</v>
      </c>
    </row>
    <row r="153" spans="1:9" x14ac:dyDescent="0.5">
      <c r="A153" s="4" t="s">
        <v>303</v>
      </c>
      <c r="B153" s="4" t="s">
        <v>80</v>
      </c>
      <c r="C153" s="37" t="s">
        <v>567</v>
      </c>
      <c r="D153" s="18" t="s">
        <v>3588</v>
      </c>
      <c r="E153" s="37" t="str">
        <f>VLOOKUP($D153,allFlowProduct!$A:$P,4,FALSE)</f>
        <v>ยาสีฟันผงสมุนไพร</v>
      </c>
      <c r="F153" s="37" t="str">
        <f>VLOOKUP($D153,allFlowProduct!$A:$P,5,FALSE)</f>
        <v>หลอด</v>
      </c>
      <c r="G153" s="37">
        <f>VLOOKUP($D153,allFlowProduct!$A:$P,3,FALSE)</f>
        <v>5</v>
      </c>
      <c r="H153" s="37">
        <f>VLOOKUP($D153,allFlowProduct!$A:$P,8,FALSE)</f>
        <v>1</v>
      </c>
      <c r="I153" s="37">
        <f t="shared" si="2"/>
        <v>7</v>
      </c>
    </row>
    <row r="154" spans="1:9" x14ac:dyDescent="0.5">
      <c r="A154" s="4" t="s">
        <v>303</v>
      </c>
      <c r="B154" s="4" t="s">
        <v>80</v>
      </c>
      <c r="C154" s="37" t="s">
        <v>568</v>
      </c>
      <c r="D154" s="18" t="s">
        <v>3588</v>
      </c>
      <c r="E154" s="37" t="str">
        <f>VLOOKUP($D154,allFlowProduct!$A:$P,4,FALSE)</f>
        <v>ยาสีฟันผงสมุนไพร</v>
      </c>
      <c r="F154" s="37" t="str">
        <f>VLOOKUP($D154,allFlowProduct!$A:$P,5,FALSE)</f>
        <v>หลอด</v>
      </c>
      <c r="G154" s="37">
        <f>VLOOKUP($D154,allFlowProduct!$A:$P,3,FALSE)</f>
        <v>5</v>
      </c>
      <c r="H154" s="37">
        <f>VLOOKUP($D154,allFlowProduct!$A:$P,8,FALSE)</f>
        <v>1</v>
      </c>
      <c r="I154" s="37">
        <f t="shared" si="2"/>
        <v>7</v>
      </c>
    </row>
    <row r="155" spans="1:9" x14ac:dyDescent="0.5">
      <c r="A155" s="2" t="s">
        <v>304</v>
      </c>
      <c r="B155" s="2" t="s">
        <v>81</v>
      </c>
      <c r="C155" s="37" t="s">
        <v>198</v>
      </c>
      <c r="D155" s="18" t="s">
        <v>3589</v>
      </c>
      <c r="E155" s="37" t="str">
        <f>VLOOKUP($D155,allFlowProduct!$A:$P,4,FALSE)</f>
        <v>ยาสีฟันผงถ่าน</v>
      </c>
      <c r="F155" s="37" t="str">
        <f>VLOOKUP($D155,allFlowProduct!$A:$P,5,FALSE)</f>
        <v>กระปุก</v>
      </c>
      <c r="G155" s="37">
        <f>VLOOKUP($D155,allFlowProduct!$A:$P,3,FALSE)</f>
        <v>5</v>
      </c>
      <c r="H155" s="37">
        <f>VLOOKUP($D155,allFlowProduct!$A:$P,8,FALSE)</f>
        <v>1</v>
      </c>
      <c r="I155" s="37">
        <f t="shared" si="2"/>
        <v>7</v>
      </c>
    </row>
    <row r="156" spans="1:9" x14ac:dyDescent="0.5">
      <c r="A156" s="4" t="s">
        <v>305</v>
      </c>
      <c r="B156" s="4" t="s">
        <v>82</v>
      </c>
      <c r="C156" s="37" t="s">
        <v>196</v>
      </c>
      <c r="D156" s="18" t="s">
        <v>3590</v>
      </c>
      <c r="E156" s="37" t="str">
        <f>VLOOKUP($D156,allFlowProduct!$A:$P,4,FALSE)</f>
        <v>น้ำยาบ้วนปากสมุนไพร</v>
      </c>
      <c r="F156" s="37" t="str">
        <f>VLOOKUP($D156,allFlowProduct!$A:$P,5,FALSE)</f>
        <v>ขวด</v>
      </c>
      <c r="G156" s="37">
        <f>VLOOKUP($D156,allFlowProduct!$A:$P,3,FALSE)</f>
        <v>5</v>
      </c>
      <c r="H156" s="37">
        <f>VLOOKUP($D156,allFlowProduct!$A:$P,8,FALSE)</f>
        <v>1</v>
      </c>
      <c r="I156" s="37">
        <f t="shared" si="2"/>
        <v>7</v>
      </c>
    </row>
    <row r="157" spans="1:9" x14ac:dyDescent="0.5">
      <c r="A157" s="4" t="s">
        <v>305</v>
      </c>
      <c r="B157" s="4" t="s">
        <v>82</v>
      </c>
      <c r="C157" s="37" t="s">
        <v>197</v>
      </c>
      <c r="D157" s="18" t="s">
        <v>3590</v>
      </c>
      <c r="E157" s="37" t="str">
        <f>VLOOKUP($D157,allFlowProduct!$A:$P,4,FALSE)</f>
        <v>น้ำยาบ้วนปากสมุนไพร</v>
      </c>
      <c r="F157" s="37" t="str">
        <f>VLOOKUP($D157,allFlowProduct!$A:$P,5,FALSE)</f>
        <v>ขวด</v>
      </c>
      <c r="G157" s="37">
        <f>VLOOKUP($D157,allFlowProduct!$A:$P,3,FALSE)</f>
        <v>5</v>
      </c>
      <c r="H157" s="37">
        <f>VLOOKUP($D157,allFlowProduct!$A:$P,8,FALSE)</f>
        <v>1</v>
      </c>
      <c r="I157" s="37">
        <f t="shared" si="2"/>
        <v>7</v>
      </c>
    </row>
    <row r="158" spans="1:9" x14ac:dyDescent="0.5">
      <c r="A158" s="4" t="s">
        <v>306</v>
      </c>
      <c r="B158" s="4" t="s">
        <v>564</v>
      </c>
      <c r="C158" s="37" t="s">
        <v>565</v>
      </c>
      <c r="D158" s="18" t="s">
        <v>3591</v>
      </c>
      <c r="E158" s="37" t="str">
        <f>VLOOKUP($D158,allFlowProduct!$A:$P,4,FALSE)</f>
        <v>ชุดดูแลช่องปากพกพา</v>
      </c>
      <c r="F158" s="37" t="str">
        <f>VLOOKUP($D158,allFlowProduct!$A:$P,5,FALSE)</f>
        <v>ชุด</v>
      </c>
      <c r="G158" s="37">
        <f>VLOOKUP($D158,allFlowProduct!$A:$P,3,FALSE)</f>
        <v>5</v>
      </c>
      <c r="H158" s="37">
        <f>VLOOKUP($D158,allFlowProduct!$A:$P,8,FALSE)</f>
        <v>1</v>
      </c>
      <c r="I158" s="37">
        <f t="shared" si="2"/>
        <v>7</v>
      </c>
    </row>
    <row r="159" spans="1:9" x14ac:dyDescent="0.5">
      <c r="A159" s="4" t="s">
        <v>306</v>
      </c>
      <c r="B159" s="4" t="s">
        <v>564</v>
      </c>
      <c r="C159" s="37" t="s">
        <v>566</v>
      </c>
      <c r="D159" s="18" t="s">
        <v>3591</v>
      </c>
      <c r="E159" s="37" t="str">
        <f>VLOOKUP($D159,allFlowProduct!$A:$P,4,FALSE)</f>
        <v>ชุดดูแลช่องปากพกพา</v>
      </c>
      <c r="F159" s="37" t="str">
        <f>VLOOKUP($D159,allFlowProduct!$A:$P,5,FALSE)</f>
        <v>ชุด</v>
      </c>
      <c r="G159" s="37">
        <f>VLOOKUP($D159,allFlowProduct!$A:$P,3,FALSE)</f>
        <v>5</v>
      </c>
      <c r="H159" s="37">
        <f>VLOOKUP($D159,allFlowProduct!$A:$P,8,FALSE)</f>
        <v>1</v>
      </c>
      <c r="I159" s="37">
        <f t="shared" si="2"/>
        <v>7</v>
      </c>
    </row>
    <row r="160" spans="1:9" x14ac:dyDescent="0.5">
      <c r="A160" s="4" t="s">
        <v>307</v>
      </c>
      <c r="B160" s="4" t="s">
        <v>571</v>
      </c>
      <c r="C160" s="37" t="s">
        <v>12</v>
      </c>
      <c r="D160" s="18" t="s">
        <v>3592</v>
      </c>
      <c r="E160" s="37" t="str">
        <f>VLOOKUP($D160,allFlowProduct!$A:$P,4,FALSE)</f>
        <v>ผงล้างผักผสมถ่าน</v>
      </c>
      <c r="F160" s="37" t="str">
        <f>VLOOKUP($D160,allFlowProduct!$A:$P,5,FALSE)</f>
        <v>ซอง</v>
      </c>
      <c r="G160" s="37">
        <f>VLOOKUP($D160,allFlowProduct!$A:$P,3,FALSE)</f>
        <v>5</v>
      </c>
      <c r="H160" s="37">
        <f>VLOOKUP($D160,allFlowProduct!$A:$P,8,FALSE)</f>
        <v>1</v>
      </c>
      <c r="I160" s="37">
        <f t="shared" si="2"/>
        <v>7</v>
      </c>
    </row>
    <row r="161" spans="1:9" x14ac:dyDescent="0.5">
      <c r="A161" s="4" t="s">
        <v>307</v>
      </c>
      <c r="B161" s="4" t="s">
        <v>571</v>
      </c>
      <c r="C161" s="37" t="s">
        <v>206</v>
      </c>
      <c r="D161" s="18" t="s">
        <v>3592</v>
      </c>
      <c r="E161" s="37" t="str">
        <f>VLOOKUP($D161,allFlowProduct!$A:$P,4,FALSE)</f>
        <v>ผงล้างผักผสมถ่าน</v>
      </c>
      <c r="F161" s="37" t="str">
        <f>VLOOKUP($D161,allFlowProduct!$A:$P,5,FALSE)</f>
        <v>ซอง</v>
      </c>
      <c r="G161" s="37">
        <f>VLOOKUP($D161,allFlowProduct!$A:$P,3,FALSE)</f>
        <v>5</v>
      </c>
      <c r="H161" s="37">
        <f>VLOOKUP($D161,allFlowProduct!$A:$P,8,FALSE)</f>
        <v>1</v>
      </c>
      <c r="I161" s="37">
        <f t="shared" si="2"/>
        <v>7</v>
      </c>
    </row>
    <row r="162" spans="1:9" x14ac:dyDescent="0.5">
      <c r="A162" s="4" t="s">
        <v>308</v>
      </c>
      <c r="B162" s="4" t="s">
        <v>84</v>
      </c>
      <c r="C162" s="37" t="s">
        <v>551</v>
      </c>
      <c r="D162" s="18" t="s">
        <v>3593</v>
      </c>
      <c r="E162" s="37" t="str">
        <f>VLOOKUP($D162,allFlowProduct!$A:$P,4,FALSE)</f>
        <v>ถุงหอมปลา</v>
      </c>
      <c r="F162" s="37" t="str">
        <f>VLOOKUP($D162,allFlowProduct!$A:$P,5,FALSE)</f>
        <v>แพ็ค</v>
      </c>
      <c r="G162" s="37">
        <f>VLOOKUP($D162,allFlowProduct!$A:$P,3,FALSE)</f>
        <v>5</v>
      </c>
      <c r="H162" s="37">
        <f>VLOOKUP($D162,allFlowProduct!$A:$P,8,FALSE)</f>
        <v>1</v>
      </c>
      <c r="I162" s="37">
        <f t="shared" si="2"/>
        <v>7</v>
      </c>
    </row>
    <row r="163" spans="1:9" x14ac:dyDescent="0.5">
      <c r="A163" s="4" t="s">
        <v>308</v>
      </c>
      <c r="B163" s="4" t="s">
        <v>84</v>
      </c>
      <c r="C163" s="37" t="s">
        <v>552</v>
      </c>
      <c r="D163" s="18" t="s">
        <v>3593</v>
      </c>
      <c r="E163" s="37" t="str">
        <f>VLOOKUP($D163,allFlowProduct!$A:$P,4,FALSE)</f>
        <v>ถุงหอมปลา</v>
      </c>
      <c r="F163" s="37" t="str">
        <f>VLOOKUP($D163,allFlowProduct!$A:$P,5,FALSE)</f>
        <v>แพ็ค</v>
      </c>
      <c r="G163" s="37">
        <f>VLOOKUP($D163,allFlowProduct!$A:$P,3,FALSE)</f>
        <v>5</v>
      </c>
      <c r="H163" s="37">
        <f>VLOOKUP($D163,allFlowProduct!$A:$P,8,FALSE)</f>
        <v>1</v>
      </c>
      <c r="I163" s="37">
        <f t="shared" si="2"/>
        <v>7</v>
      </c>
    </row>
    <row r="164" spans="1:9" x14ac:dyDescent="0.5">
      <c r="A164" s="4" t="s">
        <v>309</v>
      </c>
      <c r="B164" s="4" t="s">
        <v>85</v>
      </c>
      <c r="C164" s="37" t="s">
        <v>577</v>
      </c>
      <c r="D164" s="18" t="s">
        <v>3594</v>
      </c>
      <c r="E164" s="37" t="str">
        <f>VLOOKUP($D164,allFlowProduct!$A:$P,4,FALSE)</f>
        <v>ยาหม่องฟ้าทะลายโจร</v>
      </c>
      <c r="F164" s="37" t="str">
        <f>VLOOKUP($D164,allFlowProduct!$A:$P,5,FALSE)</f>
        <v>กระปุก</v>
      </c>
      <c r="G164" s="37">
        <f>VLOOKUP($D164,allFlowProduct!$A:$P,3,FALSE)</f>
        <v>5</v>
      </c>
      <c r="H164" s="37">
        <f>VLOOKUP($D164,allFlowProduct!$A:$P,8,FALSE)</f>
        <v>1</v>
      </c>
      <c r="I164" s="37">
        <f t="shared" si="2"/>
        <v>7</v>
      </c>
    </row>
    <row r="165" spans="1:9" x14ac:dyDescent="0.5">
      <c r="A165" s="4" t="s">
        <v>309</v>
      </c>
      <c r="B165" s="4" t="s">
        <v>85</v>
      </c>
      <c r="C165" s="37" t="s">
        <v>578</v>
      </c>
      <c r="D165" s="18" t="s">
        <v>3594</v>
      </c>
      <c r="E165" s="37" t="str">
        <f>VLOOKUP($D165,allFlowProduct!$A:$P,4,FALSE)</f>
        <v>ยาหม่องฟ้าทะลายโจร</v>
      </c>
      <c r="F165" s="37" t="str">
        <f>VLOOKUP($D165,allFlowProduct!$A:$P,5,FALSE)</f>
        <v>กระปุก</v>
      </c>
      <c r="G165" s="37">
        <f>VLOOKUP($D165,allFlowProduct!$A:$P,3,FALSE)</f>
        <v>5</v>
      </c>
      <c r="H165" s="37">
        <f>VLOOKUP($D165,allFlowProduct!$A:$P,8,FALSE)</f>
        <v>1</v>
      </c>
      <c r="I165" s="37">
        <f t="shared" si="2"/>
        <v>7</v>
      </c>
    </row>
    <row r="166" spans="1:9" x14ac:dyDescent="0.5">
      <c r="A166" s="4" t="s">
        <v>310</v>
      </c>
      <c r="B166" s="4" t="s">
        <v>86</v>
      </c>
      <c r="C166" s="37" t="s">
        <v>577</v>
      </c>
      <c r="D166" s="18" t="s">
        <v>3595</v>
      </c>
      <c r="E166" s="37" t="str">
        <f>VLOOKUP($D166,allFlowProduct!$A:$P,4,FALSE)</f>
        <v>ยาหม่องสเลดพังพอน</v>
      </c>
      <c r="F166" s="37" t="str">
        <f>VLOOKUP($D166,allFlowProduct!$A:$P,5,FALSE)</f>
        <v>กระปุก</v>
      </c>
      <c r="G166" s="37">
        <f>VLOOKUP($D166,allFlowProduct!$A:$P,3,FALSE)</f>
        <v>5</v>
      </c>
      <c r="H166" s="37">
        <f>VLOOKUP($D166,allFlowProduct!$A:$P,8,FALSE)</f>
        <v>1</v>
      </c>
      <c r="I166" s="37">
        <f t="shared" si="2"/>
        <v>7</v>
      </c>
    </row>
    <row r="167" spans="1:9" x14ac:dyDescent="0.5">
      <c r="A167" s="4" t="s">
        <v>310</v>
      </c>
      <c r="B167" s="4" t="s">
        <v>86</v>
      </c>
      <c r="C167" s="37" t="s">
        <v>578</v>
      </c>
      <c r="D167" s="18" t="s">
        <v>3595</v>
      </c>
      <c r="E167" s="37" t="str">
        <f>VLOOKUP($D167,allFlowProduct!$A:$P,4,FALSE)</f>
        <v>ยาหม่องสเลดพังพอน</v>
      </c>
      <c r="F167" s="37" t="str">
        <f>VLOOKUP($D167,allFlowProduct!$A:$P,5,FALSE)</f>
        <v>กระปุก</v>
      </c>
      <c r="G167" s="37">
        <f>VLOOKUP($D167,allFlowProduct!$A:$P,3,FALSE)</f>
        <v>5</v>
      </c>
      <c r="H167" s="37">
        <f>VLOOKUP($D167,allFlowProduct!$A:$P,8,FALSE)</f>
        <v>1</v>
      </c>
      <c r="I167" s="37">
        <f t="shared" si="2"/>
        <v>7</v>
      </c>
    </row>
    <row r="168" spans="1:9" x14ac:dyDescent="0.5">
      <c r="A168" s="4" t="s">
        <v>311</v>
      </c>
      <c r="B168" s="4" t="s">
        <v>87</v>
      </c>
      <c r="C168" s="37" t="s">
        <v>577</v>
      </c>
      <c r="D168" s="18" t="s">
        <v>3596</v>
      </c>
      <c r="E168" s="37" t="str">
        <f>VLOOKUP($D168,allFlowProduct!$A:$P,4,FALSE)</f>
        <v>ยาหม่องไพล</v>
      </c>
      <c r="F168" s="37" t="str">
        <f>VLOOKUP($D168,allFlowProduct!$A:$P,5,FALSE)</f>
        <v>กระปุก</v>
      </c>
      <c r="G168" s="37">
        <f>VLOOKUP($D168,allFlowProduct!$A:$P,3,FALSE)</f>
        <v>5</v>
      </c>
      <c r="H168" s="37">
        <f>VLOOKUP($D168,allFlowProduct!$A:$P,8,FALSE)</f>
        <v>1</v>
      </c>
      <c r="I168" s="37">
        <f t="shared" si="2"/>
        <v>7</v>
      </c>
    </row>
    <row r="169" spans="1:9" x14ac:dyDescent="0.5">
      <c r="A169" s="4" t="s">
        <v>311</v>
      </c>
      <c r="B169" s="4" t="s">
        <v>87</v>
      </c>
      <c r="C169" s="37" t="s">
        <v>578</v>
      </c>
      <c r="D169" s="18" t="s">
        <v>3596</v>
      </c>
      <c r="E169" s="37" t="str">
        <f>VLOOKUP($D169,allFlowProduct!$A:$P,4,FALSE)</f>
        <v>ยาหม่องไพล</v>
      </c>
      <c r="F169" s="37" t="str">
        <f>VLOOKUP($D169,allFlowProduct!$A:$P,5,FALSE)</f>
        <v>กระปุก</v>
      </c>
      <c r="G169" s="37">
        <f>VLOOKUP($D169,allFlowProduct!$A:$P,3,FALSE)</f>
        <v>5</v>
      </c>
      <c r="H169" s="37">
        <f>VLOOKUP($D169,allFlowProduct!$A:$P,8,FALSE)</f>
        <v>1</v>
      </c>
      <c r="I169" s="37">
        <f t="shared" si="2"/>
        <v>7</v>
      </c>
    </row>
    <row r="170" spans="1:9" x14ac:dyDescent="0.5">
      <c r="A170" s="4" t="s">
        <v>312</v>
      </c>
      <c r="B170" s="4" t="s">
        <v>88</v>
      </c>
      <c r="C170" s="37" t="s">
        <v>579</v>
      </c>
      <c r="D170" s="18" t="s">
        <v>3597</v>
      </c>
      <c r="E170" s="37" t="str">
        <f>VLOOKUP($D170,allFlowProduct!$A:$P,4,FALSE)</f>
        <v>เจลล้างมือ 60ml</v>
      </c>
      <c r="F170" s="37" t="str">
        <f>VLOOKUP($D170,allFlowProduct!$A:$P,5,FALSE)</f>
        <v>ขวด</v>
      </c>
      <c r="G170" s="37">
        <f>VLOOKUP($D170,allFlowProduct!$A:$P,3,FALSE)</f>
        <v>5</v>
      </c>
      <c r="H170" s="37">
        <f>VLOOKUP($D170,allFlowProduct!$A:$P,8,FALSE)</f>
        <v>1</v>
      </c>
      <c r="I170" s="37">
        <f t="shared" si="2"/>
        <v>7</v>
      </c>
    </row>
    <row r="171" spans="1:9" x14ac:dyDescent="0.5">
      <c r="A171" s="4" t="s">
        <v>312</v>
      </c>
      <c r="B171" s="4" t="s">
        <v>88</v>
      </c>
      <c r="C171" s="37" t="s">
        <v>580</v>
      </c>
      <c r="D171" s="18" t="s">
        <v>3597</v>
      </c>
      <c r="E171" s="37" t="str">
        <f>VLOOKUP($D171,allFlowProduct!$A:$P,4,FALSE)</f>
        <v>เจลล้างมือ 60ml</v>
      </c>
      <c r="F171" s="37" t="str">
        <f>VLOOKUP($D171,allFlowProduct!$A:$P,5,FALSE)</f>
        <v>ขวด</v>
      </c>
      <c r="G171" s="37">
        <f>VLOOKUP($D171,allFlowProduct!$A:$P,3,FALSE)</f>
        <v>5</v>
      </c>
      <c r="H171" s="37">
        <f>VLOOKUP($D171,allFlowProduct!$A:$P,8,FALSE)</f>
        <v>1</v>
      </c>
      <c r="I171" s="37">
        <f t="shared" si="2"/>
        <v>7</v>
      </c>
    </row>
    <row r="172" spans="1:9" x14ac:dyDescent="0.5">
      <c r="A172" s="4" t="s">
        <v>313</v>
      </c>
      <c r="B172" s="4" t="s">
        <v>89</v>
      </c>
      <c r="C172" s="37" t="s">
        <v>573</v>
      </c>
      <c r="D172" s="18" t="s">
        <v>3598</v>
      </c>
      <c r="E172" s="37" t="str">
        <f>VLOOKUP($D172,allFlowProduct!$A:$P,4,FALSE)</f>
        <v>เจลล้างมือ 250ml</v>
      </c>
      <c r="F172" s="37" t="str">
        <f>VLOOKUP($D172,allFlowProduct!$A:$P,5,FALSE)</f>
        <v>ขวด</v>
      </c>
      <c r="G172" s="37">
        <f>VLOOKUP($D172,allFlowProduct!$A:$P,3,FALSE)</f>
        <v>5</v>
      </c>
      <c r="H172" s="37">
        <f>VLOOKUP($D172,allFlowProduct!$A:$P,8,FALSE)</f>
        <v>1</v>
      </c>
      <c r="I172" s="37">
        <f t="shared" si="2"/>
        <v>7</v>
      </c>
    </row>
    <row r="173" spans="1:9" x14ac:dyDescent="0.5">
      <c r="A173" s="4" t="s">
        <v>313</v>
      </c>
      <c r="B173" s="4" t="s">
        <v>89</v>
      </c>
      <c r="C173" s="37" t="s">
        <v>581</v>
      </c>
      <c r="D173" s="18" t="s">
        <v>3598</v>
      </c>
      <c r="E173" s="37" t="str">
        <f>VLOOKUP($D173,allFlowProduct!$A:$P,4,FALSE)</f>
        <v>เจลล้างมือ 250ml</v>
      </c>
      <c r="F173" s="37" t="str">
        <f>VLOOKUP($D173,allFlowProduct!$A:$P,5,FALSE)</f>
        <v>ขวด</v>
      </c>
      <c r="G173" s="37">
        <f>VLOOKUP($D173,allFlowProduct!$A:$P,3,FALSE)</f>
        <v>5</v>
      </c>
      <c r="H173" s="37">
        <f>VLOOKUP($D173,allFlowProduct!$A:$P,8,FALSE)</f>
        <v>1</v>
      </c>
      <c r="I173" s="37">
        <f t="shared" si="2"/>
        <v>7</v>
      </c>
    </row>
    <row r="174" spans="1:9" x14ac:dyDescent="0.5">
      <c r="A174" s="4" t="s">
        <v>314</v>
      </c>
      <c r="B174" s="4" t="s">
        <v>90</v>
      </c>
      <c r="C174" s="37" t="s">
        <v>196</v>
      </c>
      <c r="D174" s="18" t="s">
        <v>3599</v>
      </c>
      <c r="E174" s="37" t="str">
        <f>VLOOKUP($D174,allFlowProduct!$A:$P,4,FALSE)</f>
        <v>เจลล้างมือ 120ml</v>
      </c>
      <c r="F174" s="37" t="str">
        <f>VLOOKUP($D174,allFlowProduct!$A:$P,5,FALSE)</f>
        <v>ขวด</v>
      </c>
      <c r="G174" s="37">
        <f>VLOOKUP($D174,allFlowProduct!$A:$P,3,FALSE)</f>
        <v>5</v>
      </c>
      <c r="H174" s="37">
        <f>VLOOKUP($D174,allFlowProduct!$A:$P,8,FALSE)</f>
        <v>1</v>
      </c>
      <c r="I174" s="37">
        <f t="shared" si="2"/>
        <v>7</v>
      </c>
    </row>
    <row r="175" spans="1:9" x14ac:dyDescent="0.5">
      <c r="A175" s="4" t="s">
        <v>314</v>
      </c>
      <c r="B175" s="4" t="s">
        <v>90</v>
      </c>
      <c r="C175" s="37" t="s">
        <v>582</v>
      </c>
      <c r="D175" s="18" t="s">
        <v>3599</v>
      </c>
      <c r="E175" s="37" t="str">
        <f>VLOOKUP($D175,allFlowProduct!$A:$P,4,FALSE)</f>
        <v>เจลล้างมือ 120ml</v>
      </c>
      <c r="F175" s="37" t="str">
        <f>VLOOKUP($D175,allFlowProduct!$A:$P,5,FALSE)</f>
        <v>ขวด</v>
      </c>
      <c r="G175" s="37">
        <f>VLOOKUP($D175,allFlowProduct!$A:$P,3,FALSE)</f>
        <v>5</v>
      </c>
      <c r="H175" s="37">
        <f>VLOOKUP($D175,allFlowProduct!$A:$P,8,FALSE)</f>
        <v>1</v>
      </c>
      <c r="I175" s="37">
        <f t="shared" si="2"/>
        <v>7</v>
      </c>
    </row>
    <row r="176" spans="1:9" x14ac:dyDescent="0.5">
      <c r="A176" s="4" t="s">
        <v>315</v>
      </c>
      <c r="B176" s="4" t="s">
        <v>583</v>
      </c>
      <c r="C176" s="37" t="s">
        <v>573</v>
      </c>
      <c r="D176" s="18" t="s">
        <v>3600</v>
      </c>
      <c r="E176" s="37" t="str">
        <f>VLOOKUP($D176,allFlowProduct!$A:$P,4,FALSE)</f>
        <v>เจลล้างมือ 450 ml</v>
      </c>
      <c r="F176" s="37" t="str">
        <f>VLOOKUP($D176,allFlowProduct!$A:$P,5,FALSE)</f>
        <v>ขวด</v>
      </c>
      <c r="G176" s="37">
        <f>VLOOKUP($D176,allFlowProduct!$A:$P,3,FALSE)</f>
        <v>5</v>
      </c>
      <c r="H176" s="37">
        <f>VLOOKUP($D176,allFlowProduct!$A:$P,8,FALSE)</f>
        <v>1</v>
      </c>
      <c r="I176" s="37">
        <f t="shared" si="2"/>
        <v>7</v>
      </c>
    </row>
    <row r="177" spans="1:9" x14ac:dyDescent="0.5">
      <c r="A177" s="4" t="s">
        <v>316</v>
      </c>
      <c r="B177" s="4" t="s">
        <v>91</v>
      </c>
      <c r="C177" s="37" t="s">
        <v>12</v>
      </c>
      <c r="D177" s="18" t="s">
        <v>3560</v>
      </c>
      <c r="E177" s="37" t="str">
        <f>VLOOKUP($D177,allFlowProduct!$A:$P,4,FALSE)</f>
        <v>ชาใบหม่อน</v>
      </c>
      <c r="F177" s="37" t="str">
        <f>VLOOKUP($D177,allFlowProduct!$A:$P,5,FALSE)</f>
        <v>ซอง</v>
      </c>
      <c r="G177" s="37">
        <f>VLOOKUP($D177,allFlowProduct!$A:$P,3,FALSE)</f>
        <v>5</v>
      </c>
      <c r="H177" s="37">
        <f>VLOOKUP($D177,allFlowProduct!$A:$P,8,FALSE)</f>
        <v>1</v>
      </c>
      <c r="I177" s="37">
        <f t="shared" si="2"/>
        <v>7</v>
      </c>
    </row>
    <row r="178" spans="1:9" x14ac:dyDescent="0.5">
      <c r="A178" s="4" t="s">
        <v>317</v>
      </c>
      <c r="B178" s="4" t="s">
        <v>92</v>
      </c>
      <c r="C178" s="37" t="s">
        <v>12</v>
      </c>
      <c r="D178" s="18" t="s">
        <v>3561</v>
      </c>
      <c r="E178" s="37" t="str">
        <f>VLOOKUP($D178,allFlowProduct!$A:$P,4,FALSE)</f>
        <v>ชาใบขลู่</v>
      </c>
      <c r="F178" s="37" t="str">
        <f>VLOOKUP($D178,allFlowProduct!$A:$P,5,FALSE)</f>
        <v>ซอง</v>
      </c>
      <c r="G178" s="37">
        <f>VLOOKUP($D178,allFlowProduct!$A:$P,3,FALSE)</f>
        <v>5</v>
      </c>
      <c r="H178" s="37">
        <f>VLOOKUP($D178,allFlowProduct!$A:$P,8,FALSE)</f>
        <v>1</v>
      </c>
      <c r="I178" s="37">
        <f t="shared" si="2"/>
        <v>7</v>
      </c>
    </row>
    <row r="179" spans="1:9" x14ac:dyDescent="0.5">
      <c r="A179" s="4" t="s">
        <v>318</v>
      </c>
      <c r="B179" s="4" t="s">
        <v>93</v>
      </c>
      <c r="C179" s="37" t="s">
        <v>12</v>
      </c>
      <c r="D179" s="18" t="s">
        <v>3562</v>
      </c>
      <c r="E179" s="37" t="str">
        <f>VLOOKUP($D179,allFlowProduct!$A:$P,4,FALSE)</f>
        <v>ชารางจืด</v>
      </c>
      <c r="F179" s="37" t="str">
        <f>VLOOKUP($D179,allFlowProduct!$A:$P,5,FALSE)</f>
        <v>ซอง</v>
      </c>
      <c r="G179" s="37">
        <f>VLOOKUP($D179,allFlowProduct!$A:$P,3,FALSE)</f>
        <v>5</v>
      </c>
      <c r="H179" s="37">
        <f>VLOOKUP($D179,allFlowProduct!$A:$P,8,FALSE)</f>
        <v>1</v>
      </c>
      <c r="I179" s="37">
        <f t="shared" si="2"/>
        <v>7</v>
      </c>
    </row>
    <row r="180" spans="1:9" x14ac:dyDescent="0.5">
      <c r="A180" s="4" t="s">
        <v>319</v>
      </c>
      <c r="B180" s="4" t="s">
        <v>94</v>
      </c>
      <c r="C180" s="37" t="s">
        <v>12</v>
      </c>
      <c r="D180" s="18" t="s">
        <v>3563</v>
      </c>
      <c r="E180" s="37" t="str">
        <f>VLOOKUP($D180,allFlowProduct!$A:$P,4,FALSE)</f>
        <v>ชาตะไคร้</v>
      </c>
      <c r="F180" s="37" t="str">
        <f>VLOOKUP($D180,allFlowProduct!$A:$P,5,FALSE)</f>
        <v>ซอง</v>
      </c>
      <c r="G180" s="37">
        <f>VLOOKUP($D180,allFlowProduct!$A:$P,3,FALSE)</f>
        <v>5</v>
      </c>
      <c r="H180" s="37">
        <f>VLOOKUP($D180,allFlowProduct!$A:$P,8,FALSE)</f>
        <v>1</v>
      </c>
      <c r="I180" s="37">
        <f t="shared" si="2"/>
        <v>7</v>
      </c>
    </row>
    <row r="181" spans="1:9" x14ac:dyDescent="0.5">
      <c r="A181" s="4" t="s">
        <v>320</v>
      </c>
      <c r="B181" s="4" t="s">
        <v>95</v>
      </c>
      <c r="C181" s="37" t="s">
        <v>12</v>
      </c>
      <c r="D181" s="18" t="s">
        <v>3564</v>
      </c>
      <c r="E181" s="37" t="str">
        <f>VLOOKUP($D181,allFlowProduct!$A:$P,4,FALSE)</f>
        <v>ชาข้าวเปลือก</v>
      </c>
      <c r="F181" s="37" t="str">
        <f>VLOOKUP($D181,allFlowProduct!$A:$P,5,FALSE)</f>
        <v>ซอง</v>
      </c>
      <c r="G181" s="37">
        <f>VLOOKUP($D181,allFlowProduct!$A:$P,3,FALSE)</f>
        <v>5</v>
      </c>
      <c r="H181" s="37">
        <f>VLOOKUP($D181,allFlowProduct!$A:$P,8,FALSE)</f>
        <v>1</v>
      </c>
      <c r="I181" s="37">
        <f t="shared" si="2"/>
        <v>7</v>
      </c>
    </row>
    <row r="182" spans="1:9" x14ac:dyDescent="0.5">
      <c r="A182" s="4" t="s">
        <v>321</v>
      </c>
      <c r="B182" s="4" t="s">
        <v>96</v>
      </c>
      <c r="C182" s="37" t="s">
        <v>12</v>
      </c>
      <c r="D182" s="18" t="s">
        <v>3565</v>
      </c>
      <c r="E182" s="37" t="str">
        <f>VLOOKUP($D182,allFlowProduct!$A:$P,4,FALSE)</f>
        <v>ชาอัญชัน</v>
      </c>
      <c r="F182" s="37" t="str">
        <f>VLOOKUP($D182,allFlowProduct!$A:$P,5,FALSE)</f>
        <v>ซอง</v>
      </c>
      <c r="G182" s="37">
        <f>VLOOKUP($D182,allFlowProduct!$A:$P,3,FALSE)</f>
        <v>5</v>
      </c>
      <c r="H182" s="37">
        <f>VLOOKUP($D182,allFlowProduct!$A:$P,8,FALSE)</f>
        <v>1</v>
      </c>
      <c r="I182" s="37">
        <f t="shared" si="2"/>
        <v>7</v>
      </c>
    </row>
    <row r="183" spans="1:9" x14ac:dyDescent="0.5">
      <c r="A183" s="4" t="s">
        <v>322</v>
      </c>
      <c r="B183" s="4" t="s">
        <v>569</v>
      </c>
      <c r="C183" s="37" t="s">
        <v>196</v>
      </c>
      <c r="D183" s="18" t="s">
        <v>3601</v>
      </c>
      <c r="E183" s="37" t="str">
        <f>VLOOKUP($D183,allFlowProduct!$A:$P,4,FALSE)</f>
        <v>น้ำยาล้างจาน สูตรธรรมชาติ</v>
      </c>
      <c r="F183" s="37" t="str">
        <f>VLOOKUP($D183,allFlowProduct!$A:$P,5,FALSE)</f>
        <v>ขวด</v>
      </c>
      <c r="G183" s="37">
        <f>VLOOKUP($D183,allFlowProduct!$A:$P,3,FALSE)</f>
        <v>5</v>
      </c>
      <c r="H183" s="37">
        <f>VLOOKUP($D183,allFlowProduct!$A:$P,8,FALSE)</f>
        <v>1</v>
      </c>
      <c r="I183" s="37">
        <f t="shared" si="2"/>
        <v>7</v>
      </c>
    </row>
    <row r="184" spans="1:9" x14ac:dyDescent="0.5">
      <c r="A184" s="4" t="s">
        <v>322</v>
      </c>
      <c r="B184" s="4" t="s">
        <v>569</v>
      </c>
      <c r="C184" s="37" t="s">
        <v>197</v>
      </c>
      <c r="D184" s="18" t="s">
        <v>3601</v>
      </c>
      <c r="E184" s="37" t="str">
        <f>VLOOKUP($D184,allFlowProduct!$A:$P,4,FALSE)</f>
        <v>น้ำยาล้างจาน สูตรธรรมชาติ</v>
      </c>
      <c r="F184" s="37" t="str">
        <f>VLOOKUP($D184,allFlowProduct!$A:$P,5,FALSE)</f>
        <v>ขวด</v>
      </c>
      <c r="G184" s="37">
        <f>VLOOKUP($D184,allFlowProduct!$A:$P,3,FALSE)</f>
        <v>5</v>
      </c>
      <c r="H184" s="37">
        <f>VLOOKUP($D184,allFlowProduct!$A:$P,8,FALSE)</f>
        <v>1</v>
      </c>
      <c r="I184" s="37">
        <f t="shared" si="2"/>
        <v>7</v>
      </c>
    </row>
    <row r="185" spans="1:9" x14ac:dyDescent="0.5">
      <c r="A185" s="4" t="s">
        <v>323</v>
      </c>
      <c r="B185" s="2" t="s">
        <v>570</v>
      </c>
      <c r="C185" s="37" t="s">
        <v>196</v>
      </c>
      <c r="D185" s="18" t="s">
        <v>3602</v>
      </c>
      <c r="E185" s="37" t="str">
        <f>VLOOKUP($D185,allFlowProduct!$A:$P,4,FALSE)</f>
        <v>น้ำยาซักผ้า สูตรธรรมชาติ</v>
      </c>
      <c r="F185" s="37" t="str">
        <f>VLOOKUP($D185,allFlowProduct!$A:$P,5,FALSE)</f>
        <v>ขวด</v>
      </c>
      <c r="G185" s="37">
        <f>VLOOKUP($D185,allFlowProduct!$A:$P,3,FALSE)</f>
        <v>5</v>
      </c>
      <c r="H185" s="37">
        <f>VLOOKUP($D185,allFlowProduct!$A:$P,8,FALSE)</f>
        <v>1</v>
      </c>
      <c r="I185" s="37">
        <f t="shared" si="2"/>
        <v>7</v>
      </c>
    </row>
    <row r="186" spans="1:9" x14ac:dyDescent="0.5">
      <c r="A186" s="4" t="s">
        <v>323</v>
      </c>
      <c r="B186" s="2" t="s">
        <v>570</v>
      </c>
      <c r="C186" s="37" t="s">
        <v>197</v>
      </c>
      <c r="D186" s="18" t="s">
        <v>3602</v>
      </c>
      <c r="E186" s="37" t="str">
        <f>VLOOKUP($D186,allFlowProduct!$A:$P,4,FALSE)</f>
        <v>น้ำยาซักผ้า สูตรธรรมชาติ</v>
      </c>
      <c r="F186" s="37" t="str">
        <f>VLOOKUP($D186,allFlowProduct!$A:$P,5,FALSE)</f>
        <v>ขวด</v>
      </c>
      <c r="G186" s="37">
        <f>VLOOKUP($D186,allFlowProduct!$A:$P,3,FALSE)</f>
        <v>5</v>
      </c>
      <c r="H186" s="37">
        <f>VLOOKUP($D186,allFlowProduct!$A:$P,8,FALSE)</f>
        <v>1</v>
      </c>
      <c r="I186" s="37">
        <f t="shared" si="2"/>
        <v>7</v>
      </c>
    </row>
    <row r="187" spans="1:9" x14ac:dyDescent="0.5">
      <c r="A187" s="4" t="s">
        <v>324</v>
      </c>
      <c r="B187" s="4" t="s">
        <v>99</v>
      </c>
      <c r="C187" s="37" t="s">
        <v>605</v>
      </c>
      <c r="D187" s="18" t="s">
        <v>3603</v>
      </c>
      <c r="E187" s="37" t="str">
        <f>VLOOKUP($D187,allFlowProduct!$A:$P,4,FALSE)</f>
        <v>กระเป๋าผ้า ธรรมธุรกิจ</v>
      </c>
      <c r="F187" s="37" t="str">
        <f>VLOOKUP($D187,allFlowProduct!$A:$P,5,FALSE)</f>
        <v>ใบ</v>
      </c>
      <c r="G187" s="37">
        <f>VLOOKUP($D187,allFlowProduct!$A:$P,3,FALSE)</f>
        <v>5</v>
      </c>
      <c r="H187" s="37">
        <f>VLOOKUP($D187,allFlowProduct!$A:$P,8,FALSE)</f>
        <v>1</v>
      </c>
      <c r="I187" s="37">
        <f t="shared" si="2"/>
        <v>7</v>
      </c>
    </row>
    <row r="188" spans="1:9" x14ac:dyDescent="0.5">
      <c r="A188" s="4" t="s">
        <v>325</v>
      </c>
      <c r="B188" s="4" t="s">
        <v>100</v>
      </c>
      <c r="C188" s="37" t="s">
        <v>196</v>
      </c>
      <c r="D188" s="18" t="s">
        <v>3604</v>
      </c>
      <c r="E188" s="37" t="str">
        <f>VLOOKUP($D188,allFlowProduct!$A:$P,4,FALSE)</f>
        <v>สเปรย์ไล่ยุงสมุนไพร</v>
      </c>
      <c r="F188" s="37" t="str">
        <f>VLOOKUP($D188,allFlowProduct!$A:$P,5,FALSE)</f>
        <v>ขวด</v>
      </c>
      <c r="G188" s="37">
        <f>VLOOKUP($D188,allFlowProduct!$A:$P,3,FALSE)</f>
        <v>5</v>
      </c>
      <c r="H188" s="37">
        <f>VLOOKUP($D188,allFlowProduct!$A:$P,8,FALSE)</f>
        <v>1</v>
      </c>
      <c r="I188" s="37">
        <f t="shared" si="2"/>
        <v>7</v>
      </c>
    </row>
    <row r="189" spans="1:9" x14ac:dyDescent="0.5">
      <c r="A189" s="4" t="s">
        <v>325</v>
      </c>
      <c r="B189" s="4" t="s">
        <v>100</v>
      </c>
      <c r="C189" s="37" t="s">
        <v>197</v>
      </c>
      <c r="D189" s="18" t="s">
        <v>3604</v>
      </c>
      <c r="E189" s="37" t="str">
        <f>VLOOKUP($D189,allFlowProduct!$A:$P,4,FALSE)</f>
        <v>สเปรย์ไล่ยุงสมุนไพร</v>
      </c>
      <c r="F189" s="37" t="str">
        <f>VLOOKUP($D189,allFlowProduct!$A:$P,5,FALSE)</f>
        <v>ขวด</v>
      </c>
      <c r="G189" s="37">
        <f>VLOOKUP($D189,allFlowProduct!$A:$P,3,FALSE)</f>
        <v>5</v>
      </c>
      <c r="H189" s="37">
        <f>VLOOKUP($D189,allFlowProduct!$A:$P,8,FALSE)</f>
        <v>1</v>
      </c>
      <c r="I189" s="37">
        <f t="shared" si="2"/>
        <v>7</v>
      </c>
    </row>
    <row r="190" spans="1:9" x14ac:dyDescent="0.5">
      <c r="A190" s="4" t="s">
        <v>326</v>
      </c>
      <c r="B190" s="4" t="s">
        <v>576</v>
      </c>
      <c r="C190" s="37" t="s">
        <v>196</v>
      </c>
      <c r="D190" s="18" t="s">
        <v>3605</v>
      </c>
      <c r="E190" s="37" t="str">
        <f>VLOOKUP($D190,allFlowProduct!$A:$P,4,FALSE)</f>
        <v>แชมพูมะกรูด</v>
      </c>
      <c r="F190" s="37" t="str">
        <f>VLOOKUP($D190,allFlowProduct!$A:$P,5,FALSE)</f>
        <v>ขวด</v>
      </c>
      <c r="G190" s="37">
        <f>VLOOKUP($D190,allFlowProduct!$A:$P,3,FALSE)</f>
        <v>5</v>
      </c>
      <c r="H190" s="37">
        <f>VLOOKUP($D190,allFlowProduct!$A:$P,8,FALSE)</f>
        <v>1</v>
      </c>
      <c r="I190" s="37">
        <f t="shared" si="2"/>
        <v>7</v>
      </c>
    </row>
    <row r="191" spans="1:9" x14ac:dyDescent="0.5">
      <c r="A191" s="4" t="s">
        <v>327</v>
      </c>
      <c r="B191" s="4" t="s">
        <v>101</v>
      </c>
      <c r="C191" s="37" t="s">
        <v>196</v>
      </c>
      <c r="D191" s="18" t="s">
        <v>3606</v>
      </c>
      <c r="E191" s="37" t="str">
        <f>VLOOKUP($D191,allFlowProduct!$A:$P,4,FALSE)</f>
        <v>สบู่เหลวฟักข้าว</v>
      </c>
      <c r="F191" s="37" t="str">
        <f>VLOOKUP($D191,allFlowProduct!$A:$P,5,FALSE)</f>
        <v>ขวด</v>
      </c>
      <c r="G191" s="37">
        <f>VLOOKUP($D191,allFlowProduct!$A:$P,3,FALSE)</f>
        <v>5</v>
      </c>
      <c r="H191" s="37">
        <f>VLOOKUP($D191,allFlowProduct!$A:$P,8,FALSE)</f>
        <v>1</v>
      </c>
      <c r="I191" s="37">
        <f t="shared" si="2"/>
        <v>7</v>
      </c>
    </row>
    <row r="192" spans="1:9" x14ac:dyDescent="0.5">
      <c r="A192" s="4" t="s">
        <v>328</v>
      </c>
      <c r="B192" s="4" t="s">
        <v>102</v>
      </c>
      <c r="C192" s="37" t="s">
        <v>575</v>
      </c>
      <c r="D192" s="18" t="s">
        <v>3607</v>
      </c>
      <c r="E192" s="37" t="str">
        <f>VLOOKUP($D192,allFlowProduct!$A:$P,4,FALSE)</f>
        <v>น้ำยาอเนกประสงค์</v>
      </c>
      <c r="F192" s="37" t="str">
        <f>VLOOKUP($D192,allFlowProduct!$A:$P,5,FALSE)</f>
        <v>แกลลอน</v>
      </c>
      <c r="G192" s="37">
        <f>VLOOKUP($D192,allFlowProduct!$A:$P,3,FALSE)</f>
        <v>5</v>
      </c>
      <c r="H192" s="37">
        <f>VLOOKUP($D192,allFlowProduct!$A:$P,8,FALSE)</f>
        <v>1</v>
      </c>
      <c r="I192" s="37">
        <f t="shared" si="2"/>
        <v>7</v>
      </c>
    </row>
    <row r="193" spans="1:9" x14ac:dyDescent="0.5">
      <c r="A193" s="4" t="s">
        <v>329</v>
      </c>
      <c r="B193" s="4" t="s">
        <v>103</v>
      </c>
      <c r="C193" s="37" t="s">
        <v>14</v>
      </c>
      <c r="D193" s="18" t="s">
        <v>3608</v>
      </c>
      <c r="E193" s="37" t="str">
        <f>VLOOKUP($D193,allFlowProduct!$A:$P,4,FALSE)</f>
        <v>ถ่าน</v>
      </c>
      <c r="F193" s="37" t="str">
        <f>VLOOKUP($D193,allFlowProduct!$A:$P,5,FALSE)</f>
        <v>ถุง</v>
      </c>
      <c r="G193" s="37">
        <f>VLOOKUP($D193,allFlowProduct!$A:$P,3,FALSE)</f>
        <v>5</v>
      </c>
      <c r="H193" s="37">
        <f>VLOOKUP($D193,allFlowProduct!$A:$P,8,FALSE)</f>
        <v>7</v>
      </c>
      <c r="I193" s="37">
        <f t="shared" si="2"/>
        <v>-1</v>
      </c>
    </row>
    <row r="194" spans="1:9" x14ac:dyDescent="0.5">
      <c r="A194" s="2" t="s">
        <v>330</v>
      </c>
      <c r="B194" s="2" t="s">
        <v>104</v>
      </c>
      <c r="C194" s="37" t="s">
        <v>606</v>
      </c>
      <c r="D194" s="18" t="s">
        <v>3609</v>
      </c>
      <c r="E194" s="37" t="str">
        <f>VLOOKUP($D194,allFlowProduct!$A:$P,4,FALSE)</f>
        <v>กาวโจน</v>
      </c>
      <c r="F194" s="37" t="str">
        <f>VLOOKUP($D194,allFlowProduct!$A:$P,5,FALSE)</f>
        <v>ถัง</v>
      </c>
      <c r="G194" s="37">
        <f>VLOOKUP($D194,allFlowProduct!$A:$P,3,FALSE)</f>
        <v>5</v>
      </c>
      <c r="H194" s="37">
        <f>VLOOKUP($D194,allFlowProduct!$A:$P,8,FALSE)</f>
        <v>1</v>
      </c>
      <c r="I194" s="37">
        <f t="shared" si="2"/>
        <v>7</v>
      </c>
    </row>
    <row r="195" spans="1:9" x14ac:dyDescent="0.5">
      <c r="A195" s="2" t="s">
        <v>331</v>
      </c>
      <c r="B195" s="2" t="s">
        <v>105</v>
      </c>
      <c r="C195" s="37" t="s">
        <v>565</v>
      </c>
      <c r="D195" s="18" t="s">
        <v>3610</v>
      </c>
      <c r="E195" s="37" t="str">
        <f>VLOOKUP($D195,allFlowProduct!$A:$P,4,FALSE)</f>
        <v>ชุดทำน้ำยาอเนกประสงค์</v>
      </c>
      <c r="F195" s="37" t="str">
        <f>VLOOKUP($D195,allFlowProduct!$A:$P,5,FALSE)</f>
        <v>ชุด</v>
      </c>
      <c r="G195" s="37">
        <f>VLOOKUP($D195,allFlowProduct!$A:$P,3,FALSE)</f>
        <v>5</v>
      </c>
      <c r="H195" s="37">
        <f>VLOOKUP($D195,allFlowProduct!$A:$P,8,FALSE)</f>
        <v>1</v>
      </c>
      <c r="I195" s="37">
        <f t="shared" si="2"/>
        <v>7</v>
      </c>
    </row>
    <row r="196" spans="1:9" x14ac:dyDescent="0.5">
      <c r="A196" s="2"/>
      <c r="B196" s="2" t="s">
        <v>105</v>
      </c>
      <c r="C196" s="37" t="s">
        <v>566</v>
      </c>
      <c r="D196" s="18" t="s">
        <v>3610</v>
      </c>
      <c r="E196" s="37" t="str">
        <f>VLOOKUP($D196,allFlowProduct!$A:$P,4,FALSE)</f>
        <v>ชุดทำน้ำยาอเนกประสงค์</v>
      </c>
      <c r="F196" s="37" t="str">
        <f>VLOOKUP($D196,allFlowProduct!$A:$P,5,FALSE)</f>
        <v>ชุด</v>
      </c>
      <c r="G196" s="37">
        <f>VLOOKUP($D196,allFlowProduct!$A:$P,3,FALSE)</f>
        <v>5</v>
      </c>
      <c r="H196" s="37">
        <f>VLOOKUP($D196,allFlowProduct!$A:$P,8,FALSE)</f>
        <v>1</v>
      </c>
      <c r="I196" s="37">
        <f t="shared" ref="I196:I260" si="3">IF($H196=7,-1,IF($H196=1,7,IF($H196=3,7,IF($H196=5,0,"error"))))</f>
        <v>7</v>
      </c>
    </row>
    <row r="197" spans="1:9" x14ac:dyDescent="0.5">
      <c r="A197" s="2" t="s">
        <v>332</v>
      </c>
      <c r="B197" s="2" t="s">
        <v>584</v>
      </c>
      <c r="C197" s="37" t="s">
        <v>565</v>
      </c>
      <c r="D197" s="18" t="s">
        <v>3611</v>
      </c>
      <c r="E197" s="37" t="str">
        <f>VLOOKUP($D197,allFlowProduct!$A:$P,4,FALSE)</f>
        <v>ชุดทำสบู่ก้อน</v>
      </c>
      <c r="F197" s="37" t="str">
        <f>VLOOKUP($D197,allFlowProduct!$A:$P,5,FALSE)</f>
        <v>ชุด</v>
      </c>
      <c r="G197" s="37">
        <f>VLOOKUP($D197,allFlowProduct!$A:$P,3,FALSE)</f>
        <v>5</v>
      </c>
      <c r="H197" s="37">
        <f>VLOOKUP($D197,allFlowProduct!$A:$P,8,FALSE)</f>
        <v>1</v>
      </c>
      <c r="I197" s="37">
        <f t="shared" si="3"/>
        <v>7</v>
      </c>
    </row>
    <row r="198" spans="1:9" x14ac:dyDescent="0.5">
      <c r="A198" s="2"/>
      <c r="B198" s="2" t="s">
        <v>584</v>
      </c>
      <c r="C198" s="37" t="s">
        <v>566</v>
      </c>
      <c r="D198" s="18" t="s">
        <v>3611</v>
      </c>
      <c r="E198" s="37" t="str">
        <f>VLOOKUP($D198,allFlowProduct!$A:$P,4,FALSE)</f>
        <v>ชุดทำสบู่ก้อน</v>
      </c>
      <c r="F198" s="37" t="str">
        <f>VLOOKUP($D198,allFlowProduct!$A:$P,5,FALSE)</f>
        <v>ชุด</v>
      </c>
      <c r="G198" s="37">
        <f>VLOOKUP($D198,allFlowProduct!$A:$P,3,FALSE)</f>
        <v>5</v>
      </c>
      <c r="H198" s="37">
        <f>VLOOKUP($D198,allFlowProduct!$A:$P,8,FALSE)</f>
        <v>1</v>
      </c>
      <c r="I198" s="37">
        <f t="shared" si="3"/>
        <v>7</v>
      </c>
    </row>
    <row r="199" spans="1:9" x14ac:dyDescent="0.5">
      <c r="A199" s="2" t="s">
        <v>333</v>
      </c>
      <c r="B199" s="2" t="s">
        <v>106</v>
      </c>
      <c r="C199" s="37" t="s">
        <v>565</v>
      </c>
      <c r="D199" s="18" t="s">
        <v>3612</v>
      </c>
      <c r="E199" s="37" t="str">
        <f>VLOOKUP($D199,allFlowProduct!$A:$P,4,FALSE)</f>
        <v>ชุดทำสบู่เหลว</v>
      </c>
      <c r="F199" s="37" t="str">
        <f>VLOOKUP($D199,allFlowProduct!$A:$P,5,FALSE)</f>
        <v>ชุด</v>
      </c>
      <c r="G199" s="37">
        <f>VLOOKUP($D199,allFlowProduct!$A:$P,3,FALSE)</f>
        <v>5</v>
      </c>
      <c r="H199" s="37">
        <f>VLOOKUP($D199,allFlowProduct!$A:$P,8,FALSE)</f>
        <v>1</v>
      </c>
      <c r="I199" s="37">
        <f t="shared" si="3"/>
        <v>7</v>
      </c>
    </row>
    <row r="200" spans="1:9" x14ac:dyDescent="0.5">
      <c r="A200" s="2"/>
      <c r="B200" s="2" t="s">
        <v>106</v>
      </c>
      <c r="C200" s="37" t="s">
        <v>566</v>
      </c>
      <c r="D200" s="18" t="s">
        <v>3612</v>
      </c>
      <c r="E200" s="37" t="str">
        <f>VLOOKUP($D200,allFlowProduct!$A:$P,4,FALSE)</f>
        <v>ชุดทำสบู่เหลว</v>
      </c>
      <c r="F200" s="37" t="str">
        <f>VLOOKUP($D200,allFlowProduct!$A:$P,5,FALSE)</f>
        <v>ชุด</v>
      </c>
      <c r="G200" s="37">
        <f>VLOOKUP($D200,allFlowProduct!$A:$P,3,FALSE)</f>
        <v>5</v>
      </c>
      <c r="H200" s="37">
        <f>VLOOKUP($D200,allFlowProduct!$A:$P,8,FALSE)</f>
        <v>1</v>
      </c>
      <c r="I200" s="37">
        <f t="shared" si="3"/>
        <v>7</v>
      </c>
    </row>
    <row r="201" spans="1:9" x14ac:dyDescent="0.5">
      <c r="A201" s="2" t="s">
        <v>334</v>
      </c>
      <c r="B201" s="2" t="s">
        <v>107</v>
      </c>
      <c r="C201" s="37" t="s">
        <v>12</v>
      </c>
      <c r="D201" s="18" t="s">
        <v>3613</v>
      </c>
      <c r="E201" s="37" t="str">
        <f>VLOOKUP($D201,allFlowProduct!$A:$P,4,FALSE)</f>
        <v>ผงถ่าน</v>
      </c>
      <c r="F201" s="37" t="str">
        <f>VLOOKUP($D201,allFlowProduct!$A:$P,5,FALSE)</f>
        <v>ซอง</v>
      </c>
      <c r="G201" s="37">
        <f>VLOOKUP($D201,allFlowProduct!$A:$P,3,FALSE)</f>
        <v>5</v>
      </c>
      <c r="H201" s="37">
        <f>VLOOKUP($D201,allFlowProduct!$A:$P,8,FALSE)</f>
        <v>1</v>
      </c>
      <c r="I201" s="37">
        <f t="shared" si="3"/>
        <v>7</v>
      </c>
    </row>
    <row r="202" spans="1:9" x14ac:dyDescent="0.5">
      <c r="A202" s="2"/>
      <c r="B202" s="2" t="s">
        <v>107</v>
      </c>
      <c r="C202" s="37" t="s">
        <v>206</v>
      </c>
      <c r="D202" s="18" t="s">
        <v>3613</v>
      </c>
      <c r="E202" s="37" t="str">
        <f>VLOOKUP($D202,allFlowProduct!$A:$P,4,FALSE)</f>
        <v>ผงถ่าน</v>
      </c>
      <c r="F202" s="37" t="str">
        <f>VLOOKUP($D202,allFlowProduct!$A:$P,5,FALSE)</f>
        <v>ซอง</v>
      </c>
      <c r="G202" s="37">
        <f>VLOOKUP($D202,allFlowProduct!$A:$P,3,FALSE)</f>
        <v>5</v>
      </c>
      <c r="H202" s="37">
        <f>VLOOKUP($D202,allFlowProduct!$A:$P,8,FALSE)</f>
        <v>1</v>
      </c>
      <c r="I202" s="37">
        <f t="shared" si="3"/>
        <v>7</v>
      </c>
    </row>
    <row r="203" spans="1:9" x14ac:dyDescent="0.5">
      <c r="A203" s="2" t="s">
        <v>335</v>
      </c>
      <c r="B203" s="2" t="s">
        <v>108</v>
      </c>
      <c r="C203" s="37" t="s">
        <v>12</v>
      </c>
      <c r="D203" s="18" t="s">
        <v>3614</v>
      </c>
      <c r="E203" s="37" t="str">
        <f>VLOOKUP($D203,allFlowProduct!$A:$P,4,FALSE)</f>
        <v>ผงขมิ้น</v>
      </c>
      <c r="F203" s="37" t="str">
        <f>VLOOKUP($D203,allFlowProduct!$A:$P,5,FALSE)</f>
        <v>ซอง</v>
      </c>
      <c r="G203" s="37">
        <f>VLOOKUP($D203,allFlowProduct!$A:$P,3,FALSE)</f>
        <v>5</v>
      </c>
      <c r="H203" s="37">
        <f>VLOOKUP($D203,allFlowProduct!$A:$P,8,FALSE)</f>
        <v>1</v>
      </c>
      <c r="I203" s="37">
        <f t="shared" si="3"/>
        <v>7</v>
      </c>
    </row>
    <row r="204" spans="1:9" x14ac:dyDescent="0.5">
      <c r="A204" s="2"/>
      <c r="B204" s="2" t="s">
        <v>108</v>
      </c>
      <c r="C204" s="37" t="s">
        <v>206</v>
      </c>
      <c r="D204" s="18" t="s">
        <v>3614</v>
      </c>
      <c r="E204" s="37" t="str">
        <f>VLOOKUP($D204,allFlowProduct!$A:$P,4,FALSE)</f>
        <v>ผงขมิ้น</v>
      </c>
      <c r="F204" s="37" t="str">
        <f>VLOOKUP($D204,allFlowProduct!$A:$P,5,FALSE)</f>
        <v>ซอง</v>
      </c>
      <c r="G204" s="37">
        <f>VLOOKUP($D204,allFlowProduct!$A:$P,3,FALSE)</f>
        <v>5</v>
      </c>
      <c r="H204" s="37">
        <f>VLOOKUP($D204,allFlowProduct!$A:$P,8,FALSE)</f>
        <v>1</v>
      </c>
      <c r="I204" s="37">
        <f t="shared" si="3"/>
        <v>7</v>
      </c>
    </row>
    <row r="205" spans="1:9" x14ac:dyDescent="0.5">
      <c r="A205" s="2" t="s">
        <v>336</v>
      </c>
      <c r="B205" s="2" t="s">
        <v>109</v>
      </c>
      <c r="C205" s="37" t="s">
        <v>14</v>
      </c>
      <c r="D205" s="18" t="s">
        <v>3616</v>
      </c>
      <c r="E205" s="37" t="str">
        <f>VLOOKUP($D205,allFlowProduct!$A:$P,4,FALSE)</f>
        <v>ปุ๋ยมูลไส้เดือน</v>
      </c>
      <c r="F205" s="37" t="str">
        <f>VLOOKUP($D205,allFlowProduct!$A:$P,5,FALSE)</f>
        <v>ถุง</v>
      </c>
      <c r="G205" s="37">
        <f>VLOOKUP($D205,allFlowProduct!$A:$P,3,FALSE)</f>
        <v>5</v>
      </c>
      <c r="H205" s="37">
        <f>VLOOKUP($D205,allFlowProduct!$A:$P,8,FALSE)</f>
        <v>7</v>
      </c>
      <c r="I205" s="37">
        <f t="shared" si="3"/>
        <v>-1</v>
      </c>
    </row>
    <row r="206" spans="1:9" x14ac:dyDescent="0.5">
      <c r="A206" s="2"/>
      <c r="B206" s="2" t="s">
        <v>109</v>
      </c>
      <c r="C206" s="37" t="s">
        <v>600</v>
      </c>
      <c r="D206" s="18" t="s">
        <v>3616</v>
      </c>
      <c r="E206" s="37" t="str">
        <f>VLOOKUP($D206,allFlowProduct!$A:$P,4,FALSE)</f>
        <v>ปุ๋ยมูลไส้เดือน</v>
      </c>
      <c r="F206" s="37" t="str">
        <f>VLOOKUP($D206,allFlowProduct!$A:$P,5,FALSE)</f>
        <v>ถุง</v>
      </c>
      <c r="G206" s="37">
        <f>VLOOKUP($D206,allFlowProduct!$A:$P,3,FALSE)</f>
        <v>5</v>
      </c>
      <c r="H206" s="37">
        <f>VLOOKUP($D206,allFlowProduct!$A:$P,8,FALSE)</f>
        <v>7</v>
      </c>
      <c r="I206" s="37">
        <f t="shared" si="3"/>
        <v>-1</v>
      </c>
    </row>
    <row r="207" spans="1:9" x14ac:dyDescent="0.5">
      <c r="A207" s="2" t="s">
        <v>337</v>
      </c>
      <c r="B207" s="2" t="s">
        <v>596</v>
      </c>
      <c r="C207" s="37" t="s">
        <v>597</v>
      </c>
      <c r="D207" s="18" t="s">
        <v>3617</v>
      </c>
      <c r="E207" s="37" t="str">
        <f>VLOOKUP($D207,allFlowProduct!$A:$P,4,FALSE)</f>
        <v>หัวเชื้อ SuperM 1 ลิตร(ฐธ9)</v>
      </c>
      <c r="F207" s="37" t="str">
        <f>VLOOKUP($D207,allFlowProduct!$A:$P,5,FALSE)</f>
        <v>ขวด</v>
      </c>
      <c r="G207" s="37">
        <f>VLOOKUP($D207,allFlowProduct!$A:$P,3,FALSE)</f>
        <v>5</v>
      </c>
      <c r="H207" s="37">
        <f>VLOOKUP($D207,allFlowProduct!$A:$P,8,FALSE)</f>
        <v>7</v>
      </c>
      <c r="I207" s="37">
        <f t="shared" si="3"/>
        <v>-1</v>
      </c>
    </row>
    <row r="208" spans="1:9" x14ac:dyDescent="0.5">
      <c r="A208" s="2"/>
      <c r="B208" s="2" t="s">
        <v>596</v>
      </c>
      <c r="C208" s="37" t="s">
        <v>598</v>
      </c>
      <c r="D208" s="18" t="s">
        <v>3617</v>
      </c>
      <c r="E208" s="37" t="str">
        <f>VLOOKUP($D208,allFlowProduct!$A:$P,4,FALSE)</f>
        <v>หัวเชื้อ SuperM 1 ลิตร(ฐธ9)</v>
      </c>
      <c r="F208" s="37" t="str">
        <f>VLOOKUP($D208,allFlowProduct!$A:$P,5,FALSE)</f>
        <v>ขวด</v>
      </c>
      <c r="G208" s="37">
        <f>VLOOKUP($D208,allFlowProduct!$A:$P,3,FALSE)</f>
        <v>5</v>
      </c>
      <c r="H208" s="37">
        <f>VLOOKUP($D208,allFlowProduct!$A:$P,8,FALSE)</f>
        <v>7</v>
      </c>
      <c r="I208" s="37">
        <f t="shared" si="3"/>
        <v>-1</v>
      </c>
    </row>
    <row r="209" spans="1:9" x14ac:dyDescent="0.5">
      <c r="A209" s="2" t="s">
        <v>338</v>
      </c>
      <c r="B209" s="2" t="s">
        <v>110</v>
      </c>
      <c r="C209" s="37" t="s">
        <v>597</v>
      </c>
      <c r="D209" s="18" t="s">
        <v>3618</v>
      </c>
      <c r="E209" s="37" t="str">
        <f>VLOOKUP($D209,allFlowProduct!$A:$P,4,FALSE)</f>
        <v>ปุ๋ยน้ำไวต้า 1 ลิตร(ฐธ9)</v>
      </c>
      <c r="F209" s="37" t="str">
        <f>VLOOKUP($D209,allFlowProduct!$A:$P,5,FALSE)</f>
        <v>1ลิตร</v>
      </c>
      <c r="G209" s="37">
        <f>VLOOKUP($D209,allFlowProduct!$A:$P,3,FALSE)</f>
        <v>5</v>
      </c>
      <c r="H209" s="37">
        <f>VLOOKUP($D209,allFlowProduct!$A:$P,8,FALSE)</f>
        <v>7</v>
      </c>
      <c r="I209" s="37">
        <f t="shared" si="3"/>
        <v>-1</v>
      </c>
    </row>
    <row r="210" spans="1:9" x14ac:dyDescent="0.5">
      <c r="A210" s="2"/>
      <c r="B210" s="2" t="s">
        <v>110</v>
      </c>
      <c r="C210" s="37" t="s">
        <v>598</v>
      </c>
      <c r="D210" s="18" t="s">
        <v>3618</v>
      </c>
      <c r="E210" s="37" t="str">
        <f>VLOOKUP($D210,allFlowProduct!$A:$P,4,FALSE)</f>
        <v>ปุ๋ยน้ำไวต้า 1 ลิตร(ฐธ9)</v>
      </c>
      <c r="F210" s="37" t="str">
        <f>VLOOKUP($D210,allFlowProduct!$A:$P,5,FALSE)</f>
        <v>1ลิตร</v>
      </c>
      <c r="G210" s="37">
        <f>VLOOKUP($D210,allFlowProduct!$A:$P,3,FALSE)</f>
        <v>5</v>
      </c>
      <c r="H210" s="37">
        <f>VLOOKUP($D210,allFlowProduct!$A:$P,8,FALSE)</f>
        <v>7</v>
      </c>
      <c r="I210" s="37">
        <f t="shared" si="3"/>
        <v>-1</v>
      </c>
    </row>
    <row r="211" spans="1:9" x14ac:dyDescent="0.5">
      <c r="A211" s="2" t="s">
        <v>339</v>
      </c>
      <c r="B211" s="2" t="s">
        <v>599</v>
      </c>
      <c r="C211" s="37" t="s">
        <v>11</v>
      </c>
      <c r="D211" s="18" t="s">
        <v>3619</v>
      </c>
      <c r="E211" s="37" t="str">
        <f>VLOOKUP($D211,allFlowProduct!$A:$P,4,FALSE)</f>
        <v>ปุ๋ยเม็ดบำรุงดิน 701 (1กก.)(ฐธ9)</v>
      </c>
      <c r="F211" s="37" t="str">
        <f>VLOOKUP($D211,allFlowProduct!$A:$P,5,FALSE)</f>
        <v>ถุง</v>
      </c>
      <c r="G211" s="37">
        <f>VLOOKUP($D211,allFlowProduct!$A:$P,3,FALSE)</f>
        <v>5</v>
      </c>
      <c r="H211" s="37">
        <f>VLOOKUP($D211,allFlowProduct!$A:$P,8,FALSE)</f>
        <v>7</v>
      </c>
      <c r="I211" s="37">
        <f t="shared" si="3"/>
        <v>-1</v>
      </c>
    </row>
    <row r="212" spans="1:9" x14ac:dyDescent="0.5">
      <c r="A212" s="2"/>
      <c r="B212" s="2" t="s">
        <v>599</v>
      </c>
      <c r="C212" s="37" t="s">
        <v>186</v>
      </c>
      <c r="D212" s="18" t="s">
        <v>3619</v>
      </c>
      <c r="E212" s="37" t="str">
        <f>VLOOKUP($D212,allFlowProduct!$A:$P,4,FALSE)</f>
        <v>ปุ๋ยเม็ดบำรุงดิน 701 (1กก.)(ฐธ9)</v>
      </c>
      <c r="F212" s="37" t="str">
        <f>VLOOKUP($D212,allFlowProduct!$A:$P,5,FALSE)</f>
        <v>ถุง</v>
      </c>
      <c r="G212" s="37">
        <f>VLOOKUP($D212,allFlowProduct!$A:$P,3,FALSE)</f>
        <v>5</v>
      </c>
      <c r="H212" s="37">
        <f>VLOOKUP($D212,allFlowProduct!$A:$P,8,FALSE)</f>
        <v>7</v>
      </c>
      <c r="I212" s="37">
        <f t="shared" si="3"/>
        <v>-1</v>
      </c>
    </row>
    <row r="213" spans="1:9" x14ac:dyDescent="0.5">
      <c r="A213" s="2" t="s">
        <v>340</v>
      </c>
      <c r="B213" s="2" t="s">
        <v>601</v>
      </c>
      <c r="C213" s="37" t="s">
        <v>602</v>
      </c>
      <c r="D213" s="18" t="s">
        <v>3620</v>
      </c>
      <c r="E213" s="37" t="str">
        <f>VLOOKUP($D213,allFlowProduct!$A:$P,4,FALSE)</f>
        <v>ปุ๋ยเม็ดบำรุงดิน 701 (25กก.)(ฐธ9)</v>
      </c>
      <c r="F213" s="37" t="str">
        <f>VLOOKUP($D213,allFlowProduct!$A:$P,5,FALSE)</f>
        <v>กระสอบ</v>
      </c>
      <c r="G213" s="37">
        <f>VLOOKUP($D213,allFlowProduct!$A:$P,3,FALSE)</f>
        <v>5</v>
      </c>
      <c r="H213" s="37">
        <f>VLOOKUP($D213,allFlowProduct!$A:$P,8,FALSE)</f>
        <v>7</v>
      </c>
      <c r="I213" s="37">
        <f t="shared" si="3"/>
        <v>-1</v>
      </c>
    </row>
    <row r="214" spans="1:9" x14ac:dyDescent="0.5">
      <c r="A214" s="2" t="s">
        <v>341</v>
      </c>
      <c r="B214" s="2" t="s">
        <v>595</v>
      </c>
      <c r="C214" s="37" t="s">
        <v>11</v>
      </c>
      <c r="D214" s="18" t="s">
        <v>3621</v>
      </c>
      <c r="E214" s="37" t="str">
        <f>VLOOKUP($D214,allFlowProduct!$A:$P,4,FALSE)</f>
        <v>ปุ๋ยเม็ดเร่งดอกผล 702 (1กก.)(ฐธ9)</v>
      </c>
      <c r="F214" s="37" t="str">
        <f>VLOOKUP($D214,allFlowProduct!$A:$P,5,FALSE)</f>
        <v>ถุง</v>
      </c>
      <c r="G214" s="37">
        <f>VLOOKUP($D214,allFlowProduct!$A:$P,3,FALSE)</f>
        <v>5</v>
      </c>
      <c r="H214" s="37">
        <f>VLOOKUP($D214,allFlowProduct!$A:$P,8,FALSE)</f>
        <v>7</v>
      </c>
      <c r="I214" s="37">
        <f t="shared" si="3"/>
        <v>-1</v>
      </c>
    </row>
    <row r="215" spans="1:9" x14ac:dyDescent="0.5">
      <c r="A215" s="2"/>
      <c r="B215" s="2" t="s">
        <v>595</v>
      </c>
      <c r="C215" s="37" t="s">
        <v>186</v>
      </c>
      <c r="D215" s="18" t="s">
        <v>3621</v>
      </c>
      <c r="E215" s="37" t="str">
        <f>VLOOKUP($D215,allFlowProduct!$A:$P,4,FALSE)</f>
        <v>ปุ๋ยเม็ดเร่งดอกผล 702 (1กก.)(ฐธ9)</v>
      </c>
      <c r="F215" s="37" t="str">
        <f>VLOOKUP($D215,allFlowProduct!$A:$P,5,FALSE)</f>
        <v>ถุง</v>
      </c>
      <c r="G215" s="37">
        <f>VLOOKUP($D215,allFlowProduct!$A:$P,3,FALSE)</f>
        <v>5</v>
      </c>
      <c r="H215" s="37">
        <f>VLOOKUP($D215,allFlowProduct!$A:$P,8,FALSE)</f>
        <v>7</v>
      </c>
      <c r="I215" s="37">
        <f t="shared" si="3"/>
        <v>-1</v>
      </c>
    </row>
    <row r="216" spans="1:9" x14ac:dyDescent="0.5">
      <c r="A216" s="2" t="s">
        <v>342</v>
      </c>
      <c r="B216" s="2" t="s">
        <v>603</v>
      </c>
      <c r="C216" s="37" t="s">
        <v>604</v>
      </c>
      <c r="D216" s="18" t="s">
        <v>3622</v>
      </c>
      <c r="E216" s="37" t="str">
        <f>VLOOKUP($D216,allFlowProduct!$A:$P,4,FALSE)</f>
        <v>ปุ๋ยเม็ดเร่งดอกผล 702 (50กก.)(ฐธ9)</v>
      </c>
      <c r="F216" s="37" t="str">
        <f>VLOOKUP($D216,allFlowProduct!$A:$P,5,FALSE)</f>
        <v>กระสอบ</v>
      </c>
      <c r="G216" s="37">
        <f>VLOOKUP($D216,allFlowProduct!$A:$P,3,FALSE)</f>
        <v>5</v>
      </c>
      <c r="H216" s="37">
        <f>VLOOKUP($D216,allFlowProduct!$A:$P,8,FALSE)</f>
        <v>7</v>
      </c>
      <c r="I216" s="37">
        <f t="shared" si="3"/>
        <v>-1</v>
      </c>
    </row>
    <row r="217" spans="1:9" x14ac:dyDescent="0.5">
      <c r="A217" s="4" t="s">
        <v>343</v>
      </c>
      <c r="B217" s="2" t="s">
        <v>111</v>
      </c>
      <c r="C217" s="37" t="s">
        <v>597</v>
      </c>
      <c r="D217" s="18" t="s">
        <v>3623</v>
      </c>
      <c r="E217" s="37" t="str">
        <f>VLOOKUP($D217,allFlowProduct!$A:$P,4,FALSE)</f>
        <v>ปุ๋ยอินทรีย์น้ำเพชร 201 (ป้องกันแมลง)(ฐธ9)</v>
      </c>
      <c r="F217" s="37" t="str">
        <f>VLOOKUP($D217,allFlowProduct!$A:$P,5,FALSE)</f>
        <v>ขวด</v>
      </c>
      <c r="G217" s="37">
        <f>VLOOKUP($D217,allFlowProduct!$A:$P,3,FALSE)</f>
        <v>5</v>
      </c>
      <c r="H217" s="37">
        <f>VLOOKUP($D217,allFlowProduct!$A:$P,8,FALSE)</f>
        <v>7</v>
      </c>
      <c r="I217" s="37">
        <f t="shared" si="3"/>
        <v>-1</v>
      </c>
    </row>
    <row r="218" spans="1:9" x14ac:dyDescent="0.5">
      <c r="A218" s="4"/>
      <c r="B218" s="2" t="s">
        <v>111</v>
      </c>
      <c r="C218" s="37" t="s">
        <v>598</v>
      </c>
      <c r="D218" s="18" t="s">
        <v>3623</v>
      </c>
      <c r="E218" s="37" t="str">
        <f>VLOOKUP($D218,allFlowProduct!$A:$P,4,FALSE)</f>
        <v>ปุ๋ยอินทรีย์น้ำเพชร 201 (ป้องกันแมลง)(ฐธ9)</v>
      </c>
      <c r="F218" s="37" t="str">
        <f>VLOOKUP($D218,allFlowProduct!$A:$P,5,FALSE)</f>
        <v>ขวด</v>
      </c>
      <c r="G218" s="37">
        <f>VLOOKUP($D218,allFlowProduct!$A:$P,3,FALSE)</f>
        <v>5</v>
      </c>
      <c r="H218" s="37">
        <f>VLOOKUP($D218,allFlowProduct!$A:$P,8,FALSE)</f>
        <v>7</v>
      </c>
      <c r="I218" s="37">
        <f t="shared" si="3"/>
        <v>-1</v>
      </c>
    </row>
    <row r="219" spans="1:9" x14ac:dyDescent="0.5">
      <c r="A219" s="4" t="s">
        <v>344</v>
      </c>
      <c r="B219" s="2" t="s">
        <v>112</v>
      </c>
      <c r="C219" s="37" t="s">
        <v>597</v>
      </c>
      <c r="D219" s="18" t="s">
        <v>3624</v>
      </c>
      <c r="E219" s="37" t="str">
        <f>VLOOKUP($D219,allFlowProduct!$A:$P,4,FALSE)</f>
        <v>ปุ๋ยอินทรีย์น้ำเพชร 202 (ป้องกันเชื้อรา)(ฐธ9)</v>
      </c>
      <c r="F219" s="37" t="str">
        <f>VLOOKUP($D219,allFlowProduct!$A:$P,5,FALSE)</f>
        <v>ขวด</v>
      </c>
      <c r="G219" s="37">
        <f>VLOOKUP($D219,allFlowProduct!$A:$P,3,FALSE)</f>
        <v>5</v>
      </c>
      <c r="H219" s="37">
        <f>VLOOKUP($D219,allFlowProduct!$A:$P,8,FALSE)</f>
        <v>7</v>
      </c>
      <c r="I219" s="37">
        <f t="shared" si="3"/>
        <v>-1</v>
      </c>
    </row>
    <row r="220" spans="1:9" x14ac:dyDescent="0.5">
      <c r="A220" s="4"/>
      <c r="B220" s="2" t="s">
        <v>112</v>
      </c>
      <c r="C220" s="37" t="s">
        <v>598</v>
      </c>
      <c r="D220" s="18" t="s">
        <v>3624</v>
      </c>
      <c r="E220" s="37" t="str">
        <f>VLOOKUP($D220,allFlowProduct!$A:$P,4,FALSE)</f>
        <v>ปุ๋ยอินทรีย์น้ำเพชร 202 (ป้องกันเชื้อรา)(ฐธ9)</v>
      </c>
      <c r="F220" s="37" t="str">
        <f>VLOOKUP($D220,allFlowProduct!$A:$P,5,FALSE)</f>
        <v>ขวด</v>
      </c>
      <c r="G220" s="37">
        <f>VLOOKUP($D220,allFlowProduct!$A:$P,3,FALSE)</f>
        <v>5</v>
      </c>
      <c r="H220" s="37">
        <f>VLOOKUP($D220,allFlowProduct!$A:$P,8,FALSE)</f>
        <v>7</v>
      </c>
      <c r="I220" s="37">
        <f t="shared" si="3"/>
        <v>-1</v>
      </c>
    </row>
    <row r="221" spans="1:9" x14ac:dyDescent="0.5">
      <c r="A221" s="4" t="s">
        <v>345</v>
      </c>
      <c r="B221" s="6" t="s">
        <v>113</v>
      </c>
      <c r="C221" s="37" t="s">
        <v>597</v>
      </c>
      <c r="D221" s="18" t="s">
        <v>3625</v>
      </c>
      <c r="E221" s="37" t="str">
        <f>VLOOKUP($D221,allFlowProduct!$A:$P,4,FALSE)</f>
        <v>ปุ๋ยอินทรีย์น้ำเพชร 203 (ป้องกันหนอนกัดกินใบ)(ฐธ9)</v>
      </c>
      <c r="F221" s="37" t="str">
        <f>VLOOKUP($D221,allFlowProduct!$A:$P,5,FALSE)</f>
        <v>ขวด</v>
      </c>
      <c r="G221" s="37">
        <f>VLOOKUP($D221,allFlowProduct!$A:$P,3,FALSE)</f>
        <v>5</v>
      </c>
      <c r="H221" s="37">
        <f>VLOOKUP($D221,allFlowProduct!$A:$P,8,FALSE)</f>
        <v>7</v>
      </c>
      <c r="I221" s="37">
        <f t="shared" si="3"/>
        <v>-1</v>
      </c>
    </row>
    <row r="222" spans="1:9" x14ac:dyDescent="0.5">
      <c r="A222" s="4"/>
      <c r="B222" s="6" t="s">
        <v>113</v>
      </c>
      <c r="C222" s="37" t="s">
        <v>598</v>
      </c>
      <c r="D222" s="18" t="s">
        <v>3625</v>
      </c>
      <c r="E222" s="37" t="str">
        <f>VLOOKUP($D222,allFlowProduct!$A:$P,4,FALSE)</f>
        <v>ปุ๋ยอินทรีย์น้ำเพชร 203 (ป้องกันหนอนกัดกินใบ)(ฐธ9)</v>
      </c>
      <c r="F222" s="37" t="str">
        <f>VLOOKUP($D222,allFlowProduct!$A:$P,5,FALSE)</f>
        <v>ขวด</v>
      </c>
      <c r="G222" s="37">
        <f>VLOOKUP($D222,allFlowProduct!$A:$P,3,FALSE)</f>
        <v>5</v>
      </c>
      <c r="H222" s="37">
        <f>VLOOKUP($D222,allFlowProduct!$A:$P,8,FALSE)</f>
        <v>7</v>
      </c>
      <c r="I222" s="37">
        <f t="shared" si="3"/>
        <v>-1</v>
      </c>
    </row>
    <row r="223" spans="1:9" x14ac:dyDescent="0.5">
      <c r="A223" s="4" t="s">
        <v>346</v>
      </c>
      <c r="B223" s="2" t="s">
        <v>114</v>
      </c>
      <c r="C223" s="37" t="s">
        <v>597</v>
      </c>
      <c r="D223" s="18" t="s">
        <v>3626</v>
      </c>
      <c r="E223" s="37" t="str">
        <f>VLOOKUP($D223,allFlowProduct!$A:$P,4,FALSE)</f>
        <v>ปุ๋ยอินทรีย์น้ำเพชร 204 (ป้องกันเพลี้ย)(ฐธ9)</v>
      </c>
      <c r="F223" s="37" t="str">
        <f>VLOOKUP($D223,allFlowProduct!$A:$P,5,FALSE)</f>
        <v>ขวด</v>
      </c>
      <c r="G223" s="37">
        <f>VLOOKUP($D223,allFlowProduct!$A:$P,3,FALSE)</f>
        <v>5</v>
      </c>
      <c r="H223" s="37">
        <f>VLOOKUP($D223,allFlowProduct!$A:$P,8,FALSE)</f>
        <v>7</v>
      </c>
      <c r="I223" s="37">
        <f t="shared" si="3"/>
        <v>-1</v>
      </c>
    </row>
    <row r="224" spans="1:9" x14ac:dyDescent="0.5">
      <c r="A224" s="4"/>
      <c r="B224" s="2" t="s">
        <v>114</v>
      </c>
      <c r="C224" s="37" t="s">
        <v>598</v>
      </c>
      <c r="D224" s="18" t="s">
        <v>3626</v>
      </c>
      <c r="E224" s="37" t="str">
        <f>VLOOKUP($D224,allFlowProduct!$A:$P,4,FALSE)</f>
        <v>ปุ๋ยอินทรีย์น้ำเพชร 204 (ป้องกันเพลี้ย)(ฐธ9)</v>
      </c>
      <c r="F224" s="37" t="str">
        <f>VLOOKUP($D224,allFlowProduct!$A:$P,5,FALSE)</f>
        <v>ขวด</v>
      </c>
      <c r="G224" s="37">
        <f>VLOOKUP($D224,allFlowProduct!$A:$P,3,FALSE)</f>
        <v>5</v>
      </c>
      <c r="H224" s="37">
        <f>VLOOKUP($D224,allFlowProduct!$A:$P,8,FALSE)</f>
        <v>7</v>
      </c>
      <c r="I224" s="37">
        <f t="shared" si="3"/>
        <v>-1</v>
      </c>
    </row>
    <row r="225" spans="1:9" x14ac:dyDescent="0.5">
      <c r="A225" s="4" t="s">
        <v>347</v>
      </c>
      <c r="B225" s="6" t="s">
        <v>115</v>
      </c>
      <c r="C225" s="37" t="s">
        <v>597</v>
      </c>
      <c r="D225" s="18" t="s">
        <v>3627</v>
      </c>
      <c r="E225" s="37" t="str">
        <f>VLOOKUP($D225,allFlowProduct!$A:$P,4,FALSE)</f>
        <v>ปุ๋ยอินทรีย์น้ำเพชร 205 (ป้องกันหนอนเจาะดูดน้ำเลี้ยง)(ฐธ9)</v>
      </c>
      <c r="F225" s="37" t="str">
        <f>VLOOKUP($D225,allFlowProduct!$A:$P,5,FALSE)</f>
        <v>ขวด</v>
      </c>
      <c r="G225" s="37">
        <f>VLOOKUP($D225,allFlowProduct!$A:$P,3,FALSE)</f>
        <v>5</v>
      </c>
      <c r="H225" s="37">
        <f>VLOOKUP($D225,allFlowProduct!$A:$P,8,FALSE)</f>
        <v>7</v>
      </c>
      <c r="I225" s="37">
        <f t="shared" si="3"/>
        <v>-1</v>
      </c>
    </row>
    <row r="226" spans="1:9" x14ac:dyDescent="0.5">
      <c r="A226" s="4"/>
      <c r="B226" s="6" t="s">
        <v>115</v>
      </c>
      <c r="C226" s="37" t="s">
        <v>598</v>
      </c>
      <c r="D226" s="18" t="s">
        <v>3627</v>
      </c>
      <c r="E226" s="37" t="str">
        <f>VLOOKUP($D226,allFlowProduct!$A:$P,4,FALSE)</f>
        <v>ปุ๋ยอินทรีย์น้ำเพชร 205 (ป้องกันหนอนเจาะดูดน้ำเลี้ยง)(ฐธ9)</v>
      </c>
      <c r="F226" s="37" t="str">
        <f>VLOOKUP($D226,allFlowProduct!$A:$P,5,FALSE)</f>
        <v>ขวด</v>
      </c>
      <c r="G226" s="37">
        <f>VLOOKUP($D226,allFlowProduct!$A:$P,3,FALSE)</f>
        <v>5</v>
      </c>
      <c r="H226" s="37">
        <f>VLOOKUP($D226,allFlowProduct!$A:$P,8,FALSE)</f>
        <v>7</v>
      </c>
      <c r="I226" s="37">
        <f t="shared" si="3"/>
        <v>-1</v>
      </c>
    </row>
    <row r="227" spans="1:9" x14ac:dyDescent="0.5">
      <c r="A227" s="4"/>
      <c r="B227" s="71" t="s">
        <v>5101</v>
      </c>
      <c r="C227" s="37" t="s">
        <v>2258</v>
      </c>
      <c r="D227" s="18" t="s">
        <v>5100</v>
      </c>
      <c r="E227" s="46" t="str">
        <f>VLOOKUP($D227,allFlowProduct!$A:$P,4,FALSE)</f>
        <v>ปุ๋ยอินทรีย์น้ำเพชร 102 (สูตรนาข้าว)</v>
      </c>
      <c r="F227" s="46" t="str">
        <f>VLOOKUP($D227,allFlowProduct!$A:$P,5,FALSE)</f>
        <v>ขวด</v>
      </c>
      <c r="G227" s="46">
        <f>VLOOKUP($D227,allFlowProduct!$A:$P,3,FALSE)</f>
        <v>5</v>
      </c>
      <c r="H227" s="46">
        <f>VLOOKUP($D227,allFlowProduct!$A:$P,8,FALSE)</f>
        <v>7</v>
      </c>
      <c r="I227" s="37">
        <f>IF($H227=7,-1,IF($H227=1,7,IF($H227=3,7,IF($H227=5,0,"error"))))</f>
        <v>-1</v>
      </c>
    </row>
    <row r="228" spans="1:9" x14ac:dyDescent="0.5">
      <c r="A228" s="4" t="s">
        <v>348</v>
      </c>
      <c r="B228" s="2" t="s">
        <v>116</v>
      </c>
      <c r="C228" s="37" t="s">
        <v>597</v>
      </c>
      <c r="D228" s="18" t="s">
        <v>3628</v>
      </c>
      <c r="E228" s="37" t="str">
        <f>VLOOKUP($D228,allFlowProduct!$A:$P,4,FALSE)</f>
        <v>น้ำส้มควันไม้ 1 ลิตร</v>
      </c>
      <c r="F228" s="37" t="str">
        <f>VLOOKUP($D228,allFlowProduct!$A:$P,5,FALSE)</f>
        <v>ขวด</v>
      </c>
      <c r="G228" s="37">
        <f>VLOOKUP($D228,allFlowProduct!$A:$P,3,FALSE)</f>
        <v>5</v>
      </c>
      <c r="H228" s="37">
        <f>VLOOKUP($D228,allFlowProduct!$A:$P,8,FALSE)</f>
        <v>7</v>
      </c>
      <c r="I228" s="37">
        <f t="shared" si="3"/>
        <v>-1</v>
      </c>
    </row>
    <row r="229" spans="1:9" x14ac:dyDescent="0.5">
      <c r="A229" s="4"/>
      <c r="B229" s="2" t="s">
        <v>116</v>
      </c>
      <c r="C229" s="37" t="s">
        <v>598</v>
      </c>
      <c r="D229" s="18" t="s">
        <v>3628</v>
      </c>
      <c r="E229" s="37" t="str">
        <f>VLOOKUP($D229,allFlowProduct!$A:$P,4,FALSE)</f>
        <v>น้ำส้มควันไม้ 1 ลิตร</v>
      </c>
      <c r="F229" s="37" t="str">
        <f>VLOOKUP($D229,allFlowProduct!$A:$P,5,FALSE)</f>
        <v>ขวด</v>
      </c>
      <c r="G229" s="37">
        <f>VLOOKUP($D229,allFlowProduct!$A:$P,3,FALSE)</f>
        <v>5</v>
      </c>
      <c r="H229" s="37">
        <f>VLOOKUP($D229,allFlowProduct!$A:$P,8,FALSE)</f>
        <v>7</v>
      </c>
      <c r="I229" s="37">
        <f t="shared" si="3"/>
        <v>-1</v>
      </c>
    </row>
    <row r="230" spans="1:9" x14ac:dyDescent="0.5">
      <c r="A230" s="2" t="s">
        <v>349</v>
      </c>
      <c r="B230" s="2" t="s">
        <v>117</v>
      </c>
      <c r="C230" s="37" t="s">
        <v>14</v>
      </c>
      <c r="D230" s="18" t="s">
        <v>3629</v>
      </c>
      <c r="E230" s="37" t="str">
        <f>VLOOKUP($D230,allFlowProduct!$A:$P,4,FALSE)</f>
        <v>ดินผสมพร้อมปลูก</v>
      </c>
      <c r="F230" s="37" t="str">
        <f>VLOOKUP($D230,allFlowProduct!$A:$P,5,FALSE)</f>
        <v>ถุง</v>
      </c>
      <c r="G230" s="37">
        <f>VLOOKUP($D230,allFlowProduct!$A:$P,3,FALSE)</f>
        <v>5</v>
      </c>
      <c r="H230" s="37">
        <f>VLOOKUP($D230,allFlowProduct!$A:$P,8,FALSE)</f>
        <v>7</v>
      </c>
      <c r="I230" s="37">
        <f t="shared" si="3"/>
        <v>-1</v>
      </c>
    </row>
    <row r="231" spans="1:9" x14ac:dyDescent="0.5">
      <c r="A231" s="2"/>
      <c r="B231" s="2" t="s">
        <v>117</v>
      </c>
      <c r="C231" s="37" t="s">
        <v>600</v>
      </c>
      <c r="D231" s="18" t="s">
        <v>3629</v>
      </c>
      <c r="E231" s="37" t="str">
        <f>VLOOKUP($D231,allFlowProduct!$A:$P,4,FALSE)</f>
        <v>ดินผสมพร้อมปลูก</v>
      </c>
      <c r="F231" s="37" t="str">
        <f>VLOOKUP($D231,allFlowProduct!$A:$P,5,FALSE)</f>
        <v>ถุง</v>
      </c>
      <c r="G231" s="37">
        <f>VLOOKUP($D231,allFlowProduct!$A:$P,3,FALSE)</f>
        <v>5</v>
      </c>
      <c r="H231" s="37">
        <f>VLOOKUP($D231,allFlowProduct!$A:$P,8,FALSE)</f>
        <v>7</v>
      </c>
      <c r="I231" s="37">
        <f t="shared" si="3"/>
        <v>-1</v>
      </c>
    </row>
    <row r="232" spans="1:9" x14ac:dyDescent="0.5">
      <c r="A232" s="2" t="s">
        <v>350</v>
      </c>
      <c r="B232" s="2" t="s">
        <v>118</v>
      </c>
      <c r="C232" s="37" t="s">
        <v>14</v>
      </c>
      <c r="D232" s="18" t="s">
        <v>3630</v>
      </c>
      <c r="E232" s="37" t="str">
        <f>VLOOKUP($D232,allFlowProduct!$A:$P,4,FALSE)</f>
        <v>มูลวัว</v>
      </c>
      <c r="F232" s="37" t="str">
        <f>VLOOKUP($D232,allFlowProduct!$A:$P,5,FALSE)</f>
        <v>ถุง</v>
      </c>
      <c r="G232" s="37">
        <f>VLOOKUP($D232,allFlowProduct!$A:$P,3,FALSE)</f>
        <v>5</v>
      </c>
      <c r="H232" s="37">
        <f>VLOOKUP($D232,allFlowProduct!$A:$P,8,FALSE)</f>
        <v>7</v>
      </c>
      <c r="I232" s="37">
        <f t="shared" si="3"/>
        <v>-1</v>
      </c>
    </row>
    <row r="233" spans="1:9" x14ac:dyDescent="0.5">
      <c r="A233" s="2"/>
      <c r="B233" s="2" t="s">
        <v>118</v>
      </c>
      <c r="C233" s="37" t="s">
        <v>600</v>
      </c>
      <c r="D233" s="18" t="s">
        <v>3630</v>
      </c>
      <c r="E233" s="37" t="str">
        <f>VLOOKUP($D233,allFlowProduct!$A:$P,4,FALSE)</f>
        <v>มูลวัว</v>
      </c>
      <c r="F233" s="37" t="str">
        <f>VLOOKUP($D233,allFlowProduct!$A:$P,5,FALSE)</f>
        <v>ถุง</v>
      </c>
      <c r="G233" s="37">
        <f>VLOOKUP($D233,allFlowProduct!$A:$P,3,FALSE)</f>
        <v>5</v>
      </c>
      <c r="H233" s="37">
        <f>VLOOKUP($D233,allFlowProduct!$A:$P,8,FALSE)</f>
        <v>7</v>
      </c>
      <c r="I233" s="37">
        <f t="shared" si="3"/>
        <v>-1</v>
      </c>
    </row>
    <row r="234" spans="1:9" x14ac:dyDescent="0.5">
      <c r="A234" s="2" t="s">
        <v>351</v>
      </c>
      <c r="B234" s="2" t="s">
        <v>119</v>
      </c>
      <c r="C234" s="37" t="s">
        <v>609</v>
      </c>
      <c r="D234" s="18" t="s">
        <v>3615</v>
      </c>
      <c r="E234" s="37" t="str">
        <f>VLOOKUP($D234,allFlowProduct!$A:$P,4,FALSE)</f>
        <v>ตะกร้าปลูกผัก</v>
      </c>
      <c r="F234" s="37" t="str">
        <f>VLOOKUP($D234,allFlowProduct!$A:$P,5,FALSE)</f>
        <v>ใบ</v>
      </c>
      <c r="G234" s="37">
        <f>VLOOKUP($D234,allFlowProduct!$A:$P,3,FALSE)</f>
        <v>5</v>
      </c>
      <c r="H234" s="37">
        <f>VLOOKUP($D234,allFlowProduct!$A:$P,8,FALSE)</f>
        <v>1</v>
      </c>
      <c r="I234" s="37">
        <f t="shared" si="3"/>
        <v>7</v>
      </c>
    </row>
    <row r="235" spans="1:9" x14ac:dyDescent="0.5">
      <c r="A235" s="2" t="s">
        <v>351</v>
      </c>
      <c r="B235" s="2" t="s">
        <v>119</v>
      </c>
      <c r="C235" s="37" t="s">
        <v>610</v>
      </c>
      <c r="D235" s="18" t="s">
        <v>3615</v>
      </c>
      <c r="E235" s="37" t="str">
        <f>VLOOKUP($D235,allFlowProduct!$A:$P,4,FALSE)</f>
        <v>ตะกร้าปลูกผัก</v>
      </c>
      <c r="F235" s="37" t="str">
        <f>VLOOKUP($D235,allFlowProduct!$A:$P,5,FALSE)</f>
        <v>ใบ</v>
      </c>
      <c r="G235" s="37">
        <f>VLOOKUP($D235,allFlowProduct!$A:$P,3,FALSE)</f>
        <v>5</v>
      </c>
      <c r="H235" s="37">
        <f>VLOOKUP($D235,allFlowProduct!$A:$P,8,FALSE)</f>
        <v>1</v>
      </c>
      <c r="I235" s="37">
        <f t="shared" si="3"/>
        <v>7</v>
      </c>
    </row>
    <row r="236" spans="1:9" x14ac:dyDescent="0.5">
      <c r="A236" s="2" t="s">
        <v>352</v>
      </c>
      <c r="B236" s="2" t="s">
        <v>558</v>
      </c>
      <c r="C236" s="37" t="s">
        <v>556</v>
      </c>
      <c r="D236" s="18" t="s">
        <v>3631</v>
      </c>
      <c r="E236" s="37" t="str">
        <f>VLOOKUP($D236,allFlowProduct!$A:$P,4,FALSE)</f>
        <v>หนังสือกลับบ้าน(ฐธ9)</v>
      </c>
      <c r="F236" s="37" t="str">
        <f>VLOOKUP($D236,allFlowProduct!$A:$P,5,FALSE)</f>
        <v>เล่ม</v>
      </c>
      <c r="G236" s="37">
        <f>VLOOKUP($D236,allFlowProduct!$A:$P,3,FALSE)</f>
        <v>5</v>
      </c>
      <c r="H236" s="37">
        <f>VLOOKUP($D236,allFlowProduct!$A:$P,8,FALSE)</f>
        <v>1</v>
      </c>
      <c r="I236" s="37">
        <f t="shared" si="3"/>
        <v>7</v>
      </c>
    </row>
    <row r="237" spans="1:9" x14ac:dyDescent="0.5">
      <c r="A237" s="2" t="s">
        <v>352</v>
      </c>
      <c r="B237" s="2" t="s">
        <v>558</v>
      </c>
      <c r="C237" s="37" t="s">
        <v>557</v>
      </c>
      <c r="D237" s="18" t="s">
        <v>3631</v>
      </c>
      <c r="E237" s="37" t="str">
        <f>VLOOKUP($D237,allFlowProduct!$A:$P,4,FALSE)</f>
        <v>หนังสือกลับบ้าน(ฐธ9)</v>
      </c>
      <c r="F237" s="37" t="str">
        <f>VLOOKUP($D237,allFlowProduct!$A:$P,5,FALSE)</f>
        <v>เล่ม</v>
      </c>
      <c r="G237" s="37">
        <f>VLOOKUP($D237,allFlowProduct!$A:$P,3,FALSE)</f>
        <v>5</v>
      </c>
      <c r="H237" s="37">
        <f>VLOOKUP($D237,allFlowProduct!$A:$P,8,FALSE)</f>
        <v>1</v>
      </c>
      <c r="I237" s="37">
        <f t="shared" si="3"/>
        <v>7</v>
      </c>
    </row>
    <row r="238" spans="1:9" x14ac:dyDescent="0.5">
      <c r="A238" s="2" t="s">
        <v>353</v>
      </c>
      <c r="B238" s="2" t="s">
        <v>559</v>
      </c>
      <c r="C238" s="37" t="s">
        <v>556</v>
      </c>
      <c r="D238" s="18" t="s">
        <v>3632</v>
      </c>
      <c r="E238" s="37" t="str">
        <f>VLOOKUP($D238,allFlowProduct!$A:$P,4,FALSE)</f>
        <v>หนังสือลูกโจน(ฐธ9)</v>
      </c>
      <c r="F238" s="37" t="str">
        <f>VLOOKUP($D238,allFlowProduct!$A:$P,5,FALSE)</f>
        <v>เล่ม</v>
      </c>
      <c r="G238" s="37">
        <f>VLOOKUP($D238,allFlowProduct!$A:$P,3,FALSE)</f>
        <v>5</v>
      </c>
      <c r="H238" s="37">
        <f>VLOOKUP($D238,allFlowProduct!$A:$P,8,FALSE)</f>
        <v>1</v>
      </c>
      <c r="I238" s="37">
        <f t="shared" si="3"/>
        <v>7</v>
      </c>
    </row>
    <row r="239" spans="1:9" x14ac:dyDescent="0.5">
      <c r="A239" s="2" t="s">
        <v>353</v>
      </c>
      <c r="B239" s="2" t="s">
        <v>559</v>
      </c>
      <c r="C239" s="37" t="s">
        <v>557</v>
      </c>
      <c r="D239" s="18" t="s">
        <v>3632</v>
      </c>
      <c r="E239" s="37" t="str">
        <f>VLOOKUP($D239,allFlowProduct!$A:$P,4,FALSE)</f>
        <v>หนังสือลูกโจน(ฐธ9)</v>
      </c>
      <c r="F239" s="37" t="str">
        <f>VLOOKUP($D239,allFlowProduct!$A:$P,5,FALSE)</f>
        <v>เล่ม</v>
      </c>
      <c r="G239" s="37">
        <f>VLOOKUP($D239,allFlowProduct!$A:$P,3,FALSE)</f>
        <v>5</v>
      </c>
      <c r="H239" s="37">
        <f>VLOOKUP($D239,allFlowProduct!$A:$P,8,FALSE)</f>
        <v>1</v>
      </c>
      <c r="I239" s="37">
        <f t="shared" si="3"/>
        <v>7</v>
      </c>
    </row>
    <row r="240" spans="1:9" x14ac:dyDescent="0.5">
      <c r="A240" s="2" t="s">
        <v>354</v>
      </c>
      <c r="B240" s="2" t="s">
        <v>563</v>
      </c>
      <c r="C240" s="37" t="s">
        <v>556</v>
      </c>
      <c r="D240" s="18" t="s">
        <v>3633</v>
      </c>
      <c r="E240" s="37" t="str">
        <f>VLOOKUP($D240,allFlowProduct!$A:$P,4,FALSE)</f>
        <v>หนังสือเซ็กซ์กับความรัก(ฐธ9)</v>
      </c>
      <c r="F240" s="37" t="str">
        <f>VLOOKUP($D240,allFlowProduct!$A:$P,5,FALSE)</f>
        <v>เล่ม</v>
      </c>
      <c r="G240" s="37">
        <f>VLOOKUP($D240,allFlowProduct!$A:$P,3,FALSE)</f>
        <v>5</v>
      </c>
      <c r="H240" s="37">
        <f>VLOOKUP($D240,allFlowProduct!$A:$P,8,FALSE)</f>
        <v>1</v>
      </c>
      <c r="I240" s="37">
        <f t="shared" si="3"/>
        <v>7</v>
      </c>
    </row>
    <row r="241" spans="1:9" x14ac:dyDescent="0.5">
      <c r="A241" s="2" t="s">
        <v>354</v>
      </c>
      <c r="B241" s="2" t="s">
        <v>563</v>
      </c>
      <c r="C241" s="37" t="s">
        <v>557</v>
      </c>
      <c r="D241" s="18" t="s">
        <v>3633</v>
      </c>
      <c r="E241" s="37" t="str">
        <f>VLOOKUP($D241,allFlowProduct!$A:$P,4,FALSE)</f>
        <v>หนังสือเซ็กซ์กับความรัก(ฐธ9)</v>
      </c>
      <c r="F241" s="37" t="str">
        <f>VLOOKUP($D241,allFlowProduct!$A:$P,5,FALSE)</f>
        <v>เล่ม</v>
      </c>
      <c r="G241" s="37">
        <f>VLOOKUP($D241,allFlowProduct!$A:$P,3,FALSE)</f>
        <v>5</v>
      </c>
      <c r="H241" s="37">
        <f>VLOOKUP($D241,allFlowProduct!$A:$P,8,FALSE)</f>
        <v>1</v>
      </c>
      <c r="I241" s="37">
        <f t="shared" si="3"/>
        <v>7</v>
      </c>
    </row>
    <row r="242" spans="1:9" x14ac:dyDescent="0.5">
      <c r="A242" s="2" t="s">
        <v>355</v>
      </c>
      <c r="B242" s="2" t="s">
        <v>555</v>
      </c>
      <c r="C242" s="37" t="s">
        <v>556</v>
      </c>
      <c r="D242" s="18" t="s">
        <v>3634</v>
      </c>
      <c r="E242" s="37" t="str">
        <f>VLOOKUP($D242,allFlowProduct!$A:$P,4,FALSE)</f>
        <v>หนังสือบุกรังโจน(ฐธ9)</v>
      </c>
      <c r="F242" s="37" t="str">
        <f>VLOOKUP($D242,allFlowProduct!$A:$P,5,FALSE)</f>
        <v>เล่ม</v>
      </c>
      <c r="G242" s="37">
        <f>VLOOKUP($D242,allFlowProduct!$A:$P,3,FALSE)</f>
        <v>5</v>
      </c>
      <c r="H242" s="37">
        <f>VLOOKUP($D242,allFlowProduct!$A:$P,8,FALSE)</f>
        <v>1</v>
      </c>
      <c r="I242" s="37">
        <f t="shared" si="3"/>
        <v>7</v>
      </c>
    </row>
    <row r="243" spans="1:9" x14ac:dyDescent="0.5">
      <c r="A243" s="2" t="s">
        <v>355</v>
      </c>
      <c r="B243" s="2" t="s">
        <v>555</v>
      </c>
      <c r="C243" s="37" t="s">
        <v>557</v>
      </c>
      <c r="D243" s="18" t="s">
        <v>3634</v>
      </c>
      <c r="E243" s="37" t="str">
        <f>VLOOKUP($D243,allFlowProduct!$A:$P,4,FALSE)</f>
        <v>หนังสือบุกรังโจน(ฐธ9)</v>
      </c>
      <c r="F243" s="37" t="str">
        <f>VLOOKUP($D243,allFlowProduct!$A:$P,5,FALSE)</f>
        <v>เล่ม</v>
      </c>
      <c r="G243" s="37">
        <f>VLOOKUP($D243,allFlowProduct!$A:$P,3,FALSE)</f>
        <v>5</v>
      </c>
      <c r="H243" s="37">
        <f>VLOOKUP($D243,allFlowProduct!$A:$P,8,FALSE)</f>
        <v>1</v>
      </c>
      <c r="I243" s="37">
        <f t="shared" si="3"/>
        <v>7</v>
      </c>
    </row>
    <row r="244" spans="1:9" x14ac:dyDescent="0.5">
      <c r="A244" s="4" t="s">
        <v>356</v>
      </c>
      <c r="B244" s="2" t="s">
        <v>123</v>
      </c>
      <c r="C244" s="37" t="s">
        <v>556</v>
      </c>
      <c r="D244" s="18" t="s">
        <v>3635</v>
      </c>
      <c r="E244" s="37" t="str">
        <f>VLOOKUP($D244,allFlowProduct!$A:$P,4,FALSE)</f>
        <v>คู่มือเก็บเมล็ดพันธุ์ประจำบ้าน(ฐธ9)</v>
      </c>
      <c r="F244" s="37" t="str">
        <f>VLOOKUP($D244,allFlowProduct!$A:$P,5,FALSE)</f>
        <v>เล่ม</v>
      </c>
      <c r="G244" s="37">
        <f>VLOOKUP($D244,allFlowProduct!$A:$P,3,FALSE)</f>
        <v>5</v>
      </c>
      <c r="H244" s="37">
        <f>VLOOKUP($D244,allFlowProduct!$A:$P,8,FALSE)</f>
        <v>1</v>
      </c>
      <c r="I244" s="37">
        <f t="shared" si="3"/>
        <v>7</v>
      </c>
    </row>
    <row r="245" spans="1:9" x14ac:dyDescent="0.5">
      <c r="A245" s="4" t="s">
        <v>356</v>
      </c>
      <c r="B245" s="2" t="s">
        <v>123</v>
      </c>
      <c r="C245" s="37" t="s">
        <v>557</v>
      </c>
      <c r="D245" s="18" t="s">
        <v>3635</v>
      </c>
      <c r="E245" s="37" t="str">
        <f>VLOOKUP($D245,allFlowProduct!$A:$P,4,FALSE)</f>
        <v>คู่มือเก็บเมล็ดพันธุ์ประจำบ้าน(ฐธ9)</v>
      </c>
      <c r="F245" s="37" t="str">
        <f>VLOOKUP($D245,allFlowProduct!$A:$P,5,FALSE)</f>
        <v>เล่ม</v>
      </c>
      <c r="G245" s="37">
        <f>VLOOKUP($D245,allFlowProduct!$A:$P,3,FALSE)</f>
        <v>5</v>
      </c>
      <c r="H245" s="37">
        <f>VLOOKUP($D245,allFlowProduct!$A:$P,8,FALSE)</f>
        <v>1</v>
      </c>
      <c r="I245" s="37">
        <f t="shared" si="3"/>
        <v>7</v>
      </c>
    </row>
    <row r="246" spans="1:9" x14ac:dyDescent="0.5">
      <c r="A246" s="4" t="s">
        <v>357</v>
      </c>
      <c r="B246" s="4" t="s">
        <v>560</v>
      </c>
      <c r="C246" s="37" t="s">
        <v>556</v>
      </c>
      <c r="D246" s="18" t="s">
        <v>3636</v>
      </c>
      <c r="E246" s="37" t="str">
        <f>VLOOKUP($D246,allFlowProduct!$A:$P,4,FALSE)</f>
        <v>หนังสืออยู่กับดิน(ฐธ9)</v>
      </c>
      <c r="F246" s="37" t="str">
        <f>VLOOKUP($D246,allFlowProduct!$A:$P,5,FALSE)</f>
        <v>เล่ม</v>
      </c>
      <c r="G246" s="37">
        <f>VLOOKUP($D246,allFlowProduct!$A:$P,3,FALSE)</f>
        <v>5</v>
      </c>
      <c r="H246" s="37">
        <f>VLOOKUP($D246,allFlowProduct!$A:$P,8,FALSE)</f>
        <v>1</v>
      </c>
      <c r="I246" s="37">
        <f t="shared" si="3"/>
        <v>7</v>
      </c>
    </row>
    <row r="247" spans="1:9" x14ac:dyDescent="0.5">
      <c r="A247" s="4" t="s">
        <v>357</v>
      </c>
      <c r="B247" s="4" t="s">
        <v>560</v>
      </c>
      <c r="C247" s="37" t="s">
        <v>557</v>
      </c>
      <c r="D247" s="18" t="s">
        <v>3636</v>
      </c>
      <c r="E247" s="37" t="str">
        <f>VLOOKUP($D247,allFlowProduct!$A:$P,4,FALSE)</f>
        <v>หนังสืออยู่กับดิน(ฐธ9)</v>
      </c>
      <c r="F247" s="37" t="str">
        <f>VLOOKUP($D247,allFlowProduct!$A:$P,5,FALSE)</f>
        <v>เล่ม</v>
      </c>
      <c r="G247" s="37">
        <f>VLOOKUP($D247,allFlowProduct!$A:$P,3,FALSE)</f>
        <v>5</v>
      </c>
      <c r="H247" s="37">
        <f>VLOOKUP($D247,allFlowProduct!$A:$P,8,FALSE)</f>
        <v>1</v>
      </c>
      <c r="I247" s="37">
        <f t="shared" si="3"/>
        <v>7</v>
      </c>
    </row>
    <row r="248" spans="1:9" x14ac:dyDescent="0.5">
      <c r="A248" s="4" t="s">
        <v>358</v>
      </c>
      <c r="B248" s="2" t="s">
        <v>125</v>
      </c>
      <c r="C248" s="37" t="s">
        <v>556</v>
      </c>
      <c r="D248" s="18" t="s">
        <v>3637</v>
      </c>
      <c r="E248" s="37" t="str">
        <f>VLOOKUP($D248,allFlowProduct!$A:$P,4,FALSE)</f>
        <v>หนังสือสวน(ฐธ9)</v>
      </c>
      <c r="F248" s="37" t="str">
        <f>VLOOKUP($D248,allFlowProduct!$A:$P,5,FALSE)</f>
        <v>เล่ม</v>
      </c>
      <c r="G248" s="37">
        <f>VLOOKUP($D248,allFlowProduct!$A:$P,3,FALSE)</f>
        <v>5</v>
      </c>
      <c r="H248" s="37">
        <f>VLOOKUP($D248,allFlowProduct!$A:$P,8,FALSE)</f>
        <v>1</v>
      </c>
      <c r="I248" s="37">
        <f t="shared" si="3"/>
        <v>7</v>
      </c>
    </row>
    <row r="249" spans="1:9" x14ac:dyDescent="0.5">
      <c r="A249" s="4" t="s">
        <v>358</v>
      </c>
      <c r="B249" s="2" t="s">
        <v>125</v>
      </c>
      <c r="C249" s="37" t="s">
        <v>557</v>
      </c>
      <c r="D249" s="18" t="s">
        <v>3637</v>
      </c>
      <c r="E249" s="37" t="str">
        <f>VLOOKUP($D249,allFlowProduct!$A:$P,4,FALSE)</f>
        <v>หนังสือสวน(ฐธ9)</v>
      </c>
      <c r="F249" s="37" t="str">
        <f>VLOOKUP($D249,allFlowProduct!$A:$P,5,FALSE)</f>
        <v>เล่ม</v>
      </c>
      <c r="G249" s="37">
        <f>VLOOKUP($D249,allFlowProduct!$A:$P,3,FALSE)</f>
        <v>5</v>
      </c>
      <c r="H249" s="37">
        <f>VLOOKUP($D249,allFlowProduct!$A:$P,8,FALSE)</f>
        <v>1</v>
      </c>
      <c r="I249" s="37">
        <f t="shared" si="3"/>
        <v>7</v>
      </c>
    </row>
    <row r="250" spans="1:9" x14ac:dyDescent="0.5">
      <c r="A250" s="4" t="s">
        <v>359</v>
      </c>
      <c r="B250" s="4" t="s">
        <v>561</v>
      </c>
      <c r="C250" s="37" t="s">
        <v>556</v>
      </c>
      <c r="D250" s="18" t="s">
        <v>3638</v>
      </c>
      <c r="E250" s="37" t="str">
        <f>VLOOKUP($D250,allFlowProduct!$A:$P,4,FALSE)</f>
        <v>หนังสือเติบโตตามรอยพ่อ(ฐธ9)</v>
      </c>
      <c r="F250" s="37" t="str">
        <f>VLOOKUP($D250,allFlowProduct!$A:$P,5,FALSE)</f>
        <v>เล่ม</v>
      </c>
      <c r="G250" s="37">
        <f>VLOOKUP($D250,allFlowProduct!$A:$P,3,FALSE)</f>
        <v>5</v>
      </c>
      <c r="H250" s="37">
        <f>VLOOKUP($D250,allFlowProduct!$A:$P,8,FALSE)</f>
        <v>1</v>
      </c>
      <c r="I250" s="37">
        <f t="shared" si="3"/>
        <v>7</v>
      </c>
    </row>
    <row r="251" spans="1:9" x14ac:dyDescent="0.5">
      <c r="A251" s="4" t="s">
        <v>359</v>
      </c>
      <c r="B251" s="4" t="s">
        <v>561</v>
      </c>
      <c r="C251" s="37" t="s">
        <v>557</v>
      </c>
      <c r="D251" s="18" t="s">
        <v>3638</v>
      </c>
      <c r="E251" s="37" t="str">
        <f>VLOOKUP($D251,allFlowProduct!$A:$P,4,FALSE)</f>
        <v>หนังสือเติบโตตามรอยพ่อ(ฐธ9)</v>
      </c>
      <c r="F251" s="37" t="str">
        <f>VLOOKUP($D251,allFlowProduct!$A:$P,5,FALSE)</f>
        <v>เล่ม</v>
      </c>
      <c r="G251" s="37">
        <f>VLOOKUP($D251,allFlowProduct!$A:$P,3,FALSE)</f>
        <v>5</v>
      </c>
      <c r="H251" s="37">
        <f>VLOOKUP($D251,allFlowProduct!$A:$P,8,FALSE)</f>
        <v>1</v>
      </c>
      <c r="I251" s="37">
        <f t="shared" si="3"/>
        <v>7</v>
      </c>
    </row>
    <row r="252" spans="1:9" x14ac:dyDescent="0.5">
      <c r="A252" s="4" t="s">
        <v>360</v>
      </c>
      <c r="B252" s="5" t="s">
        <v>562</v>
      </c>
      <c r="C252" s="37" t="s">
        <v>551</v>
      </c>
      <c r="D252" s="18" t="s">
        <v>3639</v>
      </c>
      <c r="E252" s="37" t="str">
        <f>VLOOKUP($D252,allFlowProduct!$A:$P,4,FALSE)</f>
        <v>ชุดหนังสือเติบโตตามรอยพ่อ 4 เล่ม(ฐธ9)</v>
      </c>
      <c r="F252" s="37" t="str">
        <f>VLOOKUP($D252,allFlowProduct!$A:$P,5,FALSE)</f>
        <v>แพ็ค</v>
      </c>
      <c r="G252" s="37">
        <f>VLOOKUP($D252,allFlowProduct!$A:$P,3,FALSE)</f>
        <v>5</v>
      </c>
      <c r="H252" s="37">
        <f>VLOOKUP($D252,allFlowProduct!$A:$P,8,FALSE)</f>
        <v>1</v>
      </c>
      <c r="I252" s="37">
        <f t="shared" si="3"/>
        <v>7</v>
      </c>
    </row>
    <row r="253" spans="1:9" x14ac:dyDescent="0.5">
      <c r="A253" s="4" t="s">
        <v>360</v>
      </c>
      <c r="B253" s="5" t="s">
        <v>562</v>
      </c>
      <c r="C253" s="37" t="s">
        <v>552</v>
      </c>
      <c r="D253" s="18" t="s">
        <v>3639</v>
      </c>
      <c r="E253" s="37" t="str">
        <f>VLOOKUP($D253,allFlowProduct!$A:$P,4,FALSE)</f>
        <v>ชุดหนังสือเติบโตตามรอยพ่อ 4 เล่ม(ฐธ9)</v>
      </c>
      <c r="F253" s="37" t="str">
        <f>VLOOKUP($D253,allFlowProduct!$A:$P,5,FALSE)</f>
        <v>แพ็ค</v>
      </c>
      <c r="G253" s="37">
        <f>VLOOKUP($D253,allFlowProduct!$A:$P,3,FALSE)</f>
        <v>5</v>
      </c>
      <c r="H253" s="37">
        <f>VLOOKUP($D253,allFlowProduct!$A:$P,8,FALSE)</f>
        <v>1</v>
      </c>
      <c r="I253" s="37">
        <f t="shared" si="3"/>
        <v>7</v>
      </c>
    </row>
    <row r="254" spans="1:9" x14ac:dyDescent="0.5">
      <c r="A254" s="2" t="s">
        <v>361</v>
      </c>
      <c r="B254" s="2" t="s">
        <v>629</v>
      </c>
      <c r="C254" s="37" t="s">
        <v>630</v>
      </c>
      <c r="D254" s="18" t="s">
        <v>3640</v>
      </c>
      <c r="E254" s="37" t="str">
        <f>VLOOKUP($D254,allFlowProduct!$A:$P,4,FALSE)</f>
        <v>เสื้อธรรมธุรกิจ คอปก(ดำ) 2XL</v>
      </c>
      <c r="F254" s="37" t="str">
        <f>VLOOKUP($D254,allFlowProduct!$A:$P,5,FALSE)</f>
        <v>ตัว</v>
      </c>
      <c r="G254" s="37">
        <f>VLOOKUP($D254,allFlowProduct!$A:$P,3,FALSE)</f>
        <v>5</v>
      </c>
      <c r="H254" s="37">
        <f>VLOOKUP($D254,allFlowProduct!$A:$P,8,FALSE)</f>
        <v>1</v>
      </c>
      <c r="I254" s="37">
        <f t="shared" si="3"/>
        <v>7</v>
      </c>
    </row>
    <row r="255" spans="1:9" x14ac:dyDescent="0.5">
      <c r="A255" s="2" t="s">
        <v>362</v>
      </c>
      <c r="B255" s="2" t="s">
        <v>631</v>
      </c>
      <c r="C255" s="37" t="s">
        <v>616</v>
      </c>
      <c r="D255" s="18" t="s">
        <v>3641</v>
      </c>
      <c r="E255" s="37" t="str">
        <f>VLOOKUP($D255,allFlowProduct!$A:$P,4,FALSE)</f>
        <v>เสื้อธรรมธุรกิจ คอปก(ขาว) L</v>
      </c>
      <c r="F255" s="37" t="str">
        <f>VLOOKUP($D255,allFlowProduct!$A:$P,5,FALSE)</f>
        <v>ตัว</v>
      </c>
      <c r="G255" s="37">
        <f>VLOOKUP($D255,allFlowProduct!$A:$P,3,FALSE)</f>
        <v>5</v>
      </c>
      <c r="H255" s="37">
        <f>VLOOKUP($D255,allFlowProduct!$A:$P,8,FALSE)</f>
        <v>1</v>
      </c>
      <c r="I255" s="37">
        <f t="shared" si="3"/>
        <v>7</v>
      </c>
    </row>
    <row r="256" spans="1:9" x14ac:dyDescent="0.5">
      <c r="A256" s="4" t="s">
        <v>363</v>
      </c>
      <c r="B256" s="4" t="s">
        <v>620</v>
      </c>
      <c r="C256" s="37" t="s">
        <v>613</v>
      </c>
      <c r="D256" s="18" t="s">
        <v>3642</v>
      </c>
      <c r="E256" s="37" t="str">
        <f>VLOOKUP($D256,allFlowProduct!$A:$P,4,FALSE)</f>
        <v>เสื้อธรรมธุรกิจ คอกลม(นักปั่น) XS</v>
      </c>
      <c r="F256" s="37" t="str">
        <f>VLOOKUP($D256,allFlowProduct!$A:$P,5,FALSE)</f>
        <v>ตัว</v>
      </c>
      <c r="G256" s="37">
        <f>VLOOKUP($D256,allFlowProduct!$A:$P,3,FALSE)</f>
        <v>5</v>
      </c>
      <c r="H256" s="37">
        <f>VLOOKUP($D256,allFlowProduct!$A:$P,8,FALSE)</f>
        <v>1</v>
      </c>
      <c r="I256" s="37">
        <f t="shared" si="3"/>
        <v>7</v>
      </c>
    </row>
    <row r="257" spans="1:9" x14ac:dyDescent="0.5">
      <c r="A257" s="4" t="s">
        <v>364</v>
      </c>
      <c r="B257" s="4" t="s">
        <v>620</v>
      </c>
      <c r="C257" s="37" t="s">
        <v>10</v>
      </c>
      <c r="D257" s="18" t="s">
        <v>3643</v>
      </c>
      <c r="E257" s="37" t="str">
        <f>VLOOKUP($D257,allFlowProduct!$A:$P,4,FALSE)</f>
        <v>เสื้อธรรมธุรกิจ คอกลม(นักปั่น) XL</v>
      </c>
      <c r="F257" s="37" t="str">
        <f>VLOOKUP($D257,allFlowProduct!$A:$P,5,FALSE)</f>
        <v>ตัว</v>
      </c>
      <c r="G257" s="37">
        <f>VLOOKUP($D257,allFlowProduct!$A:$P,3,FALSE)</f>
        <v>5</v>
      </c>
      <c r="H257" s="37">
        <f>VLOOKUP($D257,allFlowProduct!$A:$P,8,FALSE)</f>
        <v>1</v>
      </c>
      <c r="I257" s="37">
        <f t="shared" si="3"/>
        <v>7</v>
      </c>
    </row>
    <row r="258" spans="1:9" x14ac:dyDescent="0.5">
      <c r="A258" s="4" t="s">
        <v>365</v>
      </c>
      <c r="B258" s="4" t="s">
        <v>620</v>
      </c>
      <c r="C258" s="37" t="s">
        <v>617</v>
      </c>
      <c r="D258" s="18" t="s">
        <v>3644</v>
      </c>
      <c r="E258" s="37" t="str">
        <f>VLOOKUP($D258,allFlowProduct!$A:$P,4,FALSE)</f>
        <v>เสื้อธรรมธุรกิจ คอกลม(นักปั่น) 2XL</v>
      </c>
      <c r="F258" s="37" t="str">
        <f>VLOOKUP($D258,allFlowProduct!$A:$P,5,FALSE)</f>
        <v>ตัว</v>
      </c>
      <c r="G258" s="37">
        <f>VLOOKUP($D258,allFlowProduct!$A:$P,3,FALSE)</f>
        <v>5</v>
      </c>
      <c r="H258" s="37">
        <f>VLOOKUP($D258,allFlowProduct!$A:$P,8,FALSE)</f>
        <v>1</v>
      </c>
      <c r="I258" s="37">
        <f t="shared" si="3"/>
        <v>7</v>
      </c>
    </row>
    <row r="259" spans="1:9" x14ac:dyDescent="0.5">
      <c r="A259" s="4" t="s">
        <v>366</v>
      </c>
      <c r="B259" s="4" t="s">
        <v>612</v>
      </c>
      <c r="C259" s="37" t="s">
        <v>613</v>
      </c>
      <c r="D259" s="18" t="s">
        <v>3645</v>
      </c>
      <c r="E259" s="37" t="str">
        <f>VLOOKUP($D259,allFlowProduct!$A:$P,4,FALSE)</f>
        <v>เสื้อธรรมธุรกิจ คอกลม(ขาว) XS</v>
      </c>
      <c r="F259" s="37" t="str">
        <f>VLOOKUP($D259,allFlowProduct!$A:$P,5,FALSE)</f>
        <v>ตัว</v>
      </c>
      <c r="G259" s="37">
        <f>VLOOKUP($D259,allFlowProduct!$A:$P,3,FALSE)</f>
        <v>5</v>
      </c>
      <c r="H259" s="37">
        <f>VLOOKUP($D259,allFlowProduct!$A:$P,8,FALSE)</f>
        <v>1</v>
      </c>
      <c r="I259" s="37">
        <f t="shared" si="3"/>
        <v>7</v>
      </c>
    </row>
    <row r="260" spans="1:9" x14ac:dyDescent="0.5">
      <c r="A260" s="4" t="s">
        <v>367</v>
      </c>
      <c r="B260" s="4" t="s">
        <v>612</v>
      </c>
      <c r="C260" s="37" t="s">
        <v>614</v>
      </c>
      <c r="D260" s="18" t="s">
        <v>3646</v>
      </c>
      <c r="E260" s="37" t="str">
        <f>VLOOKUP($D260,allFlowProduct!$A:$P,4,FALSE)</f>
        <v>เสื้อธรรมธุรกิจ คอกลม(ขาว) S</v>
      </c>
      <c r="F260" s="37" t="str">
        <f>VLOOKUP($D260,allFlowProduct!$A:$P,5,FALSE)</f>
        <v>ตัว</v>
      </c>
      <c r="G260" s="37">
        <f>VLOOKUP($D260,allFlowProduct!$A:$P,3,FALSE)</f>
        <v>5</v>
      </c>
      <c r="H260" s="37">
        <f>VLOOKUP($D260,allFlowProduct!$A:$P,8,FALSE)</f>
        <v>1</v>
      </c>
      <c r="I260" s="37">
        <f t="shared" si="3"/>
        <v>7</v>
      </c>
    </row>
    <row r="261" spans="1:9" x14ac:dyDescent="0.5">
      <c r="A261" s="4" t="s">
        <v>368</v>
      </c>
      <c r="B261" s="4" t="s">
        <v>612</v>
      </c>
      <c r="C261" s="37" t="s">
        <v>615</v>
      </c>
      <c r="D261" s="18" t="s">
        <v>3647</v>
      </c>
      <c r="E261" s="37" t="str">
        <f>VLOOKUP($D261,allFlowProduct!$A:$P,4,FALSE)</f>
        <v>เสื้อธรรมธุรกิจ คอกลม(ขาว) M</v>
      </c>
      <c r="F261" s="37" t="str">
        <f>VLOOKUP($D261,allFlowProduct!$A:$P,5,FALSE)</f>
        <v>ตัว</v>
      </c>
      <c r="G261" s="37">
        <f>VLOOKUP($D261,allFlowProduct!$A:$P,3,FALSE)</f>
        <v>5</v>
      </c>
      <c r="H261" s="37">
        <f>VLOOKUP($D261,allFlowProduct!$A:$P,8,FALSE)</f>
        <v>1</v>
      </c>
      <c r="I261" s="37">
        <f t="shared" ref="I261:I324" si="4">IF($H261=7,-1,IF($H261=1,7,IF($H261=3,7,IF($H261=5,0,"error"))))</f>
        <v>7</v>
      </c>
    </row>
    <row r="262" spans="1:9" x14ac:dyDescent="0.5">
      <c r="A262" s="4" t="s">
        <v>369</v>
      </c>
      <c r="B262" s="4" t="s">
        <v>612</v>
      </c>
      <c r="C262" s="37" t="s">
        <v>616</v>
      </c>
      <c r="D262" s="18" t="s">
        <v>3648</v>
      </c>
      <c r="E262" s="37" t="str">
        <f>VLOOKUP($D262,allFlowProduct!$A:$P,4,FALSE)</f>
        <v>เสื้อธรรมธุรกิจ คอกลม(ขาว) L</v>
      </c>
      <c r="F262" s="37" t="str">
        <f>VLOOKUP($D262,allFlowProduct!$A:$P,5,FALSE)</f>
        <v>ตัว</v>
      </c>
      <c r="G262" s="37">
        <f>VLOOKUP($D262,allFlowProduct!$A:$P,3,FALSE)</f>
        <v>5</v>
      </c>
      <c r="H262" s="37">
        <f>VLOOKUP($D262,allFlowProduct!$A:$P,8,FALSE)</f>
        <v>1</v>
      </c>
      <c r="I262" s="37">
        <f t="shared" si="4"/>
        <v>7</v>
      </c>
    </row>
    <row r="263" spans="1:9" x14ac:dyDescent="0.5">
      <c r="A263" s="4" t="s">
        <v>370</v>
      </c>
      <c r="B263" s="4" t="s">
        <v>612</v>
      </c>
      <c r="C263" s="37" t="s">
        <v>10</v>
      </c>
      <c r="D263" s="18" t="s">
        <v>3649</v>
      </c>
      <c r="E263" s="37" t="str">
        <f>VLOOKUP($D263,allFlowProduct!$A:$P,4,FALSE)</f>
        <v>เสื้อธรรมธุรกิจ คอกลม(ขาว) XL</v>
      </c>
      <c r="F263" s="37" t="str">
        <f>VLOOKUP($D263,allFlowProduct!$A:$P,5,FALSE)</f>
        <v>ตัว</v>
      </c>
      <c r="G263" s="37">
        <f>VLOOKUP($D263,allFlowProduct!$A:$P,3,FALSE)</f>
        <v>5</v>
      </c>
      <c r="H263" s="37">
        <f>VLOOKUP($D263,allFlowProduct!$A:$P,8,FALSE)</f>
        <v>1</v>
      </c>
      <c r="I263" s="37">
        <f t="shared" si="4"/>
        <v>7</v>
      </c>
    </row>
    <row r="264" spans="1:9" x14ac:dyDescent="0.5">
      <c r="A264" s="4" t="s">
        <v>371</v>
      </c>
      <c r="B264" s="4" t="s">
        <v>612</v>
      </c>
      <c r="C264" s="37" t="s">
        <v>617</v>
      </c>
      <c r="D264" s="18" t="s">
        <v>3650</v>
      </c>
      <c r="E264" s="37" t="str">
        <f>VLOOKUP($D264,allFlowProduct!$A:$P,4,FALSE)</f>
        <v>เสื้อธรรมธุรกิจ คอกลม(ขาว) 2XL</v>
      </c>
      <c r="F264" s="37" t="str">
        <f>VLOOKUP($D264,allFlowProduct!$A:$P,5,FALSE)</f>
        <v>ตัว</v>
      </c>
      <c r="G264" s="37">
        <f>VLOOKUP($D264,allFlowProduct!$A:$P,3,FALSE)</f>
        <v>5</v>
      </c>
      <c r="H264" s="37">
        <f>VLOOKUP($D264,allFlowProduct!$A:$P,8,FALSE)</f>
        <v>1</v>
      </c>
      <c r="I264" s="37">
        <f t="shared" si="4"/>
        <v>7</v>
      </c>
    </row>
    <row r="265" spans="1:9" x14ac:dyDescent="0.5">
      <c r="A265" s="4" t="s">
        <v>372</v>
      </c>
      <c r="B265" s="7" t="s">
        <v>632</v>
      </c>
      <c r="C265" s="37" t="s">
        <v>614</v>
      </c>
      <c r="D265" s="18" t="s">
        <v>3651</v>
      </c>
      <c r="E265" s="37" t="str">
        <f>VLOOKUP($D265,allFlowProduct!$A:$P,4,FALSE)</f>
        <v>เสื้อธรรมธุรกิจ คอกลม(เทาเข้ม) S</v>
      </c>
      <c r="F265" s="37" t="str">
        <f>VLOOKUP($D265,allFlowProduct!$A:$P,5,FALSE)</f>
        <v>ตัว</v>
      </c>
      <c r="G265" s="37">
        <f>VLOOKUP($D265,allFlowProduct!$A:$P,3,FALSE)</f>
        <v>5</v>
      </c>
      <c r="H265" s="37">
        <f>VLOOKUP($D265,allFlowProduct!$A:$P,8,FALSE)</f>
        <v>1</v>
      </c>
      <c r="I265" s="37">
        <f t="shared" si="4"/>
        <v>7</v>
      </c>
    </row>
    <row r="266" spans="1:9" x14ac:dyDescent="0.5">
      <c r="A266" s="4" t="s">
        <v>373</v>
      </c>
      <c r="B266" s="7" t="s">
        <v>632</v>
      </c>
      <c r="C266" s="37" t="s">
        <v>615</v>
      </c>
      <c r="D266" s="18" t="s">
        <v>3652</v>
      </c>
      <c r="E266" s="37" t="str">
        <f>VLOOKUP($D266,allFlowProduct!$A:$P,4,FALSE)</f>
        <v>เสื้อธรรมธุรกิจ คอกลม(เทาเข้ม) M</v>
      </c>
      <c r="F266" s="37" t="str">
        <f>VLOOKUP($D266,allFlowProduct!$A:$P,5,FALSE)</f>
        <v>ตัว</v>
      </c>
      <c r="G266" s="37">
        <f>VLOOKUP($D266,allFlowProduct!$A:$P,3,FALSE)</f>
        <v>5</v>
      </c>
      <c r="H266" s="37">
        <f>VLOOKUP($D266,allFlowProduct!$A:$P,8,FALSE)</f>
        <v>1</v>
      </c>
      <c r="I266" s="37">
        <f t="shared" si="4"/>
        <v>7</v>
      </c>
    </row>
    <row r="267" spans="1:9" x14ac:dyDescent="0.5">
      <c r="A267" s="4" t="s">
        <v>374</v>
      </c>
      <c r="B267" s="7" t="s">
        <v>632</v>
      </c>
      <c r="C267" s="37" t="s">
        <v>616</v>
      </c>
      <c r="D267" s="18" t="s">
        <v>3653</v>
      </c>
      <c r="E267" s="37" t="str">
        <f>VLOOKUP($D267,allFlowProduct!$A:$P,4,FALSE)</f>
        <v>เสื้อธรรมธุรกิจ คอกลม(เทาเข้ม) L</v>
      </c>
      <c r="F267" s="37" t="str">
        <f>VLOOKUP($D267,allFlowProduct!$A:$P,5,FALSE)</f>
        <v>ตัว</v>
      </c>
      <c r="G267" s="37">
        <f>VLOOKUP($D267,allFlowProduct!$A:$P,3,FALSE)</f>
        <v>5</v>
      </c>
      <c r="H267" s="37">
        <f>VLOOKUP($D267,allFlowProduct!$A:$P,8,FALSE)</f>
        <v>1</v>
      </c>
      <c r="I267" s="37">
        <f t="shared" si="4"/>
        <v>7</v>
      </c>
    </row>
    <row r="268" spans="1:9" x14ac:dyDescent="0.5">
      <c r="A268" s="4" t="s">
        <v>375</v>
      </c>
      <c r="B268" s="7" t="s">
        <v>632</v>
      </c>
      <c r="C268" s="37" t="s">
        <v>10</v>
      </c>
      <c r="D268" s="18" t="s">
        <v>3654</v>
      </c>
      <c r="E268" s="37" t="str">
        <f>VLOOKUP($D268,allFlowProduct!$A:$P,4,FALSE)</f>
        <v>เสื้อธรรมธุรกิจ คอกลม(เทาเข้ม) XL</v>
      </c>
      <c r="F268" s="37" t="str">
        <f>VLOOKUP($D268,allFlowProduct!$A:$P,5,FALSE)</f>
        <v>ตัว</v>
      </c>
      <c r="G268" s="37">
        <f>VLOOKUP($D268,allFlowProduct!$A:$P,3,FALSE)</f>
        <v>5</v>
      </c>
      <c r="H268" s="37">
        <f>VLOOKUP($D268,allFlowProduct!$A:$P,8,FALSE)</f>
        <v>1</v>
      </c>
      <c r="I268" s="37">
        <f t="shared" si="4"/>
        <v>7</v>
      </c>
    </row>
    <row r="269" spans="1:9" x14ac:dyDescent="0.5">
      <c r="A269" s="4" t="s">
        <v>376</v>
      </c>
      <c r="B269" s="7" t="s">
        <v>632</v>
      </c>
      <c r="C269" s="37" t="s">
        <v>617</v>
      </c>
      <c r="D269" s="18" t="s">
        <v>3655</v>
      </c>
      <c r="E269" s="37" t="str">
        <f>VLOOKUP($D269,allFlowProduct!$A:$P,4,FALSE)</f>
        <v>เสื้อธรรมธุรกิจ คอกลม(เทาเข้ม) 2XL</v>
      </c>
      <c r="F269" s="37" t="str">
        <f>VLOOKUP($D269,allFlowProduct!$A:$P,5,FALSE)</f>
        <v>ตัว</v>
      </c>
      <c r="G269" s="37">
        <f>VLOOKUP($D269,allFlowProduct!$A:$P,3,FALSE)</f>
        <v>5</v>
      </c>
      <c r="H269" s="37">
        <f>VLOOKUP($D269,allFlowProduct!$A:$P,8,FALSE)</f>
        <v>1</v>
      </c>
      <c r="I269" s="37">
        <f t="shared" si="4"/>
        <v>7</v>
      </c>
    </row>
    <row r="270" spans="1:9" x14ac:dyDescent="0.5">
      <c r="A270" s="4" t="s">
        <v>377</v>
      </c>
      <c r="B270" s="7" t="s">
        <v>619</v>
      </c>
      <c r="C270" s="37" t="s">
        <v>614</v>
      </c>
      <c r="D270" s="18" t="s">
        <v>3656</v>
      </c>
      <c r="E270" s="37" t="str">
        <f>VLOOKUP($D270,allFlowProduct!$A:$P,4,FALSE)</f>
        <v>เสื้อธรรมธุรกิจ คอกลม(เทาอ่อน) S</v>
      </c>
      <c r="F270" s="37" t="str">
        <f>VLOOKUP($D270,allFlowProduct!$A:$P,5,FALSE)</f>
        <v>ตัว</v>
      </c>
      <c r="G270" s="37">
        <f>VLOOKUP($D270,allFlowProduct!$A:$P,3,FALSE)</f>
        <v>5</v>
      </c>
      <c r="H270" s="37">
        <f>VLOOKUP($D270,allFlowProduct!$A:$P,8,FALSE)</f>
        <v>1</v>
      </c>
      <c r="I270" s="37">
        <f t="shared" si="4"/>
        <v>7</v>
      </c>
    </row>
    <row r="271" spans="1:9" x14ac:dyDescent="0.5">
      <c r="A271" s="4" t="s">
        <v>378</v>
      </c>
      <c r="B271" s="7" t="s">
        <v>619</v>
      </c>
      <c r="C271" s="37" t="s">
        <v>615</v>
      </c>
      <c r="D271" s="18" t="s">
        <v>3657</v>
      </c>
      <c r="E271" s="37" t="str">
        <f>VLOOKUP($D271,allFlowProduct!$A:$P,4,FALSE)</f>
        <v>เสื้อธรรมธุรกิจ คอกลม(เทาอ่อน) M</v>
      </c>
      <c r="F271" s="37" t="str">
        <f>VLOOKUP($D271,allFlowProduct!$A:$P,5,FALSE)</f>
        <v>ตัว</v>
      </c>
      <c r="G271" s="37">
        <f>VLOOKUP($D271,allFlowProduct!$A:$P,3,FALSE)</f>
        <v>5</v>
      </c>
      <c r="H271" s="37">
        <f>VLOOKUP($D271,allFlowProduct!$A:$P,8,FALSE)</f>
        <v>1</v>
      </c>
      <c r="I271" s="37">
        <f t="shared" si="4"/>
        <v>7</v>
      </c>
    </row>
    <row r="272" spans="1:9" x14ac:dyDescent="0.5">
      <c r="A272" s="4" t="s">
        <v>379</v>
      </c>
      <c r="B272" s="7" t="s">
        <v>619</v>
      </c>
      <c r="C272" s="37" t="s">
        <v>616</v>
      </c>
      <c r="D272" s="18" t="s">
        <v>3658</v>
      </c>
      <c r="E272" s="37" t="str">
        <f>VLOOKUP($D272,allFlowProduct!$A:$P,4,FALSE)</f>
        <v>เสื้อธรรมธุรกิจ คอกลม(เทาอ่อน) L</v>
      </c>
      <c r="F272" s="37" t="str">
        <f>VLOOKUP($D272,allFlowProduct!$A:$P,5,FALSE)</f>
        <v>ตัว</v>
      </c>
      <c r="G272" s="37">
        <f>VLOOKUP($D272,allFlowProduct!$A:$P,3,FALSE)</f>
        <v>5</v>
      </c>
      <c r="H272" s="37">
        <f>VLOOKUP($D272,allFlowProduct!$A:$P,8,FALSE)</f>
        <v>1</v>
      </c>
      <c r="I272" s="37">
        <f t="shared" si="4"/>
        <v>7</v>
      </c>
    </row>
    <row r="273" spans="1:9" x14ac:dyDescent="0.5">
      <c r="A273" s="4" t="s">
        <v>380</v>
      </c>
      <c r="B273" s="7" t="s">
        <v>619</v>
      </c>
      <c r="C273" s="37" t="s">
        <v>10</v>
      </c>
      <c r="D273" s="18" t="s">
        <v>3659</v>
      </c>
      <c r="E273" s="37" t="str">
        <f>VLOOKUP($D273,allFlowProduct!$A:$P,4,FALSE)</f>
        <v>เสื้อธรรมธุรกิจ คอกลม(เทาอ่อน) XL</v>
      </c>
      <c r="F273" s="37" t="str">
        <f>VLOOKUP($D273,allFlowProduct!$A:$P,5,FALSE)</f>
        <v>ตัว</v>
      </c>
      <c r="G273" s="37">
        <f>VLOOKUP($D273,allFlowProduct!$A:$P,3,FALSE)</f>
        <v>5</v>
      </c>
      <c r="H273" s="37">
        <f>VLOOKUP($D273,allFlowProduct!$A:$P,8,FALSE)</f>
        <v>1</v>
      </c>
      <c r="I273" s="37">
        <f t="shared" si="4"/>
        <v>7</v>
      </c>
    </row>
    <row r="274" spans="1:9" x14ac:dyDescent="0.5">
      <c r="A274" s="4" t="s">
        <v>381</v>
      </c>
      <c r="B274" s="7" t="s">
        <v>619</v>
      </c>
      <c r="C274" s="37" t="s">
        <v>617</v>
      </c>
      <c r="D274" s="18" t="s">
        <v>3660</v>
      </c>
      <c r="E274" s="37" t="str">
        <f>VLOOKUP($D274,allFlowProduct!$A:$P,4,FALSE)</f>
        <v>เสื้อธรรมธุรกิจ คอกลม(เทาอ่อน) 2XL</v>
      </c>
      <c r="F274" s="37" t="str">
        <f>VLOOKUP($D274,allFlowProduct!$A:$P,5,FALSE)</f>
        <v>ตัว</v>
      </c>
      <c r="G274" s="37">
        <f>VLOOKUP($D274,allFlowProduct!$A:$P,3,FALSE)</f>
        <v>5</v>
      </c>
      <c r="H274" s="37">
        <f>VLOOKUP($D274,allFlowProduct!$A:$P,8,FALSE)</f>
        <v>1</v>
      </c>
      <c r="I274" s="37">
        <f t="shared" si="4"/>
        <v>7</v>
      </c>
    </row>
    <row r="275" spans="1:9" x14ac:dyDescent="0.5">
      <c r="A275" s="4" t="s">
        <v>382</v>
      </c>
      <c r="B275" s="2" t="s">
        <v>618</v>
      </c>
      <c r="C275" s="37" t="s">
        <v>614</v>
      </c>
      <c r="D275" s="18" t="s">
        <v>3661</v>
      </c>
      <c r="E275" s="37" t="str">
        <f>VLOOKUP($D275,allFlowProduct!$A:$P,4,FALSE)</f>
        <v>เสื้อธรรมธุรกิจ คอกลม(เขียว) S</v>
      </c>
      <c r="F275" s="37" t="str">
        <f>VLOOKUP($D275,allFlowProduct!$A:$P,5,FALSE)</f>
        <v>ตัว</v>
      </c>
      <c r="G275" s="37">
        <f>VLOOKUP($D275,allFlowProduct!$A:$P,3,FALSE)</f>
        <v>5</v>
      </c>
      <c r="H275" s="37">
        <f>VLOOKUP($D275,allFlowProduct!$A:$P,8,FALSE)</f>
        <v>1</v>
      </c>
      <c r="I275" s="37">
        <f t="shared" si="4"/>
        <v>7</v>
      </c>
    </row>
    <row r="276" spans="1:9" x14ac:dyDescent="0.5">
      <c r="A276" s="4" t="s">
        <v>383</v>
      </c>
      <c r="B276" s="2" t="s">
        <v>618</v>
      </c>
      <c r="C276" s="37" t="s">
        <v>615</v>
      </c>
      <c r="D276" s="18" t="s">
        <v>3662</v>
      </c>
      <c r="E276" s="37" t="str">
        <f>VLOOKUP($D276,allFlowProduct!$A:$P,4,FALSE)</f>
        <v>เสื้อธรรมธุรกิจ คอกลม(เขียว) M</v>
      </c>
      <c r="F276" s="37" t="str">
        <f>VLOOKUP($D276,allFlowProduct!$A:$P,5,FALSE)</f>
        <v>ตัว</v>
      </c>
      <c r="G276" s="37">
        <f>VLOOKUP($D276,allFlowProduct!$A:$P,3,FALSE)</f>
        <v>5</v>
      </c>
      <c r="H276" s="37">
        <f>VLOOKUP($D276,allFlowProduct!$A:$P,8,FALSE)</f>
        <v>1</v>
      </c>
      <c r="I276" s="37">
        <f t="shared" si="4"/>
        <v>7</v>
      </c>
    </row>
    <row r="277" spans="1:9" x14ac:dyDescent="0.5">
      <c r="A277" s="4" t="s">
        <v>384</v>
      </c>
      <c r="B277" s="2" t="s">
        <v>618</v>
      </c>
      <c r="C277" s="37" t="s">
        <v>616</v>
      </c>
      <c r="D277" s="18" t="s">
        <v>3663</v>
      </c>
      <c r="E277" s="37" t="str">
        <f>VLOOKUP($D277,allFlowProduct!$A:$P,4,FALSE)</f>
        <v>เสื้อธรรมธุรกิจ คอกลม(เขียว) L</v>
      </c>
      <c r="F277" s="37" t="str">
        <f>VLOOKUP($D277,allFlowProduct!$A:$P,5,FALSE)</f>
        <v>ตัว</v>
      </c>
      <c r="G277" s="37">
        <f>VLOOKUP($D277,allFlowProduct!$A:$P,3,FALSE)</f>
        <v>5</v>
      </c>
      <c r="H277" s="37">
        <f>VLOOKUP($D277,allFlowProduct!$A:$P,8,FALSE)</f>
        <v>1</v>
      </c>
      <c r="I277" s="37">
        <f t="shared" si="4"/>
        <v>7</v>
      </c>
    </row>
    <row r="278" spans="1:9" x14ac:dyDescent="0.5">
      <c r="A278" s="4" t="s">
        <v>385</v>
      </c>
      <c r="B278" s="2" t="s">
        <v>618</v>
      </c>
      <c r="C278" s="37" t="s">
        <v>10</v>
      </c>
      <c r="D278" s="18" t="s">
        <v>3664</v>
      </c>
      <c r="E278" s="37" t="str">
        <f>VLOOKUP($D278,allFlowProduct!$A:$P,4,FALSE)</f>
        <v>เสื้อธรรมธุรกิจ คอกลม(เขียว) XL</v>
      </c>
      <c r="F278" s="37" t="str">
        <f>VLOOKUP($D278,allFlowProduct!$A:$P,5,FALSE)</f>
        <v>ตัว</v>
      </c>
      <c r="G278" s="37">
        <f>VLOOKUP($D278,allFlowProduct!$A:$P,3,FALSE)</f>
        <v>5</v>
      </c>
      <c r="H278" s="37">
        <f>VLOOKUP($D278,allFlowProduct!$A:$P,8,FALSE)</f>
        <v>1</v>
      </c>
      <c r="I278" s="37">
        <f t="shared" si="4"/>
        <v>7</v>
      </c>
    </row>
    <row r="279" spans="1:9" x14ac:dyDescent="0.5">
      <c r="A279" s="4" t="s">
        <v>386</v>
      </c>
      <c r="B279" s="2" t="s">
        <v>618</v>
      </c>
      <c r="C279" s="37" t="s">
        <v>617</v>
      </c>
      <c r="D279" s="18" t="s">
        <v>3665</v>
      </c>
      <c r="E279" s="37" t="str">
        <f>VLOOKUP($D279,allFlowProduct!$A:$P,4,FALSE)</f>
        <v>เสื้อธรรมธุรกิจ คอกลม(เขียว) 2XL</v>
      </c>
      <c r="F279" s="37" t="str">
        <f>VLOOKUP($D279,allFlowProduct!$A:$P,5,FALSE)</f>
        <v>ตัว</v>
      </c>
      <c r="G279" s="37">
        <f>VLOOKUP($D279,allFlowProduct!$A:$P,3,FALSE)</f>
        <v>5</v>
      </c>
      <c r="H279" s="37">
        <f>VLOOKUP($D279,allFlowProduct!$A:$P,8,FALSE)</f>
        <v>1</v>
      </c>
      <c r="I279" s="37">
        <f t="shared" si="4"/>
        <v>7</v>
      </c>
    </row>
    <row r="280" spans="1:9" x14ac:dyDescent="0.5">
      <c r="A280" s="4" t="s">
        <v>387</v>
      </c>
      <c r="B280" s="5" t="s">
        <v>625</v>
      </c>
      <c r="C280" s="37" t="s">
        <v>614</v>
      </c>
      <c r="D280" s="18" t="s">
        <v>3666</v>
      </c>
      <c r="E280" s="37" t="str">
        <f>VLOOKUP($D280,allFlowProduct!$A:$P,4,FALSE)</f>
        <v>เสื้อหม้อห้อม คอจีน แขนยาว(ดำ) S</v>
      </c>
      <c r="F280" s="37" t="str">
        <f>VLOOKUP($D280,allFlowProduct!$A:$P,5,FALSE)</f>
        <v>ตัว</v>
      </c>
      <c r="G280" s="37">
        <f>VLOOKUP($D280,allFlowProduct!$A:$P,3,FALSE)</f>
        <v>5</v>
      </c>
      <c r="H280" s="37">
        <f>VLOOKUP($D280,allFlowProduct!$A:$P,8,FALSE)</f>
        <v>1</v>
      </c>
      <c r="I280" s="37">
        <f t="shared" si="4"/>
        <v>7</v>
      </c>
    </row>
    <row r="281" spans="1:9" x14ac:dyDescent="0.5">
      <c r="A281" s="4" t="s">
        <v>388</v>
      </c>
      <c r="B281" s="5" t="s">
        <v>625</v>
      </c>
      <c r="C281" s="37" t="s">
        <v>615</v>
      </c>
      <c r="D281" s="18" t="s">
        <v>3667</v>
      </c>
      <c r="E281" s="37" t="str">
        <f>VLOOKUP($D281,allFlowProduct!$A:$P,4,FALSE)</f>
        <v>เสื้อหม้อห้อม คอจีน แขนยาว(ดำ) M</v>
      </c>
      <c r="F281" s="37" t="str">
        <f>VLOOKUP($D281,allFlowProduct!$A:$P,5,FALSE)</f>
        <v>ตัว</v>
      </c>
      <c r="G281" s="37">
        <f>VLOOKUP($D281,allFlowProduct!$A:$P,3,FALSE)</f>
        <v>5</v>
      </c>
      <c r="H281" s="37">
        <f>VLOOKUP($D281,allFlowProduct!$A:$P,8,FALSE)</f>
        <v>1</v>
      </c>
      <c r="I281" s="37">
        <f t="shared" si="4"/>
        <v>7</v>
      </c>
    </row>
    <row r="282" spans="1:9" x14ac:dyDescent="0.5">
      <c r="A282" s="4" t="s">
        <v>389</v>
      </c>
      <c r="B282" s="5" t="s">
        <v>625</v>
      </c>
      <c r="C282" s="37" t="s">
        <v>616</v>
      </c>
      <c r="D282" s="18" t="s">
        <v>3668</v>
      </c>
      <c r="E282" s="37" t="str">
        <f>VLOOKUP($D282,allFlowProduct!$A:$P,4,FALSE)</f>
        <v>เสื้อหม้อห้อม คอจีน แขนยาว(ดำ) L</v>
      </c>
      <c r="F282" s="37" t="str">
        <f>VLOOKUP($D282,allFlowProduct!$A:$P,5,FALSE)</f>
        <v>ตัว</v>
      </c>
      <c r="G282" s="37">
        <f>VLOOKUP($D282,allFlowProduct!$A:$P,3,FALSE)</f>
        <v>5</v>
      </c>
      <c r="H282" s="37">
        <f>VLOOKUP($D282,allFlowProduct!$A:$P,8,FALSE)</f>
        <v>1</v>
      </c>
      <c r="I282" s="37">
        <f t="shared" si="4"/>
        <v>7</v>
      </c>
    </row>
    <row r="283" spans="1:9" x14ac:dyDescent="0.5">
      <c r="A283" s="4" t="s">
        <v>390</v>
      </c>
      <c r="B283" s="5" t="s">
        <v>625</v>
      </c>
      <c r="C283" s="37" t="s">
        <v>10</v>
      </c>
      <c r="D283" s="18" t="s">
        <v>3669</v>
      </c>
      <c r="E283" s="37" t="str">
        <f>VLOOKUP($D283,allFlowProduct!$A:$P,4,FALSE)</f>
        <v>เสื้อหม้อห้อม คอจีน แขนยาว(ดำ) XL</v>
      </c>
      <c r="F283" s="37" t="str">
        <f>VLOOKUP($D283,allFlowProduct!$A:$P,5,FALSE)</f>
        <v>ตัว</v>
      </c>
      <c r="G283" s="37">
        <f>VLOOKUP($D283,allFlowProduct!$A:$P,3,FALSE)</f>
        <v>5</v>
      </c>
      <c r="H283" s="37">
        <f>VLOOKUP($D283,allFlowProduct!$A:$P,8,FALSE)</f>
        <v>1</v>
      </c>
      <c r="I283" s="37">
        <f t="shared" si="4"/>
        <v>7</v>
      </c>
    </row>
    <row r="284" spans="1:9" x14ac:dyDescent="0.5">
      <c r="A284" s="4" t="s">
        <v>391</v>
      </c>
      <c r="B284" s="7" t="s">
        <v>646</v>
      </c>
      <c r="C284" s="37" t="s">
        <v>614</v>
      </c>
      <c r="D284" s="18" t="s">
        <v>3670</v>
      </c>
      <c r="E284" s="37" t="str">
        <f>VLOOKUP($D284,allFlowProduct!$A:$P,4,FALSE)</f>
        <v>เสื้อหม้อฮ้อม คอกลม แขนยาว(ดำ) S</v>
      </c>
      <c r="F284" s="37" t="str">
        <f>VLOOKUP($D284,allFlowProduct!$A:$P,5,FALSE)</f>
        <v>ตัว</v>
      </c>
      <c r="G284" s="37">
        <f>VLOOKUP($D284,allFlowProduct!$A:$P,3,FALSE)</f>
        <v>5</v>
      </c>
      <c r="H284" s="37">
        <f>VLOOKUP($D284,allFlowProduct!$A:$P,8,FALSE)</f>
        <v>1</v>
      </c>
      <c r="I284" s="37">
        <f t="shared" si="4"/>
        <v>7</v>
      </c>
    </row>
    <row r="285" spans="1:9" x14ac:dyDescent="0.5">
      <c r="A285" s="4" t="s">
        <v>392</v>
      </c>
      <c r="B285" s="7" t="s">
        <v>646</v>
      </c>
      <c r="C285" s="37" t="s">
        <v>615</v>
      </c>
      <c r="D285" s="18" t="s">
        <v>3671</v>
      </c>
      <c r="E285" s="37" t="str">
        <f>VLOOKUP($D285,allFlowProduct!$A:$P,4,FALSE)</f>
        <v>เสื้อหม้อฮ้อม คอกลม แขนยาว(ดำ) M</v>
      </c>
      <c r="F285" s="37" t="str">
        <f>VLOOKUP($D285,allFlowProduct!$A:$P,5,FALSE)</f>
        <v>ตัว</v>
      </c>
      <c r="G285" s="37">
        <f>VLOOKUP($D285,allFlowProduct!$A:$P,3,FALSE)</f>
        <v>5</v>
      </c>
      <c r="H285" s="37">
        <f>VLOOKUP($D285,allFlowProduct!$A:$P,8,FALSE)</f>
        <v>1</v>
      </c>
      <c r="I285" s="37">
        <f t="shared" si="4"/>
        <v>7</v>
      </c>
    </row>
    <row r="286" spans="1:9" x14ac:dyDescent="0.5">
      <c r="A286" s="4" t="s">
        <v>393</v>
      </c>
      <c r="B286" s="7" t="s">
        <v>646</v>
      </c>
      <c r="C286" s="37" t="s">
        <v>616</v>
      </c>
      <c r="D286" s="18" t="s">
        <v>3672</v>
      </c>
      <c r="E286" s="37" t="str">
        <f>VLOOKUP($D286,allFlowProduct!$A:$P,4,FALSE)</f>
        <v>เสื้อหม้อฮ้อม คอกลม แขนยาว(ดำ) L</v>
      </c>
      <c r="F286" s="37" t="str">
        <f>VLOOKUP($D286,allFlowProduct!$A:$P,5,FALSE)</f>
        <v>ตัว</v>
      </c>
      <c r="G286" s="37">
        <f>VLOOKUP($D286,allFlowProduct!$A:$P,3,FALSE)</f>
        <v>5</v>
      </c>
      <c r="H286" s="37">
        <f>VLOOKUP($D286,allFlowProduct!$A:$P,8,FALSE)</f>
        <v>1</v>
      </c>
      <c r="I286" s="37">
        <f t="shared" si="4"/>
        <v>7</v>
      </c>
    </row>
    <row r="287" spans="1:9" x14ac:dyDescent="0.5">
      <c r="A287" s="4" t="s">
        <v>394</v>
      </c>
      <c r="B287" s="7" t="s">
        <v>646</v>
      </c>
      <c r="C287" s="37" t="s">
        <v>10</v>
      </c>
      <c r="D287" s="18" t="s">
        <v>3673</v>
      </c>
      <c r="E287" s="37" t="str">
        <f>VLOOKUP($D287,allFlowProduct!$A:$P,4,FALSE)</f>
        <v>เสื้อหม้อฮ้อม คอกลม แขนยาว(ดำ) XL</v>
      </c>
      <c r="F287" s="37" t="str">
        <f>VLOOKUP($D287,allFlowProduct!$A:$P,5,FALSE)</f>
        <v>ตัว</v>
      </c>
      <c r="G287" s="37">
        <f>VLOOKUP($D287,allFlowProduct!$A:$P,3,FALSE)</f>
        <v>5</v>
      </c>
      <c r="H287" s="37">
        <f>VLOOKUP($D287,allFlowProduct!$A:$P,8,FALSE)</f>
        <v>1</v>
      </c>
      <c r="I287" s="37">
        <f t="shared" si="4"/>
        <v>7</v>
      </c>
    </row>
    <row r="288" spans="1:9" x14ac:dyDescent="0.5">
      <c r="A288" s="4" t="s">
        <v>395</v>
      </c>
      <c r="B288" s="4" t="s">
        <v>624</v>
      </c>
      <c r="C288" s="37" t="s">
        <v>614</v>
      </c>
      <c r="D288" s="18" t="s">
        <v>3674</v>
      </c>
      <c r="E288" s="37" t="str">
        <f>VLOOKUP($D288,allFlowProduct!$A:$P,4,FALSE)</f>
        <v>เสื้อหม้อห้อม คอกลม แขนสั้น S</v>
      </c>
      <c r="F288" s="37" t="str">
        <f>VLOOKUP($D288,allFlowProduct!$A:$P,5,FALSE)</f>
        <v>ตัว</v>
      </c>
      <c r="G288" s="37">
        <f>VLOOKUP($D288,allFlowProduct!$A:$P,3,FALSE)</f>
        <v>5</v>
      </c>
      <c r="H288" s="37">
        <f>VLOOKUP($D288,allFlowProduct!$A:$P,8,FALSE)</f>
        <v>1</v>
      </c>
      <c r="I288" s="37">
        <f t="shared" si="4"/>
        <v>7</v>
      </c>
    </row>
    <row r="289" spans="1:9" x14ac:dyDescent="0.5">
      <c r="A289" s="4" t="s">
        <v>396</v>
      </c>
      <c r="B289" s="4" t="s">
        <v>624</v>
      </c>
      <c r="C289" s="37" t="s">
        <v>615</v>
      </c>
      <c r="D289" s="18" t="s">
        <v>3675</v>
      </c>
      <c r="E289" s="37" t="str">
        <f>VLOOKUP($D289,allFlowProduct!$A:$P,4,FALSE)</f>
        <v>เสื้อหม้อห้อม คอกลม แขนสั้น M</v>
      </c>
      <c r="F289" s="37" t="str">
        <f>VLOOKUP($D289,allFlowProduct!$A:$P,5,FALSE)</f>
        <v>ตัว</v>
      </c>
      <c r="G289" s="37">
        <f>VLOOKUP($D289,allFlowProduct!$A:$P,3,FALSE)</f>
        <v>5</v>
      </c>
      <c r="H289" s="37">
        <f>VLOOKUP($D289,allFlowProduct!$A:$P,8,FALSE)</f>
        <v>1</v>
      </c>
      <c r="I289" s="37">
        <f t="shared" si="4"/>
        <v>7</v>
      </c>
    </row>
    <row r="290" spans="1:9" x14ac:dyDescent="0.5">
      <c r="A290" s="4" t="s">
        <v>397</v>
      </c>
      <c r="B290" s="4" t="s">
        <v>624</v>
      </c>
      <c r="C290" s="37" t="s">
        <v>616</v>
      </c>
      <c r="D290" s="18" t="s">
        <v>3676</v>
      </c>
      <c r="E290" s="37" t="str">
        <f>VLOOKUP($D290,allFlowProduct!$A:$P,4,FALSE)</f>
        <v>เสื้อหม้อห้อม คอกลม แขนสั้น L</v>
      </c>
      <c r="F290" s="37" t="str">
        <f>VLOOKUP($D290,allFlowProduct!$A:$P,5,FALSE)</f>
        <v>ตัว</v>
      </c>
      <c r="G290" s="37">
        <f>VLOOKUP($D290,allFlowProduct!$A:$P,3,FALSE)</f>
        <v>5</v>
      </c>
      <c r="H290" s="37">
        <f>VLOOKUP($D290,allFlowProduct!$A:$P,8,FALSE)</f>
        <v>1</v>
      </c>
      <c r="I290" s="37">
        <f t="shared" si="4"/>
        <v>7</v>
      </c>
    </row>
    <row r="291" spans="1:9" x14ac:dyDescent="0.5">
      <c r="A291" s="4" t="s">
        <v>398</v>
      </c>
      <c r="B291" s="4" t="s">
        <v>624</v>
      </c>
      <c r="C291" s="37" t="s">
        <v>10</v>
      </c>
      <c r="D291" s="18" t="s">
        <v>3677</v>
      </c>
      <c r="E291" s="37" t="str">
        <f>VLOOKUP($D291,allFlowProduct!$A:$P,4,FALSE)</f>
        <v>เสื้อหม้อห้อม คอกลม แขนสั้น XL</v>
      </c>
      <c r="F291" s="37" t="str">
        <f>VLOOKUP($D291,allFlowProduct!$A:$P,5,FALSE)</f>
        <v>ตัว</v>
      </c>
      <c r="G291" s="37">
        <f>VLOOKUP($D291,allFlowProduct!$A:$P,3,FALSE)</f>
        <v>5</v>
      </c>
      <c r="H291" s="37">
        <f>VLOOKUP($D291,allFlowProduct!$A:$P,8,FALSE)</f>
        <v>1</v>
      </c>
      <c r="I291" s="37">
        <f t="shared" si="4"/>
        <v>7</v>
      </c>
    </row>
    <row r="292" spans="1:9" x14ac:dyDescent="0.5">
      <c r="A292" s="4" t="s">
        <v>399</v>
      </c>
      <c r="B292" s="4" t="s">
        <v>626</v>
      </c>
      <c r="C292" s="37" t="s">
        <v>614</v>
      </c>
      <c r="D292" s="18" t="s">
        <v>3678</v>
      </c>
      <c r="E292" s="37" t="str">
        <f>VLOOKUP($D292,allFlowProduct!$A:$P,4,FALSE)</f>
        <v>เสื้อหม้อห้อม คอกลม แขนยาว S</v>
      </c>
      <c r="F292" s="37" t="str">
        <f>VLOOKUP($D292,allFlowProduct!$A:$P,5,FALSE)</f>
        <v>ตัว</v>
      </c>
      <c r="G292" s="37">
        <f>VLOOKUP($D292,allFlowProduct!$A:$P,3,FALSE)</f>
        <v>5</v>
      </c>
      <c r="H292" s="37">
        <f>VLOOKUP($D292,allFlowProduct!$A:$P,8,FALSE)</f>
        <v>1</v>
      </c>
      <c r="I292" s="37">
        <f t="shared" si="4"/>
        <v>7</v>
      </c>
    </row>
    <row r="293" spans="1:9" x14ac:dyDescent="0.5">
      <c r="A293" s="4" t="s">
        <v>400</v>
      </c>
      <c r="B293" s="4" t="s">
        <v>626</v>
      </c>
      <c r="C293" s="37" t="s">
        <v>615</v>
      </c>
      <c r="D293" s="18" t="s">
        <v>3679</v>
      </c>
      <c r="E293" s="37" t="str">
        <f>VLOOKUP($D293,allFlowProduct!$A:$P,4,FALSE)</f>
        <v>เสื้อหม้อห้อม คอกลม แขนยาว M</v>
      </c>
      <c r="F293" s="37" t="str">
        <f>VLOOKUP($D293,allFlowProduct!$A:$P,5,FALSE)</f>
        <v>ตัว</v>
      </c>
      <c r="G293" s="37">
        <f>VLOOKUP($D293,allFlowProduct!$A:$P,3,FALSE)</f>
        <v>5</v>
      </c>
      <c r="H293" s="37">
        <f>VLOOKUP($D293,allFlowProduct!$A:$P,8,FALSE)</f>
        <v>1</v>
      </c>
      <c r="I293" s="37">
        <f t="shared" si="4"/>
        <v>7</v>
      </c>
    </row>
    <row r="294" spans="1:9" x14ac:dyDescent="0.5">
      <c r="A294" s="4" t="s">
        <v>401</v>
      </c>
      <c r="B294" s="4" t="s">
        <v>626</v>
      </c>
      <c r="C294" s="37" t="s">
        <v>616</v>
      </c>
      <c r="D294" s="18" t="s">
        <v>3680</v>
      </c>
      <c r="E294" s="37" t="str">
        <f>VLOOKUP($D294,allFlowProduct!$A:$P,4,FALSE)</f>
        <v>เสื้อหม้อห้อม คอกลม แขนยาว L</v>
      </c>
      <c r="F294" s="37" t="str">
        <f>VLOOKUP($D294,allFlowProduct!$A:$P,5,FALSE)</f>
        <v>ตัว</v>
      </c>
      <c r="G294" s="37">
        <f>VLOOKUP($D294,allFlowProduct!$A:$P,3,FALSE)</f>
        <v>5</v>
      </c>
      <c r="H294" s="37">
        <f>VLOOKUP($D294,allFlowProduct!$A:$P,8,FALSE)</f>
        <v>1</v>
      </c>
      <c r="I294" s="37">
        <f t="shared" si="4"/>
        <v>7</v>
      </c>
    </row>
    <row r="295" spans="1:9" x14ac:dyDescent="0.5">
      <c r="A295" s="4" t="s">
        <v>402</v>
      </c>
      <c r="B295" s="4" t="s">
        <v>626</v>
      </c>
      <c r="C295" s="37" t="s">
        <v>10</v>
      </c>
      <c r="D295" s="18" t="s">
        <v>3681</v>
      </c>
      <c r="E295" s="37" t="str">
        <f>VLOOKUP($D295,allFlowProduct!$A:$P,4,FALSE)</f>
        <v>เสื้อหม้อห้อม คอกลม แขนยาว XL</v>
      </c>
      <c r="F295" s="37" t="str">
        <f>VLOOKUP($D295,allFlowProduct!$A:$P,5,FALSE)</f>
        <v>ตัว</v>
      </c>
      <c r="G295" s="37">
        <f>VLOOKUP($D295,allFlowProduct!$A:$P,3,FALSE)</f>
        <v>5</v>
      </c>
      <c r="H295" s="37">
        <f>VLOOKUP($D295,allFlowProduct!$A:$P,8,FALSE)</f>
        <v>1</v>
      </c>
      <c r="I295" s="37">
        <f t="shared" si="4"/>
        <v>7</v>
      </c>
    </row>
    <row r="296" spans="1:9" x14ac:dyDescent="0.5">
      <c r="A296" s="4" t="s">
        <v>403</v>
      </c>
      <c r="B296" s="4" t="s">
        <v>627</v>
      </c>
      <c r="C296" s="37" t="s">
        <v>614</v>
      </c>
      <c r="D296" s="18" t="s">
        <v>3682</v>
      </c>
      <c r="E296" s="37" t="str">
        <f>VLOOKUP($D296,allFlowProduct!$A:$P,4,FALSE)</f>
        <v>เสื้อหม้อห้อม คอปก แขนยาว S</v>
      </c>
      <c r="F296" s="37" t="str">
        <f>VLOOKUP($D296,allFlowProduct!$A:$P,5,FALSE)</f>
        <v>ตัว</v>
      </c>
      <c r="G296" s="37">
        <f>VLOOKUP($D296,allFlowProduct!$A:$P,3,FALSE)</f>
        <v>5</v>
      </c>
      <c r="H296" s="37">
        <f>VLOOKUP($D296,allFlowProduct!$A:$P,8,FALSE)</f>
        <v>1</v>
      </c>
      <c r="I296" s="37">
        <f t="shared" si="4"/>
        <v>7</v>
      </c>
    </row>
    <row r="297" spans="1:9" x14ac:dyDescent="0.5">
      <c r="A297" s="4" t="s">
        <v>404</v>
      </c>
      <c r="B297" s="4" t="s">
        <v>627</v>
      </c>
      <c r="C297" s="37" t="s">
        <v>615</v>
      </c>
      <c r="D297" s="18" t="s">
        <v>3683</v>
      </c>
      <c r="E297" s="37" t="str">
        <f>VLOOKUP($D297,allFlowProduct!$A:$P,4,FALSE)</f>
        <v>เสื้อหม้อห้อม คอปก แขนยาว M</v>
      </c>
      <c r="F297" s="37" t="str">
        <f>VLOOKUP($D297,allFlowProduct!$A:$P,5,FALSE)</f>
        <v>ตัว</v>
      </c>
      <c r="G297" s="37">
        <f>VLOOKUP($D297,allFlowProduct!$A:$P,3,FALSE)</f>
        <v>5</v>
      </c>
      <c r="H297" s="37">
        <f>VLOOKUP($D297,allFlowProduct!$A:$P,8,FALSE)</f>
        <v>1</v>
      </c>
      <c r="I297" s="37">
        <f t="shared" si="4"/>
        <v>7</v>
      </c>
    </row>
    <row r="298" spans="1:9" x14ac:dyDescent="0.5">
      <c r="A298" s="4" t="s">
        <v>405</v>
      </c>
      <c r="B298" s="4" t="s">
        <v>627</v>
      </c>
      <c r="C298" s="37" t="s">
        <v>616</v>
      </c>
      <c r="D298" s="18" t="s">
        <v>3684</v>
      </c>
      <c r="E298" s="37" t="str">
        <f>VLOOKUP($D298,allFlowProduct!$A:$P,4,FALSE)</f>
        <v>เสื้อหม้อห้อม คอปก แขนยาว L</v>
      </c>
      <c r="F298" s="37" t="str">
        <f>VLOOKUP($D298,allFlowProduct!$A:$P,5,FALSE)</f>
        <v>ตัว</v>
      </c>
      <c r="G298" s="37">
        <f>VLOOKUP($D298,allFlowProduct!$A:$P,3,FALSE)</f>
        <v>5</v>
      </c>
      <c r="H298" s="37">
        <f>VLOOKUP($D298,allFlowProduct!$A:$P,8,FALSE)</f>
        <v>1</v>
      </c>
      <c r="I298" s="37">
        <f t="shared" si="4"/>
        <v>7</v>
      </c>
    </row>
    <row r="299" spans="1:9" x14ac:dyDescent="0.5">
      <c r="A299" s="4" t="s">
        <v>406</v>
      </c>
      <c r="B299" s="4" t="s">
        <v>627</v>
      </c>
      <c r="C299" s="37" t="s">
        <v>10</v>
      </c>
      <c r="D299" s="18" t="s">
        <v>3685</v>
      </c>
      <c r="E299" s="37" t="str">
        <f>VLOOKUP($D299,allFlowProduct!$A:$P,4,FALSE)</f>
        <v>เสื้อหม้อห้อม คอปก แขนยาว XL</v>
      </c>
      <c r="F299" s="37" t="str">
        <f>VLOOKUP($D299,allFlowProduct!$A:$P,5,FALSE)</f>
        <v>ตัว</v>
      </c>
      <c r="G299" s="37">
        <f>VLOOKUP($D299,allFlowProduct!$A:$P,3,FALSE)</f>
        <v>5</v>
      </c>
      <c r="H299" s="37">
        <f>VLOOKUP($D299,allFlowProduct!$A:$P,8,FALSE)</f>
        <v>1</v>
      </c>
      <c r="I299" s="37">
        <f t="shared" si="4"/>
        <v>7</v>
      </c>
    </row>
    <row r="300" spans="1:9" x14ac:dyDescent="0.5">
      <c r="A300" s="4" t="s">
        <v>407</v>
      </c>
      <c r="B300" s="4" t="s">
        <v>633</v>
      </c>
      <c r="C300" s="37" t="s">
        <v>614</v>
      </c>
      <c r="D300" s="18" t="s">
        <v>3686</v>
      </c>
      <c r="E300" s="37" t="str">
        <f>VLOOKUP($D300,allFlowProduct!$A:$P,4,FALSE)</f>
        <v>เสื้อหม้อห้อม คอปก แขนสั้น S</v>
      </c>
      <c r="F300" s="37" t="str">
        <f>VLOOKUP($D300,allFlowProduct!$A:$P,5,FALSE)</f>
        <v>ตัว</v>
      </c>
      <c r="G300" s="37">
        <f>VLOOKUP($D300,allFlowProduct!$A:$P,3,FALSE)</f>
        <v>5</v>
      </c>
      <c r="H300" s="37">
        <f>VLOOKUP($D300,allFlowProduct!$A:$P,8,FALSE)</f>
        <v>1</v>
      </c>
      <c r="I300" s="37">
        <f t="shared" si="4"/>
        <v>7</v>
      </c>
    </row>
    <row r="301" spans="1:9" x14ac:dyDescent="0.5">
      <c r="A301" s="4" t="s">
        <v>408</v>
      </c>
      <c r="B301" s="4" t="s">
        <v>633</v>
      </c>
      <c r="C301" s="37" t="s">
        <v>615</v>
      </c>
      <c r="D301" s="18" t="s">
        <v>3687</v>
      </c>
      <c r="E301" s="37" t="str">
        <f>VLOOKUP($D301,allFlowProduct!$A:$P,4,FALSE)</f>
        <v>เสื้อหม้อห้อม คอปก แขนสั้น M</v>
      </c>
      <c r="F301" s="37" t="str">
        <f>VLOOKUP($D301,allFlowProduct!$A:$P,5,FALSE)</f>
        <v>ตัว</v>
      </c>
      <c r="G301" s="37">
        <f>VLOOKUP($D301,allFlowProduct!$A:$P,3,FALSE)</f>
        <v>5</v>
      </c>
      <c r="H301" s="37">
        <f>VLOOKUP($D301,allFlowProduct!$A:$P,8,FALSE)</f>
        <v>1</v>
      </c>
      <c r="I301" s="37">
        <f t="shared" si="4"/>
        <v>7</v>
      </c>
    </row>
    <row r="302" spans="1:9" x14ac:dyDescent="0.5">
      <c r="A302" s="4" t="s">
        <v>409</v>
      </c>
      <c r="B302" s="4" t="s">
        <v>633</v>
      </c>
      <c r="C302" s="37" t="s">
        <v>616</v>
      </c>
      <c r="D302" s="18" t="s">
        <v>3688</v>
      </c>
      <c r="E302" s="37" t="str">
        <f>VLOOKUP($D302,allFlowProduct!$A:$P,4,FALSE)</f>
        <v>เสื้อหม้อห้อม คอปก แขนสั้น L</v>
      </c>
      <c r="F302" s="37" t="str">
        <f>VLOOKUP($D302,allFlowProduct!$A:$P,5,FALSE)</f>
        <v>ตัว</v>
      </c>
      <c r="G302" s="37">
        <f>VLOOKUP($D302,allFlowProduct!$A:$P,3,FALSE)</f>
        <v>5</v>
      </c>
      <c r="H302" s="37">
        <f>VLOOKUP($D302,allFlowProduct!$A:$P,8,FALSE)</f>
        <v>1</v>
      </c>
      <c r="I302" s="37">
        <f t="shared" si="4"/>
        <v>7</v>
      </c>
    </row>
    <row r="303" spans="1:9" x14ac:dyDescent="0.5">
      <c r="A303" s="4" t="s">
        <v>410</v>
      </c>
      <c r="B303" s="4" t="s">
        <v>633</v>
      </c>
      <c r="C303" s="37" t="s">
        <v>10</v>
      </c>
      <c r="D303" s="18" t="s">
        <v>3689</v>
      </c>
      <c r="E303" s="37" t="str">
        <f>VLOOKUP($D303,allFlowProduct!$A:$P,4,FALSE)</f>
        <v>เสื้อหม้อห้อม คอปก แขนสั้น XL</v>
      </c>
      <c r="F303" s="37" t="str">
        <f>VLOOKUP($D303,allFlowProduct!$A:$P,5,FALSE)</f>
        <v>ตัว</v>
      </c>
      <c r="G303" s="37">
        <f>VLOOKUP($D303,allFlowProduct!$A:$P,3,FALSE)</f>
        <v>5</v>
      </c>
      <c r="H303" s="37">
        <f>VLOOKUP($D303,allFlowProduct!$A:$P,8,FALSE)</f>
        <v>1</v>
      </c>
      <c r="I303" s="37">
        <f t="shared" si="4"/>
        <v>7</v>
      </c>
    </row>
    <row r="304" spans="1:9" x14ac:dyDescent="0.5">
      <c r="A304" s="4" t="s">
        <v>411</v>
      </c>
      <c r="B304" s="4" t="s">
        <v>622</v>
      </c>
      <c r="C304" s="37" t="s">
        <v>614</v>
      </c>
      <c r="D304" s="18" t="s">
        <v>3690</v>
      </c>
      <c r="E304" s="37" t="str">
        <f>VLOOKUP($D304,allFlowProduct!$A:$P,4,FALSE)</f>
        <v>กางเกงหม้อห้อม เอวยืด ขาสั้น S</v>
      </c>
      <c r="F304" s="37" t="str">
        <f>VLOOKUP($D304,allFlowProduct!$A:$P,5,FALSE)</f>
        <v>ตัว</v>
      </c>
      <c r="G304" s="37">
        <f>VLOOKUP($D304,allFlowProduct!$A:$P,3,FALSE)</f>
        <v>5</v>
      </c>
      <c r="H304" s="37">
        <f>VLOOKUP($D304,allFlowProduct!$A:$P,8,FALSE)</f>
        <v>1</v>
      </c>
      <c r="I304" s="37">
        <f t="shared" si="4"/>
        <v>7</v>
      </c>
    </row>
    <row r="305" spans="1:9" x14ac:dyDescent="0.5">
      <c r="A305" s="4" t="s">
        <v>412</v>
      </c>
      <c r="B305" s="4" t="s">
        <v>622</v>
      </c>
      <c r="C305" s="37" t="s">
        <v>615</v>
      </c>
      <c r="D305" s="18" t="s">
        <v>3691</v>
      </c>
      <c r="E305" s="37" t="str">
        <f>VLOOKUP($D305,allFlowProduct!$A:$P,4,FALSE)</f>
        <v>กางเกงหม้อห้อม เอวยืด ขาสั้น M</v>
      </c>
      <c r="F305" s="37" t="str">
        <f>VLOOKUP($D305,allFlowProduct!$A:$P,5,FALSE)</f>
        <v>ตัว</v>
      </c>
      <c r="G305" s="37">
        <f>VLOOKUP($D305,allFlowProduct!$A:$P,3,FALSE)</f>
        <v>5</v>
      </c>
      <c r="H305" s="37">
        <f>VLOOKUP($D305,allFlowProduct!$A:$P,8,FALSE)</f>
        <v>1</v>
      </c>
      <c r="I305" s="37">
        <f t="shared" si="4"/>
        <v>7</v>
      </c>
    </row>
    <row r="306" spans="1:9" x14ac:dyDescent="0.5">
      <c r="A306" s="4" t="s">
        <v>413</v>
      </c>
      <c r="B306" s="4" t="s">
        <v>622</v>
      </c>
      <c r="C306" s="37" t="s">
        <v>616</v>
      </c>
      <c r="D306" s="18" t="s">
        <v>3692</v>
      </c>
      <c r="E306" s="37" t="str">
        <f>VLOOKUP($D306,allFlowProduct!$A:$P,4,FALSE)</f>
        <v>กางเกงหม้อห้อม เอวยืด ขาสั้น L</v>
      </c>
      <c r="F306" s="37" t="str">
        <f>VLOOKUP($D306,allFlowProduct!$A:$P,5,FALSE)</f>
        <v>ตัว</v>
      </c>
      <c r="G306" s="37">
        <f>VLOOKUP($D306,allFlowProduct!$A:$P,3,FALSE)</f>
        <v>5</v>
      </c>
      <c r="H306" s="37">
        <f>VLOOKUP($D306,allFlowProduct!$A:$P,8,FALSE)</f>
        <v>1</v>
      </c>
      <c r="I306" s="37">
        <f t="shared" si="4"/>
        <v>7</v>
      </c>
    </row>
    <row r="307" spans="1:9" x14ac:dyDescent="0.5">
      <c r="A307" s="4" t="s">
        <v>414</v>
      </c>
      <c r="B307" s="4" t="s">
        <v>622</v>
      </c>
      <c r="C307" s="37" t="s">
        <v>10</v>
      </c>
      <c r="D307" s="18" t="s">
        <v>3693</v>
      </c>
      <c r="E307" s="37" t="str">
        <f>VLOOKUP($D307,allFlowProduct!$A:$P,4,FALSE)</f>
        <v>กางเกงหม้อห้อม เอวยืด ขาสั้น XL</v>
      </c>
      <c r="F307" s="37" t="str">
        <f>VLOOKUP($D307,allFlowProduct!$A:$P,5,FALSE)</f>
        <v>ตัว</v>
      </c>
      <c r="G307" s="37">
        <f>VLOOKUP($D307,allFlowProduct!$A:$P,3,FALSE)</f>
        <v>5</v>
      </c>
      <c r="H307" s="37">
        <f>VLOOKUP($D307,allFlowProduct!$A:$P,8,FALSE)</f>
        <v>1</v>
      </c>
      <c r="I307" s="37">
        <f t="shared" si="4"/>
        <v>7</v>
      </c>
    </row>
    <row r="308" spans="1:9" x14ac:dyDescent="0.5">
      <c r="A308" s="4" t="s">
        <v>415</v>
      </c>
      <c r="B308" s="4" t="s">
        <v>621</v>
      </c>
      <c r="C308" s="37" t="s">
        <v>614</v>
      </c>
      <c r="D308" s="18" t="s">
        <v>3694</v>
      </c>
      <c r="E308" s="37" t="str">
        <f>VLOOKUP($D308,allFlowProduct!$A:$P,4,FALSE)</f>
        <v>กางเกงหม้อห้อม เอวยืด ขายาว S</v>
      </c>
      <c r="F308" s="37" t="str">
        <f>VLOOKUP($D308,allFlowProduct!$A:$P,5,FALSE)</f>
        <v>ตัว</v>
      </c>
      <c r="G308" s="37">
        <f>VLOOKUP($D308,allFlowProduct!$A:$P,3,FALSE)</f>
        <v>5</v>
      </c>
      <c r="H308" s="37">
        <f>VLOOKUP($D308,allFlowProduct!$A:$P,8,FALSE)</f>
        <v>1</v>
      </c>
      <c r="I308" s="37">
        <f t="shared" si="4"/>
        <v>7</v>
      </c>
    </row>
    <row r="309" spans="1:9" x14ac:dyDescent="0.5">
      <c r="A309" s="4" t="s">
        <v>416</v>
      </c>
      <c r="B309" s="4" t="s">
        <v>621</v>
      </c>
      <c r="C309" s="37" t="s">
        <v>615</v>
      </c>
      <c r="D309" s="18" t="s">
        <v>3695</v>
      </c>
      <c r="E309" s="37" t="str">
        <f>VLOOKUP($D309,allFlowProduct!$A:$P,4,FALSE)</f>
        <v>กางเกงหม้อห้อม เอวยืด ขายาว M</v>
      </c>
      <c r="F309" s="37" t="str">
        <f>VLOOKUP($D309,allFlowProduct!$A:$P,5,FALSE)</f>
        <v>ตัว</v>
      </c>
      <c r="G309" s="37">
        <f>VLOOKUP($D309,allFlowProduct!$A:$P,3,FALSE)</f>
        <v>5</v>
      </c>
      <c r="H309" s="37">
        <f>VLOOKUP($D309,allFlowProduct!$A:$P,8,FALSE)</f>
        <v>1</v>
      </c>
      <c r="I309" s="37">
        <f t="shared" si="4"/>
        <v>7</v>
      </c>
    </row>
    <row r="310" spans="1:9" x14ac:dyDescent="0.5">
      <c r="A310" s="4" t="s">
        <v>417</v>
      </c>
      <c r="B310" s="4" t="s">
        <v>621</v>
      </c>
      <c r="C310" s="37" t="s">
        <v>616</v>
      </c>
      <c r="D310" s="18" t="s">
        <v>3696</v>
      </c>
      <c r="E310" s="37" t="str">
        <f>VLOOKUP($D310,allFlowProduct!$A:$P,4,FALSE)</f>
        <v>กางเกงหม้อห้อม เอวยืด ขายาว L</v>
      </c>
      <c r="F310" s="37" t="str">
        <f>VLOOKUP($D310,allFlowProduct!$A:$P,5,FALSE)</f>
        <v>ตัว</v>
      </c>
      <c r="G310" s="37">
        <f>VLOOKUP($D310,allFlowProduct!$A:$P,3,FALSE)</f>
        <v>5</v>
      </c>
      <c r="H310" s="37">
        <f>VLOOKUP($D310,allFlowProduct!$A:$P,8,FALSE)</f>
        <v>1</v>
      </c>
      <c r="I310" s="37">
        <f t="shared" si="4"/>
        <v>7</v>
      </c>
    </row>
    <row r="311" spans="1:9" x14ac:dyDescent="0.5">
      <c r="A311" s="4" t="s">
        <v>418</v>
      </c>
      <c r="B311" s="4" t="s">
        <v>621</v>
      </c>
      <c r="C311" s="37" t="s">
        <v>10</v>
      </c>
      <c r="D311" s="18" t="s">
        <v>3697</v>
      </c>
      <c r="E311" s="37" t="str">
        <f>VLOOKUP($D311,allFlowProduct!$A:$P,4,FALSE)</f>
        <v>กางเกงหม้อห้อม เอวยืด ขายาว XL</v>
      </c>
      <c r="F311" s="37" t="str">
        <f>VLOOKUP($D311,allFlowProduct!$A:$P,5,FALSE)</f>
        <v>ตัว</v>
      </c>
      <c r="G311" s="37">
        <f>VLOOKUP($D311,allFlowProduct!$A:$P,3,FALSE)</f>
        <v>5</v>
      </c>
      <c r="H311" s="37">
        <f>VLOOKUP($D311,allFlowProduct!$A:$P,8,FALSE)</f>
        <v>1</v>
      </c>
      <c r="I311" s="37">
        <f t="shared" si="4"/>
        <v>7</v>
      </c>
    </row>
    <row r="312" spans="1:9" x14ac:dyDescent="0.5">
      <c r="A312" s="4" t="s">
        <v>419</v>
      </c>
      <c r="B312" s="4" t="s">
        <v>621</v>
      </c>
      <c r="C312" s="37" t="s">
        <v>617</v>
      </c>
      <c r="D312" s="18" t="s">
        <v>3698</v>
      </c>
      <c r="E312" s="37" t="str">
        <f>VLOOKUP($D312,allFlowProduct!$A:$P,4,FALSE)</f>
        <v>กางเกงหม้อห้อม เอวยืด ขายาว 2XL</v>
      </c>
      <c r="F312" s="37" t="str">
        <f>VLOOKUP($D312,allFlowProduct!$A:$P,5,FALSE)</f>
        <v>ตัว</v>
      </c>
      <c r="G312" s="37">
        <f>VLOOKUP($D312,allFlowProduct!$A:$P,3,FALSE)</f>
        <v>5</v>
      </c>
      <c r="H312" s="37">
        <f>VLOOKUP($D312,allFlowProduct!$A:$P,8,FALSE)</f>
        <v>1</v>
      </c>
      <c r="I312" s="37">
        <f t="shared" si="4"/>
        <v>7</v>
      </c>
    </row>
    <row r="313" spans="1:9" x14ac:dyDescent="0.5">
      <c r="A313" s="4" t="s">
        <v>420</v>
      </c>
      <c r="B313" s="4" t="s">
        <v>628</v>
      </c>
      <c r="C313" s="37" t="s">
        <v>614</v>
      </c>
      <c r="D313" s="18" t="s">
        <v>3699</v>
      </c>
      <c r="E313" s="37" t="str">
        <f>VLOOKUP($D313,allFlowProduct!$A:$P,4,FALSE)</f>
        <v>กางเกงหม้อห้อม สะดอ ขาสั้น S</v>
      </c>
      <c r="F313" s="37" t="str">
        <f>VLOOKUP($D313,allFlowProduct!$A:$P,5,FALSE)</f>
        <v>ตัว</v>
      </c>
      <c r="G313" s="37">
        <f>VLOOKUP($D313,allFlowProduct!$A:$P,3,FALSE)</f>
        <v>5</v>
      </c>
      <c r="H313" s="37">
        <f>VLOOKUP($D313,allFlowProduct!$A:$P,8,FALSE)</f>
        <v>1</v>
      </c>
      <c r="I313" s="37">
        <f t="shared" si="4"/>
        <v>7</v>
      </c>
    </row>
    <row r="314" spans="1:9" x14ac:dyDescent="0.5">
      <c r="A314" s="4" t="s">
        <v>421</v>
      </c>
      <c r="B314" s="4" t="s">
        <v>628</v>
      </c>
      <c r="C314" s="37" t="s">
        <v>615</v>
      </c>
      <c r="D314" s="18" t="s">
        <v>3700</v>
      </c>
      <c r="E314" s="37" t="str">
        <f>VLOOKUP($D314,allFlowProduct!$A:$P,4,FALSE)</f>
        <v>กางเกงหม้อห้อม สะดอ ขาสั้น M</v>
      </c>
      <c r="F314" s="37" t="str">
        <f>VLOOKUP($D314,allFlowProduct!$A:$P,5,FALSE)</f>
        <v>ตัว</v>
      </c>
      <c r="G314" s="37">
        <f>VLOOKUP($D314,allFlowProduct!$A:$P,3,FALSE)</f>
        <v>5</v>
      </c>
      <c r="H314" s="37">
        <f>VLOOKUP($D314,allFlowProduct!$A:$P,8,FALSE)</f>
        <v>1</v>
      </c>
      <c r="I314" s="37">
        <f t="shared" si="4"/>
        <v>7</v>
      </c>
    </row>
    <row r="315" spans="1:9" x14ac:dyDescent="0.5">
      <c r="A315" s="4" t="s">
        <v>422</v>
      </c>
      <c r="B315" s="4" t="s">
        <v>628</v>
      </c>
      <c r="C315" s="37" t="s">
        <v>616</v>
      </c>
      <c r="D315" s="18" t="s">
        <v>3701</v>
      </c>
      <c r="E315" s="37" t="str">
        <f>VLOOKUP($D315,allFlowProduct!$A:$P,4,FALSE)</f>
        <v>กางเกงหม้อห้อม สะดอ ขาสั้น L</v>
      </c>
      <c r="F315" s="37" t="str">
        <f>VLOOKUP($D315,allFlowProduct!$A:$P,5,FALSE)</f>
        <v>ตัว</v>
      </c>
      <c r="G315" s="37">
        <f>VLOOKUP($D315,allFlowProduct!$A:$P,3,FALSE)</f>
        <v>5</v>
      </c>
      <c r="H315" s="37">
        <f>VLOOKUP($D315,allFlowProduct!$A:$P,8,FALSE)</f>
        <v>1</v>
      </c>
      <c r="I315" s="37">
        <f t="shared" si="4"/>
        <v>7</v>
      </c>
    </row>
    <row r="316" spans="1:9" x14ac:dyDescent="0.5">
      <c r="A316" s="4" t="s">
        <v>423</v>
      </c>
      <c r="B316" s="4" t="s">
        <v>628</v>
      </c>
      <c r="C316" s="37" t="s">
        <v>10</v>
      </c>
      <c r="D316" s="18" t="s">
        <v>3702</v>
      </c>
      <c r="E316" s="37" t="str">
        <f>VLOOKUP($D316,allFlowProduct!$A:$P,4,FALSE)</f>
        <v>กางเกงหม้อห้อม สะดอ ขาสั้น XL</v>
      </c>
      <c r="F316" s="37" t="str">
        <f>VLOOKUP($D316,allFlowProduct!$A:$P,5,FALSE)</f>
        <v>ตัว</v>
      </c>
      <c r="G316" s="37">
        <f>VLOOKUP($D316,allFlowProduct!$A:$P,3,FALSE)</f>
        <v>5</v>
      </c>
      <c r="H316" s="37">
        <f>VLOOKUP($D316,allFlowProduct!$A:$P,8,FALSE)</f>
        <v>1</v>
      </c>
      <c r="I316" s="37">
        <f t="shared" si="4"/>
        <v>7</v>
      </c>
    </row>
    <row r="317" spans="1:9" x14ac:dyDescent="0.5">
      <c r="A317" s="4" t="s">
        <v>424</v>
      </c>
      <c r="B317" s="4" t="s">
        <v>623</v>
      </c>
      <c r="C317" s="37" t="s">
        <v>614</v>
      </c>
      <c r="D317" s="18" t="s">
        <v>3703</v>
      </c>
      <c r="E317" s="37" t="str">
        <f>VLOOKUP($D317,allFlowProduct!$A:$P,4,FALSE)</f>
        <v>กางเกงหม้อห้อม สะดอ ขายาว S</v>
      </c>
      <c r="F317" s="37" t="str">
        <f>VLOOKUP($D317,allFlowProduct!$A:$P,5,FALSE)</f>
        <v>ตัว</v>
      </c>
      <c r="G317" s="37">
        <f>VLOOKUP($D317,allFlowProduct!$A:$P,3,FALSE)</f>
        <v>5</v>
      </c>
      <c r="H317" s="37">
        <f>VLOOKUP($D317,allFlowProduct!$A:$P,8,FALSE)</f>
        <v>1</v>
      </c>
      <c r="I317" s="37">
        <f t="shared" si="4"/>
        <v>7</v>
      </c>
    </row>
    <row r="318" spans="1:9" x14ac:dyDescent="0.5">
      <c r="A318" s="4" t="s">
        <v>425</v>
      </c>
      <c r="B318" s="4" t="s">
        <v>623</v>
      </c>
      <c r="C318" s="37" t="s">
        <v>615</v>
      </c>
      <c r="D318" s="18" t="s">
        <v>3704</v>
      </c>
      <c r="E318" s="37" t="str">
        <f>VLOOKUP($D318,allFlowProduct!$A:$P,4,FALSE)</f>
        <v>กางเกงหม้อห้อม สะดอ ขายาว M</v>
      </c>
      <c r="F318" s="37" t="str">
        <f>VLOOKUP($D318,allFlowProduct!$A:$P,5,FALSE)</f>
        <v>ตัว</v>
      </c>
      <c r="G318" s="37">
        <f>VLOOKUP($D318,allFlowProduct!$A:$P,3,FALSE)</f>
        <v>5</v>
      </c>
      <c r="H318" s="37">
        <f>VLOOKUP($D318,allFlowProduct!$A:$P,8,FALSE)</f>
        <v>1</v>
      </c>
      <c r="I318" s="37">
        <f t="shared" si="4"/>
        <v>7</v>
      </c>
    </row>
    <row r="319" spans="1:9" x14ac:dyDescent="0.5">
      <c r="A319" s="4" t="s">
        <v>426</v>
      </c>
      <c r="B319" s="4" t="s">
        <v>623</v>
      </c>
      <c r="C319" s="37" t="s">
        <v>616</v>
      </c>
      <c r="D319" s="18" t="s">
        <v>3705</v>
      </c>
      <c r="E319" s="37" t="str">
        <f>VLOOKUP($D319,allFlowProduct!$A:$P,4,FALSE)</f>
        <v>กางเกงหม้อห้อม สะดอ ขายาว L</v>
      </c>
      <c r="F319" s="37" t="str">
        <f>VLOOKUP($D319,allFlowProduct!$A:$P,5,FALSE)</f>
        <v>ตัว</v>
      </c>
      <c r="G319" s="37">
        <f>VLOOKUP($D319,allFlowProduct!$A:$P,3,FALSE)</f>
        <v>5</v>
      </c>
      <c r="H319" s="37">
        <f>VLOOKUP($D319,allFlowProduct!$A:$P,8,FALSE)</f>
        <v>1</v>
      </c>
      <c r="I319" s="37">
        <f t="shared" si="4"/>
        <v>7</v>
      </c>
    </row>
    <row r="320" spans="1:9" x14ac:dyDescent="0.5">
      <c r="A320" s="4" t="s">
        <v>427</v>
      </c>
      <c r="B320" s="4" t="s">
        <v>623</v>
      </c>
      <c r="C320" s="37" t="s">
        <v>10</v>
      </c>
      <c r="D320" s="18" t="s">
        <v>3706</v>
      </c>
      <c r="E320" s="37" t="str">
        <f>VLOOKUP($D320,allFlowProduct!$A:$P,4,FALSE)</f>
        <v>กางเกงหม้อห้อม สะดอ ขายาว XL</v>
      </c>
      <c r="F320" s="37" t="str">
        <f>VLOOKUP($D320,allFlowProduct!$A:$P,5,FALSE)</f>
        <v>ตัว</v>
      </c>
      <c r="G320" s="37">
        <f>VLOOKUP($D320,allFlowProduct!$A:$P,3,FALSE)</f>
        <v>5</v>
      </c>
      <c r="H320" s="37">
        <f>VLOOKUP($D320,allFlowProduct!$A:$P,8,FALSE)</f>
        <v>1</v>
      </c>
      <c r="I320" s="37">
        <f t="shared" si="4"/>
        <v>7</v>
      </c>
    </row>
    <row r="321" spans="1:9" x14ac:dyDescent="0.5">
      <c r="A321" s="4" t="s">
        <v>428</v>
      </c>
      <c r="B321" s="4" t="s">
        <v>623</v>
      </c>
      <c r="C321" s="37" t="s">
        <v>617</v>
      </c>
      <c r="D321" s="18" t="s">
        <v>3707</v>
      </c>
      <c r="E321" s="37" t="str">
        <f>VLOOKUP($D321,allFlowProduct!$A:$P,4,FALSE)</f>
        <v>กางเกงหม้อห้อม สะดอ ขายาว 2XL</v>
      </c>
      <c r="F321" s="37" t="str">
        <f>VLOOKUP($D321,allFlowProduct!$A:$P,5,FALSE)</f>
        <v>ตัว</v>
      </c>
      <c r="G321" s="37">
        <f>VLOOKUP($D321,allFlowProduct!$A:$P,3,FALSE)</f>
        <v>5</v>
      </c>
      <c r="H321" s="37">
        <f>VLOOKUP($D321,allFlowProduct!$A:$P,8,FALSE)</f>
        <v>1</v>
      </c>
      <c r="I321" s="37">
        <f t="shared" si="4"/>
        <v>7</v>
      </c>
    </row>
    <row r="322" spans="1:9" x14ac:dyDescent="0.5">
      <c r="A322" s="4" t="s">
        <v>429</v>
      </c>
      <c r="B322" s="5" t="s">
        <v>634</v>
      </c>
      <c r="C322" s="37" t="s">
        <v>614</v>
      </c>
      <c r="D322" s="18" t="s">
        <v>3708</v>
      </c>
      <c r="E322" s="37" t="str">
        <f>VLOOKUP($D322,allFlowProduct!$A:$P,4,FALSE)</f>
        <v>เสื้อที่ระลึกมหกรรมวันดินโลก 2562 S</v>
      </c>
      <c r="F322" s="37" t="str">
        <f>VLOOKUP($D322,allFlowProduct!$A:$P,5,FALSE)</f>
        <v>ตัว</v>
      </c>
      <c r="G322" s="37">
        <f>VLOOKUP($D322,allFlowProduct!$A:$P,3,FALSE)</f>
        <v>5</v>
      </c>
      <c r="H322" s="37">
        <f>VLOOKUP($D322,allFlowProduct!$A:$P,8,FALSE)</f>
        <v>1</v>
      </c>
      <c r="I322" s="37">
        <f t="shared" si="4"/>
        <v>7</v>
      </c>
    </row>
    <row r="323" spans="1:9" x14ac:dyDescent="0.5">
      <c r="A323" s="4" t="s">
        <v>430</v>
      </c>
      <c r="B323" s="5" t="s">
        <v>634</v>
      </c>
      <c r="C323" s="37" t="s">
        <v>615</v>
      </c>
      <c r="D323" s="18" t="s">
        <v>3709</v>
      </c>
      <c r="E323" s="37" t="str">
        <f>VLOOKUP($D323,allFlowProduct!$A:$P,4,FALSE)</f>
        <v>เสื้อที่ระลึกมหกรรมวันดินโลก 2562 M</v>
      </c>
      <c r="F323" s="37" t="str">
        <f>VLOOKUP($D323,allFlowProduct!$A:$P,5,FALSE)</f>
        <v>ตัว</v>
      </c>
      <c r="G323" s="37">
        <f>VLOOKUP($D323,allFlowProduct!$A:$P,3,FALSE)</f>
        <v>5</v>
      </c>
      <c r="H323" s="37">
        <f>VLOOKUP($D323,allFlowProduct!$A:$P,8,FALSE)</f>
        <v>1</v>
      </c>
      <c r="I323" s="37">
        <f t="shared" si="4"/>
        <v>7</v>
      </c>
    </row>
    <row r="324" spans="1:9" x14ac:dyDescent="0.5">
      <c r="A324" s="4" t="s">
        <v>431</v>
      </c>
      <c r="B324" s="5" t="s">
        <v>634</v>
      </c>
      <c r="C324" s="37" t="s">
        <v>616</v>
      </c>
      <c r="D324" s="18" t="s">
        <v>3710</v>
      </c>
      <c r="E324" s="37" t="str">
        <f>VLOOKUP($D324,allFlowProduct!$A:$P,4,FALSE)</f>
        <v>เสื้อที่ระลึกมหกรรมวันดินโลก 2562 L</v>
      </c>
      <c r="F324" s="37" t="str">
        <f>VLOOKUP($D324,allFlowProduct!$A:$P,5,FALSE)</f>
        <v>ตัว</v>
      </c>
      <c r="G324" s="37">
        <f>VLOOKUP($D324,allFlowProduct!$A:$P,3,FALSE)</f>
        <v>5</v>
      </c>
      <c r="H324" s="37">
        <f>VLOOKUP($D324,allFlowProduct!$A:$P,8,FALSE)</f>
        <v>1</v>
      </c>
      <c r="I324" s="37">
        <f t="shared" si="4"/>
        <v>7</v>
      </c>
    </row>
    <row r="325" spans="1:9" x14ac:dyDescent="0.5">
      <c r="A325" s="4" t="s">
        <v>432</v>
      </c>
      <c r="B325" s="5" t="s">
        <v>634</v>
      </c>
      <c r="C325" s="37" t="s">
        <v>10</v>
      </c>
      <c r="D325" s="18" t="s">
        <v>3711</v>
      </c>
      <c r="E325" s="37" t="str">
        <f>VLOOKUP($D325,allFlowProduct!$A:$P,4,FALSE)</f>
        <v>เสื้อที่ระลึกมหกรรมวันดินโลก 2562 XL</v>
      </c>
      <c r="F325" s="37" t="str">
        <f>VLOOKUP($D325,allFlowProduct!$A:$P,5,FALSE)</f>
        <v>ตัว</v>
      </c>
      <c r="G325" s="37">
        <f>VLOOKUP($D325,allFlowProduct!$A:$P,3,FALSE)</f>
        <v>5</v>
      </c>
      <c r="H325" s="37">
        <f>VLOOKUP($D325,allFlowProduct!$A:$P,8,FALSE)</f>
        <v>1</v>
      </c>
      <c r="I325" s="37">
        <f t="shared" ref="I325:I388" si="5">IF($H325=7,-1,IF($H325=1,7,IF($H325=3,7,IF($H325=5,0,"error"))))</f>
        <v>7</v>
      </c>
    </row>
    <row r="326" spans="1:9" x14ac:dyDescent="0.5">
      <c r="A326" s="4" t="s">
        <v>433</v>
      </c>
      <c r="B326" s="5" t="s">
        <v>634</v>
      </c>
      <c r="C326" s="37" t="s">
        <v>617</v>
      </c>
      <c r="D326" s="18" t="s">
        <v>3712</v>
      </c>
      <c r="E326" s="37" t="str">
        <f>VLOOKUP($D326,allFlowProduct!$A:$P,4,FALSE)</f>
        <v>เสื้อที่ระลึกมหกรรมวันดินโลก 2562 2XL</v>
      </c>
      <c r="F326" s="37" t="str">
        <f>VLOOKUP($D326,allFlowProduct!$A:$P,5,FALSE)</f>
        <v>ตัว</v>
      </c>
      <c r="G326" s="37">
        <f>VLOOKUP($D326,allFlowProduct!$A:$P,3,FALSE)</f>
        <v>5</v>
      </c>
      <c r="H326" s="37">
        <f>VLOOKUP($D326,allFlowProduct!$A:$P,8,FALSE)</f>
        <v>1</v>
      </c>
      <c r="I326" s="37">
        <f t="shared" si="5"/>
        <v>7</v>
      </c>
    </row>
    <row r="327" spans="1:9" x14ac:dyDescent="0.5">
      <c r="A327" s="4" t="s">
        <v>434</v>
      </c>
      <c r="B327" s="5" t="s">
        <v>634</v>
      </c>
      <c r="C327" s="37" t="s">
        <v>635</v>
      </c>
      <c r="D327" s="18" t="s">
        <v>3713</v>
      </c>
      <c r="E327" s="37" t="str">
        <f>VLOOKUP($D327,allFlowProduct!$A:$P,4,FALSE)</f>
        <v>เสื้อที่ระลึกมหกรรมวันดินโลก 2562 3XL</v>
      </c>
      <c r="F327" s="37" t="str">
        <f>VLOOKUP($D327,allFlowProduct!$A:$P,5,FALSE)</f>
        <v>ตัว</v>
      </c>
      <c r="G327" s="37">
        <f>VLOOKUP($D327,allFlowProduct!$A:$P,3,FALSE)</f>
        <v>5</v>
      </c>
      <c r="H327" s="37">
        <f>VLOOKUP($D327,allFlowProduct!$A:$P,8,FALSE)</f>
        <v>1</v>
      </c>
      <c r="I327" s="37">
        <f t="shared" si="5"/>
        <v>7</v>
      </c>
    </row>
    <row r="328" spans="1:9" x14ac:dyDescent="0.5">
      <c r="A328" s="4" t="s">
        <v>435</v>
      </c>
      <c r="B328" s="5" t="s">
        <v>636</v>
      </c>
      <c r="C328" s="37" t="s">
        <v>637</v>
      </c>
      <c r="D328" s="18" t="s">
        <v>3714</v>
      </c>
      <c r="E328" s="37" t="str">
        <f>VLOOKUP($D328,allFlowProduct!$A:$P,4,FALSE)</f>
        <v>เสื้อยืด เล็กเปลี่ยนโลก สีน้ำเงิน(สั้น) S</v>
      </c>
      <c r="F328" s="37" t="str">
        <f>VLOOKUP($D328,allFlowProduct!$A:$P,5,FALSE)</f>
        <v>ตัว</v>
      </c>
      <c r="G328" s="37">
        <f>VLOOKUP($D328,allFlowProduct!$A:$P,3,FALSE)</f>
        <v>5</v>
      </c>
      <c r="H328" s="37">
        <f>VLOOKUP($D328,allFlowProduct!$A:$P,8,FALSE)</f>
        <v>1</v>
      </c>
      <c r="I328" s="37">
        <f t="shared" si="5"/>
        <v>7</v>
      </c>
    </row>
    <row r="329" spans="1:9" x14ac:dyDescent="0.5">
      <c r="A329" s="4" t="s">
        <v>436</v>
      </c>
      <c r="B329" s="5" t="s">
        <v>636</v>
      </c>
      <c r="C329" s="37" t="s">
        <v>638</v>
      </c>
      <c r="D329" s="18" t="s">
        <v>3715</v>
      </c>
      <c r="E329" s="37" t="str">
        <f>VLOOKUP($D329,allFlowProduct!$A:$P,4,FALSE)</f>
        <v>เสื้อยืด เล็กเปลี่ยนโลก สีน้ำเงิน(สั้น) M</v>
      </c>
      <c r="F329" s="37" t="str">
        <f>VLOOKUP($D329,allFlowProduct!$A:$P,5,FALSE)</f>
        <v>ตัว</v>
      </c>
      <c r="G329" s="37">
        <f>VLOOKUP($D329,allFlowProduct!$A:$P,3,FALSE)</f>
        <v>5</v>
      </c>
      <c r="H329" s="37">
        <f>VLOOKUP($D329,allFlowProduct!$A:$P,8,FALSE)</f>
        <v>1</v>
      </c>
      <c r="I329" s="37">
        <f t="shared" si="5"/>
        <v>7</v>
      </c>
    </row>
    <row r="330" spans="1:9" x14ac:dyDescent="0.5">
      <c r="A330" s="4" t="s">
        <v>437</v>
      </c>
      <c r="B330" s="5" t="s">
        <v>636</v>
      </c>
      <c r="C330" s="37" t="s">
        <v>639</v>
      </c>
      <c r="D330" s="18" t="s">
        <v>3716</v>
      </c>
      <c r="E330" s="37" t="str">
        <f>VLOOKUP($D330,allFlowProduct!$A:$P,4,FALSE)</f>
        <v>เสื้อยืด เล็กเปลี่ยนโลก สีน้ำเงิน(สั้น) L</v>
      </c>
      <c r="F330" s="37" t="str">
        <f>VLOOKUP($D330,allFlowProduct!$A:$P,5,FALSE)</f>
        <v>ตัว</v>
      </c>
      <c r="G330" s="37">
        <f>VLOOKUP($D330,allFlowProduct!$A:$P,3,FALSE)</f>
        <v>5</v>
      </c>
      <c r="H330" s="37">
        <f>VLOOKUP($D330,allFlowProduct!$A:$P,8,FALSE)</f>
        <v>1</v>
      </c>
      <c r="I330" s="37">
        <f t="shared" si="5"/>
        <v>7</v>
      </c>
    </row>
    <row r="331" spans="1:9" x14ac:dyDescent="0.5">
      <c r="A331" s="4" t="s">
        <v>438</v>
      </c>
      <c r="B331" s="5" t="s">
        <v>636</v>
      </c>
      <c r="C331" s="37" t="s">
        <v>640</v>
      </c>
      <c r="D331" s="18" t="s">
        <v>3717</v>
      </c>
      <c r="E331" s="37" t="str">
        <f>VLOOKUP($D331,allFlowProduct!$A:$P,4,FALSE)</f>
        <v>เสื้อยืด เล็กเปลี่ยนโลก สีน้ำเงิน(สั้น) XL</v>
      </c>
      <c r="F331" s="37" t="str">
        <f>VLOOKUP($D331,allFlowProduct!$A:$P,5,FALSE)</f>
        <v>ตัว</v>
      </c>
      <c r="G331" s="37">
        <f>VLOOKUP($D331,allFlowProduct!$A:$P,3,FALSE)</f>
        <v>5</v>
      </c>
      <c r="H331" s="37">
        <f>VLOOKUP($D331,allFlowProduct!$A:$P,8,FALSE)</f>
        <v>1</v>
      </c>
      <c r="I331" s="37">
        <f t="shared" si="5"/>
        <v>7</v>
      </c>
    </row>
    <row r="332" spans="1:9" x14ac:dyDescent="0.5">
      <c r="A332" s="4" t="s">
        <v>439</v>
      </c>
      <c r="B332" s="5" t="s">
        <v>636</v>
      </c>
      <c r="C332" s="37" t="s">
        <v>641</v>
      </c>
      <c r="D332" s="18" t="s">
        <v>3718</v>
      </c>
      <c r="E332" s="37" t="str">
        <f>VLOOKUP($D332,allFlowProduct!$A:$P,4,FALSE)</f>
        <v>เสื้อยืด เล็กเปลี่ยนโลก สีน้ำเงิน(สั้น) 2XL</v>
      </c>
      <c r="F332" s="37" t="str">
        <f>VLOOKUP($D332,allFlowProduct!$A:$P,5,FALSE)</f>
        <v>ตัว</v>
      </c>
      <c r="G332" s="37">
        <f>VLOOKUP($D332,allFlowProduct!$A:$P,3,FALSE)</f>
        <v>5</v>
      </c>
      <c r="H332" s="37">
        <f>VLOOKUP($D332,allFlowProduct!$A:$P,8,FALSE)</f>
        <v>1</v>
      </c>
      <c r="I332" s="37">
        <f t="shared" si="5"/>
        <v>7</v>
      </c>
    </row>
    <row r="333" spans="1:9" x14ac:dyDescent="0.5">
      <c r="A333" s="4" t="s">
        <v>440</v>
      </c>
      <c r="B333" s="5" t="s">
        <v>642</v>
      </c>
      <c r="C333" s="37" t="s">
        <v>637</v>
      </c>
      <c r="D333" s="18" t="s">
        <v>3719</v>
      </c>
      <c r="E333" s="37" t="str">
        <f>VLOOKUP($D333,allFlowProduct!$A:$P,4,FALSE)</f>
        <v>เสื้อยืด เล็กเปลี่ยนโลก สีด้ายดิบ(สั้น) S</v>
      </c>
      <c r="F333" s="37" t="str">
        <f>VLOOKUP($D333,allFlowProduct!$A:$P,5,FALSE)</f>
        <v>ตัว</v>
      </c>
      <c r="G333" s="37">
        <f>VLOOKUP($D333,allFlowProduct!$A:$P,3,FALSE)</f>
        <v>5</v>
      </c>
      <c r="H333" s="37">
        <f>VLOOKUP($D333,allFlowProduct!$A:$P,8,FALSE)</f>
        <v>1</v>
      </c>
      <c r="I333" s="37">
        <f t="shared" si="5"/>
        <v>7</v>
      </c>
    </row>
    <row r="334" spans="1:9" x14ac:dyDescent="0.5">
      <c r="A334" s="4" t="s">
        <v>441</v>
      </c>
      <c r="B334" s="5" t="s">
        <v>642</v>
      </c>
      <c r="C334" s="37" t="s">
        <v>638</v>
      </c>
      <c r="D334" s="18" t="s">
        <v>3720</v>
      </c>
      <c r="E334" s="37" t="str">
        <f>VLOOKUP($D334,allFlowProduct!$A:$P,4,FALSE)</f>
        <v>เสื้อยืด เล็กเปลี่ยนโลก สีด้ายดิบ(สั้น) M</v>
      </c>
      <c r="F334" s="37" t="str">
        <f>VLOOKUP($D334,allFlowProduct!$A:$P,5,FALSE)</f>
        <v>ตัว</v>
      </c>
      <c r="G334" s="37">
        <f>VLOOKUP($D334,allFlowProduct!$A:$P,3,FALSE)</f>
        <v>5</v>
      </c>
      <c r="H334" s="37">
        <f>VLOOKUP($D334,allFlowProduct!$A:$P,8,FALSE)</f>
        <v>1</v>
      </c>
      <c r="I334" s="37">
        <f t="shared" si="5"/>
        <v>7</v>
      </c>
    </row>
    <row r="335" spans="1:9" x14ac:dyDescent="0.5">
      <c r="A335" s="4" t="s">
        <v>442</v>
      </c>
      <c r="B335" s="5" t="s">
        <v>642</v>
      </c>
      <c r="C335" s="37" t="s">
        <v>639</v>
      </c>
      <c r="D335" s="18" t="s">
        <v>3721</v>
      </c>
      <c r="E335" s="37" t="str">
        <f>VLOOKUP($D335,allFlowProduct!$A:$P,4,FALSE)</f>
        <v>เสื้อยืด เล็กเปลี่ยนโลก สีด้ายดิบ(สั้น) L</v>
      </c>
      <c r="F335" s="37" t="str">
        <f>VLOOKUP($D335,allFlowProduct!$A:$P,5,FALSE)</f>
        <v>ตัว</v>
      </c>
      <c r="G335" s="37">
        <f>VLOOKUP($D335,allFlowProduct!$A:$P,3,FALSE)</f>
        <v>5</v>
      </c>
      <c r="H335" s="37">
        <f>VLOOKUP($D335,allFlowProduct!$A:$P,8,FALSE)</f>
        <v>1</v>
      </c>
      <c r="I335" s="37">
        <f t="shared" si="5"/>
        <v>7</v>
      </c>
    </row>
    <row r="336" spans="1:9" x14ac:dyDescent="0.5">
      <c r="A336" s="4" t="s">
        <v>443</v>
      </c>
      <c r="B336" s="5" t="s">
        <v>642</v>
      </c>
      <c r="C336" s="37" t="s">
        <v>640</v>
      </c>
      <c r="D336" s="18" t="s">
        <v>3722</v>
      </c>
      <c r="E336" s="37" t="str">
        <f>VLOOKUP($D336,allFlowProduct!$A:$P,4,FALSE)</f>
        <v>เสื้อยืด เล็กเปลี่ยนโลก สีด้ายดิบ(สั้น) XL</v>
      </c>
      <c r="F336" s="37" t="str">
        <f>VLOOKUP($D336,allFlowProduct!$A:$P,5,FALSE)</f>
        <v>ตัว</v>
      </c>
      <c r="G336" s="37">
        <f>VLOOKUP($D336,allFlowProduct!$A:$P,3,FALSE)</f>
        <v>5</v>
      </c>
      <c r="H336" s="37">
        <f>VLOOKUP($D336,allFlowProduct!$A:$P,8,FALSE)</f>
        <v>1</v>
      </c>
      <c r="I336" s="37">
        <f t="shared" si="5"/>
        <v>7</v>
      </c>
    </row>
    <row r="337" spans="1:9" x14ac:dyDescent="0.5">
      <c r="A337" s="4" t="s">
        <v>444</v>
      </c>
      <c r="B337" s="5" t="s">
        <v>642</v>
      </c>
      <c r="C337" s="37" t="s">
        <v>641</v>
      </c>
      <c r="D337" s="18" t="s">
        <v>3723</v>
      </c>
      <c r="E337" s="37" t="str">
        <f>VLOOKUP($D337,allFlowProduct!$A:$P,4,FALSE)</f>
        <v>เสื้อยืด เล็กเปลี่ยนโลก สีด้ายดิบ(สั้น) 2XL</v>
      </c>
      <c r="F337" s="37" t="str">
        <f>VLOOKUP($D337,allFlowProduct!$A:$P,5,FALSE)</f>
        <v>ตัว</v>
      </c>
      <c r="G337" s="37">
        <f>VLOOKUP($D337,allFlowProduct!$A:$P,3,FALSE)</f>
        <v>5</v>
      </c>
      <c r="H337" s="37">
        <f>VLOOKUP($D337,allFlowProduct!$A:$P,8,FALSE)</f>
        <v>1</v>
      </c>
      <c r="I337" s="37">
        <f t="shared" si="5"/>
        <v>7</v>
      </c>
    </row>
    <row r="338" spans="1:9" x14ac:dyDescent="0.5">
      <c r="A338" s="4" t="s">
        <v>445</v>
      </c>
      <c r="B338" s="5" t="s">
        <v>643</v>
      </c>
      <c r="C338" s="37" t="s">
        <v>637</v>
      </c>
      <c r="D338" s="18" t="s">
        <v>3724</v>
      </c>
      <c r="E338" s="37" t="str">
        <f>VLOOKUP($D338,allFlowProduct!$A:$P,4,FALSE)</f>
        <v>เสื้อยืด เล็กเปลี่ยนโลก สีเทา(ยาว ) S</v>
      </c>
      <c r="F338" s="37" t="str">
        <f>VLOOKUP($D338,allFlowProduct!$A:$P,5,FALSE)</f>
        <v>ตัว</v>
      </c>
      <c r="G338" s="37">
        <f>VLOOKUP($D338,allFlowProduct!$A:$P,3,FALSE)</f>
        <v>5</v>
      </c>
      <c r="H338" s="37">
        <f>VLOOKUP($D338,allFlowProduct!$A:$P,8,FALSE)</f>
        <v>1</v>
      </c>
      <c r="I338" s="37">
        <f t="shared" si="5"/>
        <v>7</v>
      </c>
    </row>
    <row r="339" spans="1:9" x14ac:dyDescent="0.5">
      <c r="A339" s="4" t="s">
        <v>446</v>
      </c>
      <c r="B339" s="5" t="s">
        <v>643</v>
      </c>
      <c r="C339" s="37" t="s">
        <v>638</v>
      </c>
      <c r="D339" s="18" t="s">
        <v>3725</v>
      </c>
      <c r="E339" s="37" t="str">
        <f>VLOOKUP($D339,allFlowProduct!$A:$P,4,FALSE)</f>
        <v>เสื้อยืด เล็กเปลี่ยนโลก สีเทา(ยาว ) M</v>
      </c>
      <c r="F339" s="37" t="str">
        <f>VLOOKUP($D339,allFlowProduct!$A:$P,5,FALSE)</f>
        <v>ตัว</v>
      </c>
      <c r="G339" s="37">
        <f>VLOOKUP($D339,allFlowProduct!$A:$P,3,FALSE)</f>
        <v>5</v>
      </c>
      <c r="H339" s="37">
        <f>VLOOKUP($D339,allFlowProduct!$A:$P,8,FALSE)</f>
        <v>1</v>
      </c>
      <c r="I339" s="37">
        <f t="shared" si="5"/>
        <v>7</v>
      </c>
    </row>
    <row r="340" spans="1:9" x14ac:dyDescent="0.5">
      <c r="A340" s="4" t="s">
        <v>447</v>
      </c>
      <c r="B340" s="5" t="s">
        <v>643</v>
      </c>
      <c r="C340" s="37" t="s">
        <v>639</v>
      </c>
      <c r="D340" s="18" t="s">
        <v>3726</v>
      </c>
      <c r="E340" s="37" t="str">
        <f>VLOOKUP($D340,allFlowProduct!$A:$P,4,FALSE)</f>
        <v>เสื้อยืด เล็กเปลี่ยนโลก สีเทา(ยาว ) L</v>
      </c>
      <c r="F340" s="37" t="str">
        <f>VLOOKUP($D340,allFlowProduct!$A:$P,5,FALSE)</f>
        <v>ตัว</v>
      </c>
      <c r="G340" s="37">
        <f>VLOOKUP($D340,allFlowProduct!$A:$P,3,FALSE)</f>
        <v>5</v>
      </c>
      <c r="H340" s="37">
        <f>VLOOKUP($D340,allFlowProduct!$A:$P,8,FALSE)</f>
        <v>1</v>
      </c>
      <c r="I340" s="37">
        <f t="shared" si="5"/>
        <v>7</v>
      </c>
    </row>
    <row r="341" spans="1:9" x14ac:dyDescent="0.5">
      <c r="A341" s="4" t="s">
        <v>448</v>
      </c>
      <c r="B341" s="5" t="s">
        <v>643</v>
      </c>
      <c r="C341" s="37" t="s">
        <v>640</v>
      </c>
      <c r="D341" s="18" t="s">
        <v>3727</v>
      </c>
      <c r="E341" s="37" t="str">
        <f>VLOOKUP($D341,allFlowProduct!$A:$P,4,FALSE)</f>
        <v>เสื้อยืด เล็กเปลี่ยนโลก สีเทา(ยาว ) XL</v>
      </c>
      <c r="F341" s="37" t="str">
        <f>VLOOKUP($D341,allFlowProduct!$A:$P,5,FALSE)</f>
        <v>ตัว</v>
      </c>
      <c r="G341" s="37">
        <f>VLOOKUP($D341,allFlowProduct!$A:$P,3,FALSE)</f>
        <v>5</v>
      </c>
      <c r="H341" s="37">
        <f>VLOOKUP($D341,allFlowProduct!$A:$P,8,FALSE)</f>
        <v>1</v>
      </c>
      <c r="I341" s="37">
        <f t="shared" si="5"/>
        <v>7</v>
      </c>
    </row>
    <row r="342" spans="1:9" x14ac:dyDescent="0.5">
      <c r="A342" s="4" t="s">
        <v>449</v>
      </c>
      <c r="B342" s="5" t="s">
        <v>643</v>
      </c>
      <c r="C342" s="37" t="s">
        <v>641</v>
      </c>
      <c r="D342" s="18" t="s">
        <v>3728</v>
      </c>
      <c r="E342" s="37" t="str">
        <f>VLOOKUP($D342,allFlowProduct!$A:$P,4,FALSE)</f>
        <v>เสื้อยืด เล็กเปลี่ยนโลก สีเทา(ยาว ) 2XL</v>
      </c>
      <c r="F342" s="37" t="str">
        <f>VLOOKUP($D342,allFlowProduct!$A:$P,5,FALSE)</f>
        <v>ตัว</v>
      </c>
      <c r="G342" s="37">
        <f>VLOOKUP($D342,allFlowProduct!$A:$P,3,FALSE)</f>
        <v>5</v>
      </c>
      <c r="H342" s="37">
        <f>VLOOKUP($D342,allFlowProduct!$A:$P,8,FALSE)</f>
        <v>1</v>
      </c>
      <c r="I342" s="37">
        <f t="shared" si="5"/>
        <v>7</v>
      </c>
    </row>
    <row r="343" spans="1:9" x14ac:dyDescent="0.5">
      <c r="A343" s="4" t="s">
        <v>450</v>
      </c>
      <c r="B343" s="4" t="s">
        <v>644</v>
      </c>
      <c r="C343" s="37" t="s">
        <v>614</v>
      </c>
      <c r="D343" s="18" t="s">
        <v>3729</v>
      </c>
      <c r="E343" s="37" t="str">
        <f>VLOOKUP($D343,allFlowProduct!$A:$P,4,FALSE)</f>
        <v>เสื้อคอกลม ยักษ์กะโจน สีครีม S</v>
      </c>
      <c r="F343" s="37" t="str">
        <f>VLOOKUP($D343,allFlowProduct!$A:$P,5,FALSE)</f>
        <v>ตัว</v>
      </c>
      <c r="G343" s="37">
        <f>VLOOKUP($D343,allFlowProduct!$A:$P,3,FALSE)</f>
        <v>5</v>
      </c>
      <c r="H343" s="37">
        <f>VLOOKUP($D343,allFlowProduct!$A:$P,8,FALSE)</f>
        <v>1</v>
      </c>
      <c r="I343" s="37">
        <f t="shared" si="5"/>
        <v>7</v>
      </c>
    </row>
    <row r="344" spans="1:9" x14ac:dyDescent="0.5">
      <c r="A344" s="4" t="s">
        <v>451</v>
      </c>
      <c r="B344" s="4" t="s">
        <v>644</v>
      </c>
      <c r="C344" s="37" t="s">
        <v>615</v>
      </c>
      <c r="D344" s="18" t="s">
        <v>3730</v>
      </c>
      <c r="E344" s="37" t="str">
        <f>VLOOKUP($D344,allFlowProduct!$A:$P,4,FALSE)</f>
        <v>เสื้อคอกลม ยักษ์กะโจน สีครีม M</v>
      </c>
      <c r="F344" s="37" t="str">
        <f>VLOOKUP($D344,allFlowProduct!$A:$P,5,FALSE)</f>
        <v>ตัว</v>
      </c>
      <c r="G344" s="37">
        <f>VLOOKUP($D344,allFlowProduct!$A:$P,3,FALSE)</f>
        <v>5</v>
      </c>
      <c r="H344" s="37">
        <f>VLOOKUP($D344,allFlowProduct!$A:$P,8,FALSE)</f>
        <v>1</v>
      </c>
      <c r="I344" s="37">
        <f t="shared" si="5"/>
        <v>7</v>
      </c>
    </row>
    <row r="345" spans="1:9" x14ac:dyDescent="0.5">
      <c r="A345" s="4" t="s">
        <v>452</v>
      </c>
      <c r="B345" s="4" t="s">
        <v>644</v>
      </c>
      <c r="C345" s="37" t="s">
        <v>616</v>
      </c>
      <c r="D345" s="18" t="s">
        <v>3731</v>
      </c>
      <c r="E345" s="37" t="str">
        <f>VLOOKUP($D345,allFlowProduct!$A:$P,4,FALSE)</f>
        <v>เสื้อคอกลม ยักษ์กะโจน สีครีม L</v>
      </c>
      <c r="F345" s="37" t="str">
        <f>VLOOKUP($D345,allFlowProduct!$A:$P,5,FALSE)</f>
        <v>ตัว</v>
      </c>
      <c r="G345" s="37">
        <f>VLOOKUP($D345,allFlowProduct!$A:$P,3,FALSE)</f>
        <v>5</v>
      </c>
      <c r="H345" s="37">
        <f>VLOOKUP($D345,allFlowProduct!$A:$P,8,FALSE)</f>
        <v>1</v>
      </c>
      <c r="I345" s="37">
        <f t="shared" si="5"/>
        <v>7</v>
      </c>
    </row>
    <row r="346" spans="1:9" x14ac:dyDescent="0.5">
      <c r="A346" s="4" t="s">
        <v>453</v>
      </c>
      <c r="B346" s="4" t="s">
        <v>644</v>
      </c>
      <c r="C346" s="37" t="s">
        <v>10</v>
      </c>
      <c r="D346" s="18" t="s">
        <v>3732</v>
      </c>
      <c r="E346" s="37" t="str">
        <f>VLOOKUP($D346,allFlowProduct!$A:$P,4,FALSE)</f>
        <v>เสื้อคอกลม ยักษ์กะโจน สีครีม XL</v>
      </c>
      <c r="F346" s="37" t="str">
        <f>VLOOKUP($D346,allFlowProduct!$A:$P,5,FALSE)</f>
        <v>ตัว</v>
      </c>
      <c r="G346" s="37">
        <f>VLOOKUP($D346,allFlowProduct!$A:$P,3,FALSE)</f>
        <v>5</v>
      </c>
      <c r="H346" s="37">
        <f>VLOOKUP($D346,allFlowProduct!$A:$P,8,FALSE)</f>
        <v>1</v>
      </c>
      <c r="I346" s="37">
        <f t="shared" si="5"/>
        <v>7</v>
      </c>
    </row>
    <row r="347" spans="1:9" x14ac:dyDescent="0.5">
      <c r="A347" s="4" t="s">
        <v>454</v>
      </c>
      <c r="B347" s="4" t="s">
        <v>644</v>
      </c>
      <c r="C347" s="37" t="s">
        <v>617</v>
      </c>
      <c r="D347" s="18" t="s">
        <v>3733</v>
      </c>
      <c r="E347" s="37" t="str">
        <f>VLOOKUP($D347,allFlowProduct!$A:$P,4,FALSE)</f>
        <v>เสื้อคอกลม ยักษ์กะโจน สีครีม 2XL</v>
      </c>
      <c r="F347" s="37" t="str">
        <f>VLOOKUP($D347,allFlowProduct!$A:$P,5,FALSE)</f>
        <v>ตัว</v>
      </c>
      <c r="G347" s="37">
        <f>VLOOKUP($D347,allFlowProduct!$A:$P,3,FALSE)</f>
        <v>5</v>
      </c>
      <c r="H347" s="37">
        <f>VLOOKUP($D347,allFlowProduct!$A:$P,8,FALSE)</f>
        <v>1</v>
      </c>
      <c r="I347" s="37">
        <f t="shared" si="5"/>
        <v>7</v>
      </c>
    </row>
    <row r="348" spans="1:9" x14ac:dyDescent="0.5">
      <c r="A348" s="4" t="s">
        <v>455</v>
      </c>
      <c r="B348" s="4" t="s">
        <v>645</v>
      </c>
      <c r="C348" s="37" t="s">
        <v>614</v>
      </c>
      <c r="D348" s="18" t="s">
        <v>3734</v>
      </c>
      <c r="E348" s="37" t="str">
        <f>VLOOKUP($D348,allFlowProduct!$A:$P,4,FALSE)</f>
        <v>เสื้อคอวี ยักษ์กะโจน สีครีม S</v>
      </c>
      <c r="F348" s="37" t="str">
        <f>VLOOKUP($D348,allFlowProduct!$A:$P,5,FALSE)</f>
        <v>ตัว</v>
      </c>
      <c r="G348" s="37">
        <f>VLOOKUP($D348,allFlowProduct!$A:$P,3,FALSE)</f>
        <v>5</v>
      </c>
      <c r="H348" s="37">
        <f>VLOOKUP($D348,allFlowProduct!$A:$P,8,FALSE)</f>
        <v>1</v>
      </c>
      <c r="I348" s="37">
        <f t="shared" si="5"/>
        <v>7</v>
      </c>
    </row>
    <row r="349" spans="1:9" x14ac:dyDescent="0.5">
      <c r="A349" s="4" t="s">
        <v>456</v>
      </c>
      <c r="B349" s="4" t="s">
        <v>645</v>
      </c>
      <c r="C349" s="37" t="s">
        <v>615</v>
      </c>
      <c r="D349" s="18" t="s">
        <v>3735</v>
      </c>
      <c r="E349" s="37" t="str">
        <f>VLOOKUP($D349,allFlowProduct!$A:$P,4,FALSE)</f>
        <v>เสื้อคอวี ยักษ์กะโจน สีครีม M</v>
      </c>
      <c r="F349" s="37" t="str">
        <f>VLOOKUP($D349,allFlowProduct!$A:$P,5,FALSE)</f>
        <v>ตัว</v>
      </c>
      <c r="G349" s="37">
        <f>VLOOKUP($D349,allFlowProduct!$A:$P,3,FALSE)</f>
        <v>5</v>
      </c>
      <c r="H349" s="37">
        <f>VLOOKUP($D349,allFlowProduct!$A:$P,8,FALSE)</f>
        <v>1</v>
      </c>
      <c r="I349" s="37">
        <f t="shared" si="5"/>
        <v>7</v>
      </c>
    </row>
    <row r="350" spans="1:9" x14ac:dyDescent="0.5">
      <c r="A350" s="4" t="s">
        <v>457</v>
      </c>
      <c r="B350" s="4" t="s">
        <v>645</v>
      </c>
      <c r="C350" s="37" t="s">
        <v>616</v>
      </c>
      <c r="D350" s="18" t="s">
        <v>3736</v>
      </c>
      <c r="E350" s="37" t="str">
        <f>VLOOKUP($D350,allFlowProduct!$A:$P,4,FALSE)</f>
        <v>เสื้อคอวี ยักษ์กะโจน สีครีม L</v>
      </c>
      <c r="F350" s="37" t="str">
        <f>VLOOKUP($D350,allFlowProduct!$A:$P,5,FALSE)</f>
        <v>ตัว</v>
      </c>
      <c r="G350" s="37">
        <f>VLOOKUP($D350,allFlowProduct!$A:$P,3,FALSE)</f>
        <v>5</v>
      </c>
      <c r="H350" s="37">
        <f>VLOOKUP($D350,allFlowProduct!$A:$P,8,FALSE)</f>
        <v>1</v>
      </c>
      <c r="I350" s="37">
        <f t="shared" si="5"/>
        <v>7</v>
      </c>
    </row>
    <row r="351" spans="1:9" x14ac:dyDescent="0.5">
      <c r="A351" s="4" t="s">
        <v>458</v>
      </c>
      <c r="B351" s="4" t="s">
        <v>645</v>
      </c>
      <c r="C351" s="37" t="s">
        <v>10</v>
      </c>
      <c r="D351" s="18" t="s">
        <v>3737</v>
      </c>
      <c r="E351" s="37" t="str">
        <f>VLOOKUP($D351,allFlowProduct!$A:$P,4,FALSE)</f>
        <v>เสื้อคอวี ยักษ์กะโจน สีครีม XL</v>
      </c>
      <c r="F351" s="37" t="str">
        <f>VLOOKUP($D351,allFlowProduct!$A:$P,5,FALSE)</f>
        <v>ตัว</v>
      </c>
      <c r="G351" s="37">
        <f>VLOOKUP($D351,allFlowProduct!$A:$P,3,FALSE)</f>
        <v>5</v>
      </c>
      <c r="H351" s="37">
        <f>VLOOKUP($D351,allFlowProduct!$A:$P,8,FALSE)</f>
        <v>1</v>
      </c>
      <c r="I351" s="37">
        <f t="shared" si="5"/>
        <v>7</v>
      </c>
    </row>
    <row r="352" spans="1:9" x14ac:dyDescent="0.5">
      <c r="A352" s="4" t="s">
        <v>459</v>
      </c>
      <c r="B352" s="4" t="s">
        <v>645</v>
      </c>
      <c r="C352" s="37" t="s">
        <v>617</v>
      </c>
      <c r="D352" s="18" t="s">
        <v>3738</v>
      </c>
      <c r="E352" s="37" t="str">
        <f>VLOOKUP($D352,allFlowProduct!$A:$P,4,FALSE)</f>
        <v>เสื้อคอวี ยักษ์กะโจน สีครีม 2XL</v>
      </c>
      <c r="F352" s="37" t="str">
        <f>VLOOKUP($D352,allFlowProduct!$A:$P,5,FALSE)</f>
        <v>ตัว</v>
      </c>
      <c r="G352" s="37">
        <f>VLOOKUP($D352,allFlowProduct!$A:$P,3,FALSE)</f>
        <v>5</v>
      </c>
      <c r="H352" s="37">
        <f>VLOOKUP($D352,allFlowProduct!$A:$P,8,FALSE)</f>
        <v>1</v>
      </c>
      <c r="I352" s="37">
        <f t="shared" si="5"/>
        <v>7</v>
      </c>
    </row>
    <row r="353" spans="1:9" x14ac:dyDescent="0.5">
      <c r="A353" s="4" t="s">
        <v>460</v>
      </c>
      <c r="B353" s="4" t="s">
        <v>126</v>
      </c>
      <c r="C353" s="37" t="s">
        <v>194</v>
      </c>
      <c r="D353" s="18" t="s">
        <v>3767</v>
      </c>
      <c r="E353" s="37" t="str">
        <f>VLOOKUP($D353,allFlowProduct!$A:$P,4,FALSE)</f>
        <v>Vanilla shortbread cookie(ฐธ9)</v>
      </c>
      <c r="F353" s="37" t="str">
        <f>VLOOKUP($D353,allFlowProduct!$A:$P,5,FALSE)</f>
        <v>ถุง</v>
      </c>
      <c r="G353" s="37">
        <f>VLOOKUP($D353,allFlowProduct!$A:$P,3,FALSE)</f>
        <v>3</v>
      </c>
      <c r="H353" s="37">
        <f>VLOOKUP($D353,allFlowProduct!$A:$P,8,FALSE)</f>
        <v>1</v>
      </c>
      <c r="I353" s="37">
        <f t="shared" si="5"/>
        <v>7</v>
      </c>
    </row>
    <row r="354" spans="1:9" x14ac:dyDescent="0.5">
      <c r="A354" s="4" t="s">
        <v>461</v>
      </c>
      <c r="B354" s="4" t="s">
        <v>127</v>
      </c>
      <c r="C354" s="37" t="s">
        <v>647</v>
      </c>
      <c r="D354" s="18" t="s">
        <v>3768</v>
      </c>
      <c r="E354" s="37" t="str">
        <f>VLOOKUP($D354,allFlowProduct!$A:$P,4,FALSE)</f>
        <v>Coconut cream scone(ฐธ9)</v>
      </c>
      <c r="F354" s="37" t="str">
        <f>VLOOKUP($D354,allFlowProduct!$A:$P,5,FALSE)</f>
        <v>กล่อง</v>
      </c>
      <c r="G354" s="37">
        <f>VLOOKUP($D354,allFlowProduct!$A:$P,3,FALSE)</f>
        <v>3</v>
      </c>
      <c r="H354" s="37">
        <f>VLOOKUP($D354,allFlowProduct!$A:$P,8,FALSE)</f>
        <v>1</v>
      </c>
      <c r="I354" s="37">
        <f t="shared" si="5"/>
        <v>7</v>
      </c>
    </row>
    <row r="355" spans="1:9" x14ac:dyDescent="0.5">
      <c r="A355" s="4" t="s">
        <v>462</v>
      </c>
      <c r="B355" s="4" t="s">
        <v>128</v>
      </c>
      <c r="C355" s="37" t="s">
        <v>12</v>
      </c>
      <c r="D355" s="18" t="s">
        <v>3769</v>
      </c>
      <c r="E355" s="37" t="str">
        <f>VLOOKUP($D355,allFlowProduct!$A:$P,4,FALSE)</f>
        <v>Banana Bread Granola(ฐธ9)</v>
      </c>
      <c r="F355" s="37" t="str">
        <f>VLOOKUP($D355,allFlowProduct!$A:$P,5,FALSE)</f>
        <v>ซอง</v>
      </c>
      <c r="G355" s="37">
        <f>VLOOKUP($D355,allFlowProduct!$A:$P,3,FALSE)</f>
        <v>3</v>
      </c>
      <c r="H355" s="37">
        <f>VLOOKUP($D355,allFlowProduct!$A:$P,8,FALSE)</f>
        <v>1</v>
      </c>
      <c r="I355" s="37">
        <f t="shared" si="5"/>
        <v>7</v>
      </c>
    </row>
    <row r="356" spans="1:9" x14ac:dyDescent="0.5">
      <c r="A356" s="4" t="s">
        <v>463</v>
      </c>
      <c r="B356" s="4" t="s">
        <v>129</v>
      </c>
      <c r="C356" s="37" t="s">
        <v>647</v>
      </c>
      <c r="D356" s="18" t="s">
        <v>3770</v>
      </c>
      <c r="E356" s="37" t="str">
        <f>VLOOKUP($D356,allFlowProduct!$A:$P,4,FALSE)</f>
        <v>Brownies(ฐธ9)</v>
      </c>
      <c r="F356" s="37" t="str">
        <f>VLOOKUP($D356,allFlowProduct!$A:$P,5,FALSE)</f>
        <v>กล่อง</v>
      </c>
      <c r="G356" s="37">
        <f>VLOOKUP($D356,allFlowProduct!$A:$P,3,FALSE)</f>
        <v>3</v>
      </c>
      <c r="H356" s="37">
        <f>VLOOKUP($D356,allFlowProduct!$A:$P,8,FALSE)</f>
        <v>1</v>
      </c>
      <c r="I356" s="37">
        <f t="shared" si="5"/>
        <v>7</v>
      </c>
    </row>
    <row r="357" spans="1:9" x14ac:dyDescent="0.5">
      <c r="A357" s="4" t="s">
        <v>464</v>
      </c>
      <c r="B357" s="8" t="s">
        <v>130</v>
      </c>
      <c r="C357" s="37" t="s">
        <v>194</v>
      </c>
      <c r="D357" s="18" t="s">
        <v>3771</v>
      </c>
      <c r="E357" s="37" t="str">
        <f>VLOOKUP($D357,allFlowProduct!$A:$P,4,FALSE)</f>
        <v>Cocoa nibs shortbread(ฐธ9)</v>
      </c>
      <c r="F357" s="37" t="str">
        <f>VLOOKUP($D357,allFlowProduct!$A:$P,5,FALSE)</f>
        <v>ถุง</v>
      </c>
      <c r="G357" s="37">
        <f>VLOOKUP($D357,allFlowProduct!$A:$P,3,FALSE)</f>
        <v>3</v>
      </c>
      <c r="H357" s="37">
        <f>VLOOKUP($D357,allFlowProduct!$A:$P,8,FALSE)</f>
        <v>1</v>
      </c>
      <c r="I357" s="37">
        <f t="shared" si="5"/>
        <v>7</v>
      </c>
    </row>
    <row r="358" spans="1:9" x14ac:dyDescent="0.5">
      <c r="A358" s="4" t="s">
        <v>465</v>
      </c>
      <c r="B358" s="4" t="s">
        <v>131</v>
      </c>
      <c r="C358" s="37" t="s">
        <v>593</v>
      </c>
      <c r="D358" s="18" t="s">
        <v>3772</v>
      </c>
      <c r="E358" s="37" t="str">
        <f>VLOOKUP($D358,allFlowProduct!$A:$P,4,FALSE)</f>
        <v>ขนมปังกล้วยเล็บมือนาง(ฐธ9)</v>
      </c>
      <c r="F358" s="37" t="str">
        <f>VLOOKUP($D358,allFlowProduct!$A:$P,5,FALSE)</f>
        <v>ก้อน</v>
      </c>
      <c r="G358" s="37">
        <f>VLOOKUP($D358,allFlowProduct!$A:$P,3,FALSE)</f>
        <v>3</v>
      </c>
      <c r="H358" s="37">
        <f>VLOOKUP($D358,allFlowProduct!$A:$P,8,FALSE)</f>
        <v>1</v>
      </c>
      <c r="I358" s="37">
        <f t="shared" si="5"/>
        <v>7</v>
      </c>
    </row>
    <row r="359" spans="1:9" x14ac:dyDescent="0.5">
      <c r="A359" s="4" t="s">
        <v>466</v>
      </c>
      <c r="B359" s="9" t="s">
        <v>132</v>
      </c>
      <c r="C359" s="37" t="s">
        <v>593</v>
      </c>
      <c r="D359" s="18" t="s">
        <v>3773</v>
      </c>
      <c r="E359" s="37" t="str">
        <f>VLOOKUP($D359,allFlowProduct!$A:$P,4,FALSE)</f>
        <v>ขนมปังโฮลวีทเม็ดมะม่วงหิมพานต์(ฐธ9)</v>
      </c>
      <c r="F359" s="37" t="str">
        <f>VLOOKUP($D359,allFlowProduct!$A:$P,5,FALSE)</f>
        <v>ก้อน</v>
      </c>
      <c r="G359" s="37">
        <f>VLOOKUP($D359,allFlowProduct!$A:$P,3,FALSE)</f>
        <v>3</v>
      </c>
      <c r="H359" s="37">
        <f>VLOOKUP($D359,allFlowProduct!$A:$P,8,FALSE)</f>
        <v>1</v>
      </c>
      <c r="I359" s="37">
        <f t="shared" si="5"/>
        <v>7</v>
      </c>
    </row>
    <row r="360" spans="1:9" x14ac:dyDescent="0.5">
      <c r="A360" s="4" t="s">
        <v>467</v>
      </c>
      <c r="B360" s="8" t="s">
        <v>133</v>
      </c>
      <c r="C360" s="37" t="s">
        <v>593</v>
      </c>
      <c r="D360" s="18" t="s">
        <v>3774</v>
      </c>
      <c r="E360" s="37" t="str">
        <f>VLOOKUP($D360,allFlowProduct!$A:$P,4,FALSE)</f>
        <v>ขนมปังงาดำข้าวกล้อง(ฐธ9)</v>
      </c>
      <c r="F360" s="37" t="str">
        <f>VLOOKUP($D360,allFlowProduct!$A:$P,5,FALSE)</f>
        <v>ก้อน</v>
      </c>
      <c r="G360" s="37">
        <f>VLOOKUP($D360,allFlowProduct!$A:$P,3,FALSE)</f>
        <v>3</v>
      </c>
      <c r="H360" s="37">
        <f>VLOOKUP($D360,allFlowProduct!$A:$P,8,FALSE)</f>
        <v>1</v>
      </c>
      <c r="I360" s="37">
        <f t="shared" si="5"/>
        <v>7</v>
      </c>
    </row>
    <row r="361" spans="1:9" x14ac:dyDescent="0.5">
      <c r="A361" s="4" t="s">
        <v>468</v>
      </c>
      <c r="B361" s="8" t="s">
        <v>134</v>
      </c>
      <c r="C361" s="37" t="s">
        <v>593</v>
      </c>
      <c r="D361" s="18" t="s">
        <v>3775</v>
      </c>
      <c r="E361" s="37" t="str">
        <f>VLOOKUP($D361,allFlowProduct!$A:$P,4,FALSE)</f>
        <v>ขนมปังโฮลวีทงา(ฐธ9)</v>
      </c>
      <c r="F361" s="37" t="str">
        <f>VLOOKUP($D361,allFlowProduct!$A:$P,5,FALSE)</f>
        <v>ก้อน</v>
      </c>
      <c r="G361" s="37">
        <f>VLOOKUP($D361,allFlowProduct!$A:$P,3,FALSE)</f>
        <v>3</v>
      </c>
      <c r="H361" s="37">
        <f>VLOOKUP($D361,allFlowProduct!$A:$P,8,FALSE)</f>
        <v>1</v>
      </c>
      <c r="I361" s="37">
        <f t="shared" si="5"/>
        <v>7</v>
      </c>
    </row>
    <row r="362" spans="1:9" x14ac:dyDescent="0.5">
      <c r="A362" s="4" t="s">
        <v>469</v>
      </c>
      <c r="B362" s="4" t="s">
        <v>135</v>
      </c>
      <c r="C362" s="37" t="s">
        <v>648</v>
      </c>
      <c r="D362" s="12" t="s">
        <v>2785</v>
      </c>
      <c r="E362" s="37" t="str">
        <f>VLOOKUP($D362,allFlowProduct!$A:$P,4,FALSE)</f>
        <v>ปูม้า กลาง</v>
      </c>
      <c r="F362" s="37" t="str">
        <f>VLOOKUP($D362,allFlowProduct!$A:$P,5,FALSE)</f>
        <v>กก</v>
      </c>
      <c r="G362" s="37">
        <f>VLOOKUP($D362,allFlowProduct!$A:$P,3,FALSE)</f>
        <v>5</v>
      </c>
      <c r="H362" s="37">
        <f>VLOOKUP($D362,allFlowProduct!$A:$P,8,FALSE)</f>
        <v>7</v>
      </c>
      <c r="I362" s="37">
        <f t="shared" si="5"/>
        <v>-1</v>
      </c>
    </row>
    <row r="363" spans="1:9" x14ac:dyDescent="0.5">
      <c r="A363" s="4" t="s">
        <v>470</v>
      </c>
      <c r="B363" s="4" t="s">
        <v>653</v>
      </c>
      <c r="C363" s="37" t="s">
        <v>654</v>
      </c>
      <c r="D363" s="12" t="s">
        <v>2801</v>
      </c>
      <c r="E363" s="37" t="str">
        <f>VLOOKUP($D363,allFlowProduct!$A:$P,4,FALSE)</f>
        <v>ปลากระบอก กลาง</v>
      </c>
      <c r="F363" s="37" t="str">
        <f>VLOOKUP($D363,allFlowProduct!$A:$P,5,FALSE)</f>
        <v>กก</v>
      </c>
      <c r="G363" s="37">
        <f>VLOOKUP($D363,allFlowProduct!$A:$P,3,FALSE)</f>
        <v>5</v>
      </c>
      <c r="H363" s="37">
        <f>VLOOKUP($D363,allFlowProduct!$A:$P,8,FALSE)</f>
        <v>7</v>
      </c>
      <c r="I363" s="37">
        <f t="shared" si="5"/>
        <v>-1</v>
      </c>
    </row>
    <row r="364" spans="1:9" x14ac:dyDescent="0.5">
      <c r="A364" s="4" t="s">
        <v>471</v>
      </c>
      <c r="B364" s="4" t="s">
        <v>653</v>
      </c>
      <c r="C364" s="37" t="s">
        <v>652</v>
      </c>
      <c r="D364" s="12" t="s">
        <v>2800</v>
      </c>
      <c r="E364" s="37" t="str">
        <f>VLOOKUP($D364,allFlowProduct!$A:$P,4,FALSE)</f>
        <v>ปลากระบอก เล็ก</v>
      </c>
      <c r="F364" s="37" t="str">
        <f>VLOOKUP($D364,allFlowProduct!$A:$P,5,FALSE)</f>
        <v>กก</v>
      </c>
      <c r="G364" s="37">
        <f>VLOOKUP($D364,allFlowProduct!$A:$P,3,FALSE)</f>
        <v>5</v>
      </c>
      <c r="H364" s="37">
        <f>VLOOKUP($D364,allFlowProduct!$A:$P,8,FALSE)</f>
        <v>7</v>
      </c>
      <c r="I364" s="37">
        <f t="shared" si="5"/>
        <v>-1</v>
      </c>
    </row>
    <row r="365" spans="1:9" x14ac:dyDescent="0.5">
      <c r="A365" s="4" t="s">
        <v>472</v>
      </c>
      <c r="B365" s="4" t="s">
        <v>653</v>
      </c>
      <c r="C365" s="37" t="s">
        <v>651</v>
      </c>
      <c r="D365" s="12" t="s">
        <v>2802</v>
      </c>
      <c r="E365" s="37" t="str">
        <f>VLOOKUP($D365,allFlowProduct!$A:$P,4,FALSE)</f>
        <v>ปลากระบอก ใหญ่</v>
      </c>
      <c r="F365" s="37" t="str">
        <f>VLOOKUP($D365,allFlowProduct!$A:$P,5,FALSE)</f>
        <v>กก</v>
      </c>
      <c r="G365" s="37">
        <f>VLOOKUP($D365,allFlowProduct!$A:$P,3,FALSE)</f>
        <v>5</v>
      </c>
      <c r="H365" s="37">
        <f>VLOOKUP($D365,allFlowProduct!$A:$P,8,FALSE)</f>
        <v>7</v>
      </c>
      <c r="I365" s="37">
        <f t="shared" si="5"/>
        <v>-1</v>
      </c>
    </row>
    <row r="366" spans="1:9" x14ac:dyDescent="0.5">
      <c r="A366" s="4" t="s">
        <v>473</v>
      </c>
      <c r="B366" s="4" t="s">
        <v>653</v>
      </c>
      <c r="C366" s="37" t="s">
        <v>655</v>
      </c>
      <c r="D366" s="12" t="s">
        <v>2803</v>
      </c>
      <c r="E366" s="37" t="str">
        <f>VLOOKUP($D366,allFlowProduct!$A:$P,4,FALSE)</f>
        <v>ปลากระบอก XL</v>
      </c>
      <c r="F366" s="37" t="str">
        <f>VLOOKUP($D366,allFlowProduct!$A:$P,5,FALSE)</f>
        <v>กก</v>
      </c>
      <c r="G366" s="37">
        <f>VLOOKUP($D366,allFlowProduct!$A:$P,3,FALSE)</f>
        <v>5</v>
      </c>
      <c r="H366" s="37">
        <f>VLOOKUP($D366,allFlowProduct!$A:$P,8,FALSE)</f>
        <v>7</v>
      </c>
      <c r="I366" s="37">
        <f t="shared" si="5"/>
        <v>-1</v>
      </c>
    </row>
    <row r="367" spans="1:9" x14ac:dyDescent="0.5">
      <c r="A367" s="4" t="s">
        <v>474</v>
      </c>
      <c r="B367" s="4" t="s">
        <v>136</v>
      </c>
      <c r="C367" s="37" t="s">
        <v>648</v>
      </c>
      <c r="D367" s="12" t="s">
        <v>2805</v>
      </c>
      <c r="E367" s="37" t="str">
        <f>VLOOKUP($D367,allFlowProduct!$A:$P,4,FALSE)</f>
        <v>ปลาจาระเม็ดดำ</v>
      </c>
      <c r="F367" s="37" t="str">
        <f>VLOOKUP($D367,allFlowProduct!$A:$P,5,FALSE)</f>
        <v>กก</v>
      </c>
      <c r="G367" s="37">
        <f>VLOOKUP($D367,allFlowProduct!$A:$P,3,FALSE)</f>
        <v>5</v>
      </c>
      <c r="H367" s="37">
        <f>VLOOKUP($D367,allFlowProduct!$A:$P,8,FALSE)</f>
        <v>7</v>
      </c>
      <c r="I367" s="37">
        <f t="shared" si="5"/>
        <v>-1</v>
      </c>
    </row>
    <row r="368" spans="1:9" x14ac:dyDescent="0.5">
      <c r="A368" s="4" t="s">
        <v>475</v>
      </c>
      <c r="B368" s="4" t="s">
        <v>137</v>
      </c>
      <c r="C368" s="37" t="s">
        <v>191</v>
      </c>
      <c r="D368" s="12" t="s">
        <v>2806</v>
      </c>
      <c r="E368" s="37" t="str">
        <f>VLOOKUP($D368,allFlowProduct!$A:$P,4,FALSE)</f>
        <v>ปลาสลิดหิน เล็ก</v>
      </c>
      <c r="F368" s="37" t="str">
        <f>VLOOKUP($D368,allFlowProduct!$A:$P,5,FALSE)</f>
        <v>กก</v>
      </c>
      <c r="G368" s="37">
        <f>VLOOKUP($D368,allFlowProduct!$A:$P,3,FALSE)</f>
        <v>5</v>
      </c>
      <c r="H368" s="37">
        <f>VLOOKUP($D368,allFlowProduct!$A:$P,8,FALSE)</f>
        <v>7</v>
      </c>
      <c r="I368" s="37">
        <f t="shared" si="5"/>
        <v>-1</v>
      </c>
    </row>
    <row r="369" spans="1:9" x14ac:dyDescent="0.5">
      <c r="A369" s="4" t="s">
        <v>476</v>
      </c>
      <c r="B369" s="4" t="s">
        <v>138</v>
      </c>
      <c r="C369" s="37" t="s">
        <v>191</v>
      </c>
      <c r="D369" s="12" t="s">
        <v>2807</v>
      </c>
      <c r="E369" s="37" t="str">
        <f>VLOOKUP($D369,allFlowProduct!$A:$P,4,FALSE)</f>
        <v>ปลาสีกุน เล็ก</v>
      </c>
      <c r="F369" s="37" t="str">
        <f>VLOOKUP($D369,allFlowProduct!$A:$P,5,FALSE)</f>
        <v>กก</v>
      </c>
      <c r="G369" s="37">
        <f>VLOOKUP($D369,allFlowProduct!$A:$P,3,FALSE)</f>
        <v>5</v>
      </c>
      <c r="H369" s="37">
        <f>VLOOKUP($D369,allFlowProduct!$A:$P,8,FALSE)</f>
        <v>7</v>
      </c>
      <c r="I369" s="37">
        <f t="shared" si="5"/>
        <v>-1</v>
      </c>
    </row>
    <row r="370" spans="1:9" x14ac:dyDescent="0.5">
      <c r="A370" s="4" t="s">
        <v>477</v>
      </c>
      <c r="B370" s="4" t="s">
        <v>138</v>
      </c>
      <c r="C370" s="37" t="s">
        <v>649</v>
      </c>
      <c r="D370" s="12" t="s">
        <v>2808</v>
      </c>
      <c r="E370" s="37" t="str">
        <f>VLOOKUP($D370,allFlowProduct!$A:$P,4,FALSE)</f>
        <v>ปลาสีกุน หางบ่วง</v>
      </c>
      <c r="F370" s="37" t="str">
        <f>VLOOKUP($D370,allFlowProduct!$A:$P,5,FALSE)</f>
        <v>กก</v>
      </c>
      <c r="G370" s="37">
        <f>VLOOKUP($D370,allFlowProduct!$A:$P,3,FALSE)</f>
        <v>5</v>
      </c>
      <c r="H370" s="37">
        <f>VLOOKUP($D370,allFlowProduct!$A:$P,8,FALSE)</f>
        <v>7</v>
      </c>
      <c r="I370" s="37">
        <f t="shared" si="5"/>
        <v>-1</v>
      </c>
    </row>
    <row r="371" spans="1:9" x14ac:dyDescent="0.5">
      <c r="A371" s="4" t="s">
        <v>478</v>
      </c>
      <c r="B371" s="4" t="s">
        <v>139</v>
      </c>
      <c r="C371" s="37" t="s">
        <v>191</v>
      </c>
      <c r="D371" s="12" t="s">
        <v>2788</v>
      </c>
      <c r="E371" s="37" t="str">
        <f>VLOOKUP($D371,allFlowProduct!$A:$P,4,FALSE)</f>
        <v>หอยขาว</v>
      </c>
      <c r="F371" s="37" t="str">
        <f>VLOOKUP($D371,allFlowProduct!$A:$P,5,FALSE)</f>
        <v>กก</v>
      </c>
      <c r="G371" s="37">
        <f>VLOOKUP($D371,allFlowProduct!$A:$P,3,FALSE)</f>
        <v>5</v>
      </c>
      <c r="H371" s="37">
        <f>VLOOKUP($D371,allFlowProduct!$A:$P,8,FALSE)</f>
        <v>7</v>
      </c>
      <c r="I371" s="37">
        <f t="shared" si="5"/>
        <v>-1</v>
      </c>
    </row>
    <row r="372" spans="1:9" x14ac:dyDescent="0.5">
      <c r="A372" s="4" t="s">
        <v>479</v>
      </c>
      <c r="B372" s="4" t="s">
        <v>140</v>
      </c>
      <c r="C372" s="37" t="s">
        <v>648</v>
      </c>
      <c r="D372" s="12" t="s">
        <v>2791</v>
      </c>
      <c r="E372" s="37" t="str">
        <f>VLOOKUP($D372,allFlowProduct!$A:$P,4,FALSE)</f>
        <v>หมึกกระตอย</v>
      </c>
      <c r="F372" s="37" t="str">
        <f>VLOOKUP($D372,allFlowProduct!$A:$P,5,FALSE)</f>
        <v>กก</v>
      </c>
      <c r="G372" s="37">
        <f>VLOOKUP($D372,allFlowProduct!$A:$P,3,FALSE)</f>
        <v>5</v>
      </c>
      <c r="H372" s="37">
        <f>VLOOKUP($D372,allFlowProduct!$A:$P,8,FALSE)</f>
        <v>7</v>
      </c>
      <c r="I372" s="37">
        <f t="shared" si="5"/>
        <v>-1</v>
      </c>
    </row>
    <row r="373" spans="1:9" x14ac:dyDescent="0.5">
      <c r="A373" s="4" t="s">
        <v>480</v>
      </c>
      <c r="B373" s="4" t="s">
        <v>141</v>
      </c>
      <c r="C373" s="37" t="s">
        <v>648</v>
      </c>
      <c r="D373" s="12" t="s">
        <v>2793</v>
      </c>
      <c r="E373" s="37" t="str">
        <f>VLOOKUP($D373,allFlowProduct!$A:$P,4,FALSE)</f>
        <v>หมึกกล้วย เล็ก</v>
      </c>
      <c r="F373" s="37" t="str">
        <f>VLOOKUP($D373,allFlowProduct!$A:$P,5,FALSE)</f>
        <v>กก</v>
      </c>
      <c r="G373" s="37">
        <f>VLOOKUP($D373,allFlowProduct!$A:$P,3,FALSE)</f>
        <v>5</v>
      </c>
      <c r="H373" s="37">
        <f>VLOOKUP($D373,allFlowProduct!$A:$P,8,FALSE)</f>
        <v>7</v>
      </c>
      <c r="I373" s="37">
        <f t="shared" si="5"/>
        <v>-1</v>
      </c>
    </row>
    <row r="374" spans="1:9" x14ac:dyDescent="0.5">
      <c r="A374" s="4" t="s">
        <v>481</v>
      </c>
      <c r="B374" s="4" t="s">
        <v>656</v>
      </c>
      <c r="C374" s="37" t="s">
        <v>657</v>
      </c>
      <c r="D374" s="12" t="s">
        <v>2795</v>
      </c>
      <c r="E374" s="37" t="str">
        <f>VLOOKUP($D374,allFlowProduct!$A:$P,4,FALSE)</f>
        <v>หมึกกล้วย ใหญ่</v>
      </c>
      <c r="F374" s="37" t="str">
        <f>VLOOKUP($D374,allFlowProduct!$A:$P,5,FALSE)</f>
        <v>กก</v>
      </c>
      <c r="G374" s="37">
        <f>VLOOKUP($D374,allFlowProduct!$A:$P,3,FALSE)</f>
        <v>5</v>
      </c>
      <c r="H374" s="37">
        <f>VLOOKUP($D374,allFlowProduct!$A:$P,8,FALSE)</f>
        <v>7</v>
      </c>
      <c r="I374" s="37">
        <f t="shared" si="5"/>
        <v>-1</v>
      </c>
    </row>
    <row r="375" spans="1:9" x14ac:dyDescent="0.5">
      <c r="A375" s="4" t="s">
        <v>482</v>
      </c>
      <c r="B375" s="4" t="s">
        <v>656</v>
      </c>
      <c r="C375" s="37" t="s">
        <v>658</v>
      </c>
      <c r="D375" s="12" t="s">
        <v>2796</v>
      </c>
      <c r="E375" s="37" t="str">
        <f>VLOOKUP($D375,allFlowProduct!$A:$P,4,FALSE)</f>
        <v>หมึกหอม เล็ก</v>
      </c>
      <c r="F375" s="37" t="str">
        <f>VLOOKUP($D375,allFlowProduct!$A:$P,5,FALSE)</f>
        <v>กก</v>
      </c>
      <c r="G375" s="37">
        <f>VLOOKUP($D375,allFlowProduct!$A:$P,3,FALSE)</f>
        <v>5</v>
      </c>
      <c r="H375" s="37">
        <f>VLOOKUP($D375,allFlowProduct!$A:$P,8,FALSE)</f>
        <v>7</v>
      </c>
      <c r="I375" s="37">
        <f t="shared" si="5"/>
        <v>-1</v>
      </c>
    </row>
    <row r="376" spans="1:9" x14ac:dyDescent="0.5">
      <c r="A376" s="4" t="s">
        <v>483</v>
      </c>
      <c r="B376" s="4" t="s">
        <v>142</v>
      </c>
      <c r="C376" s="37" t="s">
        <v>648</v>
      </c>
      <c r="D376" s="12" t="s">
        <v>2811</v>
      </c>
      <c r="E376" s="37" t="str">
        <f>VLOOKUP($D376,allFlowProduct!$A:$P,4,FALSE)</f>
        <v>ปลาโฉมงาม เล็ก</v>
      </c>
      <c r="F376" s="37" t="str">
        <f>VLOOKUP($D376,allFlowProduct!$A:$P,5,FALSE)</f>
        <v>กก</v>
      </c>
      <c r="G376" s="37">
        <f>VLOOKUP($D376,allFlowProduct!$A:$P,3,FALSE)</f>
        <v>5</v>
      </c>
      <c r="H376" s="37">
        <f>VLOOKUP($D376,allFlowProduct!$A:$P,8,FALSE)</f>
        <v>7</v>
      </c>
      <c r="I376" s="37">
        <f t="shared" si="5"/>
        <v>-1</v>
      </c>
    </row>
    <row r="377" spans="1:9" x14ac:dyDescent="0.5">
      <c r="A377" s="4" t="s">
        <v>484</v>
      </c>
      <c r="B377" s="4" t="s">
        <v>143</v>
      </c>
      <c r="C377" s="37" t="s">
        <v>191</v>
      </c>
      <c r="D377" s="12" t="s">
        <v>2812</v>
      </c>
      <c r="E377" s="37" t="str">
        <f>VLOOKUP($D377,allFlowProduct!$A:$P,4,FALSE)</f>
        <v>ปลาทราย</v>
      </c>
      <c r="F377" s="37" t="str">
        <f>VLOOKUP($D377,allFlowProduct!$A:$P,5,FALSE)</f>
        <v>กก</v>
      </c>
      <c r="G377" s="37">
        <f>VLOOKUP($D377,allFlowProduct!$A:$P,3,FALSE)</f>
        <v>5</v>
      </c>
      <c r="H377" s="37">
        <f>VLOOKUP($D377,allFlowProduct!$A:$P,8,FALSE)</f>
        <v>7</v>
      </c>
      <c r="I377" s="37">
        <f t="shared" si="5"/>
        <v>-1</v>
      </c>
    </row>
    <row r="378" spans="1:9" x14ac:dyDescent="0.5">
      <c r="A378" s="4" t="s">
        <v>485</v>
      </c>
      <c r="B378" s="4" t="s">
        <v>144</v>
      </c>
      <c r="C378" s="37" t="s">
        <v>191</v>
      </c>
      <c r="D378" s="12" t="s">
        <v>2789</v>
      </c>
      <c r="E378" s="37" t="str">
        <f>VLOOKUP($D378,allFlowProduct!$A:$P,4,FALSE)</f>
        <v>หอยแมลงภู่ (แกะเปลือก)</v>
      </c>
      <c r="F378" s="37" t="str">
        <f>VLOOKUP($D378,allFlowProduct!$A:$P,5,FALSE)</f>
        <v>กก</v>
      </c>
      <c r="G378" s="37">
        <f>VLOOKUP($D378,allFlowProduct!$A:$P,3,FALSE)</f>
        <v>5</v>
      </c>
      <c r="H378" s="37">
        <f>VLOOKUP($D378,allFlowProduct!$A:$P,8,FALSE)</f>
        <v>7</v>
      </c>
      <c r="I378" s="37">
        <f t="shared" si="5"/>
        <v>-1</v>
      </c>
    </row>
    <row r="379" spans="1:9" x14ac:dyDescent="0.5">
      <c r="A379" s="4" t="s">
        <v>486</v>
      </c>
      <c r="B379" s="4" t="s">
        <v>145</v>
      </c>
      <c r="C379" s="37" t="s">
        <v>648</v>
      </c>
      <c r="D379" s="12" t="s">
        <v>2813</v>
      </c>
      <c r="E379" s="37" t="str">
        <f>VLOOKUP($D379,allFlowProduct!$A:$P,4,FALSE)</f>
        <v>ปลาตาโต</v>
      </c>
      <c r="F379" s="37" t="str">
        <f>VLOOKUP($D379,allFlowProduct!$A:$P,5,FALSE)</f>
        <v>กก</v>
      </c>
      <c r="G379" s="37">
        <f>VLOOKUP($D379,allFlowProduct!$A:$P,3,FALSE)</f>
        <v>5</v>
      </c>
      <c r="H379" s="37">
        <f>VLOOKUP($D379,allFlowProduct!$A:$P,8,FALSE)</f>
        <v>7</v>
      </c>
      <c r="I379" s="37">
        <f t="shared" si="5"/>
        <v>-1</v>
      </c>
    </row>
    <row r="380" spans="1:9" x14ac:dyDescent="0.5">
      <c r="A380" s="4" t="s">
        <v>487</v>
      </c>
      <c r="B380" s="4" t="s">
        <v>146</v>
      </c>
      <c r="C380" s="37" t="s">
        <v>191</v>
      </c>
      <c r="D380" s="12" t="s">
        <v>2814</v>
      </c>
      <c r="E380" s="37" t="str">
        <f>VLOOKUP($D380,allFlowProduct!$A:$P,4,FALSE)</f>
        <v>ปลาเก๋า เล็ก</v>
      </c>
      <c r="F380" s="37" t="str">
        <f>VLOOKUP($D380,allFlowProduct!$A:$P,5,FALSE)</f>
        <v>กก</v>
      </c>
      <c r="G380" s="37">
        <f>VLOOKUP($D380,allFlowProduct!$A:$P,3,FALSE)</f>
        <v>5</v>
      </c>
      <c r="H380" s="37">
        <f>VLOOKUP($D380,allFlowProduct!$A:$P,8,FALSE)</f>
        <v>7</v>
      </c>
      <c r="I380" s="37">
        <f t="shared" si="5"/>
        <v>-1</v>
      </c>
    </row>
    <row r="381" spans="1:9" x14ac:dyDescent="0.5">
      <c r="A381" s="4" t="s">
        <v>488</v>
      </c>
      <c r="B381" s="4" t="s">
        <v>147</v>
      </c>
      <c r="C381" s="37" t="s">
        <v>191</v>
      </c>
      <c r="D381" s="12" t="s">
        <v>2817</v>
      </c>
      <c r="E381" s="37" t="str">
        <f>VLOOKUP($D381,allFlowProduct!$A:$P,4,FALSE)</f>
        <v>ปลาสีเสียด</v>
      </c>
      <c r="F381" s="37" t="str">
        <f>VLOOKUP($D381,allFlowProduct!$A:$P,5,FALSE)</f>
        <v>กก</v>
      </c>
      <c r="G381" s="37">
        <f>VLOOKUP($D381,allFlowProduct!$A:$P,3,FALSE)</f>
        <v>5</v>
      </c>
      <c r="H381" s="37">
        <f>VLOOKUP($D381,allFlowProduct!$A:$P,8,FALSE)</f>
        <v>7</v>
      </c>
      <c r="I381" s="37">
        <f t="shared" si="5"/>
        <v>-1</v>
      </c>
    </row>
    <row r="382" spans="1:9" x14ac:dyDescent="0.5">
      <c r="A382" s="4" t="s">
        <v>489</v>
      </c>
      <c r="B382" s="4" t="s">
        <v>148</v>
      </c>
      <c r="C382" s="37" t="s">
        <v>648</v>
      </c>
      <c r="D382" s="12" t="s">
        <v>2818</v>
      </c>
      <c r="E382" s="37" t="str">
        <f>VLOOKUP($D382,allFlowProduct!$A:$P,4,FALSE)</f>
        <v>ปลาอินทรีย์(ชิ้น)</v>
      </c>
      <c r="F382" s="37" t="str">
        <f>VLOOKUP($D382,allFlowProduct!$A:$P,5,FALSE)</f>
        <v>กก</v>
      </c>
      <c r="G382" s="37">
        <f>VLOOKUP($D382,allFlowProduct!$A:$P,3,FALSE)</f>
        <v>5</v>
      </c>
      <c r="H382" s="37">
        <f>VLOOKUP($D382,allFlowProduct!$A:$P,8,FALSE)</f>
        <v>7</v>
      </c>
      <c r="I382" s="37">
        <f t="shared" si="5"/>
        <v>-1</v>
      </c>
    </row>
    <row r="383" spans="1:9" x14ac:dyDescent="0.5">
      <c r="A383" s="4" t="s">
        <v>490</v>
      </c>
      <c r="B383" s="4" t="s">
        <v>149</v>
      </c>
      <c r="C383" s="37" t="s">
        <v>191</v>
      </c>
      <c r="D383" s="12" t="s">
        <v>2820</v>
      </c>
      <c r="E383" s="37" t="str">
        <f>VLOOKUP($D383,allFlowProduct!$A:$P,4,FALSE)</f>
        <v>ปลาช่อนทะเล เล็ก</v>
      </c>
      <c r="F383" s="37" t="str">
        <f>VLOOKUP($D383,allFlowProduct!$A:$P,5,FALSE)</f>
        <v>กก</v>
      </c>
      <c r="G383" s="37">
        <f>VLOOKUP($D383,allFlowProduct!$A:$P,3,FALSE)</f>
        <v>5</v>
      </c>
      <c r="H383" s="37">
        <f>VLOOKUP($D383,allFlowProduct!$A:$P,8,FALSE)</f>
        <v>7</v>
      </c>
      <c r="I383" s="37">
        <f t="shared" si="5"/>
        <v>-1</v>
      </c>
    </row>
    <row r="384" spans="1:9" x14ac:dyDescent="0.5">
      <c r="A384" s="4" t="s">
        <v>491</v>
      </c>
      <c r="B384" s="4" t="s">
        <v>150</v>
      </c>
      <c r="C384" s="37" t="s">
        <v>191</v>
      </c>
      <c r="D384" s="12" t="s">
        <v>2821</v>
      </c>
      <c r="E384" s="37" t="str">
        <f>VLOOKUP($D384,allFlowProduct!$A:$P,4,FALSE)</f>
        <v>ปลาสีลัง</v>
      </c>
      <c r="F384" s="37" t="str">
        <f>VLOOKUP($D384,allFlowProduct!$A:$P,5,FALSE)</f>
        <v>กก</v>
      </c>
      <c r="G384" s="37">
        <f>VLOOKUP($D384,allFlowProduct!$A:$P,3,FALSE)</f>
        <v>5</v>
      </c>
      <c r="H384" s="37">
        <f>VLOOKUP($D384,allFlowProduct!$A:$P,8,FALSE)</f>
        <v>7</v>
      </c>
      <c r="I384" s="37">
        <f t="shared" si="5"/>
        <v>-1</v>
      </c>
    </row>
    <row r="385" spans="1:9" x14ac:dyDescent="0.5">
      <c r="A385" s="4" t="s">
        <v>492</v>
      </c>
      <c r="B385" s="4" t="s">
        <v>151</v>
      </c>
      <c r="C385" s="37" t="s">
        <v>191</v>
      </c>
      <c r="D385" s="12" t="s">
        <v>2822</v>
      </c>
      <c r="E385" s="37" t="str">
        <f>VLOOKUP($D385,allFlowProduct!$A:$P,4,FALSE)</f>
        <v>ปลาสิคลองพริกไทย</v>
      </c>
      <c r="F385" s="37" t="str">
        <f>VLOOKUP($D385,allFlowProduct!$A:$P,5,FALSE)</f>
        <v>กก</v>
      </c>
      <c r="G385" s="37">
        <f>VLOOKUP($D385,allFlowProduct!$A:$P,3,FALSE)</f>
        <v>5</v>
      </c>
      <c r="H385" s="37">
        <f>VLOOKUP($D385,allFlowProduct!$A:$P,8,FALSE)</f>
        <v>7</v>
      </c>
      <c r="I385" s="37">
        <f t="shared" si="5"/>
        <v>-1</v>
      </c>
    </row>
    <row r="386" spans="1:9" x14ac:dyDescent="0.5">
      <c r="A386" s="4" t="s">
        <v>493</v>
      </c>
      <c r="B386" s="4" t="s">
        <v>152</v>
      </c>
      <c r="C386" s="37" t="s">
        <v>191</v>
      </c>
      <c r="D386" s="12" t="s">
        <v>2823</v>
      </c>
      <c r="E386" s="37" t="str">
        <f>VLOOKUP($D386,allFlowProduct!$A:$P,4,FALSE)</f>
        <v>ปลาสุจิน เล็ก</v>
      </c>
      <c r="F386" s="37" t="str">
        <f>VLOOKUP($D386,allFlowProduct!$A:$P,5,FALSE)</f>
        <v>กก</v>
      </c>
      <c r="G386" s="37">
        <f>VLOOKUP($D386,allFlowProduct!$A:$P,3,FALSE)</f>
        <v>5</v>
      </c>
      <c r="H386" s="37">
        <f>VLOOKUP($D386,allFlowProduct!$A:$P,8,FALSE)</f>
        <v>7</v>
      </c>
      <c r="I386" s="37">
        <f t="shared" si="5"/>
        <v>-1</v>
      </c>
    </row>
    <row r="387" spans="1:9" x14ac:dyDescent="0.5">
      <c r="A387" s="4" t="s">
        <v>494</v>
      </c>
      <c r="B387" s="4" t="s">
        <v>650</v>
      </c>
      <c r="C387" s="37" t="s">
        <v>651</v>
      </c>
      <c r="D387" s="12" t="s">
        <v>2825</v>
      </c>
      <c r="E387" s="37" t="str">
        <f>VLOOKUP($D387,allFlowProduct!$A:$P,4,FALSE)</f>
        <v>ปลาสากเหลือง ใหญ่</v>
      </c>
      <c r="F387" s="37" t="str">
        <f>VLOOKUP($D387,allFlowProduct!$A:$P,5,FALSE)</f>
        <v>กก</v>
      </c>
      <c r="G387" s="37">
        <f>VLOOKUP($D387,allFlowProduct!$A:$P,3,FALSE)</f>
        <v>5</v>
      </c>
      <c r="H387" s="37">
        <f>VLOOKUP($D387,allFlowProduct!$A:$P,8,FALSE)</f>
        <v>7</v>
      </c>
      <c r="I387" s="37">
        <f t="shared" si="5"/>
        <v>-1</v>
      </c>
    </row>
    <row r="388" spans="1:9" x14ac:dyDescent="0.5">
      <c r="A388" s="4" t="s">
        <v>495</v>
      </c>
      <c r="B388" s="4" t="s">
        <v>650</v>
      </c>
      <c r="C388" s="37" t="s">
        <v>652</v>
      </c>
      <c r="D388" s="12" t="s">
        <v>2824</v>
      </c>
      <c r="E388" s="37" t="str">
        <f>VLOOKUP($D388,allFlowProduct!$A:$P,4,FALSE)</f>
        <v>ปลาสากเหลือง เล็ก</v>
      </c>
      <c r="F388" s="37" t="str">
        <f>VLOOKUP($D388,allFlowProduct!$A:$P,5,FALSE)</f>
        <v>กก</v>
      </c>
      <c r="G388" s="37">
        <f>VLOOKUP($D388,allFlowProduct!$A:$P,3,FALSE)</f>
        <v>5</v>
      </c>
      <c r="H388" s="37">
        <f>VLOOKUP($D388,allFlowProduct!$A:$P,8,FALSE)</f>
        <v>7</v>
      </c>
      <c r="I388" s="37">
        <f t="shared" si="5"/>
        <v>-1</v>
      </c>
    </row>
    <row r="389" spans="1:9" x14ac:dyDescent="0.5">
      <c r="A389" s="4" t="s">
        <v>496</v>
      </c>
      <c r="B389" s="4" t="s">
        <v>153</v>
      </c>
      <c r="C389" s="37" t="s">
        <v>607</v>
      </c>
      <c r="D389" s="18" t="s">
        <v>3918</v>
      </c>
      <c r="E389" s="37" t="str">
        <f>VLOOKUP($D389,allFlowProduct!$A:$P,4,FALSE)</f>
        <v>หอมแดง</v>
      </c>
      <c r="F389" s="37" t="str">
        <f>VLOOKUP($D389,allFlowProduct!$A:$P,5,FALSE)</f>
        <v>กก</v>
      </c>
      <c r="G389" s="37">
        <f>VLOOKUP($D389,allFlowProduct!$A:$P,3,FALSE)</f>
        <v>5</v>
      </c>
      <c r="H389" s="37">
        <f>VLOOKUP($D389,allFlowProduct!$A:$P,8,FALSE)</f>
        <v>7</v>
      </c>
      <c r="I389" s="37">
        <f t="shared" ref="I389:I432" si="6">IF($H389=7,-1,IF($H389=1,7,IF($H389=3,7,IF($H389=5,0,"error"))))</f>
        <v>-1</v>
      </c>
    </row>
    <row r="390" spans="1:9" x14ac:dyDescent="0.5">
      <c r="A390" s="4" t="s">
        <v>497</v>
      </c>
      <c r="B390" s="4" t="s">
        <v>608</v>
      </c>
      <c r="C390" s="37" t="s">
        <v>191</v>
      </c>
      <c r="D390" s="18" t="s">
        <v>3919</v>
      </c>
      <c r="E390" s="37" t="str">
        <f>VLOOKUP($D390,allFlowProduct!$A:$P,4,FALSE)</f>
        <v>กระเทียม</v>
      </c>
      <c r="F390" s="37" t="str">
        <f>VLOOKUP($D390,allFlowProduct!$A:$P,5,FALSE)</f>
        <v>กก</v>
      </c>
      <c r="G390" s="37">
        <f>VLOOKUP($D390,allFlowProduct!$A:$P,3,FALSE)</f>
        <v>5</v>
      </c>
      <c r="H390" s="37">
        <f>VLOOKUP($D390,allFlowProduct!$A:$P,8,FALSE)</f>
        <v>7</v>
      </c>
      <c r="I390" s="37">
        <f t="shared" si="6"/>
        <v>-1</v>
      </c>
    </row>
    <row r="391" spans="1:9" x14ac:dyDescent="0.5">
      <c r="A391" s="4" t="s">
        <v>499</v>
      </c>
      <c r="B391" s="4" t="s">
        <v>154</v>
      </c>
      <c r="C391" s="37" t="s">
        <v>191</v>
      </c>
      <c r="D391" s="12" t="s">
        <v>2826</v>
      </c>
      <c r="E391" s="37" t="str">
        <f>VLOOKUP($D391,allFlowProduct!$A:$P,4,FALSE)</f>
        <v>ปลากะพงขี้เซา</v>
      </c>
      <c r="F391" s="37" t="str">
        <f>VLOOKUP($D391,allFlowProduct!$A:$P,5,FALSE)</f>
        <v>กก</v>
      </c>
      <c r="G391" s="37">
        <f>VLOOKUP($D391,allFlowProduct!$A:$P,3,FALSE)</f>
        <v>5</v>
      </c>
      <c r="H391" s="37">
        <f>VLOOKUP($D391,allFlowProduct!$A:$P,8,FALSE)</f>
        <v>7</v>
      </c>
      <c r="I391" s="37">
        <f t="shared" si="6"/>
        <v>-1</v>
      </c>
    </row>
    <row r="392" spans="1:9" x14ac:dyDescent="0.5">
      <c r="A392" s="4" t="s">
        <v>500</v>
      </c>
      <c r="B392" s="4" t="s">
        <v>155</v>
      </c>
      <c r="C392" s="37" t="s">
        <v>191</v>
      </c>
      <c r="D392" s="12" t="s">
        <v>2827</v>
      </c>
      <c r="E392" s="37" t="str">
        <f>VLOOKUP($D392,allFlowProduct!$A:$P,4,FALSE)</f>
        <v>ปลาเค็ม</v>
      </c>
      <c r="F392" s="37" t="str">
        <f>VLOOKUP($D392,allFlowProduct!$A:$P,5,FALSE)</f>
        <v>กก</v>
      </c>
      <c r="G392" s="37">
        <f>VLOOKUP($D392,allFlowProduct!$A:$P,3,FALSE)</f>
        <v>5</v>
      </c>
      <c r="H392" s="37">
        <f>VLOOKUP($D392,allFlowProduct!$A:$P,8,FALSE)</f>
        <v>7</v>
      </c>
      <c r="I392" s="37">
        <f t="shared" si="6"/>
        <v>-1</v>
      </c>
    </row>
    <row r="393" spans="1:9" x14ac:dyDescent="0.5">
      <c r="A393" s="4" t="s">
        <v>501</v>
      </c>
      <c r="B393" s="4" t="s">
        <v>156</v>
      </c>
      <c r="C393" s="37" t="s">
        <v>648</v>
      </c>
      <c r="D393" s="12" t="s">
        <v>2828</v>
      </c>
      <c r="E393" s="37" t="str">
        <f>VLOOKUP($D393,allFlowProduct!$A:$P,4,FALSE)</f>
        <v>ปลาหลังเขียว แปรรูป</v>
      </c>
      <c r="F393" s="37" t="str">
        <f>VLOOKUP($D393,allFlowProduct!$A:$P,5,FALSE)</f>
        <v>กก</v>
      </c>
      <c r="G393" s="37">
        <f>VLOOKUP($D393,allFlowProduct!$A:$P,3,FALSE)</f>
        <v>5</v>
      </c>
      <c r="H393" s="37">
        <f>VLOOKUP($D393,allFlowProduct!$A:$P,8,FALSE)</f>
        <v>7</v>
      </c>
      <c r="I393" s="37">
        <f t="shared" si="6"/>
        <v>-1</v>
      </c>
    </row>
    <row r="394" spans="1:9" x14ac:dyDescent="0.5">
      <c r="A394" s="4" t="s">
        <v>502</v>
      </c>
      <c r="B394" s="4" t="s">
        <v>157</v>
      </c>
      <c r="C394" s="37" t="s">
        <v>648</v>
      </c>
      <c r="D394" s="12" t="s">
        <v>2829</v>
      </c>
      <c r="E394" s="37" t="str">
        <f>VLOOKUP($D394,allFlowProduct!$A:$P,4,FALSE)</f>
        <v>ปลาหลังเขียว สไลด์เนื้อ</v>
      </c>
      <c r="F394" s="37" t="str">
        <f>VLOOKUP($D394,allFlowProduct!$A:$P,5,FALSE)</f>
        <v>กก</v>
      </c>
      <c r="G394" s="37">
        <f>VLOOKUP($D394,allFlowProduct!$A:$P,3,FALSE)</f>
        <v>5</v>
      </c>
      <c r="H394" s="37">
        <f>VLOOKUP($D394,allFlowProduct!$A:$P,8,FALSE)</f>
        <v>7</v>
      </c>
      <c r="I394" s="37">
        <f t="shared" si="6"/>
        <v>-1</v>
      </c>
    </row>
    <row r="395" spans="1:9" x14ac:dyDescent="0.5">
      <c r="A395" s="4" t="s">
        <v>503</v>
      </c>
      <c r="B395" s="4" t="s">
        <v>158</v>
      </c>
      <c r="C395" s="37" t="s">
        <v>191</v>
      </c>
      <c r="D395" s="12" t="s">
        <v>2809</v>
      </c>
      <c r="E395" s="37" t="str">
        <f>VLOOKUP($D395,allFlowProduct!$A:$P,4,FALSE)</f>
        <v>ปลาน้ำทอง เล็ก</v>
      </c>
      <c r="F395" s="37" t="str">
        <f>VLOOKUP($D395,allFlowProduct!$A:$P,5,FALSE)</f>
        <v>กก</v>
      </c>
      <c r="G395" s="37">
        <f>VLOOKUP($D395,allFlowProduct!$A:$P,3,FALSE)</f>
        <v>5</v>
      </c>
      <c r="H395" s="37">
        <f>VLOOKUP($D395,allFlowProduct!$A:$P,8,FALSE)</f>
        <v>7</v>
      </c>
      <c r="I395" s="37">
        <f t="shared" si="6"/>
        <v>-1</v>
      </c>
    </row>
    <row r="396" spans="1:9" x14ac:dyDescent="0.5">
      <c r="A396" s="4" t="s">
        <v>504</v>
      </c>
      <c r="B396" s="4" t="s">
        <v>159</v>
      </c>
      <c r="C396" s="37" t="s">
        <v>648</v>
      </c>
      <c r="D396" s="12" t="s">
        <v>2810</v>
      </c>
      <c r="E396" s="37" t="str">
        <f>VLOOKUP($D396,allFlowProduct!$A:$P,4,FALSE)</f>
        <v>ปลาสร้อยนกเขา</v>
      </c>
      <c r="F396" s="37" t="str">
        <f>VLOOKUP($D396,allFlowProduct!$A:$P,5,FALSE)</f>
        <v>กก</v>
      </c>
      <c r="G396" s="37">
        <f>VLOOKUP($D396,allFlowProduct!$A:$P,3,FALSE)</f>
        <v>5</v>
      </c>
      <c r="H396" s="37">
        <f>VLOOKUP($D396,allFlowProduct!$A:$P,8,FALSE)</f>
        <v>7</v>
      </c>
      <c r="I396" s="37">
        <f t="shared" si="6"/>
        <v>-1</v>
      </c>
    </row>
    <row r="397" spans="1:9" x14ac:dyDescent="0.5">
      <c r="A397" s="4" t="s">
        <v>505</v>
      </c>
      <c r="B397" s="4" t="s">
        <v>659</v>
      </c>
      <c r="C397" s="37" t="s">
        <v>651</v>
      </c>
      <c r="D397" s="12" t="s">
        <v>2831</v>
      </c>
      <c r="E397" s="37" t="str">
        <f>VLOOKUP($D397,allFlowProduct!$A:$P,4,FALSE)</f>
        <v>ปลามง ใหญ่</v>
      </c>
      <c r="F397" s="37" t="str">
        <f>VLOOKUP($D397,allFlowProduct!$A:$P,5,FALSE)</f>
        <v>กก</v>
      </c>
      <c r="G397" s="37">
        <f>VLOOKUP($D397,allFlowProduct!$A:$P,3,FALSE)</f>
        <v>5</v>
      </c>
      <c r="H397" s="37">
        <f>VLOOKUP($D397,allFlowProduct!$A:$P,8,FALSE)</f>
        <v>7</v>
      </c>
      <c r="I397" s="37">
        <f t="shared" si="6"/>
        <v>-1</v>
      </c>
    </row>
    <row r="398" spans="1:9" x14ac:dyDescent="0.5">
      <c r="A398" s="4" t="s">
        <v>506</v>
      </c>
      <c r="B398" s="4" t="s">
        <v>659</v>
      </c>
      <c r="C398" s="37" t="s">
        <v>652</v>
      </c>
      <c r="D398" s="12" t="s">
        <v>2830</v>
      </c>
      <c r="E398" s="37" t="str">
        <f>VLOOKUP($D398,allFlowProduct!$A:$P,4,FALSE)</f>
        <v>ปลามง เล็ก</v>
      </c>
      <c r="F398" s="37" t="str">
        <f>VLOOKUP($D398,allFlowProduct!$A:$P,5,FALSE)</f>
        <v>กก</v>
      </c>
      <c r="G398" s="37">
        <f>VLOOKUP($D398,allFlowProduct!$A:$P,3,FALSE)</f>
        <v>5</v>
      </c>
      <c r="H398" s="37">
        <f>VLOOKUP($D398,allFlowProduct!$A:$P,8,FALSE)</f>
        <v>7</v>
      </c>
      <c r="I398" s="37">
        <f t="shared" si="6"/>
        <v>-1</v>
      </c>
    </row>
    <row r="399" spans="1:9" x14ac:dyDescent="0.5">
      <c r="A399" s="4" t="s">
        <v>507</v>
      </c>
      <c r="B399" s="4" t="s">
        <v>160</v>
      </c>
      <c r="C399" s="37" t="s">
        <v>191</v>
      </c>
      <c r="D399" s="12" t="s">
        <v>2798</v>
      </c>
      <c r="E399" s="37" t="str">
        <f>VLOOKUP($D399,allFlowProduct!$A:$P,4,FALSE)</f>
        <v>หมึกกล้วย (ไข่)</v>
      </c>
      <c r="F399" s="37" t="str">
        <f>VLOOKUP($D399,allFlowProduct!$A:$P,5,FALSE)</f>
        <v>กก</v>
      </c>
      <c r="G399" s="37">
        <f>VLOOKUP($D399,allFlowProduct!$A:$P,3,FALSE)</f>
        <v>5</v>
      </c>
      <c r="H399" s="37">
        <f>VLOOKUP($D399,allFlowProduct!$A:$P,8,FALSE)</f>
        <v>7</v>
      </c>
      <c r="I399" s="37">
        <f t="shared" si="6"/>
        <v>-1</v>
      </c>
    </row>
    <row r="400" spans="1:9" x14ac:dyDescent="0.5">
      <c r="A400" s="4" t="s">
        <v>508</v>
      </c>
      <c r="B400" s="4" t="s">
        <v>161</v>
      </c>
      <c r="C400" s="37" t="s">
        <v>648</v>
      </c>
      <c r="D400" s="12" t="s">
        <v>2787</v>
      </c>
      <c r="E400" s="37" t="str">
        <f>VLOOKUP($D400,allFlowProduct!$A:$P,4,FALSE)</f>
        <v>ปูดองน้ำปลา (กก)</v>
      </c>
      <c r="F400" s="37" t="str">
        <f>VLOOKUP($D400,allFlowProduct!$A:$P,5,FALSE)</f>
        <v>กก</v>
      </c>
      <c r="G400" s="37">
        <f>VLOOKUP($D400,allFlowProduct!$A:$P,3,FALSE)</f>
        <v>5</v>
      </c>
      <c r="H400" s="37">
        <f>VLOOKUP($D400,allFlowProduct!$A:$P,8,FALSE)</f>
        <v>7</v>
      </c>
      <c r="I400" s="37">
        <f t="shared" si="6"/>
        <v>-1</v>
      </c>
    </row>
    <row r="401" spans="1:9" x14ac:dyDescent="0.5">
      <c r="A401" s="4" t="s">
        <v>509</v>
      </c>
      <c r="B401" s="4" t="s">
        <v>660</v>
      </c>
      <c r="C401" s="37" t="s">
        <v>652</v>
      </c>
      <c r="D401" s="12" t="s">
        <v>2833</v>
      </c>
      <c r="E401" s="37" t="str">
        <f>VLOOKUP($D401,allFlowProduct!$A:$P,4,FALSE)</f>
        <v>ปลาสากดำ เล็ก</v>
      </c>
      <c r="F401" s="37" t="str">
        <f>VLOOKUP($D401,allFlowProduct!$A:$P,5,FALSE)</f>
        <v>กก</v>
      </c>
      <c r="G401" s="37">
        <f>VLOOKUP($D401,allFlowProduct!$A:$P,3,FALSE)</f>
        <v>5</v>
      </c>
      <c r="H401" s="37">
        <f>VLOOKUP($D401,allFlowProduct!$A:$P,8,FALSE)</f>
        <v>7</v>
      </c>
      <c r="I401" s="37">
        <f t="shared" si="6"/>
        <v>-1</v>
      </c>
    </row>
    <row r="402" spans="1:9" x14ac:dyDescent="0.5">
      <c r="A402" s="4" t="s">
        <v>510</v>
      </c>
      <c r="B402" s="4" t="s">
        <v>660</v>
      </c>
      <c r="C402" s="37" t="s">
        <v>651</v>
      </c>
      <c r="D402" s="12" t="s">
        <v>2834</v>
      </c>
      <c r="E402" s="37" t="str">
        <f>VLOOKUP($D402,allFlowProduct!$A:$P,4,FALSE)</f>
        <v>ปลาสากดำ ใหญ่</v>
      </c>
      <c r="F402" s="37" t="str">
        <f>VLOOKUP($D402,allFlowProduct!$A:$P,5,FALSE)</f>
        <v>กก</v>
      </c>
      <c r="G402" s="37">
        <f>VLOOKUP($D402,allFlowProduct!$A:$P,3,FALSE)</f>
        <v>5</v>
      </c>
      <c r="H402" s="37">
        <f>VLOOKUP($D402,allFlowProduct!$A:$P,8,FALSE)</f>
        <v>7</v>
      </c>
      <c r="I402" s="37">
        <f t="shared" si="6"/>
        <v>-1</v>
      </c>
    </row>
    <row r="403" spans="1:9" x14ac:dyDescent="0.5">
      <c r="A403" s="4" t="s">
        <v>511</v>
      </c>
      <c r="B403" s="4" t="s">
        <v>665</v>
      </c>
      <c r="C403" s="37" t="s">
        <v>648</v>
      </c>
      <c r="D403" s="12" t="s">
        <v>2835</v>
      </c>
      <c r="E403" s="37" t="str">
        <f>VLOOKUP($D403,allFlowProduct!$A:$P,4,FALSE)</f>
        <v>ปลาสากดำขูดเนื้อ</v>
      </c>
      <c r="F403" s="37" t="str">
        <f>VLOOKUP($D403,allFlowProduct!$A:$P,5,FALSE)</f>
        <v>กก</v>
      </c>
      <c r="G403" s="37">
        <f>VLOOKUP($D403,allFlowProduct!$A:$P,3,FALSE)</f>
        <v>5</v>
      </c>
      <c r="H403" s="37">
        <f>VLOOKUP($D403,allFlowProduct!$A:$P,8,FALSE)</f>
        <v>7</v>
      </c>
      <c r="I403" s="37">
        <f t="shared" si="6"/>
        <v>-1</v>
      </c>
    </row>
    <row r="404" spans="1:9" x14ac:dyDescent="0.5">
      <c r="A404" s="4" t="s">
        <v>512</v>
      </c>
      <c r="B404" s="4" t="s">
        <v>666</v>
      </c>
      <c r="C404" s="37" t="s">
        <v>648</v>
      </c>
      <c r="D404" s="12" t="s">
        <v>2836</v>
      </c>
      <c r="E404" s="37" t="str">
        <f>VLOOKUP($D404,allFlowProduct!$A:$P,4,FALSE)</f>
        <v>ปลาสากดำสไลด์เนื้อ</v>
      </c>
      <c r="F404" s="37" t="str">
        <f>VLOOKUP($D404,allFlowProduct!$A:$P,5,FALSE)</f>
        <v>กก</v>
      </c>
      <c r="G404" s="37">
        <f>VLOOKUP($D404,allFlowProduct!$A:$P,3,FALSE)</f>
        <v>5</v>
      </c>
      <c r="H404" s="37">
        <f>VLOOKUP($D404,allFlowProduct!$A:$P,8,FALSE)</f>
        <v>7</v>
      </c>
      <c r="I404" s="37">
        <f t="shared" si="6"/>
        <v>-1</v>
      </c>
    </row>
    <row r="405" spans="1:9" x14ac:dyDescent="0.5">
      <c r="A405" s="4" t="s">
        <v>513</v>
      </c>
      <c r="B405" s="4" t="s">
        <v>162</v>
      </c>
      <c r="C405" s="37" t="s">
        <v>648</v>
      </c>
      <c r="D405" s="12" t="s">
        <v>2799</v>
      </c>
      <c r="E405" s="37" t="str">
        <f>VLOOKUP($D405,allFlowProduct!$A:$P,4,FALSE)</f>
        <v>หมึกสาย</v>
      </c>
      <c r="F405" s="37" t="str">
        <f>VLOOKUP($D405,allFlowProduct!$A:$P,5,FALSE)</f>
        <v>กก</v>
      </c>
      <c r="G405" s="37">
        <f>VLOOKUP($D405,allFlowProduct!$A:$P,3,FALSE)</f>
        <v>5</v>
      </c>
      <c r="H405" s="37">
        <f>VLOOKUP($D405,allFlowProduct!$A:$P,8,FALSE)</f>
        <v>7</v>
      </c>
      <c r="I405" s="37">
        <f t="shared" si="6"/>
        <v>-1</v>
      </c>
    </row>
    <row r="406" spans="1:9" x14ac:dyDescent="0.5">
      <c r="A406" s="4" t="s">
        <v>514</v>
      </c>
      <c r="B406" s="4" t="s">
        <v>163</v>
      </c>
      <c r="C406" s="37" t="s">
        <v>648</v>
      </c>
      <c r="D406" s="12" t="s">
        <v>2815</v>
      </c>
      <c r="E406" s="37" t="str">
        <f>VLOOKUP($D406,allFlowProduct!$A:$P,4,FALSE)</f>
        <v>ปลากะพงปากหมู</v>
      </c>
      <c r="F406" s="37" t="str">
        <f>VLOOKUP($D406,allFlowProduct!$A:$P,5,FALSE)</f>
        <v>กก</v>
      </c>
      <c r="G406" s="37">
        <f>VLOOKUP($D406,allFlowProduct!$A:$P,3,FALSE)</f>
        <v>5</v>
      </c>
      <c r="H406" s="37">
        <f>VLOOKUP($D406,allFlowProduct!$A:$P,8,FALSE)</f>
        <v>7</v>
      </c>
      <c r="I406" s="37">
        <f t="shared" si="6"/>
        <v>-1</v>
      </c>
    </row>
    <row r="407" spans="1:9" x14ac:dyDescent="0.5">
      <c r="A407" s="4" t="s">
        <v>515</v>
      </c>
      <c r="B407" s="4" t="s">
        <v>164</v>
      </c>
      <c r="C407" s="37" t="s">
        <v>648</v>
      </c>
      <c r="D407" s="12" t="s">
        <v>2816</v>
      </c>
      <c r="E407" s="37" t="str">
        <f>VLOOKUP($D407,allFlowProduct!$A:$P,4,FALSE)</f>
        <v>ปลาแข้งไก่หรือปลาหางแข็ง</v>
      </c>
      <c r="F407" s="37" t="str">
        <f>VLOOKUP($D407,allFlowProduct!$A:$P,5,FALSE)</f>
        <v>กก</v>
      </c>
      <c r="G407" s="37">
        <f>VLOOKUP($D407,allFlowProduct!$A:$P,3,FALSE)</f>
        <v>5</v>
      </c>
      <c r="H407" s="37">
        <f>VLOOKUP($D407,allFlowProduct!$A:$P,8,FALSE)</f>
        <v>7</v>
      </c>
      <c r="I407" s="37">
        <f t="shared" si="6"/>
        <v>-1</v>
      </c>
    </row>
    <row r="408" spans="1:9" x14ac:dyDescent="0.5">
      <c r="A408" s="4" t="s">
        <v>516</v>
      </c>
      <c r="B408" s="4" t="s">
        <v>165</v>
      </c>
      <c r="C408" s="37" t="s">
        <v>648</v>
      </c>
      <c r="D408" s="12" t="s">
        <v>2840</v>
      </c>
      <c r="E408" s="37" t="str">
        <f>VLOOKUP($D408,allFlowProduct!$A:$P,4,FALSE)</f>
        <v>ปลาข้างเหลือง</v>
      </c>
      <c r="F408" s="37" t="str">
        <f>VLOOKUP($D408,allFlowProduct!$A:$P,5,FALSE)</f>
        <v>กก</v>
      </c>
      <c r="G408" s="37">
        <f>VLOOKUP($D408,allFlowProduct!$A:$P,3,FALSE)</f>
        <v>5</v>
      </c>
      <c r="H408" s="37">
        <f>VLOOKUP($D408,allFlowProduct!$A:$P,8,FALSE)</f>
        <v>7</v>
      </c>
      <c r="I408" s="37">
        <f t="shared" si="6"/>
        <v>-1</v>
      </c>
    </row>
    <row r="409" spans="1:9" x14ac:dyDescent="0.5">
      <c r="A409" s="4" t="s">
        <v>517</v>
      </c>
      <c r="B409" s="4" t="s">
        <v>165</v>
      </c>
      <c r="C409" s="37" t="s">
        <v>661</v>
      </c>
      <c r="D409" s="12" t="s">
        <v>2841</v>
      </c>
      <c r="E409" s="37" t="str">
        <f>VLOOKUP($D409,allFlowProduct!$A:$P,4,FALSE)</f>
        <v>ปลาข้างเหลือง สไลด์เนื้อ</v>
      </c>
      <c r="F409" s="37" t="str">
        <f>VLOOKUP($D409,allFlowProduct!$A:$P,5,FALSE)</f>
        <v>กก</v>
      </c>
      <c r="G409" s="37">
        <f>VLOOKUP($D409,allFlowProduct!$A:$P,3,FALSE)</f>
        <v>5</v>
      </c>
      <c r="H409" s="37">
        <f>VLOOKUP($D409,allFlowProduct!$A:$P,8,FALSE)</f>
        <v>7</v>
      </c>
      <c r="I409" s="37">
        <f t="shared" si="6"/>
        <v>-1</v>
      </c>
    </row>
    <row r="410" spans="1:9" x14ac:dyDescent="0.5">
      <c r="A410" s="4" t="s">
        <v>518</v>
      </c>
      <c r="B410" s="4" t="s">
        <v>166</v>
      </c>
      <c r="C410" s="37" t="s">
        <v>648</v>
      </c>
      <c r="D410" s="12" t="s">
        <v>2804</v>
      </c>
      <c r="E410" s="37" t="str">
        <f>VLOOKUP($D410,allFlowProduct!$A:$P,4,FALSE)</f>
        <v>ปลากระบอกหูดำ</v>
      </c>
      <c r="F410" s="37" t="str">
        <f>VLOOKUP($D410,allFlowProduct!$A:$P,5,FALSE)</f>
        <v>กก</v>
      </c>
      <c r="G410" s="37">
        <f>VLOOKUP($D410,allFlowProduct!$A:$P,3,FALSE)</f>
        <v>5</v>
      </c>
      <c r="H410" s="37">
        <f>VLOOKUP($D410,allFlowProduct!$A:$P,8,FALSE)</f>
        <v>7</v>
      </c>
      <c r="I410" s="37">
        <f t="shared" si="6"/>
        <v>-1</v>
      </c>
    </row>
    <row r="411" spans="1:9" x14ac:dyDescent="0.5">
      <c r="A411" s="4" t="s">
        <v>519</v>
      </c>
      <c r="B411" s="4" t="s">
        <v>167</v>
      </c>
      <c r="C411" s="37" t="s">
        <v>611</v>
      </c>
      <c r="D411" s="58" t="s">
        <v>3379</v>
      </c>
      <c r="E411" s="37" t="str">
        <f>VLOOKUP($D411,allFlowProduct!$A:$P,4,FALSE)</f>
        <v>ลำไย(สปต)</v>
      </c>
      <c r="F411" s="37" t="str">
        <f>VLOOKUP($D411,allFlowProduct!$A:$P,5,FALSE)</f>
        <v>กก</v>
      </c>
      <c r="G411" s="37">
        <f>VLOOKUP($D411,allFlowProduct!$A:$P,3,FALSE)</f>
        <v>5</v>
      </c>
      <c r="H411" s="37">
        <f>VLOOKUP($D411,allFlowProduct!$A:$P,8,FALSE)</f>
        <v>7</v>
      </c>
      <c r="I411" s="37">
        <f t="shared" si="6"/>
        <v>-1</v>
      </c>
    </row>
    <row r="412" spans="1:9" x14ac:dyDescent="0.5">
      <c r="A412" s="4" t="s">
        <v>520</v>
      </c>
      <c r="B412" s="4" t="s">
        <v>168</v>
      </c>
      <c r="C412" s="37" t="s">
        <v>648</v>
      </c>
      <c r="D412" s="12" t="s">
        <v>2842</v>
      </c>
      <c r="E412" s="37" t="str">
        <f>VLOOKUP($D412,allFlowProduct!$A:$P,4,FALSE)</f>
        <v>ปลาหวาน(ปลาหลังเขียว)</v>
      </c>
      <c r="F412" s="37" t="str">
        <f>VLOOKUP($D412,allFlowProduct!$A:$P,5,FALSE)</f>
        <v>กก</v>
      </c>
      <c r="G412" s="37">
        <f>VLOOKUP($D412,allFlowProduct!$A:$P,3,FALSE)</f>
        <v>5</v>
      </c>
      <c r="H412" s="37">
        <f>VLOOKUP($D412,allFlowProduct!$A:$P,8,FALSE)</f>
        <v>7</v>
      </c>
      <c r="I412" s="37">
        <f t="shared" si="6"/>
        <v>-1</v>
      </c>
    </row>
    <row r="413" spans="1:9" x14ac:dyDescent="0.5">
      <c r="A413" s="4" t="s">
        <v>521</v>
      </c>
      <c r="B413" s="4" t="s">
        <v>169</v>
      </c>
      <c r="C413" s="37" t="s">
        <v>648</v>
      </c>
      <c r="D413" s="12" t="s">
        <v>2843</v>
      </c>
      <c r="E413" s="37" t="str">
        <f>VLOOKUP($D413,allFlowProduct!$A:$P,4,FALSE)</f>
        <v>ปลาอังเกย (ปลากะพง)</v>
      </c>
      <c r="F413" s="37" t="str">
        <f>VLOOKUP($D413,allFlowProduct!$A:$P,5,FALSE)</f>
        <v>กก</v>
      </c>
      <c r="G413" s="37">
        <f>VLOOKUP($D413,allFlowProduct!$A:$P,3,FALSE)</f>
        <v>5</v>
      </c>
      <c r="H413" s="37">
        <f>VLOOKUP($D413,allFlowProduct!$A:$P,8,FALSE)</f>
        <v>7</v>
      </c>
      <c r="I413" s="37">
        <f t="shared" si="6"/>
        <v>-1</v>
      </c>
    </row>
    <row r="414" spans="1:9" x14ac:dyDescent="0.5">
      <c r="A414" s="4" t="s">
        <v>522</v>
      </c>
      <c r="B414" s="4" t="s">
        <v>170</v>
      </c>
      <c r="C414" s="37" t="s">
        <v>648</v>
      </c>
      <c r="D414" s="12" t="s">
        <v>2844</v>
      </c>
      <c r="E414" s="37" t="str">
        <f>VLOOKUP($D414,allFlowProduct!$A:$P,4,FALSE)</f>
        <v>ปลากะพงแดง</v>
      </c>
      <c r="F414" s="37" t="str">
        <f>VLOOKUP($D414,allFlowProduct!$A:$P,5,FALSE)</f>
        <v>กก</v>
      </c>
      <c r="G414" s="37">
        <f>VLOOKUP($D414,allFlowProduct!$A:$P,3,FALSE)</f>
        <v>5</v>
      </c>
      <c r="H414" s="37">
        <f>VLOOKUP($D414,allFlowProduct!$A:$P,8,FALSE)</f>
        <v>7</v>
      </c>
      <c r="I414" s="37">
        <f t="shared" si="6"/>
        <v>-1</v>
      </c>
    </row>
    <row r="415" spans="1:9" x14ac:dyDescent="0.5">
      <c r="A415" s="4" t="s">
        <v>523</v>
      </c>
      <c r="B415" s="4" t="s">
        <v>171</v>
      </c>
      <c r="C415" s="37" t="s">
        <v>648</v>
      </c>
      <c r="D415" s="12" t="s">
        <v>2845</v>
      </c>
      <c r="E415" s="37" t="str">
        <f>VLOOKUP($D415,allFlowProduct!$A:$P,4,FALSE)</f>
        <v>ปลากระโทงร่มแดดเดียว</v>
      </c>
      <c r="F415" s="37" t="str">
        <f>VLOOKUP($D415,allFlowProduct!$A:$P,5,FALSE)</f>
        <v>กก</v>
      </c>
      <c r="G415" s="37">
        <f>VLOOKUP($D415,allFlowProduct!$A:$P,3,FALSE)</f>
        <v>5</v>
      </c>
      <c r="H415" s="37">
        <f>VLOOKUP($D415,allFlowProduct!$A:$P,8,FALSE)</f>
        <v>7</v>
      </c>
      <c r="I415" s="37">
        <f t="shared" si="6"/>
        <v>-1</v>
      </c>
    </row>
    <row r="416" spans="1:9" x14ac:dyDescent="0.5">
      <c r="A416" s="4" t="s">
        <v>524</v>
      </c>
      <c r="B416" s="4" t="s">
        <v>172</v>
      </c>
      <c r="C416" s="37" t="s">
        <v>648</v>
      </c>
      <c r="D416" s="12" t="s">
        <v>2846</v>
      </c>
      <c r="E416" s="37" t="str">
        <f>VLOOKUP($D416,allFlowProduct!$A:$P,4,FALSE)</f>
        <v>เนื้อปลาหวานโรยงา</v>
      </c>
      <c r="F416" s="37" t="str">
        <f>VLOOKUP($D416,allFlowProduct!$A:$P,5,FALSE)</f>
        <v>กก</v>
      </c>
      <c r="G416" s="37">
        <f>VLOOKUP($D416,allFlowProduct!$A:$P,3,FALSE)</f>
        <v>5</v>
      </c>
      <c r="H416" s="37">
        <f>VLOOKUP($D416,allFlowProduct!$A:$P,8,FALSE)</f>
        <v>7</v>
      </c>
      <c r="I416" s="37">
        <f t="shared" si="6"/>
        <v>-1</v>
      </c>
    </row>
    <row r="417" spans="1:9" x14ac:dyDescent="0.5">
      <c r="A417" s="4" t="s">
        <v>525</v>
      </c>
      <c r="B417" s="4" t="s">
        <v>173</v>
      </c>
      <c r="C417" s="37" t="s">
        <v>648</v>
      </c>
      <c r="D417" s="12" t="s">
        <v>2847</v>
      </c>
      <c r="E417" s="37" t="str">
        <f>VLOOKUP($D417,allFlowProduct!$A:$P,4,FALSE)</f>
        <v>ปลาแดดเดียว(ปลาหลังเขียว)</v>
      </c>
      <c r="F417" s="37" t="str">
        <f>VLOOKUP($D417,allFlowProduct!$A:$P,5,FALSE)</f>
        <v>กก</v>
      </c>
      <c r="G417" s="37">
        <f>VLOOKUP($D417,allFlowProduct!$A:$P,3,FALSE)</f>
        <v>5</v>
      </c>
      <c r="H417" s="37">
        <f>VLOOKUP($D417,allFlowProduct!$A:$P,8,FALSE)</f>
        <v>7</v>
      </c>
      <c r="I417" s="37">
        <f t="shared" si="6"/>
        <v>-1</v>
      </c>
    </row>
    <row r="418" spans="1:9" x14ac:dyDescent="0.5">
      <c r="A418" s="4" t="s">
        <v>526</v>
      </c>
      <c r="B418" s="4" t="s">
        <v>174</v>
      </c>
      <c r="C418" s="37" t="s">
        <v>648</v>
      </c>
      <c r="D418" s="12" t="s">
        <v>2848</v>
      </c>
      <c r="E418" s="37" t="str">
        <f>VLOOKUP($D418,allFlowProduct!$A:$P,4,FALSE)</f>
        <v>ก้างปลาหวาน(ปลาหลังเขียว)</v>
      </c>
      <c r="F418" s="37" t="str">
        <f>VLOOKUP($D418,allFlowProduct!$A:$P,5,FALSE)</f>
        <v>กก</v>
      </c>
      <c r="G418" s="37">
        <f>VLOOKUP($D418,allFlowProduct!$A:$P,3,FALSE)</f>
        <v>5</v>
      </c>
      <c r="H418" s="37">
        <f>VLOOKUP($D418,allFlowProduct!$A:$P,8,FALSE)</f>
        <v>7</v>
      </c>
      <c r="I418" s="37">
        <f t="shared" si="6"/>
        <v>-1</v>
      </c>
    </row>
    <row r="419" spans="1:9" x14ac:dyDescent="0.5">
      <c r="A419" s="4" t="s">
        <v>527</v>
      </c>
      <c r="B419" s="4" t="s">
        <v>175</v>
      </c>
      <c r="C419" s="37" t="s">
        <v>648</v>
      </c>
      <c r="D419" s="12" t="s">
        <v>2787</v>
      </c>
      <c r="E419" s="37" t="str">
        <f>VLOOKUP($D419,allFlowProduct!$A:$P,4,FALSE)</f>
        <v>ปูดองน้ำปลา (กก)</v>
      </c>
      <c r="F419" s="37" t="str">
        <f>VLOOKUP($D419,allFlowProduct!$A:$P,5,FALSE)</f>
        <v>กก</v>
      </c>
      <c r="G419" s="37">
        <f>VLOOKUP($D419,allFlowProduct!$A:$P,3,FALSE)</f>
        <v>5</v>
      </c>
      <c r="H419" s="37">
        <f>VLOOKUP($D419,allFlowProduct!$A:$P,8,FALSE)</f>
        <v>7</v>
      </c>
      <c r="I419" s="37">
        <f t="shared" si="6"/>
        <v>-1</v>
      </c>
    </row>
    <row r="420" spans="1:9" x14ac:dyDescent="0.5">
      <c r="A420" s="4" t="s">
        <v>528</v>
      </c>
      <c r="B420" s="4" t="s">
        <v>662</v>
      </c>
      <c r="C420" s="37" t="s">
        <v>663</v>
      </c>
      <c r="D420" s="12" t="s">
        <v>2838</v>
      </c>
      <c r="E420" s="37" t="str">
        <f>VLOOKUP($D420,allFlowProduct!$A:$P,4,FALSE)</f>
        <v>ปลาลูกสากเหลือง เล็ก</v>
      </c>
      <c r="F420" s="37" t="str">
        <f>VLOOKUP($D420,allFlowProduct!$A:$P,5,FALSE)</f>
        <v>กก</v>
      </c>
      <c r="G420" s="37">
        <f>VLOOKUP($D420,allFlowProduct!$A:$P,3,FALSE)</f>
        <v>5</v>
      </c>
      <c r="H420" s="37">
        <f>VLOOKUP($D420,allFlowProduct!$A:$P,8,FALSE)</f>
        <v>7</v>
      </c>
      <c r="I420" s="37">
        <f t="shared" si="6"/>
        <v>-1</v>
      </c>
    </row>
    <row r="421" spans="1:9" x14ac:dyDescent="0.5">
      <c r="A421" s="4" t="s">
        <v>529</v>
      </c>
      <c r="B421" s="4" t="s">
        <v>662</v>
      </c>
      <c r="C421" s="37" t="s">
        <v>657</v>
      </c>
      <c r="D421" s="12" t="s">
        <v>2837</v>
      </c>
      <c r="E421" s="37" t="str">
        <f>VLOOKUP($D421,allFlowProduct!$A:$P,4,FALSE)</f>
        <v>ปลาลูกสากเหลือง ใหญ่</v>
      </c>
      <c r="F421" s="37" t="str">
        <f>VLOOKUP($D421,allFlowProduct!$A:$P,5,FALSE)</f>
        <v>กก</v>
      </c>
      <c r="G421" s="37">
        <f>VLOOKUP($D421,allFlowProduct!$A:$P,3,FALSE)</f>
        <v>5</v>
      </c>
      <c r="H421" s="37">
        <f>VLOOKUP($D421,allFlowProduct!$A:$P,8,FALSE)</f>
        <v>7</v>
      </c>
      <c r="I421" s="37">
        <f t="shared" si="6"/>
        <v>-1</v>
      </c>
    </row>
    <row r="422" spans="1:9" x14ac:dyDescent="0.5">
      <c r="A422" s="4" t="s">
        <v>530</v>
      </c>
      <c r="B422" s="4" t="s">
        <v>176</v>
      </c>
      <c r="C422" s="37" t="s">
        <v>648</v>
      </c>
      <c r="D422" s="12" t="s">
        <v>2790</v>
      </c>
      <c r="E422" s="37" t="str">
        <f>VLOOKUP($D422,allFlowProduct!$A:$P,4,FALSE)</f>
        <v>หอยขมทะเลลวก</v>
      </c>
      <c r="F422" s="37" t="str">
        <f>VLOOKUP($D422,allFlowProduct!$A:$P,5,FALSE)</f>
        <v>กก</v>
      </c>
      <c r="G422" s="37">
        <f>VLOOKUP($D422,allFlowProduct!$A:$P,3,FALSE)</f>
        <v>5</v>
      </c>
      <c r="H422" s="37">
        <f>VLOOKUP($D422,allFlowProduct!$A:$P,8,FALSE)</f>
        <v>7</v>
      </c>
      <c r="I422" s="37">
        <f t="shared" si="6"/>
        <v>-1</v>
      </c>
    </row>
    <row r="423" spans="1:9" x14ac:dyDescent="0.5">
      <c r="A423" s="4" t="s">
        <v>531</v>
      </c>
      <c r="B423" s="4" t="s">
        <v>177</v>
      </c>
      <c r="C423" s="37" t="s">
        <v>648</v>
      </c>
      <c r="D423" s="12" t="s">
        <v>2849</v>
      </c>
      <c r="E423" s="37" t="str">
        <f>VLOOKUP($D423,allFlowProduct!$A:$P,4,FALSE)</f>
        <v>เนื้อปูม้า (เนื้อก้าม)</v>
      </c>
      <c r="F423" s="37" t="str">
        <f>VLOOKUP($D423,allFlowProduct!$A:$P,5,FALSE)</f>
        <v>กก</v>
      </c>
      <c r="G423" s="37">
        <f>VLOOKUP($D423,allFlowProduct!$A:$P,3,FALSE)</f>
        <v>5</v>
      </c>
      <c r="H423" s="37">
        <f>VLOOKUP($D423,allFlowProduct!$A:$P,8,FALSE)</f>
        <v>7</v>
      </c>
      <c r="I423" s="37">
        <f t="shared" si="6"/>
        <v>-1</v>
      </c>
    </row>
    <row r="424" spans="1:9" x14ac:dyDescent="0.5">
      <c r="A424" s="4" t="s">
        <v>532</v>
      </c>
      <c r="B424" s="4" t="s">
        <v>178</v>
      </c>
      <c r="C424" s="37" t="s">
        <v>648</v>
      </c>
      <c r="D424" s="12" t="s">
        <v>2850</v>
      </c>
      <c r="E424" s="37" t="str">
        <f>VLOOKUP($D424,allFlowProduct!$A:$P,4,FALSE)</f>
        <v>เนื้อปูม้า (เนื้อนิ้ว)</v>
      </c>
      <c r="F424" s="37" t="str">
        <f>VLOOKUP($D424,allFlowProduct!$A:$P,5,FALSE)</f>
        <v>กก</v>
      </c>
      <c r="G424" s="37">
        <f>VLOOKUP($D424,allFlowProduct!$A:$P,3,FALSE)</f>
        <v>5</v>
      </c>
      <c r="H424" s="37">
        <f>VLOOKUP($D424,allFlowProduct!$A:$P,8,FALSE)</f>
        <v>7</v>
      </c>
      <c r="I424" s="37">
        <f t="shared" si="6"/>
        <v>-1</v>
      </c>
    </row>
    <row r="425" spans="1:9" x14ac:dyDescent="0.5">
      <c r="A425" s="4" t="s">
        <v>533</v>
      </c>
      <c r="B425" s="4" t="s">
        <v>179</v>
      </c>
      <c r="C425" s="37" t="s">
        <v>648</v>
      </c>
      <c r="D425" s="12" t="s">
        <v>2851</v>
      </c>
      <c r="E425" s="37" t="str">
        <f>VLOOKUP($D425,allFlowProduct!$A:$P,4,FALSE)</f>
        <v>เนื้อปูม้า (เนื้ออก)</v>
      </c>
      <c r="F425" s="37" t="str">
        <f>VLOOKUP($D425,allFlowProduct!$A:$P,5,FALSE)</f>
        <v>กก</v>
      </c>
      <c r="G425" s="37">
        <f>VLOOKUP($D425,allFlowProduct!$A:$P,3,FALSE)</f>
        <v>5</v>
      </c>
      <c r="H425" s="37">
        <f>VLOOKUP($D425,allFlowProduct!$A:$P,8,FALSE)</f>
        <v>7</v>
      </c>
      <c r="I425" s="37">
        <f t="shared" si="6"/>
        <v>-1</v>
      </c>
    </row>
    <row r="426" spans="1:9" x14ac:dyDescent="0.5">
      <c r="A426" s="4" t="s">
        <v>534</v>
      </c>
      <c r="B426" s="4" t="s">
        <v>180</v>
      </c>
      <c r="C426" s="37" t="s">
        <v>648</v>
      </c>
      <c r="D426" s="12" t="s">
        <v>2852</v>
      </c>
      <c r="E426" s="37" t="str">
        <f>VLOOKUP($D426,allFlowProduct!$A:$P,4,FALSE)</f>
        <v>เนื้อปูม้า (กรรเชียงใบพาย)</v>
      </c>
      <c r="F426" s="37" t="str">
        <f>VLOOKUP($D426,allFlowProduct!$A:$P,5,FALSE)</f>
        <v>กก</v>
      </c>
      <c r="G426" s="37">
        <f>VLOOKUP($D426,allFlowProduct!$A:$P,3,FALSE)</f>
        <v>5</v>
      </c>
      <c r="H426" s="37">
        <f>VLOOKUP($D426,allFlowProduct!$A:$P,8,FALSE)</f>
        <v>7</v>
      </c>
      <c r="I426" s="37">
        <f t="shared" si="6"/>
        <v>-1</v>
      </c>
    </row>
    <row r="427" spans="1:9" x14ac:dyDescent="0.5">
      <c r="A427" s="4" t="s">
        <v>535</v>
      </c>
      <c r="B427" s="4" t="s">
        <v>664</v>
      </c>
      <c r="C427" s="37" t="s">
        <v>651</v>
      </c>
      <c r="D427" s="12" t="s">
        <v>2779</v>
      </c>
      <c r="E427" s="37" t="str">
        <f>VLOOKUP($D427,allFlowProduct!$A:$P,4,FALSE)</f>
        <v>กุ้งแชบ๊วย ใหญ่</v>
      </c>
      <c r="F427" s="37" t="str">
        <f>VLOOKUP($D427,allFlowProduct!$A:$P,5,FALSE)</f>
        <v>กก</v>
      </c>
      <c r="G427" s="37">
        <f>VLOOKUP($D427,allFlowProduct!$A:$P,3,FALSE)</f>
        <v>5</v>
      </c>
      <c r="H427" s="37">
        <f>VLOOKUP($D427,allFlowProduct!$A:$P,8,FALSE)</f>
        <v>7</v>
      </c>
      <c r="I427" s="37">
        <f t="shared" si="6"/>
        <v>-1</v>
      </c>
    </row>
    <row r="428" spans="1:9" x14ac:dyDescent="0.5">
      <c r="A428" s="4" t="s">
        <v>536</v>
      </c>
      <c r="B428" s="4" t="s">
        <v>664</v>
      </c>
      <c r="C428" s="37" t="s">
        <v>654</v>
      </c>
      <c r="D428" s="12" t="s">
        <v>2778</v>
      </c>
      <c r="E428" s="37" t="str">
        <f>VLOOKUP($D428,allFlowProduct!$A:$P,4,FALSE)</f>
        <v>กุ้งแชบ๊วย กลาง</v>
      </c>
      <c r="F428" s="37" t="str">
        <f>VLOOKUP($D428,allFlowProduct!$A:$P,5,FALSE)</f>
        <v>กก</v>
      </c>
      <c r="G428" s="37">
        <f>VLOOKUP($D428,allFlowProduct!$A:$P,3,FALSE)</f>
        <v>5</v>
      </c>
      <c r="H428" s="37">
        <f>VLOOKUP($D428,allFlowProduct!$A:$P,8,FALSE)</f>
        <v>7</v>
      </c>
      <c r="I428" s="37">
        <f t="shared" si="6"/>
        <v>-1</v>
      </c>
    </row>
    <row r="429" spans="1:9" x14ac:dyDescent="0.5">
      <c r="A429" s="4" t="s">
        <v>537</v>
      </c>
      <c r="B429" s="4" t="s">
        <v>181</v>
      </c>
      <c r="C429" s="37" t="s">
        <v>648</v>
      </c>
      <c r="D429" s="12" t="s">
        <v>2819</v>
      </c>
      <c r="E429" s="37" t="str">
        <f>VLOOKUP($D429,allFlowProduct!$A:$P,4,FALSE)</f>
        <v>ปลาอินทรีย์แดดเดียว</v>
      </c>
      <c r="F429" s="37" t="str">
        <f>VLOOKUP($D429,allFlowProduct!$A:$P,5,FALSE)</f>
        <v>กก</v>
      </c>
      <c r="G429" s="37">
        <f>VLOOKUP($D429,allFlowProduct!$A:$P,3,FALSE)</f>
        <v>5</v>
      </c>
      <c r="H429" s="37">
        <f>VLOOKUP($D429,allFlowProduct!$A:$P,8,FALSE)</f>
        <v>7</v>
      </c>
      <c r="I429" s="37">
        <f t="shared" si="6"/>
        <v>-1</v>
      </c>
    </row>
    <row r="430" spans="1:9" x14ac:dyDescent="0.5">
      <c r="A430" s="4" t="s">
        <v>538</v>
      </c>
      <c r="B430" s="4" t="s">
        <v>182</v>
      </c>
      <c r="C430" s="37" t="s">
        <v>648</v>
      </c>
      <c r="D430" s="12" t="s">
        <v>2853</v>
      </c>
      <c r="E430" s="37" t="str">
        <f>VLOOKUP($D430,allFlowProduct!$A:$P,4,FALSE)</f>
        <v>เนื้อปูม้า (กรรเชียงก้อน)</v>
      </c>
      <c r="F430" s="37" t="str">
        <f>VLOOKUP($D430,allFlowProduct!$A:$P,5,FALSE)</f>
        <v>กก</v>
      </c>
      <c r="G430" s="37">
        <f>VLOOKUP($D430,allFlowProduct!$A:$P,3,FALSE)</f>
        <v>5</v>
      </c>
      <c r="H430" s="37">
        <f>VLOOKUP($D430,allFlowProduct!$A:$P,8,FALSE)</f>
        <v>7</v>
      </c>
      <c r="I430" s="37">
        <f t="shared" si="6"/>
        <v>-1</v>
      </c>
    </row>
    <row r="431" spans="1:9" x14ac:dyDescent="0.5">
      <c r="A431" s="4" t="s">
        <v>539</v>
      </c>
      <c r="B431" s="4" t="s">
        <v>183</v>
      </c>
      <c r="C431" s="37" t="s">
        <v>648</v>
      </c>
      <c r="D431" s="12" t="s">
        <v>2839</v>
      </c>
      <c r="E431" s="37" t="str">
        <f>VLOOKUP($D431,allFlowProduct!$A:$P,4,FALSE)</f>
        <v>ปลาสากเหลือง(ชิ้น)</v>
      </c>
      <c r="F431" s="37" t="str">
        <f>VLOOKUP($D431,allFlowProduct!$A:$P,5,FALSE)</f>
        <v>กก</v>
      </c>
      <c r="G431" s="37">
        <f>VLOOKUP($D431,allFlowProduct!$A:$P,3,FALSE)</f>
        <v>5</v>
      </c>
      <c r="H431" s="37">
        <f>VLOOKUP($D431,allFlowProduct!$A:$P,8,FALSE)</f>
        <v>7</v>
      </c>
      <c r="I431" s="37">
        <f t="shared" si="6"/>
        <v>-1</v>
      </c>
    </row>
    <row r="432" spans="1:9" x14ac:dyDescent="0.5">
      <c r="A432" s="4" t="s">
        <v>540</v>
      </c>
      <c r="B432" s="4" t="s">
        <v>184</v>
      </c>
      <c r="C432" s="37" t="s">
        <v>648</v>
      </c>
      <c r="D432" s="12" t="s">
        <v>2832</v>
      </c>
      <c r="E432" s="37" t="str">
        <f>VLOOKUP($D432,allFlowProduct!$A:$P,4,FALSE)</f>
        <v>ปลาสากดำ(ชิ้น)</v>
      </c>
      <c r="F432" s="37" t="str">
        <f>VLOOKUP($D432,allFlowProduct!$A:$P,5,FALSE)</f>
        <v>กก</v>
      </c>
      <c r="G432" s="37">
        <f>VLOOKUP($D432,allFlowProduct!$A:$P,3,FALSE)</f>
        <v>5</v>
      </c>
      <c r="H432" s="37">
        <f>VLOOKUP($D432,allFlowProduct!$A:$P,8,FALSE)</f>
        <v>7</v>
      </c>
      <c r="I432" s="37">
        <f t="shared" si="6"/>
        <v>-1</v>
      </c>
    </row>
    <row r="433" spans="1:9" x14ac:dyDescent="0.5">
      <c r="A433" s="4"/>
      <c r="B433" s="4" t="s">
        <v>16</v>
      </c>
      <c r="D433" s="12" t="s">
        <v>3776</v>
      </c>
      <c r="E433" s="46" t="str">
        <f>VLOOKUP($D433,allFlowProduct!$A:$P,4,FALSE)</f>
        <v>ค่าขนส่ง(ฐธ9)</v>
      </c>
      <c r="F433" s="46" t="str">
        <f>VLOOKUP($D433,allFlowProduct!$A:$P,5,FALSE)</f>
        <v>ครั้ง</v>
      </c>
      <c r="G433" s="46">
        <f>VLOOKUP($D433,allFlowProduct!$A:$P,3,FALSE)</f>
        <v>1</v>
      </c>
      <c r="H433" s="46">
        <f>VLOOKUP($D433,allFlowProduct!$A:$P,8,FALSE)</f>
        <v>5</v>
      </c>
      <c r="I433" s="37">
        <f>IF($H433=7,-1,IF($H433=1,7,IF($H433=3,7,IF($H433=5,0,"error"))))</f>
        <v>0</v>
      </c>
    </row>
  </sheetData>
  <conditionalFormatting sqref="D53">
    <cfRule type="duplicateValues" dxfId="1100" priority="261"/>
  </conditionalFormatting>
  <conditionalFormatting sqref="D54">
    <cfRule type="duplicateValues" dxfId="1099" priority="260"/>
  </conditionalFormatting>
  <conditionalFormatting sqref="D55">
    <cfRule type="duplicateValues" dxfId="1098" priority="259"/>
  </conditionalFormatting>
  <conditionalFormatting sqref="D56">
    <cfRule type="duplicateValues" dxfId="1097" priority="258"/>
  </conditionalFormatting>
  <conditionalFormatting sqref="D57">
    <cfRule type="duplicateValues" dxfId="1096" priority="257"/>
  </conditionalFormatting>
  <conditionalFormatting sqref="D58">
    <cfRule type="duplicateValues" dxfId="1095" priority="256"/>
  </conditionalFormatting>
  <conditionalFormatting sqref="D59">
    <cfRule type="duplicateValues" dxfId="1094" priority="255"/>
  </conditionalFormatting>
  <conditionalFormatting sqref="D60">
    <cfRule type="duplicateValues" dxfId="1093" priority="254"/>
  </conditionalFormatting>
  <conditionalFormatting sqref="D61">
    <cfRule type="duplicateValues" dxfId="1092" priority="253"/>
  </conditionalFormatting>
  <conditionalFormatting sqref="D62">
    <cfRule type="duplicateValues" dxfId="1091" priority="251"/>
  </conditionalFormatting>
  <conditionalFormatting sqref="D63">
    <cfRule type="duplicateValues" dxfId="1090" priority="250"/>
  </conditionalFormatting>
  <conditionalFormatting sqref="D64">
    <cfRule type="duplicateValues" dxfId="1089" priority="249"/>
  </conditionalFormatting>
  <conditionalFormatting sqref="D65">
    <cfRule type="duplicateValues" dxfId="1088" priority="248"/>
  </conditionalFormatting>
  <conditionalFormatting sqref="D66">
    <cfRule type="duplicateValues" dxfId="1087" priority="247"/>
  </conditionalFormatting>
  <conditionalFormatting sqref="D67">
    <cfRule type="duplicateValues" dxfId="1086" priority="246"/>
  </conditionalFormatting>
  <conditionalFormatting sqref="D68">
    <cfRule type="duplicateValues" dxfId="1085" priority="245"/>
  </conditionalFormatting>
  <conditionalFormatting sqref="D69">
    <cfRule type="duplicateValues" dxfId="1084" priority="244"/>
  </conditionalFormatting>
  <conditionalFormatting sqref="D70">
    <cfRule type="duplicateValues" dxfId="1083" priority="243"/>
  </conditionalFormatting>
  <conditionalFormatting sqref="D71">
    <cfRule type="duplicateValues" dxfId="1082" priority="242"/>
  </conditionalFormatting>
  <conditionalFormatting sqref="D72">
    <cfRule type="duplicateValues" dxfId="1081" priority="241"/>
  </conditionalFormatting>
  <conditionalFormatting sqref="D73">
    <cfRule type="duplicateValues" dxfId="1080" priority="240"/>
  </conditionalFormatting>
  <conditionalFormatting sqref="D74">
    <cfRule type="duplicateValues" dxfId="1079" priority="239"/>
  </conditionalFormatting>
  <conditionalFormatting sqref="D75">
    <cfRule type="duplicateValues" dxfId="1078" priority="238"/>
  </conditionalFormatting>
  <conditionalFormatting sqref="D76">
    <cfRule type="duplicateValues" dxfId="1077" priority="237"/>
  </conditionalFormatting>
  <conditionalFormatting sqref="D77">
    <cfRule type="duplicateValues" dxfId="1076" priority="236"/>
  </conditionalFormatting>
  <conditionalFormatting sqref="D78">
    <cfRule type="duplicateValues" dxfId="1075" priority="235"/>
  </conditionalFormatting>
  <conditionalFormatting sqref="D79">
    <cfRule type="duplicateValues" dxfId="1074" priority="234"/>
  </conditionalFormatting>
  <conditionalFormatting sqref="D80">
    <cfRule type="duplicateValues" dxfId="1073" priority="233"/>
  </conditionalFormatting>
  <conditionalFormatting sqref="D81">
    <cfRule type="duplicateValues" dxfId="1072" priority="232"/>
  </conditionalFormatting>
  <conditionalFormatting sqref="D82">
    <cfRule type="duplicateValues" dxfId="1071" priority="231"/>
  </conditionalFormatting>
  <conditionalFormatting sqref="D83">
    <cfRule type="duplicateValues" dxfId="1070" priority="230"/>
  </conditionalFormatting>
  <conditionalFormatting sqref="D84">
    <cfRule type="duplicateValues" dxfId="1069" priority="229"/>
  </conditionalFormatting>
  <conditionalFormatting sqref="D85">
    <cfRule type="duplicateValues" dxfId="1068" priority="228"/>
  </conditionalFormatting>
  <conditionalFormatting sqref="D86">
    <cfRule type="duplicateValues" dxfId="1067" priority="227"/>
  </conditionalFormatting>
  <conditionalFormatting sqref="D87">
    <cfRule type="duplicateValues" dxfId="1066" priority="226"/>
  </conditionalFormatting>
  <conditionalFormatting sqref="D88">
    <cfRule type="duplicateValues" dxfId="1065" priority="225"/>
  </conditionalFormatting>
  <conditionalFormatting sqref="D89">
    <cfRule type="duplicateValues" dxfId="1064" priority="224"/>
  </conditionalFormatting>
  <conditionalFormatting sqref="D90">
    <cfRule type="duplicateValues" dxfId="1063" priority="223"/>
  </conditionalFormatting>
  <conditionalFormatting sqref="D91">
    <cfRule type="duplicateValues" dxfId="1062" priority="222"/>
  </conditionalFormatting>
  <conditionalFormatting sqref="D92">
    <cfRule type="duplicateValues" dxfId="1061" priority="221"/>
  </conditionalFormatting>
  <conditionalFormatting sqref="D93">
    <cfRule type="duplicateValues" dxfId="1060" priority="220"/>
  </conditionalFormatting>
  <conditionalFormatting sqref="D94">
    <cfRule type="duplicateValues" dxfId="1059" priority="219"/>
  </conditionalFormatting>
  <conditionalFormatting sqref="D95">
    <cfRule type="duplicateValues" dxfId="1058" priority="218"/>
  </conditionalFormatting>
  <conditionalFormatting sqref="D96">
    <cfRule type="duplicateValues" dxfId="1057" priority="217"/>
  </conditionalFormatting>
  <conditionalFormatting sqref="D97">
    <cfRule type="duplicateValues" dxfId="1056" priority="216"/>
  </conditionalFormatting>
  <conditionalFormatting sqref="D98">
    <cfRule type="duplicateValues" dxfId="1055" priority="215"/>
  </conditionalFormatting>
  <conditionalFormatting sqref="D99">
    <cfRule type="duplicateValues" dxfId="1054" priority="214"/>
  </conditionalFormatting>
  <conditionalFormatting sqref="D100">
    <cfRule type="duplicateValues" dxfId="1053" priority="213"/>
  </conditionalFormatting>
  <conditionalFormatting sqref="D101">
    <cfRule type="duplicateValues" dxfId="1052" priority="212"/>
  </conditionalFormatting>
  <conditionalFormatting sqref="D102">
    <cfRule type="duplicateValues" dxfId="1051" priority="211"/>
  </conditionalFormatting>
  <conditionalFormatting sqref="D103">
    <cfRule type="duplicateValues" dxfId="1050" priority="210"/>
  </conditionalFormatting>
  <conditionalFormatting sqref="D104">
    <cfRule type="duplicateValues" dxfId="1049" priority="209"/>
  </conditionalFormatting>
  <conditionalFormatting sqref="D105">
    <cfRule type="duplicateValues" dxfId="1048" priority="208"/>
  </conditionalFormatting>
  <conditionalFormatting sqref="D106">
    <cfRule type="duplicateValues" dxfId="1047" priority="207"/>
  </conditionalFormatting>
  <conditionalFormatting sqref="D107">
    <cfRule type="duplicateValues" dxfId="1046" priority="206"/>
  </conditionalFormatting>
  <conditionalFormatting sqref="D108">
    <cfRule type="duplicateValues" dxfId="1045" priority="205"/>
  </conditionalFormatting>
  <conditionalFormatting sqref="D109">
    <cfRule type="duplicateValues" dxfId="1044" priority="204"/>
  </conditionalFormatting>
  <conditionalFormatting sqref="D110">
    <cfRule type="duplicateValues" dxfId="1043" priority="203"/>
  </conditionalFormatting>
  <conditionalFormatting sqref="D111">
    <cfRule type="duplicateValues" dxfId="1042" priority="202"/>
  </conditionalFormatting>
  <conditionalFormatting sqref="D112">
    <cfRule type="duplicateValues" dxfId="1041" priority="201"/>
  </conditionalFormatting>
  <conditionalFormatting sqref="D113">
    <cfRule type="duplicateValues" dxfId="1040" priority="200"/>
  </conditionalFormatting>
  <conditionalFormatting sqref="D114">
    <cfRule type="duplicateValues" dxfId="1039" priority="199"/>
  </conditionalFormatting>
  <conditionalFormatting sqref="D115">
    <cfRule type="duplicateValues" dxfId="1038" priority="198"/>
  </conditionalFormatting>
  <conditionalFormatting sqref="D116">
    <cfRule type="duplicateValues" dxfId="1037" priority="197"/>
  </conditionalFormatting>
  <conditionalFormatting sqref="D117">
    <cfRule type="duplicateValues" dxfId="1036" priority="196"/>
  </conditionalFormatting>
  <conditionalFormatting sqref="D118">
    <cfRule type="duplicateValues" dxfId="1035" priority="195"/>
  </conditionalFormatting>
  <conditionalFormatting sqref="D119">
    <cfRule type="duplicateValues" dxfId="1034" priority="194"/>
  </conditionalFormatting>
  <conditionalFormatting sqref="D120">
    <cfRule type="duplicateValues" dxfId="1033" priority="192"/>
  </conditionalFormatting>
  <conditionalFormatting sqref="D121">
    <cfRule type="duplicateValues" dxfId="1032" priority="191"/>
  </conditionalFormatting>
  <conditionalFormatting sqref="D122">
    <cfRule type="duplicateValues" dxfId="1031" priority="190"/>
  </conditionalFormatting>
  <conditionalFormatting sqref="D123">
    <cfRule type="duplicateValues" dxfId="1030" priority="189"/>
  </conditionalFormatting>
  <conditionalFormatting sqref="D124">
    <cfRule type="duplicateValues" dxfId="1029" priority="188"/>
  </conditionalFormatting>
  <conditionalFormatting sqref="D125">
    <cfRule type="duplicateValues" dxfId="1028" priority="187"/>
  </conditionalFormatting>
  <conditionalFormatting sqref="D126">
    <cfRule type="duplicateValues" dxfId="1027" priority="186"/>
  </conditionalFormatting>
  <conditionalFormatting sqref="D127">
    <cfRule type="duplicateValues" dxfId="1026" priority="185"/>
  </conditionalFormatting>
  <conditionalFormatting sqref="D128">
    <cfRule type="duplicateValues" dxfId="1025" priority="184"/>
  </conditionalFormatting>
  <conditionalFormatting sqref="D129">
    <cfRule type="duplicateValues" dxfId="1024" priority="183"/>
  </conditionalFormatting>
  <conditionalFormatting sqref="D130">
    <cfRule type="duplicateValues" dxfId="1023" priority="182"/>
  </conditionalFormatting>
  <conditionalFormatting sqref="D131">
    <cfRule type="duplicateValues" dxfId="1022" priority="181"/>
  </conditionalFormatting>
  <conditionalFormatting sqref="D132">
    <cfRule type="duplicateValues" dxfId="1021" priority="180"/>
  </conditionalFormatting>
  <conditionalFormatting sqref="D133">
    <cfRule type="duplicateValues" dxfId="1020" priority="179"/>
  </conditionalFormatting>
  <conditionalFormatting sqref="D134">
    <cfRule type="duplicateValues" dxfId="1019" priority="178"/>
  </conditionalFormatting>
  <conditionalFormatting sqref="D135">
    <cfRule type="duplicateValues" dxfId="1018" priority="177"/>
  </conditionalFormatting>
  <conditionalFormatting sqref="D136">
    <cfRule type="duplicateValues" dxfId="1017" priority="176"/>
  </conditionalFormatting>
  <conditionalFormatting sqref="D137">
    <cfRule type="duplicateValues" dxfId="1016" priority="175"/>
  </conditionalFormatting>
  <conditionalFormatting sqref="D138">
    <cfRule type="duplicateValues" dxfId="1015" priority="174"/>
  </conditionalFormatting>
  <conditionalFormatting sqref="D139">
    <cfRule type="duplicateValues" dxfId="1014" priority="173"/>
  </conditionalFormatting>
  <conditionalFormatting sqref="D140">
    <cfRule type="duplicateValues" dxfId="1013" priority="172"/>
  </conditionalFormatting>
  <conditionalFormatting sqref="D141">
    <cfRule type="duplicateValues" dxfId="1012" priority="171"/>
  </conditionalFormatting>
  <conditionalFormatting sqref="D142">
    <cfRule type="duplicateValues" dxfId="1011" priority="170"/>
  </conditionalFormatting>
  <conditionalFormatting sqref="D143:D144">
    <cfRule type="duplicateValues" dxfId="1010" priority="169"/>
  </conditionalFormatting>
  <conditionalFormatting sqref="D145">
    <cfRule type="duplicateValues" dxfId="1009" priority="168"/>
  </conditionalFormatting>
  <conditionalFormatting sqref="D146">
    <cfRule type="duplicateValues" dxfId="1008" priority="167"/>
  </conditionalFormatting>
  <conditionalFormatting sqref="D147">
    <cfRule type="duplicateValues" dxfId="1007" priority="166"/>
  </conditionalFormatting>
  <conditionalFormatting sqref="D148">
    <cfRule type="duplicateValues" dxfId="1006" priority="165"/>
  </conditionalFormatting>
  <conditionalFormatting sqref="D149">
    <cfRule type="duplicateValues" dxfId="1005" priority="164"/>
  </conditionalFormatting>
  <conditionalFormatting sqref="D150">
    <cfRule type="duplicateValues" dxfId="1004" priority="163"/>
  </conditionalFormatting>
  <conditionalFormatting sqref="D151">
    <cfRule type="duplicateValues" dxfId="1003" priority="162"/>
  </conditionalFormatting>
  <conditionalFormatting sqref="D152">
    <cfRule type="duplicateValues" dxfId="1002" priority="161"/>
  </conditionalFormatting>
  <conditionalFormatting sqref="D153">
    <cfRule type="duplicateValues" dxfId="1001" priority="160"/>
  </conditionalFormatting>
  <conditionalFormatting sqref="D154">
    <cfRule type="duplicateValues" dxfId="1000" priority="159"/>
  </conditionalFormatting>
  <conditionalFormatting sqref="D155">
    <cfRule type="duplicateValues" dxfId="999" priority="158"/>
  </conditionalFormatting>
  <conditionalFormatting sqref="D156">
    <cfRule type="duplicateValues" dxfId="998" priority="157"/>
  </conditionalFormatting>
  <conditionalFormatting sqref="D157">
    <cfRule type="duplicateValues" dxfId="997" priority="156"/>
  </conditionalFormatting>
  <conditionalFormatting sqref="D158">
    <cfRule type="duplicateValues" dxfId="996" priority="155"/>
  </conditionalFormatting>
  <conditionalFormatting sqref="D159">
    <cfRule type="duplicateValues" dxfId="995" priority="154"/>
  </conditionalFormatting>
  <conditionalFormatting sqref="D160">
    <cfRule type="duplicateValues" dxfId="994" priority="153"/>
  </conditionalFormatting>
  <conditionalFormatting sqref="D161">
    <cfRule type="duplicateValues" dxfId="993" priority="152"/>
  </conditionalFormatting>
  <conditionalFormatting sqref="D162">
    <cfRule type="duplicateValues" dxfId="992" priority="151"/>
  </conditionalFormatting>
  <conditionalFormatting sqref="D163">
    <cfRule type="duplicateValues" dxfId="991" priority="150"/>
  </conditionalFormatting>
  <conditionalFormatting sqref="D164">
    <cfRule type="duplicateValues" dxfId="990" priority="149"/>
  </conditionalFormatting>
  <conditionalFormatting sqref="D165">
    <cfRule type="duplicateValues" dxfId="989" priority="148"/>
  </conditionalFormatting>
  <conditionalFormatting sqref="D166">
    <cfRule type="duplicateValues" dxfId="988" priority="147"/>
  </conditionalFormatting>
  <conditionalFormatting sqref="D167">
    <cfRule type="duplicateValues" dxfId="987" priority="146"/>
  </conditionalFormatting>
  <conditionalFormatting sqref="D168">
    <cfRule type="duplicateValues" dxfId="986" priority="145"/>
  </conditionalFormatting>
  <conditionalFormatting sqref="D169">
    <cfRule type="duplicateValues" dxfId="985" priority="144"/>
  </conditionalFormatting>
  <conditionalFormatting sqref="D170">
    <cfRule type="duplicateValues" dxfId="984" priority="143"/>
  </conditionalFormatting>
  <conditionalFormatting sqref="D171">
    <cfRule type="duplicateValues" dxfId="983" priority="142"/>
  </conditionalFormatting>
  <conditionalFormatting sqref="D172">
    <cfRule type="duplicateValues" dxfId="982" priority="141"/>
  </conditionalFormatting>
  <conditionalFormatting sqref="D173">
    <cfRule type="duplicateValues" dxfId="981" priority="140"/>
  </conditionalFormatting>
  <conditionalFormatting sqref="D174">
    <cfRule type="duplicateValues" dxfId="980" priority="139"/>
  </conditionalFormatting>
  <conditionalFormatting sqref="D175">
    <cfRule type="duplicateValues" dxfId="979" priority="138"/>
  </conditionalFormatting>
  <conditionalFormatting sqref="D176">
    <cfRule type="duplicateValues" dxfId="978" priority="137"/>
  </conditionalFormatting>
  <conditionalFormatting sqref="D177">
    <cfRule type="duplicateValues" dxfId="977" priority="136"/>
  </conditionalFormatting>
  <conditionalFormatting sqref="D177">
    <cfRule type="duplicateValues" dxfId="976" priority="135"/>
  </conditionalFormatting>
  <conditionalFormatting sqref="D178:D182">
    <cfRule type="duplicateValues" dxfId="975" priority="134"/>
  </conditionalFormatting>
  <conditionalFormatting sqref="D178:D182">
    <cfRule type="duplicateValues" dxfId="974" priority="133"/>
  </conditionalFormatting>
  <conditionalFormatting sqref="D183">
    <cfRule type="duplicateValues" dxfId="973" priority="132"/>
  </conditionalFormatting>
  <conditionalFormatting sqref="D184">
    <cfRule type="duplicateValues" dxfId="972" priority="131"/>
  </conditionalFormatting>
  <conditionalFormatting sqref="D185">
    <cfRule type="duplicateValues" dxfId="971" priority="130"/>
  </conditionalFormatting>
  <conditionalFormatting sqref="D186">
    <cfRule type="duplicateValues" dxfId="970" priority="129"/>
  </conditionalFormatting>
  <conditionalFormatting sqref="D187">
    <cfRule type="duplicateValues" dxfId="969" priority="128"/>
  </conditionalFormatting>
  <conditionalFormatting sqref="D188">
    <cfRule type="duplicateValues" dxfId="968" priority="127"/>
  </conditionalFormatting>
  <conditionalFormatting sqref="D189">
    <cfRule type="duplicateValues" dxfId="967" priority="126"/>
  </conditionalFormatting>
  <conditionalFormatting sqref="D190">
    <cfRule type="duplicateValues" dxfId="966" priority="125"/>
  </conditionalFormatting>
  <conditionalFormatting sqref="D191">
    <cfRule type="duplicateValues" dxfId="965" priority="124"/>
  </conditionalFormatting>
  <conditionalFormatting sqref="D192">
    <cfRule type="duplicateValues" dxfId="964" priority="123"/>
  </conditionalFormatting>
  <conditionalFormatting sqref="D193">
    <cfRule type="duplicateValues" dxfId="963" priority="122"/>
  </conditionalFormatting>
  <conditionalFormatting sqref="D194">
    <cfRule type="duplicateValues" dxfId="962" priority="121"/>
  </conditionalFormatting>
  <conditionalFormatting sqref="D195">
    <cfRule type="duplicateValues" dxfId="961" priority="120"/>
  </conditionalFormatting>
  <conditionalFormatting sqref="D196">
    <cfRule type="duplicateValues" dxfId="960" priority="119"/>
  </conditionalFormatting>
  <conditionalFormatting sqref="D197">
    <cfRule type="duplicateValues" dxfId="959" priority="118"/>
  </conditionalFormatting>
  <conditionalFormatting sqref="D198">
    <cfRule type="duplicateValues" dxfId="958" priority="117"/>
  </conditionalFormatting>
  <conditionalFormatting sqref="D199">
    <cfRule type="duplicateValues" dxfId="957" priority="116"/>
  </conditionalFormatting>
  <conditionalFormatting sqref="D200">
    <cfRule type="duplicateValues" dxfId="956" priority="115"/>
  </conditionalFormatting>
  <conditionalFormatting sqref="D201">
    <cfRule type="duplicateValues" dxfId="955" priority="114"/>
  </conditionalFormatting>
  <conditionalFormatting sqref="D202">
    <cfRule type="duplicateValues" dxfId="954" priority="112"/>
  </conditionalFormatting>
  <conditionalFormatting sqref="D203">
    <cfRule type="duplicateValues" dxfId="953" priority="111"/>
  </conditionalFormatting>
  <conditionalFormatting sqref="D204">
    <cfRule type="duplicateValues" dxfId="952" priority="110"/>
  </conditionalFormatting>
  <conditionalFormatting sqref="D205">
    <cfRule type="duplicateValues" dxfId="951" priority="109"/>
  </conditionalFormatting>
  <conditionalFormatting sqref="D206">
    <cfRule type="duplicateValues" dxfId="950" priority="108"/>
  </conditionalFormatting>
  <conditionalFormatting sqref="D207">
    <cfRule type="duplicateValues" dxfId="949" priority="107"/>
  </conditionalFormatting>
  <conditionalFormatting sqref="D208">
    <cfRule type="duplicateValues" dxfId="948" priority="106"/>
  </conditionalFormatting>
  <conditionalFormatting sqref="D209">
    <cfRule type="duplicateValues" dxfId="947" priority="105"/>
  </conditionalFormatting>
  <conditionalFormatting sqref="D210">
    <cfRule type="duplicateValues" dxfId="946" priority="104"/>
  </conditionalFormatting>
  <conditionalFormatting sqref="D211">
    <cfRule type="duplicateValues" dxfId="945" priority="103"/>
  </conditionalFormatting>
  <conditionalFormatting sqref="D212">
    <cfRule type="duplicateValues" dxfId="944" priority="102"/>
  </conditionalFormatting>
  <conditionalFormatting sqref="D213">
    <cfRule type="duplicateValues" dxfId="943" priority="101"/>
  </conditionalFormatting>
  <conditionalFormatting sqref="D214">
    <cfRule type="duplicateValues" dxfId="942" priority="100"/>
  </conditionalFormatting>
  <conditionalFormatting sqref="D215">
    <cfRule type="duplicateValues" dxfId="941" priority="99"/>
  </conditionalFormatting>
  <conditionalFormatting sqref="D216">
    <cfRule type="duplicateValues" dxfId="940" priority="98"/>
  </conditionalFormatting>
  <conditionalFormatting sqref="D217">
    <cfRule type="duplicateValues" dxfId="939" priority="97"/>
  </conditionalFormatting>
  <conditionalFormatting sqref="D218">
    <cfRule type="duplicateValues" dxfId="938" priority="95"/>
  </conditionalFormatting>
  <conditionalFormatting sqref="D219">
    <cfRule type="duplicateValues" dxfId="937" priority="94"/>
  </conditionalFormatting>
  <conditionalFormatting sqref="D220">
    <cfRule type="duplicateValues" dxfId="936" priority="93"/>
  </conditionalFormatting>
  <conditionalFormatting sqref="D221">
    <cfRule type="duplicateValues" dxfId="935" priority="92"/>
  </conditionalFormatting>
  <conditionalFormatting sqref="D222">
    <cfRule type="duplicateValues" dxfId="934" priority="91"/>
  </conditionalFormatting>
  <conditionalFormatting sqref="D223">
    <cfRule type="duplicateValues" dxfId="933" priority="90"/>
  </conditionalFormatting>
  <conditionalFormatting sqref="D224">
    <cfRule type="duplicateValues" dxfId="932" priority="89"/>
  </conditionalFormatting>
  <conditionalFormatting sqref="D225">
    <cfRule type="duplicateValues" dxfId="931" priority="88"/>
  </conditionalFormatting>
  <conditionalFormatting sqref="D226:D227">
    <cfRule type="duplicateValues" dxfId="930" priority="87"/>
  </conditionalFormatting>
  <conditionalFormatting sqref="D228">
    <cfRule type="duplicateValues" dxfId="929" priority="86"/>
  </conditionalFormatting>
  <conditionalFormatting sqref="D229">
    <cfRule type="duplicateValues" dxfId="928" priority="85"/>
  </conditionalFormatting>
  <conditionalFormatting sqref="D230">
    <cfRule type="duplicateValues" dxfId="927" priority="84"/>
  </conditionalFormatting>
  <conditionalFormatting sqref="D231">
    <cfRule type="duplicateValues" dxfId="926" priority="83"/>
  </conditionalFormatting>
  <conditionalFormatting sqref="D232">
    <cfRule type="duplicateValues" dxfId="925" priority="82"/>
  </conditionalFormatting>
  <conditionalFormatting sqref="D233">
    <cfRule type="duplicateValues" dxfId="924" priority="81"/>
  </conditionalFormatting>
  <conditionalFormatting sqref="D234">
    <cfRule type="duplicateValues" dxfId="923" priority="80"/>
  </conditionalFormatting>
  <conditionalFormatting sqref="D235">
    <cfRule type="duplicateValues" dxfId="922" priority="79"/>
  </conditionalFormatting>
  <conditionalFormatting sqref="D236">
    <cfRule type="duplicateValues" dxfId="921" priority="78"/>
  </conditionalFormatting>
  <conditionalFormatting sqref="D237">
    <cfRule type="duplicateValues" dxfId="920" priority="77"/>
  </conditionalFormatting>
  <conditionalFormatting sqref="D238">
    <cfRule type="duplicateValues" dxfId="919" priority="76"/>
  </conditionalFormatting>
  <conditionalFormatting sqref="D239">
    <cfRule type="duplicateValues" dxfId="918" priority="75"/>
  </conditionalFormatting>
  <conditionalFormatting sqref="D240">
    <cfRule type="duplicateValues" dxfId="917" priority="74"/>
  </conditionalFormatting>
  <conditionalFormatting sqref="D241">
    <cfRule type="duplicateValues" dxfId="916" priority="73"/>
  </conditionalFormatting>
  <conditionalFormatting sqref="D242">
    <cfRule type="duplicateValues" dxfId="915" priority="72"/>
  </conditionalFormatting>
  <conditionalFormatting sqref="D243">
    <cfRule type="duplicateValues" dxfId="914" priority="71"/>
  </conditionalFormatting>
  <conditionalFormatting sqref="D244">
    <cfRule type="duplicateValues" dxfId="913" priority="70"/>
  </conditionalFormatting>
  <conditionalFormatting sqref="D245">
    <cfRule type="duplicateValues" dxfId="912" priority="69"/>
  </conditionalFormatting>
  <conditionalFormatting sqref="D246">
    <cfRule type="duplicateValues" dxfId="911" priority="68"/>
  </conditionalFormatting>
  <conditionalFormatting sqref="D247">
    <cfRule type="duplicateValues" dxfId="910" priority="67"/>
  </conditionalFormatting>
  <conditionalFormatting sqref="D248">
    <cfRule type="duplicateValues" dxfId="909" priority="66"/>
  </conditionalFormatting>
  <conditionalFormatting sqref="D249">
    <cfRule type="duplicateValues" dxfId="908" priority="65"/>
  </conditionalFormatting>
  <conditionalFormatting sqref="D250">
    <cfRule type="duplicateValues" dxfId="907" priority="64"/>
  </conditionalFormatting>
  <conditionalFormatting sqref="D251">
    <cfRule type="duplicateValues" dxfId="906" priority="63"/>
  </conditionalFormatting>
  <conditionalFormatting sqref="D252">
    <cfRule type="duplicateValues" dxfId="905" priority="62"/>
  </conditionalFormatting>
  <conditionalFormatting sqref="D253">
    <cfRule type="duplicateValues" dxfId="904" priority="61"/>
  </conditionalFormatting>
  <conditionalFormatting sqref="D254:D264">
    <cfRule type="duplicateValues" dxfId="903" priority="60"/>
  </conditionalFormatting>
  <conditionalFormatting sqref="D265:D274">
    <cfRule type="duplicateValues" dxfId="902" priority="59"/>
  </conditionalFormatting>
  <conditionalFormatting sqref="D275:D279">
    <cfRule type="duplicateValues" dxfId="901" priority="58"/>
  </conditionalFormatting>
  <conditionalFormatting sqref="D280:D352">
    <cfRule type="duplicateValues" dxfId="900" priority="57"/>
  </conditionalFormatting>
  <conditionalFormatting sqref="D353:D356">
    <cfRule type="duplicateValues" dxfId="899" priority="56"/>
  </conditionalFormatting>
  <conditionalFormatting sqref="D357:D361">
    <cfRule type="duplicateValues" dxfId="898" priority="55"/>
  </conditionalFormatting>
  <conditionalFormatting sqref="D362">
    <cfRule type="duplicateValues" dxfId="897" priority="54"/>
  </conditionalFormatting>
  <conditionalFormatting sqref="D365">
    <cfRule type="duplicateValues" dxfId="896" priority="51"/>
  </conditionalFormatting>
  <conditionalFormatting sqref="D363">
    <cfRule type="duplicateValues" dxfId="895" priority="50"/>
  </conditionalFormatting>
  <conditionalFormatting sqref="D364">
    <cfRule type="duplicateValues" dxfId="894" priority="49"/>
  </conditionalFormatting>
  <conditionalFormatting sqref="D366">
    <cfRule type="duplicateValues" dxfId="893" priority="48"/>
  </conditionalFormatting>
  <conditionalFormatting sqref="D367:D368">
    <cfRule type="duplicateValues" dxfId="892" priority="47"/>
  </conditionalFormatting>
  <conditionalFormatting sqref="D369:D370">
    <cfRule type="duplicateValues" dxfId="891" priority="46"/>
  </conditionalFormatting>
  <conditionalFormatting sqref="D371">
    <cfRule type="duplicateValues" dxfId="890" priority="45"/>
  </conditionalFormatting>
  <conditionalFormatting sqref="D372">
    <cfRule type="duplicateValues" dxfId="889" priority="44"/>
  </conditionalFormatting>
  <conditionalFormatting sqref="D373">
    <cfRule type="duplicateValues" dxfId="888" priority="43"/>
  </conditionalFormatting>
  <conditionalFormatting sqref="D375">
    <cfRule type="duplicateValues" dxfId="887" priority="42"/>
  </conditionalFormatting>
  <conditionalFormatting sqref="D374">
    <cfRule type="duplicateValues" dxfId="886" priority="41"/>
  </conditionalFormatting>
  <conditionalFormatting sqref="D378">
    <cfRule type="duplicateValues" dxfId="885" priority="40"/>
  </conditionalFormatting>
  <conditionalFormatting sqref="D376:D377">
    <cfRule type="duplicateValues" dxfId="884" priority="39"/>
  </conditionalFormatting>
  <conditionalFormatting sqref="D379:D380">
    <cfRule type="duplicateValues" dxfId="883" priority="38"/>
  </conditionalFormatting>
  <conditionalFormatting sqref="D381:D382">
    <cfRule type="duplicateValues" dxfId="882" priority="37"/>
  </conditionalFormatting>
  <conditionalFormatting sqref="D383:D384">
    <cfRule type="duplicateValues" dxfId="881" priority="36"/>
  </conditionalFormatting>
  <conditionalFormatting sqref="D385:D388">
    <cfRule type="duplicateValues" dxfId="880" priority="35"/>
  </conditionalFormatting>
  <conditionalFormatting sqref="D391">
    <cfRule type="duplicateValues" dxfId="879" priority="34"/>
  </conditionalFormatting>
  <conditionalFormatting sqref="D392:D394">
    <cfRule type="duplicateValues" dxfId="878" priority="33"/>
  </conditionalFormatting>
  <conditionalFormatting sqref="D395:D396">
    <cfRule type="duplicateValues" dxfId="877" priority="32"/>
  </conditionalFormatting>
  <conditionalFormatting sqref="D399">
    <cfRule type="duplicateValues" dxfId="876" priority="31"/>
  </conditionalFormatting>
  <conditionalFormatting sqref="D400">
    <cfRule type="duplicateValues" dxfId="875" priority="30"/>
  </conditionalFormatting>
  <conditionalFormatting sqref="D397">
    <cfRule type="duplicateValues" dxfId="874" priority="29"/>
  </conditionalFormatting>
  <conditionalFormatting sqref="D398">
    <cfRule type="duplicateValues" dxfId="873" priority="28"/>
  </conditionalFormatting>
  <conditionalFormatting sqref="D402">
    <cfRule type="duplicateValues" dxfId="872" priority="27"/>
  </conditionalFormatting>
  <conditionalFormatting sqref="D401">
    <cfRule type="duplicateValues" dxfId="871" priority="26"/>
  </conditionalFormatting>
  <conditionalFormatting sqref="D403:D404">
    <cfRule type="duplicateValues" dxfId="870" priority="25"/>
  </conditionalFormatting>
  <conditionalFormatting sqref="D405">
    <cfRule type="duplicateValues" dxfId="869" priority="24"/>
  </conditionalFormatting>
  <conditionalFormatting sqref="D406:D407">
    <cfRule type="duplicateValues" dxfId="868" priority="23"/>
  </conditionalFormatting>
  <conditionalFormatting sqref="D408:D409">
    <cfRule type="duplicateValues" dxfId="867" priority="22"/>
  </conditionalFormatting>
  <conditionalFormatting sqref="D410">
    <cfRule type="duplicateValues" dxfId="866" priority="21"/>
  </conditionalFormatting>
  <conditionalFormatting sqref="D412:D413">
    <cfRule type="duplicateValues" dxfId="865" priority="20"/>
  </conditionalFormatting>
  <conditionalFormatting sqref="D414:D415">
    <cfRule type="duplicateValues" dxfId="864" priority="19"/>
  </conditionalFormatting>
  <conditionalFormatting sqref="D416:D418">
    <cfRule type="duplicateValues" dxfId="863" priority="18"/>
  </conditionalFormatting>
  <conditionalFormatting sqref="D419">
    <cfRule type="duplicateValues" dxfId="862" priority="17"/>
  </conditionalFormatting>
  <conditionalFormatting sqref="D420">
    <cfRule type="duplicateValues" dxfId="861" priority="16"/>
  </conditionalFormatting>
  <conditionalFormatting sqref="D421">
    <cfRule type="duplicateValues" dxfId="860" priority="15"/>
  </conditionalFormatting>
  <conditionalFormatting sqref="D422">
    <cfRule type="duplicateValues" dxfId="859" priority="14"/>
  </conditionalFormatting>
  <conditionalFormatting sqref="D423">
    <cfRule type="duplicateValues" dxfId="858" priority="13"/>
  </conditionalFormatting>
  <conditionalFormatting sqref="D424">
    <cfRule type="duplicateValues" dxfId="857" priority="12"/>
  </conditionalFormatting>
  <conditionalFormatting sqref="D425">
    <cfRule type="duplicateValues" dxfId="856" priority="11"/>
  </conditionalFormatting>
  <conditionalFormatting sqref="D426">
    <cfRule type="duplicateValues" dxfId="855" priority="10"/>
  </conditionalFormatting>
  <conditionalFormatting sqref="D427">
    <cfRule type="duplicateValues" dxfId="854" priority="9"/>
  </conditionalFormatting>
  <conditionalFormatting sqref="D428">
    <cfRule type="duplicateValues" dxfId="853" priority="8"/>
  </conditionalFormatting>
  <conditionalFormatting sqref="D429">
    <cfRule type="duplicateValues" dxfId="852" priority="7"/>
  </conditionalFormatting>
  <conditionalFormatting sqref="D430">
    <cfRule type="duplicateValues" dxfId="851" priority="6"/>
  </conditionalFormatting>
  <conditionalFormatting sqref="D431">
    <cfRule type="duplicateValues" dxfId="850" priority="5"/>
  </conditionalFormatting>
  <conditionalFormatting sqref="D432">
    <cfRule type="duplicateValues" dxfId="849" priority="4"/>
  </conditionalFormatting>
  <conditionalFormatting sqref="D411">
    <cfRule type="duplicateValues" dxfId="848" priority="3"/>
  </conditionalFormatting>
  <conditionalFormatting sqref="D389:D390">
    <cfRule type="duplicateValues" dxfId="847" priority="2"/>
  </conditionalFormatting>
  <conditionalFormatting sqref="D433">
    <cfRule type="duplicateValues" dxfId="846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38"/>
  <sheetViews>
    <sheetView topLeftCell="A55" workbookViewId="0">
      <selection activeCell="C150" sqref="C150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3943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6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3804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3881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3948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3803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4096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3852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3806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3805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3894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3894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3894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884</v>
      </c>
      <c r="B14" s="17" t="s">
        <v>765</v>
      </c>
      <c r="C14" s="18" t="s">
        <v>3895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3896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3896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4076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3991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4078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4079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4077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4025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4021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4024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4027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4026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4082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5744</v>
      </c>
      <c r="C28" s="18" t="s">
        <v>5743</v>
      </c>
      <c r="D28" s="59" t="str">
        <f>VLOOKUP($C28,allFlowProduct!$A:$P,4,FALSE)</f>
        <v>ใบยี่หร่า</v>
      </c>
      <c r="E28" s="59" t="str">
        <f>VLOOKUP($C28,allFlowProduct!$A:$P,5,FALSE)</f>
        <v>กก</v>
      </c>
      <c r="F28" s="59">
        <f>VLOOKUP($C28,allFlowProduct!$A:$P,3,FALSE)</f>
        <v>5</v>
      </c>
      <c r="G28" s="59">
        <f>VLOOKUP($C28,allFlowProduct!$A:$P,8,FALSE)</f>
        <v>7</v>
      </c>
      <c r="H28" s="59">
        <f>IF($G28=7,-1,IF($G28=1,7,IF($G28=3,7,IF($G28=5,0,"error"))))</f>
        <v>-1</v>
      </c>
    </row>
    <row r="29" spans="1:8" x14ac:dyDescent="0.5">
      <c r="A29" s="17" t="s">
        <v>913</v>
      </c>
      <c r="B29" s="17" t="s">
        <v>765</v>
      </c>
      <c r="C29" s="18" t="s">
        <v>4090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990</v>
      </c>
      <c r="B30" s="17" t="s">
        <v>765</v>
      </c>
      <c r="C30" s="18" t="s">
        <v>4089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999</v>
      </c>
      <c r="C31" s="18" t="s">
        <v>4088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765</v>
      </c>
      <c r="C32" s="18" t="s">
        <v>4088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909</v>
      </c>
      <c r="B33" s="17" t="s">
        <v>998</v>
      </c>
      <c r="C33" s="18" t="s">
        <v>4088</v>
      </c>
      <c r="D33" s="17" t="str">
        <f>VLOOKUP($C33,allFlowProduct!$A:$P,4,FALSE)</f>
        <v>ไข่ไก่</v>
      </c>
      <c r="E33" s="17" t="str">
        <f>VLOOKUP($C33,allFlowProduct!$A:$P,5,FALSE)</f>
        <v>ฟอง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928</v>
      </c>
      <c r="B34" s="17" t="s">
        <v>191</v>
      </c>
      <c r="C34" s="18" t="s">
        <v>3926</v>
      </c>
      <c r="D34" s="17" t="str">
        <f>VLOOKUP($C34,allFlowProduct!$A:$P,4,FALSE)</f>
        <v>ไพล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797</v>
      </c>
      <c r="B35" s="17" t="s">
        <v>191</v>
      </c>
      <c r="C35" s="18" t="s">
        <v>3892</v>
      </c>
      <c r="D35" s="17" t="str">
        <f>VLOOKUP($C35,allFlowProduct!$A:$P,4,FALSE)</f>
        <v>กระเจี๊ยบเขียว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821</v>
      </c>
      <c r="B36" s="17" t="s">
        <v>191</v>
      </c>
      <c r="C36" s="18" t="s">
        <v>3893</v>
      </c>
      <c r="D36" s="17" t="str">
        <f>VLOOKUP($C36,allFlowProduct!$A:$P,4,FALSE)</f>
        <v>กระเจี๊ยบแดง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778</v>
      </c>
      <c r="B37" s="17" t="s">
        <v>765</v>
      </c>
      <c r="C37" s="18" t="s">
        <v>3919</v>
      </c>
      <c r="D37" s="17" t="str">
        <f>VLOOKUP($C37,allFlowProduct!$A:$P,4,FALSE)</f>
        <v>กระเทียม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818</v>
      </c>
      <c r="B38" s="17" t="s">
        <v>765</v>
      </c>
      <c r="C38" s="18" t="s">
        <v>3925</v>
      </c>
      <c r="D38" s="17" t="str">
        <f>VLOOKUP($C38,allFlowProduct!$A:$P,4,FALSE)</f>
        <v>กระชาย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1000</v>
      </c>
      <c r="C39" s="18" t="s">
        <v>3783</v>
      </c>
      <c r="D39" s="17" t="str">
        <f>VLOOKUP($C39,allFlowProduct!$A:$P,4,FALSE)</f>
        <v>กล้วยเบา ใหญ่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982</v>
      </c>
      <c r="B40" s="17" t="s">
        <v>1001</v>
      </c>
      <c r="C40" s="18" t="s">
        <v>3784</v>
      </c>
      <c r="D40" s="17" t="str">
        <f>VLOOKUP($C40,allFlowProduct!$A:$P,4,FALSE)</f>
        <v>กล้วยเบา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983</v>
      </c>
      <c r="B41" s="17" t="s">
        <v>1001</v>
      </c>
      <c r="C41" s="18" t="s">
        <v>3782</v>
      </c>
      <c r="D41" s="17" t="str">
        <f>VLOOKUP($C41,allFlowProduct!$A:$P,4,FALSE)</f>
        <v>กล้วยไข่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866</v>
      </c>
      <c r="B42" s="17" t="s">
        <v>1000</v>
      </c>
      <c r="C42" s="18" t="s">
        <v>3778</v>
      </c>
      <c r="D42" s="17" t="str">
        <f>VLOOKUP($C42,allFlowProduct!$A:$P,4,FALSE)</f>
        <v>กล้วยน้ำว้า ใหญ่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17" t="s">
        <v>866</v>
      </c>
      <c r="B43" s="17" t="s">
        <v>1001</v>
      </c>
      <c r="C43" s="18" t="s">
        <v>3779</v>
      </c>
      <c r="D43" s="17" t="str">
        <f>VLOOKUP($C43,allFlowProduct!$A:$P,4,FALSE)</f>
        <v>กล้วยน้ำว้า กลาง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17" t="s">
        <v>866</v>
      </c>
      <c r="B44" s="17" t="s">
        <v>1002</v>
      </c>
      <c r="C44" s="18" t="s">
        <v>3780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866</v>
      </c>
      <c r="B45" s="17" t="s">
        <v>1003</v>
      </c>
      <c r="C45" s="18" t="s">
        <v>3780</v>
      </c>
      <c r="D45" s="17" t="str">
        <f>VLOOKUP($C45,allFlowProduct!$A:$P,4,FALSE)</f>
        <v>กล้วยน้ำว้า เล็ก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875</v>
      </c>
      <c r="B46" s="17" t="s">
        <v>1000</v>
      </c>
      <c r="C46" s="18" t="s">
        <v>3789</v>
      </c>
      <c r="D46" s="17" t="str">
        <f>VLOOKUP($C46,allFlowProduct!$A:$P,4,FALSE)</f>
        <v>กล้วยหอมเขียว ใหญ่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875</v>
      </c>
      <c r="B47" s="17" t="s">
        <v>1001</v>
      </c>
      <c r="C47" s="18" t="s">
        <v>3790</v>
      </c>
      <c r="D47" s="17" t="str">
        <f>VLOOKUP($C47,allFlowProduct!$A:$P,4,FALSE)</f>
        <v>กล้วยหอมเขียว กลาง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875</v>
      </c>
      <c r="B48" s="17" t="s">
        <v>1002</v>
      </c>
      <c r="C48" s="18" t="s">
        <v>3791</v>
      </c>
      <c r="D48" s="17" t="str">
        <f>VLOOKUP($C48,allFlowProduct!$A:$P,4,FALSE)</f>
        <v>กล้วยหอมเขียว เล็ก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874</v>
      </c>
      <c r="B49" s="17" t="s">
        <v>1001</v>
      </c>
      <c r="C49" s="18" t="s">
        <v>3786</v>
      </c>
      <c r="D49" s="17" t="str">
        <f>VLOOKUP($C49,allFlowProduct!$A:$P,4,FALSE)</f>
        <v>กล้วยหอมทอง ใหญ่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874</v>
      </c>
      <c r="B50" s="17" t="s">
        <v>1002</v>
      </c>
      <c r="C50" s="18" t="s">
        <v>3787</v>
      </c>
      <c r="D50" s="17" t="str">
        <f>VLOOKUP($C50,allFlowProduct!$A:$P,4,FALSE)</f>
        <v>กล้วยหอมทอง กลาง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874</v>
      </c>
      <c r="B51" s="17" t="s">
        <v>1000</v>
      </c>
      <c r="C51" s="18" t="s">
        <v>3788</v>
      </c>
      <c r="D51" s="17" t="str">
        <f>VLOOKUP($C51,allFlowProduct!$A:$P,4,FALSE)</f>
        <v>กล้วยหอมทอง เล็ก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984</v>
      </c>
      <c r="B52" s="17" t="s">
        <v>1004</v>
      </c>
      <c r="C52" s="18" t="s">
        <v>3793</v>
      </c>
      <c r="D52" s="17" t="str">
        <f>VLOOKUP($C52,allFlowProduct!$A:$P,4,FALSE)</f>
        <v>กล้วยหอมนวล กลาง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984</v>
      </c>
      <c r="B53" s="17" t="s">
        <v>1005</v>
      </c>
      <c r="C53" s="18" t="s">
        <v>3792</v>
      </c>
      <c r="D53" s="17" t="str">
        <f>VLOOKUP($C53,allFlowProduct!$A:$P,4,FALSE)</f>
        <v>กล้วยหอมนวล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876</v>
      </c>
      <c r="B54" s="17" t="s">
        <v>1005</v>
      </c>
      <c r="C54" s="18" t="s">
        <v>3794</v>
      </c>
      <c r="D54" s="17" t="str">
        <f>VLOOKUP($C54,allFlowProduct!$A:$P,4,FALSE)</f>
        <v>กล้วยหักมุก ใหญ่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17" t="s">
        <v>876</v>
      </c>
      <c r="B55" s="17" t="s">
        <v>1006</v>
      </c>
      <c r="C55" s="18" t="s">
        <v>3795</v>
      </c>
      <c r="D55" s="17" t="str">
        <f>VLOOKUP($C55,allFlowProduct!$A:$P,4,FALSE)</f>
        <v>กล้วยหักมุก กลาง</v>
      </c>
      <c r="E55" s="17" t="str">
        <f>VLOOKUP($C55,allFlowProduct!$A:$P,5,FALSE)</f>
        <v>หวี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834</v>
      </c>
      <c r="B56" s="17" t="s">
        <v>191</v>
      </c>
      <c r="C56" s="18" t="s">
        <v>3953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834</v>
      </c>
      <c r="B57" s="17" t="s">
        <v>998</v>
      </c>
      <c r="C57" s="18" t="s">
        <v>3953</v>
      </c>
      <c r="D57" s="17" t="str">
        <f>VLOOKUP($C57,allFlowProduct!$A:$P,4,FALSE)</f>
        <v>กวางตุ้ง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933</v>
      </c>
      <c r="B58" s="17" t="s">
        <v>191</v>
      </c>
      <c r="C58" s="18" t="s">
        <v>3954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933</v>
      </c>
      <c r="B59" s="17" t="s">
        <v>998</v>
      </c>
      <c r="C59" s="18" t="s">
        <v>3954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933</v>
      </c>
      <c r="B60" s="17" t="s">
        <v>997</v>
      </c>
      <c r="C60" s="18" t="s">
        <v>3954</v>
      </c>
      <c r="D60" s="17" t="str">
        <f>VLOOKUP($C60,allFlowProduct!$A:$P,4,FALSE)</f>
        <v>กวางตุ้งฮ่องเต้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830</v>
      </c>
      <c r="B61" s="17" t="s">
        <v>191</v>
      </c>
      <c r="C61" s="18" t="s">
        <v>3988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830</v>
      </c>
      <c r="B62" s="17" t="s">
        <v>998</v>
      </c>
      <c r="C62" s="18" t="s">
        <v>3988</v>
      </c>
      <c r="D62" s="17" t="str">
        <f>VLOOKUP($C62,allFlowProduct!$A:$P,4,FALSE)</f>
        <v>กะเพรา</v>
      </c>
      <c r="E62" s="17" t="str">
        <f>VLOOKUP($C62,allFlowProduct!$A:$P,5,FALSE)</f>
        <v>กก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17" t="s">
        <v>992</v>
      </c>
      <c r="B63" s="17" t="s">
        <v>765</v>
      </c>
      <c r="C63" s="18" t="s">
        <v>4100</v>
      </c>
      <c r="D63" s="17" t="str">
        <f>VLOOKUP($C63,allFlowProduct!$A:$P,4,FALSE)</f>
        <v>กะปิ</v>
      </c>
      <c r="E63" s="17" t="str">
        <f>VLOOKUP($C63,allFlowProduct!$A:$P,5,FALSE)</f>
        <v>กระปุก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824</v>
      </c>
      <c r="B64" s="17" t="s">
        <v>765</v>
      </c>
      <c r="C64" s="18" t="s">
        <v>3966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824</v>
      </c>
      <c r="B65" s="17" t="s">
        <v>191</v>
      </c>
      <c r="C65" s="18" t="s">
        <v>3966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824</v>
      </c>
      <c r="B66" s="17" t="s">
        <v>998</v>
      </c>
      <c r="C66" s="18" t="s">
        <v>3966</v>
      </c>
      <c r="D66" s="17" t="str">
        <f>VLOOKUP($C66,allFlowProduct!$A:$P,4,FALSE)</f>
        <v>กะหล่ำปลีดอก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17" t="s">
        <v>783</v>
      </c>
      <c r="B67" s="17" t="s">
        <v>191</v>
      </c>
      <c r="C67" s="18" t="s">
        <v>3965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ref="H67:H130" si="1">IF($G67=7,-1,IF($G67=1,7,IF($G67=3,7,IF($G67=5,0,"error"))))</f>
        <v>-1</v>
      </c>
    </row>
    <row r="68" spans="1:8" x14ac:dyDescent="0.5">
      <c r="A68" s="17" t="s">
        <v>783</v>
      </c>
      <c r="B68" s="17" t="s">
        <v>998</v>
      </c>
      <c r="C68" s="18" t="s">
        <v>3965</v>
      </c>
      <c r="D68" s="17" t="str">
        <f>VLOOKUP($C68,allFlowProduct!$A:$P,4,FALSE)</f>
        <v>กะหล่ำปลี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17" t="s">
        <v>914</v>
      </c>
      <c r="B69" s="17" t="s">
        <v>765</v>
      </c>
      <c r="C69" s="12" t="s">
        <v>2751</v>
      </c>
      <c r="D69" s="17" t="str">
        <f>VLOOKUP($C69,allFlowProduct!$A:$P,4,FALSE)</f>
        <v>กุ้งแชบ๊วย เล็ก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17" t="s">
        <v>890</v>
      </c>
      <c r="B70" s="17" t="s">
        <v>765</v>
      </c>
      <c r="C70" s="12" t="s">
        <v>2779</v>
      </c>
      <c r="D70" s="17" t="str">
        <f>VLOOKUP($C70,allFlowProduct!$A:$P,4,FALSE)</f>
        <v>กุ้งแชบ๊วย ใหญ่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17" t="s">
        <v>895</v>
      </c>
      <c r="B71" s="17" t="s">
        <v>765</v>
      </c>
      <c r="C71" s="12" t="s">
        <v>2751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904</v>
      </c>
      <c r="B72" s="17" t="s">
        <v>765</v>
      </c>
      <c r="C72" s="12" t="s">
        <v>2751</v>
      </c>
      <c r="D72" s="17" t="str">
        <f>VLOOKUP($C72,allFlowProduct!$A:$P,4,FALSE)</f>
        <v>กุ้งแชบ๊วย เล็ก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17" t="s">
        <v>58</v>
      </c>
      <c r="B73" s="17" t="s">
        <v>648</v>
      </c>
      <c r="C73" s="18" t="s">
        <v>3547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58</v>
      </c>
      <c r="B74" s="17" t="s">
        <v>998</v>
      </c>
      <c r="C74" s="18" t="s">
        <v>3547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58</v>
      </c>
      <c r="B75" s="17" t="s">
        <v>765</v>
      </c>
      <c r="C75" s="18" t="s">
        <v>3547</v>
      </c>
      <c r="D75" s="17" t="str">
        <f>VLOOKUP($C75,allFlowProduct!$A:$P,4,FALSE)</f>
        <v>กุนเชียงปลา</v>
      </c>
      <c r="E75" s="17" t="str">
        <f>VLOOKUP($C75,allFlowProduct!$A:$P,5,FALSE)</f>
        <v>แพ็ค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941</v>
      </c>
      <c r="B76" s="17" t="s">
        <v>191</v>
      </c>
      <c r="C76" s="18" t="s">
        <v>4056</v>
      </c>
      <c r="D76" s="17" t="str">
        <f>VLOOKUP($C76,allFlowProduct!$A:$P,4,FALSE)</f>
        <v>กุยช่าย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17" t="s">
        <v>882</v>
      </c>
      <c r="B77" s="17" t="s">
        <v>765</v>
      </c>
      <c r="C77" s="18" t="s">
        <v>3839</v>
      </c>
      <c r="D77" s="17" t="str">
        <f>VLOOKUP($C77,allFlowProduct!$A:$P,4,FALSE)</f>
        <v>ขนุน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17" t="s">
        <v>822</v>
      </c>
      <c r="B78" s="17" t="s">
        <v>191</v>
      </c>
      <c r="C78" s="18" t="s">
        <v>3840</v>
      </c>
      <c r="D78" s="17" t="str">
        <f>VLOOKUP($C78,allFlowProduct!$A:$P,4,FALSE)</f>
        <v>ขนุนอ่อน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17" t="s">
        <v>929</v>
      </c>
      <c r="B79" s="17" t="s">
        <v>765</v>
      </c>
      <c r="C79" s="18" t="s">
        <v>3924</v>
      </c>
      <c r="D79" s="17" t="str">
        <f>VLOOKUP($C79,allFlowProduct!$A:$P,4,FALSE)</f>
        <v>ขมิ้นขาว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805</v>
      </c>
      <c r="B80" s="17" t="s">
        <v>191</v>
      </c>
      <c r="C80" s="18" t="s">
        <v>3923</v>
      </c>
      <c r="D80" s="17" t="str">
        <f>VLOOKUP($C80,allFlowProduct!$A:$P,4,FALSE)</f>
        <v>ขมิ้นชัน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923</v>
      </c>
      <c r="B81" s="17" t="s">
        <v>191</v>
      </c>
      <c r="C81" s="18" t="s">
        <v>3929</v>
      </c>
      <c r="D81" s="17" t="str">
        <f>VLOOKUP($C81,allFlowProduct!$A:$P,4,FALSE)</f>
        <v>ข่าเหลือง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798</v>
      </c>
      <c r="B82" s="17" t="s">
        <v>191</v>
      </c>
      <c r="C82" s="18" t="s">
        <v>3927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798</v>
      </c>
      <c r="B83" s="17" t="s">
        <v>998</v>
      </c>
      <c r="C83" s="18" t="s">
        <v>3927</v>
      </c>
      <c r="D83" s="17" t="str">
        <f>VLOOKUP($C83,allFlowProduct!$A:$P,4,FALSE)</f>
        <v>ข่าแดงอ่อน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816</v>
      </c>
      <c r="B84" s="17" t="s">
        <v>765</v>
      </c>
      <c r="C84" s="18" t="s">
        <v>3848</v>
      </c>
      <c r="D84" s="17" t="str">
        <f>VLOOKUP($C84,allFlowProduct!$A:$P,4,FALSE)</f>
        <v>ข้าวโพดเทียน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784</v>
      </c>
      <c r="B85" s="17" t="s">
        <v>191</v>
      </c>
      <c r="C85" s="18" t="s">
        <v>3847</v>
      </c>
      <c r="D85" s="17" t="str">
        <f>VLOOKUP($C85,allFlowProduct!$A:$P,4,FALSE)</f>
        <v>ข้าวโพดข้าวเหนียว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779</v>
      </c>
      <c r="B86" s="17" t="s">
        <v>191</v>
      </c>
      <c r="C86" s="18" t="s">
        <v>3845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779</v>
      </c>
      <c r="B87" s="17" t="s">
        <v>998</v>
      </c>
      <c r="C87" s="18" t="s">
        <v>3845</v>
      </c>
      <c r="D87" s="17" t="str">
        <f>VLOOKUP($C87,allFlowProduct!$A:$P,4,FALSE)</f>
        <v>ข้าวโพด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823</v>
      </c>
      <c r="B88" s="17" t="s">
        <v>191</v>
      </c>
      <c r="C88" s="18" t="s">
        <v>3859</v>
      </c>
      <c r="D88" s="17" t="str">
        <f>VLOOKUP($C88,allFlowProduct!$A:$P,4,FALSE)</f>
        <v>ข้าวโพดอ่อน</v>
      </c>
      <c r="E88" s="17" t="str">
        <f>VLOOKUP($C88,allFlowProduct!$A:$P,5,FALSE)</f>
        <v>กก.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807</v>
      </c>
      <c r="B89" s="17" t="s">
        <v>191</v>
      </c>
      <c r="C89" s="18" t="s">
        <v>3938</v>
      </c>
      <c r="D89" s="17" t="str">
        <f>VLOOKUP($C89,allFlowProduct!$A:$P,4,FALSE)</f>
        <v>ขิง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848</v>
      </c>
      <c r="B90" s="17" t="s">
        <v>191</v>
      </c>
      <c r="C90" s="18" t="s">
        <v>3989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848</v>
      </c>
      <c r="B91" s="17" t="s">
        <v>998</v>
      </c>
      <c r="C91" s="18" t="s">
        <v>3989</v>
      </c>
      <c r="D91" s="17" t="str">
        <f>VLOOKUP($C91,allFlowProduct!$A:$P,4,FALSE)</f>
        <v>คะน้า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936</v>
      </c>
      <c r="B92" s="17" t="s">
        <v>191</v>
      </c>
      <c r="C92" s="18" t="s">
        <v>4003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936</v>
      </c>
      <c r="B93" s="17" t="s">
        <v>998</v>
      </c>
      <c r="C93" s="18" t="s">
        <v>4003</v>
      </c>
      <c r="D93" s="17" t="str">
        <f>VLOOKUP($C93,allFlowProduct!$A:$P,4,FALSE)</f>
        <v>คื่นช่าย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934</v>
      </c>
      <c r="B94" s="17" t="s">
        <v>191</v>
      </c>
      <c r="C94" s="18" t="s">
        <v>4063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826</v>
      </c>
      <c r="B95" s="17" t="s">
        <v>191</v>
      </c>
      <c r="C95" s="18" t="s">
        <v>4063</v>
      </c>
      <c r="D95" s="17" t="str">
        <f>VLOOKUP($C95,allFlowProduct!$A:$P,4,FALSE)</f>
        <v>จิงจูฉ่าย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842</v>
      </c>
      <c r="B96" s="17" t="s">
        <v>191</v>
      </c>
      <c r="C96" s="18" t="s">
        <v>4030</v>
      </c>
      <c r="D96" s="17" t="str">
        <f>VLOOKUP($C96,allFlowProduct!$A:$P,4,FALSE)</f>
        <v>ชะพลู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829</v>
      </c>
      <c r="B97" s="17" t="s">
        <v>191</v>
      </c>
      <c r="C97" s="18" t="s">
        <v>4031</v>
      </c>
      <c r="D97" s="17" t="str">
        <f>VLOOKUP($C97,allFlowProduct!$A:$P,4,FALSE)</f>
        <v>ชะอม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835</v>
      </c>
      <c r="B98" s="17" t="s">
        <v>191</v>
      </c>
      <c r="C98" s="18" t="s">
        <v>3990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835</v>
      </c>
      <c r="B99" s="17" t="s">
        <v>998</v>
      </c>
      <c r="C99" s="18" t="s">
        <v>3990</v>
      </c>
      <c r="D99" s="17" t="str">
        <f>VLOOKUP($C99,allFlowProduct!$A:$P,4,FALSE)</f>
        <v>ชายา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954</v>
      </c>
      <c r="B100" s="17" t="s">
        <v>765</v>
      </c>
      <c r="C100" s="18" t="s">
        <v>3961</v>
      </c>
      <c r="D100" s="17" t="str">
        <f>VLOOKUP($C100,allFlowProduct!$A:$P,4,FALSE)</f>
        <v>ดอกเล็บครุฑ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950</v>
      </c>
      <c r="B101" s="17" t="s">
        <v>191</v>
      </c>
      <c r="C101" s="18" t="s">
        <v>4058</v>
      </c>
      <c r="D101" s="17" t="str">
        <f>VLOOKUP($C101,allFlowProduct!$A:$P,4,FALSE)</f>
        <v>ดอกแคขาว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851</v>
      </c>
      <c r="B102" s="17" t="s">
        <v>765</v>
      </c>
      <c r="C102" s="18" t="s">
        <v>4074</v>
      </c>
      <c r="D102" s="17" t="str">
        <f>VLOOKUP($C102,allFlowProduct!$A:$P,4,FALSE)</f>
        <v>ดอกกระเจียว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910</v>
      </c>
      <c r="B103" s="17" t="s">
        <v>765</v>
      </c>
      <c r="C103" s="18" t="s">
        <v>3981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54</v>
      </c>
      <c r="B104" s="17" t="s">
        <v>765</v>
      </c>
      <c r="C104" s="18" t="s">
        <v>3981</v>
      </c>
      <c r="D104" s="17" t="str">
        <f>VLOOKUP($C104,allFlowProduct!$A:$P,4,FALSE)</f>
        <v>ดอกงิ้วแห้ง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945</v>
      </c>
      <c r="B105" s="17" t="s">
        <v>765</v>
      </c>
      <c r="C105" s="18" t="s">
        <v>4032</v>
      </c>
      <c r="D105" s="17" t="str">
        <f>VLOOKUP($C105,allFlowProduct!$A:$P,4,FALSE)</f>
        <v>ดอกชมจันทร์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949</v>
      </c>
      <c r="B106" s="17" t="s">
        <v>765</v>
      </c>
      <c r="C106" s="18" t="s">
        <v>3963</v>
      </c>
      <c r="D106" s="17" t="str">
        <f>VLOOKUP($C106,allFlowProduct!$A:$P,4,FALSE)</f>
        <v>ดอกสะเดา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940</v>
      </c>
      <c r="B107" s="17" t="s">
        <v>191</v>
      </c>
      <c r="C107" s="18" t="s">
        <v>4059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940</v>
      </c>
      <c r="B108" s="17" t="s">
        <v>997</v>
      </c>
      <c r="C108" s="18" t="s">
        <v>4059</v>
      </c>
      <c r="D108" s="17" t="str">
        <f>VLOOKUP($C108,allFlowProduct!$A:$P,4,FALSE)</f>
        <v>ดอกหอม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843</v>
      </c>
      <c r="B109" s="17" t="s">
        <v>765</v>
      </c>
      <c r="C109" s="18" t="s">
        <v>4067</v>
      </c>
      <c r="D109" s="17" t="str">
        <f>VLOOKUP($C109,allFlowProduct!$A:$P,4,FALSE)</f>
        <v>ดอกอัญชัน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989</v>
      </c>
      <c r="B110" s="17" t="s">
        <v>765</v>
      </c>
      <c r="C110" s="18" t="s">
        <v>4102</v>
      </c>
      <c r="D110" s="17" t="str">
        <f>VLOOKUP($C110,allFlowProduct!$A:$P,4,FALSE)</f>
        <v>ต้นกล้ามะพร้าว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916</v>
      </c>
      <c r="B111" s="17" t="s">
        <v>765</v>
      </c>
      <c r="C111" s="18" t="s">
        <v>4104</v>
      </c>
      <c r="D111" s="17" t="str">
        <f>VLOOKUP($C111,allFlowProduct!$A:$P,4,FALSE)</f>
        <v>ต้นขมิ้น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912</v>
      </c>
      <c r="B112" s="17" t="s">
        <v>765</v>
      </c>
      <c r="C112" s="18" t="s">
        <v>4103</v>
      </c>
      <c r="D112" s="17" t="str">
        <f>VLOOKUP($C112,allFlowProduct!$A:$P,4,FALSE)</f>
        <v>ต้นชายา</v>
      </c>
      <c r="E112" s="17" t="str">
        <f>VLOOKUP($C112,allFlowProduct!$A:$P,5,FALSE)</f>
        <v>ต้น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841</v>
      </c>
      <c r="B113" s="17" t="s">
        <v>191</v>
      </c>
      <c r="C113" s="18" t="s">
        <v>4002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841</v>
      </c>
      <c r="B114" s="17" t="s">
        <v>998</v>
      </c>
      <c r="C114" s="18" t="s">
        <v>4002</v>
      </c>
      <c r="D114" s="17" t="str">
        <f>VLOOKUP($C114,allFlowProduct!$A:$P,4,FALSE)</f>
        <v>ต้นหอม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785</v>
      </c>
      <c r="B115" s="17" t="s">
        <v>191</v>
      </c>
      <c r="C115" s="18" t="s">
        <v>3897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785</v>
      </c>
      <c r="B116" s="17" t="s">
        <v>998</v>
      </c>
      <c r="C116" s="18" t="s">
        <v>3897</v>
      </c>
      <c r="D116" s="17" t="str">
        <f>VLOOKUP($C116,allFlowProduct!$A:$P,4,FALSE)</f>
        <v>ตะไคร้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946</v>
      </c>
      <c r="B117" s="17" t="s">
        <v>765</v>
      </c>
      <c r="C117" s="18" t="s">
        <v>4011</v>
      </c>
      <c r="D117" s="17" t="str">
        <f>VLOOKUP($C117,allFlowProduct!$A:$P,4,FALSE)</f>
        <v>ตั้งโอ๋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995</v>
      </c>
      <c r="B118" s="17" t="s">
        <v>765</v>
      </c>
      <c r="C118" s="18" t="s">
        <v>4105</v>
      </c>
      <c r="D118" s="17" t="str">
        <f>VLOOKUP($C118,allFlowProduct!$A:$P,4,FALSE)</f>
        <v>ต้นเคล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917</v>
      </c>
      <c r="B119" s="17" t="s">
        <v>765</v>
      </c>
      <c r="C119" s="18" t="s">
        <v>4103</v>
      </c>
      <c r="D119" s="17" t="str">
        <f>VLOOKUP($C119,allFlowProduct!$A:$P,4,FALSE)</f>
        <v>ต้นชายา</v>
      </c>
      <c r="E119" s="17" t="str">
        <f>VLOOKUP($C119,allFlowProduct!$A:$P,5,FALSE)</f>
        <v>ต้น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837</v>
      </c>
      <c r="B120" s="17" t="s">
        <v>191</v>
      </c>
      <c r="C120" s="18" t="s">
        <v>4034</v>
      </c>
      <c r="D120" s="17" t="str">
        <f>VLOOKUP($C120,allFlowProduct!$A:$P,4,FALSE)</f>
        <v>ยอดตำลึง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850</v>
      </c>
      <c r="B121" s="17" t="s">
        <v>765</v>
      </c>
      <c r="C121" s="18" t="s">
        <v>4020</v>
      </c>
      <c r="D121" s="17" t="str">
        <f>VLOOKUP($C121,allFlowProduct!$A:$P,4,FALSE)</f>
        <v>ตูน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921</v>
      </c>
      <c r="B122" s="17" t="s">
        <v>191</v>
      </c>
      <c r="C122" s="18" t="s">
        <v>3890</v>
      </c>
      <c r="D122" s="17" t="str">
        <f>VLOOKUP($C122,allFlowProduct!$A:$P,4,FALSE)</f>
        <v>ถั่วแปบ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927</v>
      </c>
      <c r="B123" s="17" t="s">
        <v>191</v>
      </c>
      <c r="C123" s="18" t="s">
        <v>3891</v>
      </c>
      <c r="D123" s="17" t="str">
        <f>VLOOKUP($C123,allFlowProduct!$A:$P,4,FALSE)</f>
        <v>ถั่วแระ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801</v>
      </c>
      <c r="B124" s="17" t="s">
        <v>191</v>
      </c>
      <c r="C124" s="18" t="s">
        <v>3882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801</v>
      </c>
      <c r="B125" s="17" t="s">
        <v>998</v>
      </c>
      <c r="C125" s="18" t="s">
        <v>3882</v>
      </c>
      <c r="D125" s="17" t="str">
        <f>VLOOKUP($C125,allFlowProduct!$A:$P,4,FALSE)</f>
        <v>ถั่วฝักยาว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814</v>
      </c>
      <c r="B126" s="17" t="s">
        <v>765</v>
      </c>
      <c r="C126" s="18" t="s">
        <v>3889</v>
      </c>
      <c r="D126" s="17" t="str">
        <f>VLOOKUP($C126,allFlowProduct!$A:$P,4,FALSE)</f>
        <v>ถั่วพุ่มลาย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938</v>
      </c>
      <c r="B127" s="17" t="s">
        <v>191</v>
      </c>
      <c r="C127" s="18" t="s">
        <v>3887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938</v>
      </c>
      <c r="B128" s="17" t="s">
        <v>998</v>
      </c>
      <c r="C128" s="18" t="s">
        <v>3887</v>
      </c>
      <c r="D128" s="17" t="str">
        <f>VLOOKUP($C128,allFlowProduct!$A:$P,4,FALSE)</f>
        <v>ถั่วพู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813</v>
      </c>
      <c r="B129" s="17" t="s">
        <v>765</v>
      </c>
      <c r="C129" s="18" t="s">
        <v>3933</v>
      </c>
      <c r="D129" s="17" t="str">
        <f>VLOOKUP($C129,allFlowProduct!$A:$P,4,FALSE)</f>
        <v>ถั่วลิสงฝัก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964</v>
      </c>
      <c r="B130" s="17" t="s">
        <v>191</v>
      </c>
      <c r="C130" s="18" t="s">
        <v>3833</v>
      </c>
      <c r="D130" s="17" t="str">
        <f>VLOOKUP($C130,allFlowProduct!$A:$P,4,FALSE)</f>
        <v>ทุเรียนชะนี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1"/>
        <v>-1</v>
      </c>
    </row>
    <row r="131" spans="1:8" x14ac:dyDescent="0.5">
      <c r="A131" s="17" t="s">
        <v>968</v>
      </c>
      <c r="B131" s="17" t="s">
        <v>191</v>
      </c>
      <c r="C131" s="18" t="s">
        <v>3832</v>
      </c>
      <c r="D131" s="17" t="str">
        <f>VLOOKUP($C131,allFlowProduct!$A:$P,4,FALSE)</f>
        <v>ทุเรียนพวงมณี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ref="H131:H202" si="2">IF($G131=7,-1,IF($G131=1,7,IF($G131=3,7,IF($G131=5,0,"error"))))</f>
        <v>-1</v>
      </c>
    </row>
    <row r="132" spans="1:8" x14ac:dyDescent="0.5">
      <c r="A132" s="17" t="s">
        <v>880</v>
      </c>
      <c r="B132" s="17" t="s">
        <v>765</v>
      </c>
      <c r="C132" s="18" t="s">
        <v>3808</v>
      </c>
      <c r="D132" s="17" t="str">
        <f>VLOOKUP($C132,allFlowProduct!$A:$P,4,FALSE)</f>
        <v>น้อยหน่า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803</v>
      </c>
      <c r="B133" s="17" t="s">
        <v>191</v>
      </c>
      <c r="C133" s="18" t="s">
        <v>3871</v>
      </c>
      <c r="D133" s="17" t="str">
        <f>VLOOKUP($C133,allFlowProduct!$A:$P,4,FALSE)</f>
        <v>น้ำเต้า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17" t="s">
        <v>903</v>
      </c>
      <c r="B134" s="17" t="s">
        <v>765</v>
      </c>
      <c r="C134" s="12" t="s">
        <v>2850</v>
      </c>
      <c r="D134" s="17" t="str">
        <f>VLOOKUP($C134,allFlowProduct!$A:$P,4,FALSE)</f>
        <v>เนื้อปูม้า (เนื้อนิ้ว)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17" t="s">
        <v>994</v>
      </c>
      <c r="B135" s="17" t="s">
        <v>765</v>
      </c>
      <c r="C135" s="18" t="s">
        <v>3967</v>
      </c>
      <c r="D135" s="17" t="str">
        <f>VLOOKUP($C135,allFlowProduct!$A:$P,4,FALSE)</f>
        <v>บล็อคโคลี่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774</v>
      </c>
      <c r="B136" s="17" t="s">
        <v>191</v>
      </c>
      <c r="C136" s="18" t="s">
        <v>3879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774</v>
      </c>
      <c r="B137" s="17" t="s">
        <v>997</v>
      </c>
      <c r="C137" s="18" t="s">
        <v>3879</v>
      </c>
      <c r="D137" s="17" t="str">
        <f>VLOOKUP($C137,allFlowProduct!$A:$P,4,FALSE)</f>
        <v>บวบเหลี่ยม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790</v>
      </c>
      <c r="B138" s="17" t="s">
        <v>191</v>
      </c>
      <c r="C138" s="18" t="s">
        <v>3877</v>
      </c>
      <c r="D138" s="17" t="str">
        <f>VLOOKUP($C138,allFlowProduct!$A:$P,4,FALSE)</f>
        <v>บวบสาลี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796</v>
      </c>
      <c r="B139" s="17" t="s">
        <v>191</v>
      </c>
      <c r="C139" s="18" t="s">
        <v>3878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796</v>
      </c>
      <c r="B140" s="17" t="s">
        <v>998</v>
      </c>
      <c r="C140" s="18" t="s">
        <v>3878</v>
      </c>
      <c r="D140" s="17" t="str">
        <f>VLOOKUP($C140,allFlowProduct!$A:$P,4,FALSE)</f>
        <v>บวบหอม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146</v>
      </c>
      <c r="B141" s="17" t="s">
        <v>765</v>
      </c>
      <c r="C141" s="12" t="s">
        <v>2814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146</v>
      </c>
      <c r="B142" s="17" t="s">
        <v>5747</v>
      </c>
      <c r="C142" s="12" t="s">
        <v>2814</v>
      </c>
      <c r="D142" s="17" t="str">
        <f>VLOOKUP($C142,allFlowProduct!$A:$P,4,FALSE)</f>
        <v>ปลาเก๋า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906</v>
      </c>
      <c r="B143" s="17" t="s">
        <v>765</v>
      </c>
      <c r="C143" s="12" t="s">
        <v>2814</v>
      </c>
      <c r="D143" s="17" t="str">
        <f>VLOOKUP($C143,allFlowProduct!$A:$P,4,FALSE)</f>
        <v>ปลาเก๋า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142</v>
      </c>
      <c r="B144" s="17" t="s">
        <v>765</v>
      </c>
      <c r="C144" s="12" t="s">
        <v>2811</v>
      </c>
      <c r="D144" s="17" t="str">
        <f>VLOOKUP($C144,allFlowProduct!$A:$P,4,FALSE)</f>
        <v>ปลาโฉมงาม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653</v>
      </c>
      <c r="B145" s="17" t="s">
        <v>653</v>
      </c>
      <c r="C145" s="12" t="s">
        <v>2800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653</v>
      </c>
      <c r="B146" s="17" t="s">
        <v>765</v>
      </c>
      <c r="C146" s="12" t="s">
        <v>2800</v>
      </c>
      <c r="D146" s="17" t="str">
        <f>VLOOKUP($C146,allFlowProduct!$A:$P,4,FALSE)</f>
        <v>ปลากระบอก เล็ก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17" t="s">
        <v>653</v>
      </c>
      <c r="B147" s="17" t="s">
        <v>1283</v>
      </c>
      <c r="C147" s="12" t="s">
        <v>2800</v>
      </c>
      <c r="D147" s="17" t="str">
        <f>VLOOKUP($C147,allFlowProduct!$A:$P,4,FALSE)</f>
        <v>ปลากระบอก เล็ก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166</v>
      </c>
      <c r="B148" s="17" t="s">
        <v>765</v>
      </c>
      <c r="C148" s="12" t="s">
        <v>2804</v>
      </c>
      <c r="D148" s="17" t="str">
        <f>VLOOKUP($C148,allFlowProduct!$A:$P,4,FALSE)</f>
        <v>ปลากระบอกหูดำ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988</v>
      </c>
      <c r="B149" s="17" t="s">
        <v>765</v>
      </c>
      <c r="C149" s="12" t="s">
        <v>2808</v>
      </c>
      <c r="D149" s="17" t="str">
        <f>VLOOKUP($C149,allFlowProduct!$A:$P,4,FALSE)</f>
        <v>ปลาสีกุน หางบ่วง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905</v>
      </c>
      <c r="B150" s="17" t="s">
        <v>765</v>
      </c>
      <c r="C150" s="12" t="s">
        <v>2805</v>
      </c>
      <c r="D150" s="17" t="str">
        <f>VLOOKUP($C150,allFlowProduct!$A:$P,4,FALSE)</f>
        <v>ปลาจาระเม็ดดำ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136</v>
      </c>
      <c r="B151" s="17" t="s">
        <v>765</v>
      </c>
      <c r="C151" s="12" t="s">
        <v>2805</v>
      </c>
      <c r="D151" s="17" t="str">
        <f>VLOOKUP($C151,allFlowProduct!$A:$P,4,FALSE)</f>
        <v>ปลาจาระเม็ดดำ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145</v>
      </c>
      <c r="B152" s="17" t="s">
        <v>765</v>
      </c>
      <c r="C152" s="12" t="s">
        <v>2813</v>
      </c>
      <c r="D152" s="17" t="str">
        <f>VLOOKUP($C152,allFlowProduct!$A:$P,4,FALSE)</f>
        <v>ปลาตาโต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143</v>
      </c>
      <c r="B153" s="17" t="s">
        <v>765</v>
      </c>
      <c r="C153" s="12" t="s">
        <v>2812</v>
      </c>
      <c r="D153" s="17" t="str">
        <f>VLOOKUP($C153,allFlowProduct!$A:$P,4,FALSE)</f>
        <v>ปลาทราย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659</v>
      </c>
      <c r="B154" s="17" t="s">
        <v>659</v>
      </c>
      <c r="C154" s="12" t="s">
        <v>2830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659</v>
      </c>
      <c r="B155" s="17" t="s">
        <v>765</v>
      </c>
      <c r="C155" s="12" t="s">
        <v>2830</v>
      </c>
      <c r="D155" s="17" t="str">
        <f>VLOOKUP($C155,allFlowProduct!$A:$P,4,FALSE)</f>
        <v>ปลามง เล็ก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659</v>
      </c>
      <c r="B156" s="17" t="s">
        <v>1283</v>
      </c>
      <c r="C156" s="12" t="s">
        <v>2830</v>
      </c>
      <c r="D156" s="17" t="str">
        <f>VLOOKUP($C156,allFlowProduct!$A:$P,4,FALSE)</f>
        <v>ปลามง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137</v>
      </c>
      <c r="B157" s="17" t="s">
        <v>765</v>
      </c>
      <c r="C157" s="12" t="s">
        <v>2806</v>
      </c>
      <c r="D157" s="17" t="str">
        <f>VLOOKUP($C157,allFlowProduct!$A:$P,4,FALSE)</f>
        <v>ปลาสลิดหิน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650</v>
      </c>
      <c r="B158" s="17" t="s">
        <v>765</v>
      </c>
      <c r="C158" s="12" t="s">
        <v>2824</v>
      </c>
      <c r="D158" s="17" t="str">
        <f>VLOOKUP($C158,allFlowProduct!$A:$P,4,FALSE)</f>
        <v>ปลาสากเหลือง เล็ก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660</v>
      </c>
      <c r="B159" s="17" t="s">
        <v>765</v>
      </c>
      <c r="C159" s="12" t="s">
        <v>2833</v>
      </c>
      <c r="D159" s="17" t="str">
        <f>VLOOKUP($C159,allFlowProduct!$A:$P,4,FALSE)</f>
        <v>ปลาสากดำ เล็ก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665</v>
      </c>
      <c r="B160" s="17" t="s">
        <v>765</v>
      </c>
      <c r="C160" s="12" t="s">
        <v>2835</v>
      </c>
      <c r="D160" s="17" t="str">
        <f>VLOOKUP($C160,allFlowProduct!$A:$P,4,FALSE)</f>
        <v>ปลาสากดำขูดเนื้อ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147</v>
      </c>
      <c r="B161" s="17" t="s">
        <v>765</v>
      </c>
      <c r="C161" s="12" t="s">
        <v>2817</v>
      </c>
      <c r="D161" s="17" t="str">
        <f>VLOOKUP($C161,allFlowProduct!$A:$P,4,FALSE)</f>
        <v>ปลาสีเสียด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891</v>
      </c>
      <c r="B162" s="17" t="s">
        <v>765</v>
      </c>
      <c r="C162" s="12" t="s">
        <v>2807</v>
      </c>
      <c r="D162" s="17" t="str">
        <f>VLOOKUP($C162,allFlowProduct!$A:$P,4,FALSE)</f>
        <v>ปลาสีกุน เล็ก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886</v>
      </c>
      <c r="B163" s="17" t="s">
        <v>1283</v>
      </c>
      <c r="C163" s="12" t="s">
        <v>2808</v>
      </c>
      <c r="D163" s="17" t="str">
        <f>VLOOKUP($C163,allFlowProduct!$A:$P,4,FALSE)</f>
        <v>ปลาสีกุน หางบ่วง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886</v>
      </c>
      <c r="B164" s="17" t="s">
        <v>1007</v>
      </c>
      <c r="C164" s="12" t="s">
        <v>2808</v>
      </c>
      <c r="D164" s="17" t="str">
        <f>VLOOKUP($C164,allFlowProduct!$A:$P,4,FALSE)</f>
        <v>ปลาสีกุน หางบ่วง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17" t="s">
        <v>150</v>
      </c>
      <c r="B165" s="17" t="s">
        <v>765</v>
      </c>
      <c r="C165" s="12" t="s">
        <v>2823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898</v>
      </c>
      <c r="B166" s="17" t="s">
        <v>765</v>
      </c>
      <c r="C166" s="12" t="s">
        <v>4108</v>
      </c>
      <c r="D166" s="17" t="str">
        <f>VLOOKUP($C166,allFlowProduct!$A:$P,4,FALSE)</f>
        <v>ปลาสีลัง(ชิ้น)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152</v>
      </c>
      <c r="B167" s="17" t="s">
        <v>765</v>
      </c>
      <c r="C167" s="12" t="s">
        <v>2823</v>
      </c>
      <c r="D167" s="17" t="str">
        <f>VLOOKUP($C167,allFlowProduct!$A:$P,4,FALSE)</f>
        <v>ปลาสุจิน เล็ก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897</v>
      </c>
      <c r="B168" s="17" t="s">
        <v>765</v>
      </c>
      <c r="C168" s="12" t="s">
        <v>2791</v>
      </c>
      <c r="D168" s="17" t="str">
        <f>VLOOKUP($C168,allFlowProduct!$A:$P,4,FALSE)</f>
        <v>หมึกกระตอย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892</v>
      </c>
      <c r="B169" s="17" t="s">
        <v>765</v>
      </c>
      <c r="C169" s="12" t="s">
        <v>2799</v>
      </c>
      <c r="D169" s="17" t="str">
        <f>VLOOKUP($C169,allFlowProduct!$A:$P,4,FALSE)</f>
        <v>หมึกสาย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894</v>
      </c>
      <c r="B170" s="17" t="s">
        <v>765</v>
      </c>
      <c r="C170" s="12" t="s">
        <v>2796</v>
      </c>
      <c r="D170" s="17" t="str">
        <f>VLOOKUP($C170,allFlowProduct!$A:$P,4,FALSE)</f>
        <v>หมึกหอม เล็ก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888</v>
      </c>
      <c r="B171" s="17" t="s">
        <v>765</v>
      </c>
      <c r="C171" s="12" t="s">
        <v>2828</v>
      </c>
      <c r="D171" s="17" t="str">
        <f>VLOOKUP($C171,allFlowProduct!$A:$P,4,FALSE)</f>
        <v>ปลาหลังเขียว แปรรูป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902</v>
      </c>
      <c r="B172" s="17" t="s">
        <v>765</v>
      </c>
      <c r="C172" s="12" t="s">
        <v>2829</v>
      </c>
      <c r="D172" s="17" t="str">
        <f>VLOOKUP($C172,allFlowProduct!$A:$P,4,FALSE)</f>
        <v>ปลาหลังเขียว สไลด์เนื้อ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887</v>
      </c>
      <c r="B173" s="17" t="s">
        <v>765</v>
      </c>
      <c r="C173" s="12" t="s">
        <v>2842</v>
      </c>
      <c r="D173" s="17" t="str">
        <f>VLOOKUP($C173,allFlowProduct!$A:$P,4,FALSE)</f>
        <v>ปลาหวาน(ปลาหลังเขียว)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885</v>
      </c>
      <c r="B174" s="17" t="s">
        <v>765</v>
      </c>
      <c r="C174" s="12" t="s">
        <v>2818</v>
      </c>
      <c r="D174" s="17" t="str">
        <f>VLOOKUP($C174,allFlowProduct!$A:$P,4,FALSE)</f>
        <v>ปลาอินทรีย์(ชิ้น)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5748</v>
      </c>
      <c r="C175" s="12" t="s">
        <v>2818</v>
      </c>
      <c r="D175" s="59" t="str">
        <f>VLOOKUP($C175,allFlowProduct!$A:$P,4,FALSE)</f>
        <v>ปลาอินทรีย์(ชิ้น)</v>
      </c>
      <c r="E175" s="59" t="str">
        <f>VLOOKUP($C175,allFlowProduct!$A:$P,5,FALSE)</f>
        <v>กก</v>
      </c>
      <c r="F175" s="59">
        <f>VLOOKUP($C175,allFlowProduct!$A:$P,3,FALSE)</f>
        <v>5</v>
      </c>
      <c r="G175" s="59">
        <f>VLOOKUP($C175,allFlowProduct!$A:$P,8,FALSE)</f>
        <v>7</v>
      </c>
      <c r="H175" s="59">
        <f>IF($G175=7,-1,IF($G175=1,7,IF($G175=3,7,IF($G175=5,0,"error"))))</f>
        <v>-1</v>
      </c>
    </row>
    <row r="176" spans="1:8" x14ac:dyDescent="0.5">
      <c r="A176" s="17" t="s">
        <v>5749</v>
      </c>
      <c r="C176" s="12" t="s">
        <v>5750</v>
      </c>
      <c r="D176" s="59" t="str">
        <f>VLOOKUP($C176,allFlowProduct!$A:$P,4,FALSE)</f>
        <v>ปลาอินทรีย์เค็ม</v>
      </c>
      <c r="E176" s="59" t="str">
        <f>VLOOKUP($C176,allFlowProduct!$A:$P,5,FALSE)</f>
        <v>กก</v>
      </c>
      <c r="F176" s="59">
        <f>VLOOKUP($C176,allFlowProduct!$A:$P,3,FALSE)</f>
        <v>5</v>
      </c>
      <c r="G176" s="59">
        <f>VLOOKUP($C176,allFlowProduct!$A:$P,8,FALSE)</f>
        <v>7</v>
      </c>
      <c r="H176" s="59">
        <f>IF($G176=7,-1,IF($G176=1,7,IF($G176=3,7,IF($G176=5,0,"error"))))</f>
        <v>-1</v>
      </c>
    </row>
    <row r="177" spans="1:8" x14ac:dyDescent="0.5">
      <c r="A177" s="17" t="s">
        <v>889</v>
      </c>
      <c r="B177" s="17" t="s">
        <v>765</v>
      </c>
      <c r="C177" s="12" t="s">
        <v>2819</v>
      </c>
      <c r="D177" s="17" t="str">
        <f>VLOOKUP($C177,allFlowProduct!$A:$P,4,FALSE)</f>
        <v>ปลาอินทรีย์แดดเดียว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4183</v>
      </c>
      <c r="C178" s="12" t="s">
        <v>4182</v>
      </c>
      <c r="D178" s="59" t="str">
        <f>VLOOKUP($C178,allFlowProduct!$A:$P,4,FALSE)</f>
        <v>ปลาข้างเหลืองแดดเดียว</v>
      </c>
      <c r="E178" s="59" t="str">
        <f>VLOOKUP($C178,allFlowProduct!$A:$P,5,FALSE)</f>
        <v>กก</v>
      </c>
      <c r="F178" s="59">
        <f>VLOOKUP($C178,allFlowProduct!$A:$P,3,FALSE)</f>
        <v>5</v>
      </c>
      <c r="G178" s="59">
        <f>VLOOKUP($C178,allFlowProduct!$A:$P,8,FALSE)</f>
        <v>7</v>
      </c>
      <c r="H178" s="59">
        <f>IF($G178=7,-1,IF($G178=1,7,IF($G178=3,7,IF($G178=5,0,"error"))))</f>
        <v>-1</v>
      </c>
    </row>
    <row r="179" spans="1:8" x14ac:dyDescent="0.5">
      <c r="A179" s="17" t="s">
        <v>5746</v>
      </c>
      <c r="C179" s="12" t="s">
        <v>5745</v>
      </c>
      <c r="D179" s="59" t="str">
        <f>VLOOKUP($C179,allFlowProduct!$A:$P,4,FALSE)</f>
        <v>ปลาข้างลาย</v>
      </c>
      <c r="E179" s="59" t="str">
        <f>VLOOKUP($C179,allFlowProduct!$A:$P,5,FALSE)</f>
        <v>กก</v>
      </c>
      <c r="F179" s="59">
        <f>VLOOKUP($C179,allFlowProduct!$A:$P,3,FALSE)</f>
        <v>5</v>
      </c>
      <c r="G179" s="59">
        <f>VLOOKUP($C179,allFlowProduct!$A:$P,8,FALSE)</f>
        <v>7</v>
      </c>
      <c r="H179" s="59">
        <f>IF($G179=7,-1,IF($G179=1,7,IF($G179=3,7,IF($G179=5,0,"error"))))</f>
        <v>-1</v>
      </c>
    </row>
    <row r="180" spans="1:8" x14ac:dyDescent="0.5">
      <c r="A180" s="17" t="s">
        <v>158</v>
      </c>
      <c r="C180" s="12" t="s">
        <v>2809</v>
      </c>
      <c r="D180" s="59" t="str">
        <f>VLOOKUP($C180,allFlowProduct!$A:$P,4,FALSE)</f>
        <v>ปลาน้ำทอง เล็ก</v>
      </c>
      <c r="E180" s="59" t="str">
        <f>VLOOKUP($C180,allFlowProduct!$A:$P,5,FALSE)</f>
        <v>กก</v>
      </c>
      <c r="F180" s="59">
        <f>VLOOKUP($C180,allFlowProduct!$A:$P,3,FALSE)</f>
        <v>5</v>
      </c>
      <c r="G180" s="59">
        <f>VLOOKUP($C180,allFlowProduct!$A:$P,8,FALSE)</f>
        <v>7</v>
      </c>
      <c r="H180" s="59">
        <f>IF($G180=7,-1,IF($G180=1,7,IF($G180=3,7,IF($G180=5,0,"error"))))</f>
        <v>-1</v>
      </c>
    </row>
    <row r="181" spans="1:8" x14ac:dyDescent="0.5">
      <c r="A181" s="17" t="s">
        <v>5754</v>
      </c>
      <c r="C181" s="12" t="s">
        <v>5752</v>
      </c>
      <c r="D181" s="59" t="str">
        <f>VLOOKUP($C181,allFlowProduct!$A:$P,4,FALSE)</f>
        <v>ปลากะพงข้างปาน</v>
      </c>
      <c r="E181" s="59" t="str">
        <f>VLOOKUP($C181,allFlowProduct!$A:$P,5,FALSE)</f>
        <v>กก</v>
      </c>
      <c r="F181" s="59">
        <f>VLOOKUP($C181,allFlowProduct!$A:$P,3,FALSE)</f>
        <v>5</v>
      </c>
      <c r="G181" s="59">
        <f>VLOOKUP($C181,allFlowProduct!$A:$P,8,FALSE)</f>
        <v>7</v>
      </c>
      <c r="H181" s="59">
        <f>IF($G181=7,-1,IF($G181=1,7,IF($G181=3,7,IF($G181=5,0,"error"))))</f>
        <v>-1</v>
      </c>
    </row>
    <row r="182" spans="1:8" x14ac:dyDescent="0.5">
      <c r="A182" s="17" t="s">
        <v>907</v>
      </c>
      <c r="B182" s="17" t="s">
        <v>765</v>
      </c>
      <c r="C182" s="12" t="s">
        <v>2851</v>
      </c>
      <c r="D182" s="17" t="str">
        <f>VLOOKUP($C182,allFlowProduct!$A:$P,4,FALSE)</f>
        <v>เนื้อปูม้า (เนื้ออก)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17" t="s">
        <v>896</v>
      </c>
      <c r="B183" s="17" t="s">
        <v>765</v>
      </c>
      <c r="C183" s="12" t="s">
        <v>2849</v>
      </c>
      <c r="D183" s="17" t="str">
        <f>VLOOKUP($C183,allFlowProduct!$A:$P,4,FALSE)</f>
        <v>เนื้อปูม้า (เนื้อก้าม)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17" t="s">
        <v>908</v>
      </c>
      <c r="B184" s="17" t="s">
        <v>765</v>
      </c>
      <c r="C184" s="12" t="s">
        <v>2851</v>
      </c>
      <c r="D184" s="17" t="str">
        <f>VLOOKUP($C184,allFlowProduct!$A:$P,4,FALSE)</f>
        <v>เนื้อปูม้า (เนื้ออก)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17" t="s">
        <v>893</v>
      </c>
      <c r="B185" s="17" t="s">
        <v>765</v>
      </c>
      <c r="C185" s="12" t="s">
        <v>2853</v>
      </c>
      <c r="D185" s="17" t="str">
        <f>VLOOKUP($C185,allFlowProduct!$A:$P,4,FALSE)</f>
        <v>เนื้อปูม้า (กรรเชียงก้อน)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17" t="s">
        <v>899</v>
      </c>
      <c r="B186" s="17" t="s">
        <v>765</v>
      </c>
      <c r="C186" s="12" t="s">
        <v>2852</v>
      </c>
      <c r="D186" s="17" t="str">
        <f>VLOOKUP($C186,allFlowProduct!$A:$P,4,FALSE)</f>
        <v>เนื้อปูม้า (กรรเชียงใบพาย)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161</v>
      </c>
      <c r="B187" s="17" t="s">
        <v>765</v>
      </c>
      <c r="C187" s="12" t="s">
        <v>2787</v>
      </c>
      <c r="D187" s="17" t="str">
        <f>VLOOKUP($C187,allFlowProduct!$A:$P,4,FALSE)</f>
        <v>ปูดองน้ำปลา (กก)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5756</v>
      </c>
      <c r="C188" s="12" t="s">
        <v>5755</v>
      </c>
      <c r="D188" s="59" t="str">
        <f>VLOOKUP($C188,allFlowProduct!$A:$P,4,FALSE)</f>
        <v>ไข่ปลาอินทรีย์</v>
      </c>
      <c r="E188" s="59" t="str">
        <f>VLOOKUP($C188,allFlowProduct!$A:$P,5,FALSE)</f>
        <v>กก</v>
      </c>
      <c r="F188" s="59">
        <f>VLOOKUP($C188,allFlowProduct!$A:$P,3,FALSE)</f>
        <v>5</v>
      </c>
      <c r="G188" s="59">
        <f>VLOOKUP($C188,allFlowProduct!$A:$P,8,FALSE)</f>
        <v>7</v>
      </c>
      <c r="H188" s="59">
        <f>IF($G188=7,-1,IF($G188=1,7,IF($G188=3,7,IF($G188=5,0,"error"))))</f>
        <v>-1</v>
      </c>
    </row>
    <row r="189" spans="1:8" x14ac:dyDescent="0.5">
      <c r="A189" s="17" t="s">
        <v>943</v>
      </c>
      <c r="B189" s="17" t="s">
        <v>765</v>
      </c>
      <c r="C189" s="18" t="s">
        <v>4015</v>
      </c>
      <c r="D189" s="17" t="str">
        <f>VLOOKUP($C189,allFlowProduct!$A:$P,4,FALSE)</f>
        <v>ผักเคล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831</v>
      </c>
      <c r="B190" s="17" t="s">
        <v>191</v>
      </c>
      <c r="C190" s="18" t="s">
        <v>4012</v>
      </c>
      <c r="D190" s="17" t="str">
        <f>VLOOKUP($C190,allFlowProduct!$A:$P,4,FALSE)</f>
        <v>ผักเชียงดา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831</v>
      </c>
      <c r="B191" s="17" t="s">
        <v>998</v>
      </c>
      <c r="C191" s="18" t="s">
        <v>4012</v>
      </c>
      <c r="D191" s="17" t="str">
        <f>VLOOKUP($C191,allFlowProduct!$A:$P,4,FALSE)</f>
        <v>ผักเชียงดา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957</v>
      </c>
      <c r="B192" s="17" t="s">
        <v>765</v>
      </c>
      <c r="C192" s="18" t="s">
        <v>3987</v>
      </c>
      <c r="D192" s="17" t="str">
        <f>VLOOKUP($C192,allFlowProduct!$A:$P,4,FALSE)</f>
        <v>ผักเม็ก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17" t="s">
        <v>955</v>
      </c>
      <c r="B193" s="17" t="s">
        <v>765</v>
      </c>
      <c r="C193" s="18" t="s">
        <v>3960</v>
      </c>
      <c r="D193" s="17" t="str">
        <f>VLOOKUP($C193,allFlowProduct!$A:$P,4,FALSE)</f>
        <v>ผักเฮือด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857</v>
      </c>
      <c r="B194" s="17" t="s">
        <v>765</v>
      </c>
      <c r="C194" s="18" t="s">
        <v>3985</v>
      </c>
      <c r="D194" s="17" t="str">
        <f>VLOOKUP($C194,allFlowProduct!$A:$P,4,FALSE)</f>
        <v>ผักแพ้ว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2"/>
        <v>-1</v>
      </c>
    </row>
    <row r="195" spans="1:8" x14ac:dyDescent="0.5">
      <c r="A195" s="17" t="s">
        <v>839</v>
      </c>
      <c r="B195" s="17" t="s">
        <v>191</v>
      </c>
      <c r="C195" s="18" t="s">
        <v>4014</v>
      </c>
      <c r="D195" s="17" t="str">
        <f>VLOOKUP($C195,allFlowProduct!$A:$P,4,FALSE)</f>
        <v>ผักโขม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2"/>
        <v>-1</v>
      </c>
    </row>
    <row r="196" spans="1:8" x14ac:dyDescent="0.5">
      <c r="A196" s="17" t="s">
        <v>849</v>
      </c>
      <c r="B196" s="17" t="s">
        <v>765</v>
      </c>
      <c r="C196" s="18" t="s">
        <v>4008</v>
      </c>
      <c r="D196" s="17" t="str">
        <f>VLOOKUP($C196,allFlowProduct!$A:$P,4,FALSE)</f>
        <v>ผักกระเฉด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2"/>
        <v>-1</v>
      </c>
    </row>
    <row r="197" spans="1:8" x14ac:dyDescent="0.5">
      <c r="A197" s="17" t="s">
        <v>854</v>
      </c>
      <c r="B197" s="17" t="s">
        <v>191</v>
      </c>
      <c r="C197" s="18" t="s">
        <v>3957</v>
      </c>
      <c r="D197" s="17" t="str">
        <f>VLOOKUP($C197,allFlowProduct!$A:$P,4,FALSE)</f>
        <v>ผักกาดเขียว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2"/>
        <v>-1</v>
      </c>
    </row>
    <row r="198" spans="1:8" x14ac:dyDescent="0.5">
      <c r="A198" s="17" t="s">
        <v>953</v>
      </c>
      <c r="B198" s="17" t="s">
        <v>191</v>
      </c>
      <c r="C198" s="18" t="s">
        <v>3957</v>
      </c>
      <c r="D198" s="17" t="str">
        <f>VLOOKUP($C198,allFlowProduct!$A:$P,4,FALSE)</f>
        <v>ผักกาดเขียว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2"/>
        <v>-1</v>
      </c>
    </row>
    <row r="199" spans="1:8" x14ac:dyDescent="0.5">
      <c r="A199" s="17" t="s">
        <v>862</v>
      </c>
      <c r="B199" s="17" t="s">
        <v>191</v>
      </c>
      <c r="C199" s="18" t="s">
        <v>3956</v>
      </c>
      <c r="D199" s="17" t="str">
        <f>VLOOKUP($C199,allFlowProduct!$A:$P,4,FALSE)</f>
        <v>ผักกาดขาว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2"/>
        <v>-1</v>
      </c>
    </row>
    <row r="200" spans="1:8" x14ac:dyDescent="0.5">
      <c r="A200" s="17" t="s">
        <v>862</v>
      </c>
      <c r="B200" s="17" t="s">
        <v>998</v>
      </c>
      <c r="C200" s="18" t="s">
        <v>3956</v>
      </c>
      <c r="D200" s="17" t="str">
        <f>VLOOKUP($C200,allFlowProduct!$A:$P,4,FALSE)</f>
        <v>ผักกาดขาว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2"/>
        <v>-1</v>
      </c>
    </row>
    <row r="201" spans="1:8" x14ac:dyDescent="0.5">
      <c r="A201" s="17" t="s">
        <v>944</v>
      </c>
      <c r="B201" s="17" t="s">
        <v>765</v>
      </c>
      <c r="C201" s="18" t="s">
        <v>4017</v>
      </c>
      <c r="D201" s="17" t="str">
        <f>VLOOKUP($C201,allFlowProduct!$A:$P,4,FALSE)</f>
        <v>ผักกาดดอยตุง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2"/>
        <v>-1</v>
      </c>
    </row>
    <row r="202" spans="1:8" x14ac:dyDescent="0.5">
      <c r="A202" s="17" t="s">
        <v>852</v>
      </c>
      <c r="B202" s="17" t="s">
        <v>191</v>
      </c>
      <c r="C202" s="18" t="s">
        <v>3958</v>
      </c>
      <c r="D202" s="17" t="str">
        <f>VLOOKUP($C202,allFlowProduct!$A:$P,4,FALSE)</f>
        <v>ผักกาดหิ่น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2"/>
        <v>-1</v>
      </c>
    </row>
    <row r="203" spans="1:8" x14ac:dyDescent="0.5">
      <c r="A203" s="17" t="s">
        <v>852</v>
      </c>
      <c r="B203" s="17" t="s">
        <v>998</v>
      </c>
      <c r="C203" s="18" t="s">
        <v>3958</v>
      </c>
      <c r="D203" s="17" t="str">
        <f>VLOOKUP($C203,allFlowProduct!$A:$P,4,FALSE)</f>
        <v>ผักกาดหิ่น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ref="H203:H266" si="3">IF($G203=7,-1,IF($G203=1,7,IF($G203=3,7,IF($G203=5,0,"error"))))</f>
        <v>-1</v>
      </c>
    </row>
    <row r="204" spans="1:8" x14ac:dyDescent="0.5">
      <c r="A204" s="17" t="s">
        <v>951</v>
      </c>
      <c r="B204" s="17" t="s">
        <v>191</v>
      </c>
      <c r="C204" s="18" t="s">
        <v>3986</v>
      </c>
      <c r="D204" s="17" t="str">
        <f>VLOOKUP($C204,allFlowProduct!$A:$P,4,FALSE)</f>
        <v>ผักกูด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17" t="s">
        <v>860</v>
      </c>
      <c r="B205" s="17" t="s">
        <v>191</v>
      </c>
      <c r="C205" s="18" t="s">
        <v>3998</v>
      </c>
      <c r="D205" s="17" t="str">
        <f>VLOOKUP($C205,allFlowProduct!$A:$P,4,FALSE)</f>
        <v>ผักชีจีน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17" t="s">
        <v>860</v>
      </c>
      <c r="B206" s="17" t="s">
        <v>998</v>
      </c>
      <c r="C206" s="18" t="s">
        <v>3998</v>
      </c>
      <c r="D206" s="17" t="str">
        <f>VLOOKUP($C206,allFlowProduct!$A:$P,4,FALSE)</f>
        <v>ผักชีจีน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17" t="s">
        <v>836</v>
      </c>
      <c r="B207" s="17" t="s">
        <v>191</v>
      </c>
      <c r="C207" s="18" t="s">
        <v>4000</v>
      </c>
      <c r="D207" s="17" t="str">
        <f>VLOOKUP($C207,allFlowProduct!$A:$P,4,FALSE)</f>
        <v>ผักชีฝรั่ง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17" t="s">
        <v>836</v>
      </c>
      <c r="B208" s="17" t="s">
        <v>998</v>
      </c>
      <c r="C208" s="18" t="s">
        <v>4000</v>
      </c>
      <c r="D208" s="17" t="str">
        <f>VLOOKUP($C208,allFlowProduct!$A:$P,4,FALSE)</f>
        <v>ผักชีฝรั่ง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939</v>
      </c>
      <c r="B209" s="17" t="s">
        <v>191</v>
      </c>
      <c r="C209" s="18" t="s">
        <v>3999</v>
      </c>
      <c r="D209" s="17" t="str">
        <f>VLOOKUP($C209,allFlowProduct!$A:$P,4,FALSE)</f>
        <v>ผักชีลาว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939</v>
      </c>
      <c r="B210" s="17" t="s">
        <v>998</v>
      </c>
      <c r="C210" s="18" t="s">
        <v>3999</v>
      </c>
      <c r="D210" s="17" t="str">
        <f>VLOOKUP($C210,allFlowProduct!$A:$P,4,FALSE)</f>
        <v>ผักชีลาว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942</v>
      </c>
      <c r="B211" s="17" t="s">
        <v>765</v>
      </c>
      <c r="C211" s="18" t="s">
        <v>4013</v>
      </c>
      <c r="D211" s="17" t="str">
        <f>VLOOKUP($C211,allFlowProduct!$A:$P,4,FALSE)</f>
        <v>ผักติ้ว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827</v>
      </c>
      <c r="B212" s="17" t="s">
        <v>191</v>
      </c>
      <c r="C212" s="18" t="s">
        <v>4005</v>
      </c>
      <c r="D212" s="17" t="str">
        <f>VLOOKUP($C212,allFlowProduct!$A:$P,4,FALSE)</f>
        <v>ผักบุ้ง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827</v>
      </c>
      <c r="B213" s="17" t="s">
        <v>998</v>
      </c>
      <c r="C213" s="18" t="s">
        <v>4005</v>
      </c>
      <c r="D213" s="17" t="str">
        <f>VLOOKUP($C213,allFlowProduct!$A:$P,4,FALSE)</f>
        <v>ผักบุ้ง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838</v>
      </c>
      <c r="B214" s="17" t="s">
        <v>765</v>
      </c>
      <c r="C214" s="18" t="s">
        <v>4005</v>
      </c>
      <c r="D214" s="17" t="str">
        <f>VLOOKUP($C214,allFlowProduct!$A:$P,4,FALSE)</f>
        <v>ผักบุ้ง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828</v>
      </c>
      <c r="B215" s="17" t="s">
        <v>191</v>
      </c>
      <c r="C215" s="18" t="s">
        <v>4007</v>
      </c>
      <c r="D215" s="17" t="str">
        <f>VLOOKUP($C215,allFlowProduct!$A:$P,4,FALSE)</f>
        <v>ผักปลัง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828</v>
      </c>
      <c r="B216" s="17" t="s">
        <v>998</v>
      </c>
      <c r="C216" s="18" t="s">
        <v>4007</v>
      </c>
      <c r="D216" s="17" t="str">
        <f>VLOOKUP($C216,allFlowProduct!$A:$P,4,FALSE)</f>
        <v>ผักปลัง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17" t="s">
        <v>832</v>
      </c>
      <c r="B217" s="17" t="s">
        <v>191</v>
      </c>
      <c r="C217" s="18" t="s">
        <v>3995</v>
      </c>
      <c r="D217" s="17" t="str">
        <f>VLOOKUP($C217,allFlowProduct!$A:$P,4,FALSE)</f>
        <v>ผักสลัด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832</v>
      </c>
      <c r="B218" s="17" t="s">
        <v>998</v>
      </c>
      <c r="C218" s="18" t="s">
        <v>3995</v>
      </c>
      <c r="D218" s="17" t="str">
        <f>VLOOKUP($C218,allFlowProduct!$A:$P,4,FALSE)</f>
        <v>ผักสลัด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856</v>
      </c>
      <c r="B219" s="17" t="s">
        <v>765</v>
      </c>
      <c r="C219" s="18" t="s">
        <v>3984</v>
      </c>
      <c r="D219" s="17" t="str">
        <f>VLOOKUP($C219,allFlowProduct!$A:$P,4,FALSE)</f>
        <v>ผักหวานบ้าน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956</v>
      </c>
      <c r="B220" s="17" t="s">
        <v>765</v>
      </c>
      <c r="C220" s="18" t="s">
        <v>4001</v>
      </c>
      <c r="D220" s="17" t="str">
        <f>VLOOKUP($C220,allFlowProduct!$A:$P,4,FALSE)</f>
        <v>ผักหัวหมู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869</v>
      </c>
      <c r="B221" s="17" t="s">
        <v>191</v>
      </c>
      <c r="C221" s="18" t="s">
        <v>3841</v>
      </c>
      <c r="D221" s="17" t="str">
        <f>VLOOKUP($C221,allFlowProduct!$A:$P,4,FALSE)</f>
        <v>ฝรั่ง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869</v>
      </c>
      <c r="B222" s="17" t="s">
        <v>1008</v>
      </c>
      <c r="C222" s="18" t="s">
        <v>3841</v>
      </c>
      <c r="D222" s="17" t="str">
        <f>VLOOKUP($C222,allFlowProduct!$A:$P,4,FALSE)</f>
        <v>ฝรั่ง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788</v>
      </c>
      <c r="B223" s="17" t="s">
        <v>191</v>
      </c>
      <c r="C223" s="18" t="s">
        <v>3971</v>
      </c>
      <c r="D223" s="17" t="str">
        <f>VLOOKUP($C223,allFlowProduct!$A:$P,4,FALSE)</f>
        <v>พริกเขียว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932</v>
      </c>
      <c r="B224" s="17" t="s">
        <v>998</v>
      </c>
      <c r="C224" s="18" t="s">
        <v>3970</v>
      </c>
      <c r="D224" s="17" t="str">
        <f>VLOOKUP($C224,allFlowProduct!$A:$P,4,FALSE)</f>
        <v>พริกแดง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911</v>
      </c>
      <c r="B225" s="17" t="s">
        <v>765</v>
      </c>
      <c r="C225" s="18" t="s">
        <v>3969</v>
      </c>
      <c r="D225" s="17" t="str">
        <f>VLOOKUP($C225,allFlowProduct!$A:$P,4,FALSE)</f>
        <v>พริกไทยอ่อน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804</v>
      </c>
      <c r="B226" s="17" t="s">
        <v>191</v>
      </c>
      <c r="C226" s="18" t="s">
        <v>3979</v>
      </c>
      <c r="D226" s="17" t="str">
        <f>VLOOKUP($C226,allFlowProduct!$A:$P,4,FALSE)</f>
        <v>พริกกะเหรี่ยง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804</v>
      </c>
      <c r="B227" s="17" t="s">
        <v>998</v>
      </c>
      <c r="C227" s="18" t="s">
        <v>3979</v>
      </c>
      <c r="D227" s="17" t="str">
        <f>VLOOKUP($C227,allFlowProduct!$A:$P,4,FALSE)</f>
        <v>พริกกะเหรี่ยง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799</v>
      </c>
      <c r="B228" s="17" t="s">
        <v>191</v>
      </c>
      <c r="C228" s="18" t="s">
        <v>3976</v>
      </c>
      <c r="D228" s="17" t="str">
        <f>VLOOKUP($C228,allFlowProduct!$A:$P,4,FALSE)</f>
        <v>พริกขี้หนู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815</v>
      </c>
      <c r="B229" s="17" t="s">
        <v>765</v>
      </c>
      <c r="C229" s="18" t="s">
        <v>3977</v>
      </c>
      <c r="D229" s="17" t="str">
        <f>VLOOKUP($C229,allFlowProduct!$A:$P,4,FALSE)</f>
        <v>พริกหนุ่ม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925</v>
      </c>
      <c r="B230" s="17" t="s">
        <v>191</v>
      </c>
      <c r="C230" s="18" t="s">
        <v>3864</v>
      </c>
      <c r="D230" s="17" t="str">
        <f>VLOOKUP($C230,allFlowProduct!$A:$P,4,FALSE)</f>
        <v>ฟักเขียว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925</v>
      </c>
      <c r="B231" s="17" t="s">
        <v>997</v>
      </c>
      <c r="C231" s="18" t="s">
        <v>3864</v>
      </c>
      <c r="D231" s="17" t="str">
        <f>VLOOKUP($C231,allFlowProduct!$A:$P,4,FALSE)</f>
        <v>ฟักเขียว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777</v>
      </c>
      <c r="B232" s="17" t="s">
        <v>191</v>
      </c>
      <c r="C232" s="18" t="s">
        <v>3865</v>
      </c>
      <c r="D232" s="17" t="str">
        <f>VLOOKUP($C232,allFlowProduct!$A:$P,4,FALSE)</f>
        <v>ฟักแฟง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777</v>
      </c>
      <c r="B233" s="17" t="s">
        <v>998</v>
      </c>
      <c r="C233" s="18" t="s">
        <v>3865</v>
      </c>
      <c r="D233" s="17" t="str">
        <f>VLOOKUP($C233,allFlowProduct!$A:$P,4,FALSE)</f>
        <v>ฟักแฟง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802</v>
      </c>
      <c r="B234" s="17" t="s">
        <v>191</v>
      </c>
      <c r="C234" s="18" t="s">
        <v>3922</v>
      </c>
      <c r="D234" s="17" t="str">
        <f>VLOOKUP($C234,allFlowProduct!$A:$P,4,FALSE)</f>
        <v>ฟักข้าว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780</v>
      </c>
      <c r="B235" s="17" t="s">
        <v>191</v>
      </c>
      <c r="C235" s="18" t="s">
        <v>3862</v>
      </c>
      <c r="D235" s="17" t="str">
        <f>VLOOKUP($C235,allFlowProduct!$A:$P,4,FALSE)</f>
        <v>ฟักทอง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780</v>
      </c>
      <c r="B236" s="17" t="s">
        <v>998</v>
      </c>
      <c r="C236" s="18" t="s">
        <v>3862</v>
      </c>
      <c r="D236" s="17" t="str">
        <f>VLOOKUP($C236,allFlowProduct!$A:$P,4,FALSE)</f>
        <v>ฟักทอง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780</v>
      </c>
      <c r="B237" s="17" t="s">
        <v>997</v>
      </c>
      <c r="C237" s="18" t="s">
        <v>3862</v>
      </c>
      <c r="D237" s="17" t="str">
        <f>VLOOKUP($C237,allFlowProduct!$A:$P,4,FALSE)</f>
        <v>ฟักทอง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810</v>
      </c>
      <c r="B238" s="17" t="s">
        <v>191</v>
      </c>
      <c r="C238" s="18" t="s">
        <v>3944</v>
      </c>
      <c r="D238" s="17" t="str">
        <f>VLOOKUP($C238,allFlowProduct!$A:$P,4,FALSE)</f>
        <v>ฟักหอม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17" t="s">
        <v>918</v>
      </c>
      <c r="B239" s="17" t="s">
        <v>191</v>
      </c>
      <c r="C239" s="18" t="s">
        <v>3898</v>
      </c>
      <c r="D239" s="17" t="str">
        <f>VLOOKUP($C239,allFlowProduct!$A:$P,4,FALSE)</f>
        <v>มะเขือเทศ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926</v>
      </c>
      <c r="B240" s="17" t="s">
        <v>765</v>
      </c>
      <c r="C240" s="18" t="s">
        <v>3949</v>
      </c>
      <c r="D240" s="17" t="str">
        <f>VLOOKUP($C240,allFlowProduct!$A:$P,4,FALSE)</f>
        <v>มะเขือเทศเชอรี่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819</v>
      </c>
      <c r="B241" s="17" t="s">
        <v>191</v>
      </c>
      <c r="C241" s="18" t="s">
        <v>3915</v>
      </c>
      <c r="D241" s="17" t="str">
        <f>VLOOKUP($C241,allFlowProduct!$A:$P,4,FALSE)</f>
        <v>มะเขือเทศพวง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919</v>
      </c>
      <c r="B242" s="17" t="s">
        <v>765</v>
      </c>
      <c r="C242" s="18" t="s">
        <v>3904</v>
      </c>
      <c r="D242" s="17" t="str">
        <f>VLOOKUP($C242,allFlowProduct!$A:$P,4,FALSE)</f>
        <v>มะเขือเทศราชินี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776</v>
      </c>
      <c r="B243" s="17" t="s">
        <v>191</v>
      </c>
      <c r="C243" s="18" t="s">
        <v>3901</v>
      </c>
      <c r="D243" s="17" t="str">
        <f>VLOOKUP($C243,allFlowProduct!$A:$P,4,FALSE)</f>
        <v>มะเขือเปราะ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776</v>
      </c>
      <c r="B244" s="17" t="s">
        <v>998</v>
      </c>
      <c r="C244" s="18" t="s">
        <v>3901</v>
      </c>
      <c r="D244" s="17" t="str">
        <f>VLOOKUP($C244,allFlowProduct!$A:$P,4,FALSE)</f>
        <v>มะเขือเปราะ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792</v>
      </c>
      <c r="B245" s="17" t="s">
        <v>191</v>
      </c>
      <c r="C245" s="18" t="s">
        <v>3905</v>
      </c>
      <c r="D245" s="17" t="str">
        <f>VLOOKUP($C245,allFlowProduct!$A:$P,4,FALSE)</f>
        <v>มะเขือไข่เต่า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792</v>
      </c>
      <c r="B246" s="17" t="s">
        <v>998</v>
      </c>
      <c r="C246" s="18" t="s">
        <v>3905</v>
      </c>
      <c r="D246" s="17" t="str">
        <f>VLOOKUP($C246,allFlowProduct!$A:$P,4,FALSE)</f>
        <v>มะเขือไข่เต่า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787</v>
      </c>
      <c r="B247" s="17" t="s">
        <v>191</v>
      </c>
      <c r="C247" s="18" t="s">
        <v>3916</v>
      </c>
      <c r="D247" s="17" t="str">
        <f>VLOOKUP($C247,allFlowProduct!$A:$P,4,FALSE)</f>
        <v>มะเขือพวง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800</v>
      </c>
      <c r="B248" s="17" t="s">
        <v>191</v>
      </c>
      <c r="C248" s="18" t="s">
        <v>3910</v>
      </c>
      <c r="D248" s="17" t="str">
        <f>VLOOKUP($C248,allFlowProduct!$A:$P,4,FALSE)</f>
        <v>มะเขือม่วง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800</v>
      </c>
      <c r="B249" s="17" t="s">
        <v>998</v>
      </c>
      <c r="C249" s="18" t="s">
        <v>3910</v>
      </c>
      <c r="D249" s="17" t="str">
        <f>VLOOKUP($C249,allFlowProduct!$A:$P,4,FALSE)</f>
        <v>มะเขือม่วง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781</v>
      </c>
      <c r="B250" s="17" t="s">
        <v>191</v>
      </c>
      <c r="C250" s="18" t="s">
        <v>3908</v>
      </c>
      <c r="D250" s="17" t="str">
        <f>VLOOKUP($C250,allFlowProduct!$A:$P,4,FALSE)</f>
        <v>มะเขือยาวเขียว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781</v>
      </c>
      <c r="B251" s="17" t="s">
        <v>998</v>
      </c>
      <c r="C251" s="18" t="s">
        <v>3908</v>
      </c>
      <c r="D251" s="17" t="str">
        <f>VLOOKUP($C251,allFlowProduct!$A:$P,4,FALSE)</f>
        <v>มะเขือยาวเขียว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17" t="s">
        <v>806</v>
      </c>
      <c r="B252" s="17" t="s">
        <v>191</v>
      </c>
      <c r="C252" s="18" t="s">
        <v>3909</v>
      </c>
      <c r="D252" s="17" t="str">
        <f>VLOOKUP($C252,allFlowProduct!$A:$P,4,FALSE)</f>
        <v>มะเขือยาวม่วง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930</v>
      </c>
      <c r="B253" s="17" t="s">
        <v>191</v>
      </c>
      <c r="C253" s="18" t="s">
        <v>3950</v>
      </c>
      <c r="D253" s="17" t="str">
        <f>VLOOKUP($C253,allFlowProduct!$A:$P,4,FALSE)</f>
        <v>มะเขือลาย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17" t="s">
        <v>931</v>
      </c>
      <c r="B254" s="17" t="s">
        <v>765</v>
      </c>
      <c r="C254" s="18" t="s">
        <v>4029</v>
      </c>
      <c r="D254" s="17" t="str">
        <f>VLOOKUP($C254,allFlowProduct!$A:$P,4,FALSE)</f>
        <v>มะแว้ง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794</v>
      </c>
      <c r="B255" s="17" t="s">
        <v>765</v>
      </c>
      <c r="C255" s="18" t="s">
        <v>3917</v>
      </c>
      <c r="D255" s="17" t="str">
        <f>VLOOKUP($C255,allFlowProduct!$A:$P,4,FALSE)</f>
        <v>มะกรูด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820</v>
      </c>
      <c r="B256" s="17" t="s">
        <v>765</v>
      </c>
      <c r="C256" s="18" t="s">
        <v>3917</v>
      </c>
      <c r="D256" s="17" t="str">
        <f>VLOOKUP($C256,allFlowProduct!$A:$P,4,FALSE)</f>
        <v>มะกรูด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820</v>
      </c>
      <c r="B257" s="17" t="s">
        <v>998</v>
      </c>
      <c r="C257" s="18" t="s">
        <v>3917</v>
      </c>
      <c r="D257" s="17" t="str">
        <f>VLOOKUP($C257,allFlowProduct!$A:$P,4,FALSE)</f>
        <v>มะกรูด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820</v>
      </c>
      <c r="B258" s="17" t="s">
        <v>997</v>
      </c>
      <c r="C258" s="18" t="s">
        <v>3917</v>
      </c>
      <c r="D258" s="17" t="str">
        <f>VLOOKUP($C258,allFlowProduct!$A:$P,4,FALSE)</f>
        <v>มะกรูด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si="3"/>
        <v>-1</v>
      </c>
    </row>
    <row r="259" spans="1:8" x14ac:dyDescent="0.5">
      <c r="A259" s="17" t="s">
        <v>879</v>
      </c>
      <c r="B259" s="17" t="s">
        <v>765</v>
      </c>
      <c r="C259" s="18" t="s">
        <v>3945</v>
      </c>
      <c r="D259" s="17" t="str">
        <f>VLOOKUP($C259,allFlowProduct!$A:$P,4,FALSE)</f>
        <v>มะกอกน้ำ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3"/>
        <v>-1</v>
      </c>
    </row>
    <row r="260" spans="1:8" x14ac:dyDescent="0.5">
      <c r="A260" s="17" t="s">
        <v>993</v>
      </c>
      <c r="B260" s="17" t="s">
        <v>765</v>
      </c>
      <c r="C260" s="18" t="s">
        <v>4107</v>
      </c>
      <c r="D260" s="17" t="str">
        <f>VLOOKUP($C260,allFlowProduct!$A:$P,4,FALSE)</f>
        <v>มะขามเปียก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3"/>
        <v>-1</v>
      </c>
    </row>
    <row r="261" spans="1:8" x14ac:dyDescent="0.5">
      <c r="A261" s="17" t="s">
        <v>772</v>
      </c>
      <c r="B261" s="17" t="s">
        <v>191</v>
      </c>
      <c r="C261" s="18" t="s">
        <v>3860</v>
      </c>
      <c r="D261" s="17" t="str">
        <f>VLOOKUP($C261,allFlowProduct!$A:$P,4,FALSE)</f>
        <v>มะนาว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3"/>
        <v>-1</v>
      </c>
    </row>
    <row r="262" spans="1:8" x14ac:dyDescent="0.5">
      <c r="A262" s="17" t="s">
        <v>817</v>
      </c>
      <c r="B262" s="17" t="s">
        <v>765</v>
      </c>
      <c r="C262" s="18" t="s">
        <v>3861</v>
      </c>
      <c r="D262" s="17" t="str">
        <f>VLOOKUP($C262,allFlowProduct!$A:$P,4,FALSE)</f>
        <v>มะนาวช้าง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3"/>
        <v>-1</v>
      </c>
    </row>
    <row r="263" spans="1:8" x14ac:dyDescent="0.5">
      <c r="A263" s="17" t="s">
        <v>973</v>
      </c>
      <c r="B263" s="17" t="s">
        <v>191</v>
      </c>
      <c r="C263" s="18" t="s">
        <v>3852</v>
      </c>
      <c r="D263" s="17" t="str">
        <f>VLOOKUP($C263,allFlowProduct!$A:$P,4,FALSE)</f>
        <v>มะปราง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3"/>
        <v>-1</v>
      </c>
    </row>
    <row r="264" spans="1:8" x14ac:dyDescent="0.5">
      <c r="A264" s="17" t="s">
        <v>959</v>
      </c>
      <c r="B264" s="17" t="s">
        <v>765</v>
      </c>
      <c r="C264" s="18" t="s">
        <v>3814</v>
      </c>
      <c r="D264" s="17" t="str">
        <f>VLOOKUP($C264,allFlowProduct!$A:$P,4,FALSE)</f>
        <v>มะม่วงเขียวเสวย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3"/>
        <v>-1</v>
      </c>
    </row>
    <row r="265" spans="1:8" x14ac:dyDescent="0.5">
      <c r="A265" s="17" t="s">
        <v>963</v>
      </c>
      <c r="B265" s="17" t="s">
        <v>765</v>
      </c>
      <c r="C265" s="18" t="s">
        <v>3815</v>
      </c>
      <c r="D265" s="17" t="str">
        <f>VLOOKUP($C265,allFlowProduct!$A:$P,4,FALSE)</f>
        <v>มะม่วงเขียวใหญ่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3"/>
        <v>-1</v>
      </c>
    </row>
    <row r="266" spans="1:8" x14ac:dyDescent="0.5">
      <c r="A266" s="17" t="s">
        <v>981</v>
      </c>
      <c r="B266" s="17" t="s">
        <v>765</v>
      </c>
      <c r="C266" s="18" t="s">
        <v>3809</v>
      </c>
      <c r="D266" s="17" t="str">
        <f>VLOOKUP($C266,allFlowProduct!$A:$P,4,FALSE)</f>
        <v>มะม่วงเบา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3"/>
        <v>-1</v>
      </c>
    </row>
    <row r="267" spans="1:8" x14ac:dyDescent="0.5">
      <c r="A267" s="17" t="s">
        <v>53</v>
      </c>
      <c r="B267" s="17" t="s">
        <v>765</v>
      </c>
      <c r="C267" s="18" t="s">
        <v>3810</v>
      </c>
      <c r="D267" s="17" t="str">
        <f>VLOOKUP($C267,allFlowProduct!$A:$P,4,FALSE)</f>
        <v>มะม่วงแก้ว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ref="H267:H330" si="4">IF($G267=7,-1,IF($G267=1,7,IF($G267=3,7,IF($G267=5,0,"error"))))</f>
        <v>-1</v>
      </c>
    </row>
    <row r="268" spans="1:8" x14ac:dyDescent="0.5">
      <c r="A268" s="17" t="s">
        <v>978</v>
      </c>
      <c r="B268" s="17" t="s">
        <v>765</v>
      </c>
      <c r="C268" s="18" t="s">
        <v>3811</v>
      </c>
      <c r="D268" s="17" t="str">
        <f>VLOOKUP($C268,allFlowProduct!$A:$P,4,FALSE)</f>
        <v>มะม่วงแรด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17" t="s">
        <v>868</v>
      </c>
      <c r="B269" s="17" t="s">
        <v>765</v>
      </c>
      <c r="C269" s="18" t="s">
        <v>3818</v>
      </c>
      <c r="D269" s="17" t="str">
        <f>VLOOKUP($C269,allFlowProduct!$A:$P,4,FALSE)</f>
        <v>มะม่วงโชคอนันต์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17" t="s">
        <v>970</v>
      </c>
      <c r="B270" s="17" t="s">
        <v>765</v>
      </c>
      <c r="C270" s="18" t="s">
        <v>3822</v>
      </c>
      <c r="D270" s="17" t="str">
        <f>VLOOKUP($C270,allFlowProduct!$A:$P,4,FALSE)</f>
        <v>มะม่วงทรายขาว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17" t="s">
        <v>985</v>
      </c>
      <c r="B271" s="17" t="s">
        <v>1283</v>
      </c>
      <c r="C271" s="18" t="s">
        <v>3822</v>
      </c>
      <c r="D271" s="17" t="str">
        <f>VLOOKUP($C271,allFlowProduct!$A:$P,4,FALSE)</f>
        <v>มะม่วงทรายขาว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17" t="s">
        <v>986</v>
      </c>
      <c r="B272" s="17" t="s">
        <v>765</v>
      </c>
      <c r="C272" s="18" t="s">
        <v>3826</v>
      </c>
      <c r="D272" s="17" t="str">
        <f>VLOOKUP($C272,allFlowProduct!$A:$P,4,FALSE)</f>
        <v>มะม่วงทองดำ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17" t="s">
        <v>979</v>
      </c>
      <c r="B273" s="17" t="s">
        <v>765</v>
      </c>
      <c r="C273" s="18" t="s">
        <v>3824</v>
      </c>
      <c r="D273" s="17" t="str">
        <f>VLOOKUP($C273,allFlowProduct!$A:$P,4,FALSE)</f>
        <v>มะม่วงตลับนาค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961</v>
      </c>
      <c r="B274" s="17" t="s">
        <v>1009</v>
      </c>
      <c r="C274" s="18" t="s">
        <v>3812</v>
      </c>
      <c r="D274" s="17" t="str">
        <f>VLOOKUP($C274,allFlowProduct!$A:$P,4,FALSE)</f>
        <v>มะม่วงน้ำดอกไม้ สุก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961</v>
      </c>
      <c r="B275" s="17" t="s">
        <v>1010</v>
      </c>
      <c r="C275" s="18" t="s">
        <v>3813</v>
      </c>
      <c r="D275" s="17" t="str">
        <f>VLOOKUP($C275,allFlowProduct!$A:$P,4,FALSE)</f>
        <v>มะม่วงน้ำดอกไม้ ดิบ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961</v>
      </c>
      <c r="B276" s="17" t="s">
        <v>191</v>
      </c>
      <c r="C276" s="18" t="s">
        <v>3812</v>
      </c>
      <c r="D276" s="17" t="str">
        <f>VLOOKUP($C276,allFlowProduct!$A:$P,4,FALSE)</f>
        <v>มะม่วงน้ำดอกไม้ สุก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977</v>
      </c>
      <c r="B277" s="17" t="s">
        <v>765</v>
      </c>
      <c r="C277" s="18" t="s">
        <v>3817</v>
      </c>
      <c r="D277" s="17" t="str">
        <f>VLOOKUP($C277,allFlowProduct!$A:$P,4,FALSE)</f>
        <v>มะม่วงพราหมณ์ลืมเมีย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971</v>
      </c>
      <c r="B278" s="17" t="s">
        <v>765</v>
      </c>
      <c r="C278" s="18" t="s">
        <v>3819</v>
      </c>
      <c r="D278" s="17" t="str">
        <f>VLOOKUP($C278,allFlowProduct!$A:$P,4,FALSE)</f>
        <v>มะม่วงฟ้าลั่น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962</v>
      </c>
      <c r="B279" s="17" t="s">
        <v>1009</v>
      </c>
      <c r="C279" s="18" t="s">
        <v>3820</v>
      </c>
      <c r="D279" s="17" t="str">
        <f>VLOOKUP($C279,allFlowProduct!$A:$P,4,FALSE)</f>
        <v>มะม่วงมหาชนก สุก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962</v>
      </c>
      <c r="B280" s="17" t="s">
        <v>1010</v>
      </c>
      <c r="C280" s="18" t="s">
        <v>3821</v>
      </c>
      <c r="D280" s="17" t="str">
        <f>VLOOKUP($C280,allFlowProduct!$A:$P,4,FALSE)</f>
        <v>มะม่วงมหาชนก ดิบ</v>
      </c>
      <c r="E280" s="17" t="str">
        <f>VLOOKUP($C280,allFlowProduct!$A:$P,5,FALSE)</f>
        <v>กก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962</v>
      </c>
      <c r="B281" s="17" t="s">
        <v>765</v>
      </c>
      <c r="C281" s="18" t="s">
        <v>3820</v>
      </c>
      <c r="D281" s="17" t="str">
        <f>VLOOKUP($C281,allFlowProduct!$A:$P,4,FALSE)</f>
        <v>มะม่วงมหาชนก สุก</v>
      </c>
      <c r="E281" s="17" t="str">
        <f>VLOOKUP($C281,allFlowProduct!$A:$P,5,FALSE)</f>
        <v>กก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980</v>
      </c>
      <c r="B282" s="17" t="s">
        <v>191</v>
      </c>
      <c r="C282" s="18" t="s">
        <v>3855</v>
      </c>
      <c r="D282" s="17" t="str">
        <f>VLOOKUP($C282,allFlowProduct!$A:$P,4,FALSE)</f>
        <v>มะม่วงหาว มะนาวโห่</v>
      </c>
      <c r="E282" s="17" t="str">
        <f>VLOOKUP($C282,allFlowProduct!$A:$P,5,FALSE)</f>
        <v>กก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976</v>
      </c>
      <c r="B283" s="17" t="s">
        <v>191</v>
      </c>
      <c r="C283" s="18" t="s">
        <v>3855</v>
      </c>
      <c r="D283" s="17" t="str">
        <f>VLOOKUP($C283,allFlowProduct!$A:$P,4,FALSE)</f>
        <v>มะม่วงหาว มะนาวโห่</v>
      </c>
      <c r="E283" s="17" t="str">
        <f>VLOOKUP($C283,allFlowProduct!$A:$P,5,FALSE)</f>
        <v>กก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960</v>
      </c>
      <c r="B284" s="17" t="s">
        <v>191</v>
      </c>
      <c r="C284" s="18" t="s">
        <v>3816</v>
      </c>
      <c r="D284" s="17" t="str">
        <f>VLOOKUP($C284,allFlowProduct!$A:$P,4,FALSE)</f>
        <v>มะม่วงอกร่องทอง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969</v>
      </c>
      <c r="B285" s="17" t="s">
        <v>765</v>
      </c>
      <c r="C285" s="18" t="s">
        <v>3825</v>
      </c>
      <c r="D285" s="17" t="str">
        <f>VLOOKUP($C285,allFlowProduct!$A:$P,4,FALSE)</f>
        <v>มะม่วงอาร์ทูอีทู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974</v>
      </c>
      <c r="B286" s="17" t="s">
        <v>765</v>
      </c>
      <c r="C286" s="18" t="s">
        <v>3854</v>
      </c>
      <c r="D286" s="17" t="str">
        <f>VLOOKUP($C286,allFlowProduct!$A:$P,4,FALSE)</f>
        <v>มะยงชิด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808</v>
      </c>
      <c r="B287" s="17" t="s">
        <v>1283</v>
      </c>
      <c r="C287" s="18" t="s">
        <v>3947</v>
      </c>
      <c r="D287" s="17" t="str">
        <f>VLOOKUP($C287,allFlowProduct!$A:$P,4,FALSE)</f>
        <v>มะระ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786</v>
      </c>
      <c r="B288" s="17" t="s">
        <v>765</v>
      </c>
      <c r="C288" s="18" t="s">
        <v>3874</v>
      </c>
      <c r="D288" s="17" t="str">
        <f>VLOOKUP($C288,allFlowProduct!$A:$P,4,FALSE)</f>
        <v>มะระขี้นก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924</v>
      </c>
      <c r="B289" s="17" t="s">
        <v>765</v>
      </c>
      <c r="C289" s="18" t="s">
        <v>3912</v>
      </c>
      <c r="D289" s="17" t="str">
        <f>VLOOKUP($C289,allFlowProduct!$A:$P,4,FALSE)</f>
        <v>มะรุมปอกเปลือก</v>
      </c>
      <c r="E289" s="17" t="str">
        <f>VLOOKUP($C289,allFlowProduct!$A:$P,5,FALSE)</f>
        <v>ถุง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791</v>
      </c>
      <c r="B290" s="17" t="s">
        <v>1011</v>
      </c>
      <c r="C290" s="18" t="s">
        <v>3868</v>
      </c>
      <c r="D290" s="17" t="str">
        <f>VLOOKUP($C290,allFlowProduct!$A:$P,4,FALSE)</f>
        <v>มะละกอดิบ กลาง</v>
      </c>
      <c r="E290" s="17" t="str">
        <f>VLOOKUP($C290,allFlowProduct!$A:$P,5,FALSE)</f>
        <v>ลูก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791</v>
      </c>
      <c r="B291" s="17" t="s">
        <v>1012</v>
      </c>
      <c r="C291" s="18" t="s">
        <v>3869</v>
      </c>
      <c r="D291" s="17" t="str">
        <f>VLOOKUP($C291,allFlowProduct!$A:$P,4,FALSE)</f>
        <v>มะละกอดิบ เล็ก</v>
      </c>
      <c r="E291" s="17" t="str">
        <f>VLOOKUP($C291,allFlowProduct!$A:$P,5,FALSE)</f>
        <v>ลูก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791</v>
      </c>
      <c r="B292" s="17" t="s">
        <v>1013</v>
      </c>
      <c r="C292" s="18" t="s">
        <v>3867</v>
      </c>
      <c r="D292" s="17" t="str">
        <f>VLOOKUP($C292,allFlowProduct!$A:$P,4,FALSE)</f>
        <v>มะละกอดิบ ใหญ่</v>
      </c>
      <c r="E292" s="17" t="str">
        <f>VLOOKUP($C292,allFlowProduct!$A:$P,5,FALSE)</f>
        <v>ลูก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878</v>
      </c>
      <c r="B293" s="17" t="s">
        <v>191</v>
      </c>
      <c r="C293" s="18" t="s">
        <v>3952</v>
      </c>
      <c r="D293" s="17" t="str">
        <f>VLOOKUP($C293,allFlowProduct!$A:$P,4,FALSE)</f>
        <v>มะละกอสุก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878</v>
      </c>
      <c r="B294" s="17" t="s">
        <v>998</v>
      </c>
      <c r="C294" s="18" t="s">
        <v>3952</v>
      </c>
      <c r="D294" s="17" t="str">
        <f>VLOOKUP($C294,allFlowProduct!$A:$P,4,FALSE)</f>
        <v>มะละกอสุก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878</v>
      </c>
      <c r="B295" s="17" t="s">
        <v>997</v>
      </c>
      <c r="C295" s="18" t="s">
        <v>3952</v>
      </c>
      <c r="D295" s="17" t="str">
        <f>VLOOKUP($C295,allFlowProduct!$A:$P,4,FALSE)</f>
        <v>มะละกอสุก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870</v>
      </c>
      <c r="B296" s="17" t="s">
        <v>191</v>
      </c>
      <c r="C296" s="18" t="s">
        <v>3835</v>
      </c>
      <c r="D296" s="17" t="str">
        <f>VLOOKUP($C296,allFlowProduct!$A:$P,4,FALSE)</f>
        <v>มังคุด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870</v>
      </c>
      <c r="B297" s="17" t="s">
        <v>765</v>
      </c>
      <c r="C297" s="18" t="s">
        <v>3835</v>
      </c>
      <c r="D297" s="17" t="str">
        <f>VLOOKUP($C297,allFlowProduct!$A:$P,4,FALSE)</f>
        <v>มังคุด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965</v>
      </c>
      <c r="B298" s="17" t="s">
        <v>765</v>
      </c>
      <c r="C298" s="18" t="s">
        <v>3837</v>
      </c>
      <c r="D298" s="17" t="str">
        <f>VLOOKUP($C298,allFlowProduct!$A:$P,4,FALSE)</f>
        <v>มังคุด (กล่อง)</v>
      </c>
      <c r="E298" s="17" t="str">
        <f>VLOOKUP($C298,allFlowProduct!$A:$P,5,FALSE)</f>
        <v>กล่อง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789</v>
      </c>
      <c r="B299" s="17" t="s">
        <v>191</v>
      </c>
      <c r="C299" s="18" t="s">
        <v>3939</v>
      </c>
      <c r="D299" s="17" t="str">
        <f>VLOOKUP($C299,allFlowProduct!$A:$P,4,FALSE)</f>
        <v>มันเทศแครอท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789</v>
      </c>
      <c r="B300" s="17" t="s">
        <v>998</v>
      </c>
      <c r="C300" s="18" t="s">
        <v>3939</v>
      </c>
      <c r="D300" s="17" t="str">
        <f>VLOOKUP($C300,allFlowProduct!$A:$P,4,FALSE)</f>
        <v>มันเทศแครอท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782</v>
      </c>
      <c r="B301" s="17" t="s">
        <v>191</v>
      </c>
      <c r="C301" s="18" t="s">
        <v>3940</v>
      </c>
      <c r="D301" s="17" t="str">
        <f>VLOOKUP($C301,allFlowProduct!$A:$P,4,FALSE)</f>
        <v>มันม่วง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782</v>
      </c>
      <c r="B302" s="17" t="s">
        <v>998</v>
      </c>
      <c r="C302" s="18" t="s">
        <v>3940</v>
      </c>
      <c r="D302" s="17" t="str">
        <f>VLOOKUP($C302,allFlowProduct!$A:$P,4,FALSE)</f>
        <v>มันม่วง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966</v>
      </c>
      <c r="B303" s="17" t="s">
        <v>765</v>
      </c>
      <c r="C303" s="18" t="s">
        <v>3856</v>
      </c>
      <c r="D303" s="17" t="str">
        <f>VLOOKUP($C303,allFlowProduct!$A:$P,4,FALSE)</f>
        <v>มัลเบอรี่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865</v>
      </c>
      <c r="B304" s="17" t="s">
        <v>765</v>
      </c>
      <c r="C304" s="18" t="s">
        <v>4046</v>
      </c>
      <c r="D304" s="17" t="str">
        <f>VLOOKUP($C304,allFlowProduct!$A:$P,4,FALSE)</f>
        <v>ยอดบวบ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863</v>
      </c>
      <c r="B305" s="17" t="s">
        <v>191</v>
      </c>
      <c r="C305" s="18" t="s">
        <v>4038</v>
      </c>
      <c r="D305" s="17" t="str">
        <f>VLOOKUP($C305,allFlowProduct!$A:$P,4,FALSE)</f>
        <v>ยอดฟักข้าว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844</v>
      </c>
      <c r="B306" s="17" t="s">
        <v>765</v>
      </c>
      <c r="C306" s="18" t="s">
        <v>4037</v>
      </c>
      <c r="D306" s="17" t="str">
        <f>VLOOKUP($C306,allFlowProduct!$A:$P,4,FALSE)</f>
        <v>ยอดฟักทอง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952</v>
      </c>
      <c r="B307" s="17" t="s">
        <v>765</v>
      </c>
      <c r="C307" s="18" t="s">
        <v>4040</v>
      </c>
      <c r="D307" s="17" t="str">
        <f>VLOOKUP($C307,allFlowProduct!$A:$P,4,FALSE)</f>
        <v>ยอดมะขาม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864</v>
      </c>
      <c r="B308" s="17" t="s">
        <v>191</v>
      </c>
      <c r="C308" s="18" t="s">
        <v>4045</v>
      </c>
      <c r="D308" s="17" t="str">
        <f>VLOOKUP($C308,allFlowProduct!$A:$P,4,FALSE)</f>
        <v>ยอดมะระขี้นก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987</v>
      </c>
      <c r="B309" s="17" t="s">
        <v>191</v>
      </c>
      <c r="C309" s="18" t="s">
        <v>3858</v>
      </c>
      <c r="D309" s="17" t="str">
        <f>VLOOKUP($C309,allFlowProduct!$A:$P,4,FALSE)</f>
        <v>รากบัว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867</v>
      </c>
      <c r="B310" s="17" t="s">
        <v>765</v>
      </c>
      <c r="C310" s="18" t="s">
        <v>3842</v>
      </c>
      <c r="D310" s="17" t="str">
        <f>VLOOKUP($C310,allFlowProduct!$A:$P,4,FALSE)</f>
        <v>ลองกอง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972</v>
      </c>
      <c r="B311" s="17" t="s">
        <v>765</v>
      </c>
      <c r="C311" s="18" t="s">
        <v>3850</v>
      </c>
      <c r="D311" s="17" t="str">
        <f>VLOOKUP($C311,allFlowProduct!$A:$P,4,FALSE)</f>
        <v>ละมุด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167</v>
      </c>
      <c r="B312" s="17" t="s">
        <v>765</v>
      </c>
      <c r="C312" s="18" t="s">
        <v>3831</v>
      </c>
      <c r="D312" s="17" t="str">
        <f>VLOOKUP($C312,allFlowProduct!$A:$P,4,FALSE)</f>
        <v>ลำไย(ฐธ9)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975</v>
      </c>
      <c r="B313" s="17" t="s">
        <v>765</v>
      </c>
      <c r="C313" s="18" t="s">
        <v>3830</v>
      </c>
      <c r="D313" s="17" t="str">
        <f>VLOOKUP($C313,allFlowProduct!$A:$P,4,FALSE)</f>
        <v>ลิ้นจี่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833</v>
      </c>
      <c r="B314" s="17" t="s">
        <v>191</v>
      </c>
      <c r="C314" s="18" t="s">
        <v>3993</v>
      </c>
      <c r="D314" s="17" t="str">
        <f>VLOOKUP($C314,allFlowProduct!$A:$P,4,FALSE)</f>
        <v>วอเตอร์เครส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17" t="s">
        <v>833</v>
      </c>
      <c r="B315" s="17" t="s">
        <v>998</v>
      </c>
      <c r="C315" s="18" t="s">
        <v>3993</v>
      </c>
      <c r="D315" s="17" t="str">
        <f>VLOOKUP($C315,allFlowProduct!$A:$P,4,FALSE)</f>
        <v>วอเตอร์เครส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991</v>
      </c>
      <c r="B316" s="17" t="s">
        <v>765</v>
      </c>
      <c r="C316" s="18" t="s">
        <v>4070</v>
      </c>
      <c r="D316" s="17" t="str">
        <f>VLOOKUP($C316,allFlowProduct!$A:$P,4,FALSE)</f>
        <v>ว่านหางจระเข้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873</v>
      </c>
      <c r="B317" s="17" t="s">
        <v>765</v>
      </c>
      <c r="C317" s="18" t="s">
        <v>3807</v>
      </c>
      <c r="D317" s="17" t="str">
        <f>VLOOKUP($C317,allFlowProduct!$A:$P,4,FALSE)</f>
        <v>ส้มโอ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937</v>
      </c>
      <c r="B318" s="17" t="s">
        <v>765</v>
      </c>
      <c r="C318" s="18" t="s">
        <v>3996</v>
      </c>
      <c r="D318" s="17" t="str">
        <f>VLOOKUP($C318,allFlowProduct!$A:$P,4,FALSE)</f>
        <v>สลัดแก้ว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935</v>
      </c>
      <c r="B319" s="17" t="s">
        <v>191</v>
      </c>
      <c r="C319" s="18" t="s">
        <v>4004</v>
      </c>
      <c r="D319" s="17" t="str">
        <f>VLOOKUP($C319,allFlowProduct!$A:$P,4,FALSE)</f>
        <v>สะระแหน่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877</v>
      </c>
      <c r="B320" s="17" t="s">
        <v>765</v>
      </c>
      <c r="C320" s="18" t="s">
        <v>3844</v>
      </c>
      <c r="D320" s="17" t="str">
        <f>VLOOKUP($C320,allFlowProduct!$A:$P,4,FALSE)</f>
        <v>สับปะรด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947</v>
      </c>
      <c r="B321" s="17" t="s">
        <v>765</v>
      </c>
      <c r="C321" s="18" t="s">
        <v>4061</v>
      </c>
      <c r="D321" s="17" t="str">
        <f>VLOOKUP($C321,allFlowProduct!$A:$P,4,FALSE)</f>
        <v>สายบัว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793</v>
      </c>
      <c r="B322" s="17" t="s">
        <v>191</v>
      </c>
      <c r="C322" s="18" t="s">
        <v>4071</v>
      </c>
      <c r="D322" s="17" t="str">
        <f>VLOOKUP($C322,allFlowProduct!$A:$P,4,FALSE)</f>
        <v>หน่อไม้สด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si="4"/>
        <v>-1</v>
      </c>
    </row>
    <row r="323" spans="1:8" x14ac:dyDescent="0.5">
      <c r="A323" s="17" t="s">
        <v>900</v>
      </c>
      <c r="B323" s="17" t="s">
        <v>765</v>
      </c>
      <c r="C323" s="12" t="s">
        <v>2797</v>
      </c>
      <c r="D323" s="17" t="str">
        <f>VLOOKUP($C323,allFlowProduct!$A:$P,4,FALSE)</f>
        <v>หมึกหอม ใหญ่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4"/>
        <v>-1</v>
      </c>
    </row>
    <row r="324" spans="1:8" x14ac:dyDescent="0.5">
      <c r="A324" s="17" t="s">
        <v>160</v>
      </c>
      <c r="B324" s="17" t="s">
        <v>765</v>
      </c>
      <c r="C324" s="12" t="s">
        <v>2798</v>
      </c>
      <c r="D324" s="17" t="str">
        <f>VLOOKUP($C324,allFlowProduct!$A:$P,4,FALSE)</f>
        <v>หมึกกล้วย (ไข่)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4"/>
        <v>-1</v>
      </c>
    </row>
    <row r="325" spans="1:8" x14ac:dyDescent="0.5">
      <c r="A325" s="17" t="s">
        <v>141</v>
      </c>
      <c r="B325" s="17" t="s">
        <v>765</v>
      </c>
      <c r="C325" s="12" t="s">
        <v>2793</v>
      </c>
      <c r="D325" s="17" t="str">
        <f>VLOOKUP($C325,allFlowProduct!$A:$P,4,FALSE)</f>
        <v>หมึกกล้วย เล็ก</v>
      </c>
      <c r="E325" s="17" t="str">
        <f>VLOOKUP($C325,allFlowProduct!$A:$P,5,FALSE)</f>
        <v>กก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4"/>
        <v>-1</v>
      </c>
    </row>
    <row r="326" spans="1:8" x14ac:dyDescent="0.5">
      <c r="A326" s="17" t="s">
        <v>811</v>
      </c>
      <c r="B326" s="17" t="s">
        <v>191</v>
      </c>
      <c r="C326" s="18" t="s">
        <v>3918</v>
      </c>
      <c r="D326" s="17" t="str">
        <f>VLOOKUP($C326,allFlowProduct!$A:$P,4,FALSE)</f>
        <v>หอมแดง</v>
      </c>
      <c r="E326" s="17" t="str">
        <f>VLOOKUP($C326,allFlowProduct!$A:$P,5,FALSE)</f>
        <v>กก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4"/>
        <v>-1</v>
      </c>
    </row>
    <row r="327" spans="1:8" x14ac:dyDescent="0.5">
      <c r="A327" s="17" t="s">
        <v>811</v>
      </c>
      <c r="B327" s="17" t="s">
        <v>765</v>
      </c>
      <c r="C327" s="18" t="s">
        <v>3918</v>
      </c>
      <c r="D327" s="17" t="str">
        <f>VLOOKUP($C327,allFlowProduct!$A:$P,4,FALSE)</f>
        <v>หอมแดง</v>
      </c>
      <c r="E327" s="17" t="str">
        <f>VLOOKUP($C327,allFlowProduct!$A:$P,5,FALSE)</f>
        <v>กก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4"/>
        <v>-1</v>
      </c>
    </row>
    <row r="328" spans="1:8" x14ac:dyDescent="0.5">
      <c r="A328" s="17" t="s">
        <v>811</v>
      </c>
      <c r="B328" s="17" t="s">
        <v>998</v>
      </c>
      <c r="C328" s="18" t="s">
        <v>3918</v>
      </c>
      <c r="D328" s="17" t="str">
        <f>VLOOKUP($C328,allFlowProduct!$A:$P,4,FALSE)</f>
        <v>หอมแดง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4"/>
        <v>-1</v>
      </c>
    </row>
    <row r="329" spans="1:8" x14ac:dyDescent="0.5">
      <c r="A329" s="17" t="s">
        <v>773</v>
      </c>
      <c r="B329" s="17" t="s">
        <v>191</v>
      </c>
      <c r="C329" s="18" t="s">
        <v>3920</v>
      </c>
      <c r="D329" s="17" t="str">
        <f>VLOOKUP($C329,allFlowProduct!$A:$P,4,FALSE)</f>
        <v>หอมหัวใหญ่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4"/>
        <v>-1</v>
      </c>
    </row>
    <row r="330" spans="1:8" x14ac:dyDescent="0.5">
      <c r="A330" s="17" t="s">
        <v>773</v>
      </c>
      <c r="B330" s="17" t="s">
        <v>998</v>
      </c>
      <c r="C330" s="18" t="s">
        <v>3920</v>
      </c>
      <c r="D330" s="17" t="str">
        <f>VLOOKUP($C330,allFlowProduct!$A:$P,4,FALSE)</f>
        <v>หอมหัวใหญ่</v>
      </c>
      <c r="E330" s="17" t="str">
        <f>VLOOKUP($C330,allFlowProduct!$A:$P,5,FALSE)</f>
        <v>กก</v>
      </c>
      <c r="F330" s="17">
        <f>VLOOKUP($C330,allFlowProduct!$A:$P,3,FALSE)</f>
        <v>5</v>
      </c>
      <c r="G330" s="17">
        <f>VLOOKUP($C330,allFlowProduct!$A:$P,8,FALSE)</f>
        <v>7</v>
      </c>
      <c r="H330" s="17">
        <f t="shared" si="4"/>
        <v>-1</v>
      </c>
    </row>
    <row r="331" spans="1:8" x14ac:dyDescent="0.5">
      <c r="A331" s="17" t="s">
        <v>773</v>
      </c>
      <c r="B331" s="17" t="s">
        <v>997</v>
      </c>
      <c r="C331" s="18" t="s">
        <v>3920</v>
      </c>
      <c r="D331" s="17" t="str">
        <f>VLOOKUP($C331,allFlowProduct!$A:$P,4,FALSE)</f>
        <v>หอมหัวใหญ่</v>
      </c>
      <c r="E331" s="17" t="str">
        <f>VLOOKUP($C331,allFlowProduct!$A:$P,5,FALSE)</f>
        <v>กก</v>
      </c>
      <c r="F331" s="17">
        <f>VLOOKUP($C331,allFlowProduct!$A:$P,3,FALSE)</f>
        <v>5</v>
      </c>
      <c r="G331" s="17">
        <f>VLOOKUP($C331,allFlowProduct!$A:$P,8,FALSE)</f>
        <v>7</v>
      </c>
      <c r="H331" s="17">
        <f t="shared" ref="H331:H338" si="5">IF($G331=7,-1,IF($G331=1,7,IF($G331=3,7,IF($G331=5,0,"error"))))</f>
        <v>-1</v>
      </c>
    </row>
    <row r="332" spans="1:8" x14ac:dyDescent="0.5">
      <c r="A332" s="17" t="s">
        <v>139</v>
      </c>
      <c r="B332" s="17" t="s">
        <v>765</v>
      </c>
      <c r="C332" s="12" t="s">
        <v>2788</v>
      </c>
      <c r="D332" s="17" t="str">
        <f>VLOOKUP($C332,allFlowProduct!$A:$P,4,FALSE)</f>
        <v>หอยขาว</v>
      </c>
      <c r="E332" s="17" t="str">
        <f>VLOOKUP($C332,allFlowProduct!$A:$P,5,FALSE)</f>
        <v>กก</v>
      </c>
      <c r="F332" s="17">
        <f>VLOOKUP($C332,allFlowProduct!$A:$P,3,FALSE)</f>
        <v>5</v>
      </c>
      <c r="G332" s="17">
        <f>VLOOKUP($C332,allFlowProduct!$A:$P,8,FALSE)</f>
        <v>7</v>
      </c>
      <c r="H332" s="17">
        <f t="shared" si="5"/>
        <v>-1</v>
      </c>
    </row>
    <row r="333" spans="1:8" x14ac:dyDescent="0.5">
      <c r="A333" s="17" t="s">
        <v>920</v>
      </c>
      <c r="B333" s="17" t="s">
        <v>191</v>
      </c>
      <c r="C333" s="18" t="s">
        <v>3876</v>
      </c>
      <c r="D333" s="17" t="str">
        <f>VLOOKUP($C333,allFlowProduct!$A:$P,4,FALSE)</f>
        <v>หัวไชเท้า</v>
      </c>
      <c r="E333" s="17" t="str">
        <f>VLOOKUP($C333,allFlowProduct!$A:$P,5,FALSE)</f>
        <v>กก</v>
      </c>
      <c r="F333" s="17">
        <f>VLOOKUP($C333,allFlowProduct!$A:$P,3,FALSE)</f>
        <v>5</v>
      </c>
      <c r="G333" s="17">
        <f>VLOOKUP($C333,allFlowProduct!$A:$P,8,FALSE)</f>
        <v>7</v>
      </c>
      <c r="H333" s="17">
        <f t="shared" si="5"/>
        <v>-1</v>
      </c>
    </row>
    <row r="334" spans="1:8" x14ac:dyDescent="0.5">
      <c r="A334" s="17" t="s">
        <v>795</v>
      </c>
      <c r="B334" s="17" t="s">
        <v>1014</v>
      </c>
      <c r="C334" s="18" t="s">
        <v>3875</v>
      </c>
      <c r="D334" s="17" t="str">
        <f>VLOOKUP($C334,allFlowProduct!$A:$P,4,FALSE)</f>
        <v>หัวปลี</v>
      </c>
      <c r="E334" s="17" t="str">
        <f>VLOOKUP($C334,allFlowProduct!$A:$P,5,FALSE)</f>
        <v>หัว</v>
      </c>
      <c r="F334" s="17">
        <f>VLOOKUP($C334,allFlowProduct!$A:$P,3,FALSE)</f>
        <v>5</v>
      </c>
      <c r="G334" s="17">
        <f>VLOOKUP($C334,allFlowProduct!$A:$P,8,FALSE)</f>
        <v>7</v>
      </c>
      <c r="H334" s="17">
        <f t="shared" si="5"/>
        <v>-1</v>
      </c>
    </row>
    <row r="335" spans="1:8" x14ac:dyDescent="0.5">
      <c r="A335" s="17" t="s">
        <v>795</v>
      </c>
      <c r="B335" s="17" t="s">
        <v>1015</v>
      </c>
      <c r="C335" s="18" t="s">
        <v>3875</v>
      </c>
      <c r="D335" s="17" t="str">
        <f>VLOOKUP($C335,allFlowProduct!$A:$P,4,FALSE)</f>
        <v>หัวปลี</v>
      </c>
      <c r="E335" s="17" t="str">
        <f>VLOOKUP($C335,allFlowProduct!$A:$P,5,FALSE)</f>
        <v>หัว</v>
      </c>
      <c r="F335" s="17">
        <f>VLOOKUP($C335,allFlowProduct!$A:$P,3,FALSE)</f>
        <v>5</v>
      </c>
      <c r="G335" s="17">
        <f>VLOOKUP($C335,allFlowProduct!$A:$P,8,FALSE)</f>
        <v>7</v>
      </c>
      <c r="H335" s="17">
        <f t="shared" si="5"/>
        <v>-1</v>
      </c>
    </row>
    <row r="336" spans="1:8" x14ac:dyDescent="0.5">
      <c r="A336" s="17" t="s">
        <v>795</v>
      </c>
      <c r="B336" s="17" t="s">
        <v>1016</v>
      </c>
      <c r="C336" s="18" t="s">
        <v>3875</v>
      </c>
      <c r="D336" s="17" t="str">
        <f>VLOOKUP($C336,allFlowProduct!$A:$P,4,FALSE)</f>
        <v>หัวปลี</v>
      </c>
      <c r="E336" s="17" t="str">
        <f>VLOOKUP($C336,allFlowProduct!$A:$P,5,FALSE)</f>
        <v>หัว</v>
      </c>
      <c r="F336" s="17">
        <f>VLOOKUP($C336,allFlowProduct!$A:$P,3,FALSE)</f>
        <v>5</v>
      </c>
      <c r="G336" s="17">
        <f>VLOOKUP($C336,allFlowProduct!$A:$P,8,FALSE)</f>
        <v>7</v>
      </c>
      <c r="H336" s="17">
        <f t="shared" si="5"/>
        <v>-1</v>
      </c>
    </row>
    <row r="337" spans="1:8" x14ac:dyDescent="0.5">
      <c r="A337" s="17" t="s">
        <v>861</v>
      </c>
      <c r="B337" s="17" t="s">
        <v>765</v>
      </c>
      <c r="C337" s="18" t="s">
        <v>4055</v>
      </c>
      <c r="D337" s="17" t="str">
        <f>VLOOKUP($C337,allFlowProduct!$A:$P,4,FALSE)</f>
        <v>อ่อมแซบ</v>
      </c>
      <c r="E337" s="17" t="str">
        <f>VLOOKUP($C337,allFlowProduct!$A:$P,5,FALSE)</f>
        <v>กก</v>
      </c>
      <c r="F337" s="17">
        <f>VLOOKUP($C337,allFlowProduct!$A:$P,3,FALSE)</f>
        <v>5</v>
      </c>
      <c r="G337" s="17">
        <f>VLOOKUP($C337,allFlowProduct!$A:$P,8,FALSE)</f>
        <v>7</v>
      </c>
      <c r="H337" s="17">
        <f t="shared" si="5"/>
        <v>-1</v>
      </c>
    </row>
    <row r="338" spans="1:8" x14ac:dyDescent="0.5">
      <c r="A338" s="17" t="s">
        <v>901</v>
      </c>
      <c r="B338" s="17" t="s">
        <v>765</v>
      </c>
      <c r="C338" s="12" t="s">
        <v>2843</v>
      </c>
      <c r="D338" s="17" t="str">
        <f>VLOOKUP($C338,allFlowProduct!$A:$P,4,FALSE)</f>
        <v>ปลาอังเกย (ปลากะพง)</v>
      </c>
      <c r="E338" s="17" t="str">
        <f>VLOOKUP($C338,allFlowProduct!$A:$P,5,FALSE)</f>
        <v>กก</v>
      </c>
      <c r="F338" s="17">
        <f>VLOOKUP($C338,allFlowProduct!$A:$P,3,FALSE)</f>
        <v>5</v>
      </c>
      <c r="G338" s="17">
        <f>VLOOKUP($C338,allFlowProduct!$A:$P,8,FALSE)</f>
        <v>7</v>
      </c>
      <c r="H338" s="17">
        <f t="shared" si="5"/>
        <v>-1</v>
      </c>
    </row>
  </sheetData>
  <conditionalFormatting sqref="A2:A141 A143:A338">
    <cfRule type="duplicateValues" dxfId="845" priority="204"/>
  </conditionalFormatting>
  <conditionalFormatting sqref="C2">
    <cfRule type="duplicateValues" dxfId="844" priority="201"/>
  </conditionalFormatting>
  <conditionalFormatting sqref="C2">
    <cfRule type="duplicateValues" dxfId="843" priority="202"/>
  </conditionalFormatting>
  <conditionalFormatting sqref="C2">
    <cfRule type="duplicateValues" dxfId="842" priority="203"/>
  </conditionalFormatting>
  <conditionalFormatting sqref="C5">
    <cfRule type="duplicateValues" dxfId="841" priority="199"/>
  </conditionalFormatting>
  <conditionalFormatting sqref="C5">
    <cfRule type="duplicateValues" dxfId="840" priority="200"/>
  </conditionalFormatting>
  <conditionalFormatting sqref="C39:C40">
    <cfRule type="duplicateValues" dxfId="839" priority="198"/>
  </conditionalFormatting>
  <conditionalFormatting sqref="C41">
    <cfRule type="duplicateValues" dxfId="838" priority="197"/>
  </conditionalFormatting>
  <conditionalFormatting sqref="C42:C44">
    <cfRule type="duplicateValues" dxfId="837" priority="196"/>
  </conditionalFormatting>
  <conditionalFormatting sqref="C45">
    <cfRule type="duplicateValues" dxfId="836" priority="195"/>
  </conditionalFormatting>
  <conditionalFormatting sqref="C46:C48">
    <cfRule type="duplicateValues" dxfId="835" priority="194"/>
  </conditionalFormatting>
  <conditionalFormatting sqref="C49:C51">
    <cfRule type="duplicateValues" dxfId="834" priority="193"/>
  </conditionalFormatting>
  <conditionalFormatting sqref="C52">
    <cfRule type="duplicateValues" dxfId="833" priority="192"/>
  </conditionalFormatting>
  <conditionalFormatting sqref="C53">
    <cfRule type="duplicateValues" dxfId="832" priority="191"/>
  </conditionalFormatting>
  <conditionalFormatting sqref="C54">
    <cfRule type="duplicateValues" dxfId="831" priority="190"/>
  </conditionalFormatting>
  <conditionalFormatting sqref="C55">
    <cfRule type="duplicateValues" dxfId="830" priority="189"/>
  </conditionalFormatting>
  <conditionalFormatting sqref="C64">
    <cfRule type="duplicateValues" dxfId="829" priority="187"/>
  </conditionalFormatting>
  <conditionalFormatting sqref="C64">
    <cfRule type="duplicateValues" dxfId="828" priority="188"/>
  </conditionalFormatting>
  <conditionalFormatting sqref="C65">
    <cfRule type="duplicateValues" dxfId="827" priority="185"/>
  </conditionalFormatting>
  <conditionalFormatting sqref="C65">
    <cfRule type="duplicateValues" dxfId="826" priority="186"/>
  </conditionalFormatting>
  <conditionalFormatting sqref="C66">
    <cfRule type="duplicateValues" dxfId="825" priority="183"/>
  </conditionalFormatting>
  <conditionalFormatting sqref="C66">
    <cfRule type="duplicateValues" dxfId="824" priority="184"/>
  </conditionalFormatting>
  <conditionalFormatting sqref="C76">
    <cfRule type="duplicateValues" dxfId="823" priority="180"/>
  </conditionalFormatting>
  <conditionalFormatting sqref="C76">
    <cfRule type="duplicateValues" dxfId="822" priority="181"/>
  </conditionalFormatting>
  <conditionalFormatting sqref="C76">
    <cfRule type="duplicateValues" dxfId="821" priority="182"/>
  </conditionalFormatting>
  <conditionalFormatting sqref="C86">
    <cfRule type="duplicateValues" dxfId="820" priority="179"/>
  </conditionalFormatting>
  <conditionalFormatting sqref="C87">
    <cfRule type="duplicateValues" dxfId="819" priority="178"/>
  </conditionalFormatting>
  <conditionalFormatting sqref="C101">
    <cfRule type="duplicateValues" dxfId="818" priority="175"/>
  </conditionalFormatting>
  <conditionalFormatting sqref="C101">
    <cfRule type="duplicateValues" dxfId="817" priority="176"/>
  </conditionalFormatting>
  <conditionalFormatting sqref="C101">
    <cfRule type="duplicateValues" dxfId="816" priority="177"/>
  </conditionalFormatting>
  <conditionalFormatting sqref="C110">
    <cfRule type="duplicateValues" dxfId="815" priority="172"/>
  </conditionalFormatting>
  <conditionalFormatting sqref="C110">
    <cfRule type="duplicateValues" dxfId="814" priority="173"/>
  </conditionalFormatting>
  <conditionalFormatting sqref="C110">
    <cfRule type="duplicateValues" dxfId="813" priority="174"/>
  </conditionalFormatting>
  <conditionalFormatting sqref="C118">
    <cfRule type="duplicateValues" dxfId="812" priority="169"/>
  </conditionalFormatting>
  <conditionalFormatting sqref="C118">
    <cfRule type="duplicateValues" dxfId="811" priority="170"/>
  </conditionalFormatting>
  <conditionalFormatting sqref="C118">
    <cfRule type="duplicateValues" dxfId="810" priority="171"/>
  </conditionalFormatting>
  <conditionalFormatting sqref="C119">
    <cfRule type="duplicateValues" dxfId="809" priority="166"/>
  </conditionalFormatting>
  <conditionalFormatting sqref="C119">
    <cfRule type="duplicateValues" dxfId="808" priority="167"/>
  </conditionalFormatting>
  <conditionalFormatting sqref="C119">
    <cfRule type="duplicateValues" dxfId="807" priority="168"/>
  </conditionalFormatting>
  <conditionalFormatting sqref="C120">
    <cfRule type="duplicateValues" dxfId="806" priority="163"/>
  </conditionalFormatting>
  <conditionalFormatting sqref="C120">
    <cfRule type="duplicateValues" dxfId="805" priority="164"/>
  </conditionalFormatting>
  <conditionalFormatting sqref="C120">
    <cfRule type="duplicateValues" dxfId="804" priority="165"/>
  </conditionalFormatting>
  <conditionalFormatting sqref="C122">
    <cfRule type="duplicateValues" dxfId="803" priority="161"/>
  </conditionalFormatting>
  <conditionalFormatting sqref="C122">
    <cfRule type="duplicateValues" dxfId="802" priority="162"/>
  </conditionalFormatting>
  <conditionalFormatting sqref="C126">
    <cfRule type="duplicateValues" dxfId="801" priority="159"/>
  </conditionalFormatting>
  <conditionalFormatting sqref="C126">
    <cfRule type="duplicateValues" dxfId="800" priority="160"/>
  </conditionalFormatting>
  <conditionalFormatting sqref="C135">
    <cfRule type="duplicateValues" dxfId="799" priority="156"/>
  </conditionalFormatting>
  <conditionalFormatting sqref="C135">
    <cfRule type="duplicateValues" dxfId="798" priority="157"/>
  </conditionalFormatting>
  <conditionalFormatting sqref="C135">
    <cfRule type="duplicateValues" dxfId="797" priority="158"/>
  </conditionalFormatting>
  <conditionalFormatting sqref="C192">
    <cfRule type="duplicateValues" dxfId="796" priority="153"/>
  </conditionalFormatting>
  <conditionalFormatting sqref="C192">
    <cfRule type="duplicateValues" dxfId="795" priority="154"/>
  </conditionalFormatting>
  <conditionalFormatting sqref="C192">
    <cfRule type="duplicateValues" dxfId="794" priority="155"/>
  </conditionalFormatting>
  <conditionalFormatting sqref="C194">
    <cfRule type="duplicateValues" dxfId="793" priority="150"/>
  </conditionalFormatting>
  <conditionalFormatting sqref="C194">
    <cfRule type="duplicateValues" dxfId="792" priority="151"/>
  </conditionalFormatting>
  <conditionalFormatting sqref="C194">
    <cfRule type="duplicateValues" dxfId="791" priority="152"/>
  </conditionalFormatting>
  <conditionalFormatting sqref="C198">
    <cfRule type="duplicateValues" dxfId="790" priority="148"/>
  </conditionalFormatting>
  <conditionalFormatting sqref="C198">
    <cfRule type="duplicateValues" dxfId="789" priority="149"/>
  </conditionalFormatting>
  <conditionalFormatting sqref="C205">
    <cfRule type="duplicateValues" dxfId="788" priority="145"/>
  </conditionalFormatting>
  <conditionalFormatting sqref="C205">
    <cfRule type="duplicateValues" dxfId="787" priority="146"/>
  </conditionalFormatting>
  <conditionalFormatting sqref="C205">
    <cfRule type="duplicateValues" dxfId="786" priority="147"/>
  </conditionalFormatting>
  <conditionalFormatting sqref="C206">
    <cfRule type="duplicateValues" dxfId="785" priority="142"/>
  </conditionalFormatting>
  <conditionalFormatting sqref="C206">
    <cfRule type="duplicateValues" dxfId="784" priority="143"/>
  </conditionalFormatting>
  <conditionalFormatting sqref="C206">
    <cfRule type="duplicateValues" dxfId="783" priority="144"/>
  </conditionalFormatting>
  <conditionalFormatting sqref="C220">
    <cfRule type="duplicateValues" dxfId="782" priority="139"/>
  </conditionalFormatting>
  <conditionalFormatting sqref="C220">
    <cfRule type="duplicateValues" dxfId="781" priority="140"/>
  </conditionalFormatting>
  <conditionalFormatting sqref="C220">
    <cfRule type="duplicateValues" dxfId="780" priority="141"/>
  </conditionalFormatting>
  <conditionalFormatting sqref="C234">
    <cfRule type="duplicateValues" dxfId="779" priority="137"/>
  </conditionalFormatting>
  <conditionalFormatting sqref="C234">
    <cfRule type="duplicateValues" dxfId="778" priority="138"/>
  </conditionalFormatting>
  <conditionalFormatting sqref="C240">
    <cfRule type="duplicateValues" dxfId="777" priority="135"/>
  </conditionalFormatting>
  <conditionalFormatting sqref="C240">
    <cfRule type="duplicateValues" dxfId="776" priority="136"/>
  </conditionalFormatting>
  <conditionalFormatting sqref="C250">
    <cfRule type="duplicateValues" dxfId="775" priority="132"/>
  </conditionalFormatting>
  <conditionalFormatting sqref="C250">
    <cfRule type="duplicateValues" dxfId="774" priority="133"/>
  </conditionalFormatting>
  <conditionalFormatting sqref="C250">
    <cfRule type="duplicateValues" dxfId="773" priority="134"/>
  </conditionalFormatting>
  <conditionalFormatting sqref="C251">
    <cfRule type="duplicateValues" dxfId="772" priority="129"/>
  </conditionalFormatting>
  <conditionalFormatting sqref="C251">
    <cfRule type="duplicateValues" dxfId="771" priority="130"/>
  </conditionalFormatting>
  <conditionalFormatting sqref="C251">
    <cfRule type="duplicateValues" dxfId="770" priority="131"/>
  </conditionalFormatting>
  <conditionalFormatting sqref="C253">
    <cfRule type="duplicateValues" dxfId="769" priority="127"/>
  </conditionalFormatting>
  <conditionalFormatting sqref="C253">
    <cfRule type="duplicateValues" dxfId="768" priority="128"/>
  </conditionalFormatting>
  <conditionalFormatting sqref="C256">
    <cfRule type="duplicateValues" dxfId="767" priority="125"/>
  </conditionalFormatting>
  <conditionalFormatting sqref="C256">
    <cfRule type="duplicateValues" dxfId="766" priority="126"/>
  </conditionalFormatting>
  <conditionalFormatting sqref="C257">
    <cfRule type="duplicateValues" dxfId="765" priority="123"/>
  </conditionalFormatting>
  <conditionalFormatting sqref="C257">
    <cfRule type="duplicateValues" dxfId="764" priority="124"/>
  </conditionalFormatting>
  <conditionalFormatting sqref="C258">
    <cfRule type="duplicateValues" dxfId="763" priority="121"/>
  </conditionalFormatting>
  <conditionalFormatting sqref="C258">
    <cfRule type="duplicateValues" dxfId="762" priority="122"/>
  </conditionalFormatting>
  <conditionalFormatting sqref="C259">
    <cfRule type="duplicateValues" dxfId="761" priority="118"/>
  </conditionalFormatting>
  <conditionalFormatting sqref="C259">
    <cfRule type="duplicateValues" dxfId="760" priority="119"/>
  </conditionalFormatting>
  <conditionalFormatting sqref="C259">
    <cfRule type="duplicateValues" dxfId="759" priority="120"/>
  </conditionalFormatting>
  <conditionalFormatting sqref="C261">
    <cfRule type="duplicateValues" dxfId="758" priority="117"/>
  </conditionalFormatting>
  <conditionalFormatting sqref="C271">
    <cfRule type="duplicateValues" dxfId="757" priority="116"/>
  </conditionalFormatting>
  <conditionalFormatting sqref="C273">
    <cfRule type="duplicateValues" dxfId="756" priority="115"/>
  </conditionalFormatting>
  <conditionalFormatting sqref="C274">
    <cfRule type="duplicateValues" dxfId="755" priority="114"/>
  </conditionalFormatting>
  <conditionalFormatting sqref="C275">
    <cfRule type="duplicateValues" dxfId="754" priority="113"/>
  </conditionalFormatting>
  <conditionalFormatting sqref="C279">
    <cfRule type="duplicateValues" dxfId="753" priority="112"/>
  </conditionalFormatting>
  <conditionalFormatting sqref="C281">
    <cfRule type="duplicateValues" dxfId="752" priority="111"/>
  </conditionalFormatting>
  <conditionalFormatting sqref="C280">
    <cfRule type="duplicateValues" dxfId="751" priority="110"/>
  </conditionalFormatting>
  <conditionalFormatting sqref="C284">
    <cfRule type="duplicateValues" dxfId="750" priority="109"/>
  </conditionalFormatting>
  <conditionalFormatting sqref="C289">
    <cfRule type="duplicateValues" dxfId="749" priority="107"/>
  </conditionalFormatting>
  <conditionalFormatting sqref="C289">
    <cfRule type="duplicateValues" dxfId="748" priority="108"/>
  </conditionalFormatting>
  <conditionalFormatting sqref="C291">
    <cfRule type="duplicateValues" dxfId="747" priority="106"/>
  </conditionalFormatting>
  <conditionalFormatting sqref="C292">
    <cfRule type="duplicateValues" dxfId="746" priority="105"/>
  </conditionalFormatting>
  <conditionalFormatting sqref="C69">
    <cfRule type="duplicateValues" dxfId="745" priority="104"/>
  </conditionalFormatting>
  <conditionalFormatting sqref="C69">
    <cfRule type="duplicateValues" dxfId="744" priority="103"/>
  </conditionalFormatting>
  <conditionalFormatting sqref="C71">
    <cfRule type="duplicateValues" dxfId="743" priority="102"/>
  </conditionalFormatting>
  <conditionalFormatting sqref="C71">
    <cfRule type="duplicateValues" dxfId="742" priority="101"/>
  </conditionalFormatting>
  <conditionalFormatting sqref="C72">
    <cfRule type="duplicateValues" dxfId="741" priority="100"/>
  </conditionalFormatting>
  <conditionalFormatting sqref="C72">
    <cfRule type="duplicateValues" dxfId="740" priority="99"/>
  </conditionalFormatting>
  <conditionalFormatting sqref="C70">
    <cfRule type="duplicateValues" dxfId="739" priority="98"/>
  </conditionalFormatting>
  <conditionalFormatting sqref="C70">
    <cfRule type="duplicateValues" dxfId="738" priority="97"/>
  </conditionalFormatting>
  <conditionalFormatting sqref="C134">
    <cfRule type="duplicateValues" dxfId="737" priority="96"/>
  </conditionalFormatting>
  <conditionalFormatting sqref="C134">
    <cfRule type="duplicateValues" dxfId="736" priority="95"/>
  </conditionalFormatting>
  <conditionalFormatting sqref="C141">
    <cfRule type="duplicateValues" dxfId="735" priority="94"/>
  </conditionalFormatting>
  <conditionalFormatting sqref="C141">
    <cfRule type="duplicateValues" dxfId="734" priority="93"/>
  </conditionalFormatting>
  <conditionalFormatting sqref="C143">
    <cfRule type="duplicateValues" dxfId="733" priority="92"/>
  </conditionalFormatting>
  <conditionalFormatting sqref="C143">
    <cfRule type="duplicateValues" dxfId="732" priority="91"/>
  </conditionalFormatting>
  <conditionalFormatting sqref="C144">
    <cfRule type="duplicateValues" dxfId="731" priority="90"/>
  </conditionalFormatting>
  <conditionalFormatting sqref="C144">
    <cfRule type="duplicateValues" dxfId="730" priority="89"/>
  </conditionalFormatting>
  <conditionalFormatting sqref="C148">
    <cfRule type="duplicateValues" dxfId="729" priority="88"/>
  </conditionalFormatting>
  <conditionalFormatting sqref="C148">
    <cfRule type="duplicateValues" dxfId="728" priority="87"/>
  </conditionalFormatting>
  <conditionalFormatting sqref="C145">
    <cfRule type="duplicateValues" dxfId="727" priority="86"/>
  </conditionalFormatting>
  <conditionalFormatting sqref="C145">
    <cfRule type="duplicateValues" dxfId="726" priority="85"/>
  </conditionalFormatting>
  <conditionalFormatting sqref="C146">
    <cfRule type="duplicateValues" dxfId="725" priority="84"/>
  </conditionalFormatting>
  <conditionalFormatting sqref="C146">
    <cfRule type="duplicateValues" dxfId="724" priority="83"/>
  </conditionalFormatting>
  <conditionalFormatting sqref="C147">
    <cfRule type="duplicateValues" dxfId="723" priority="82"/>
  </conditionalFormatting>
  <conditionalFormatting sqref="C147">
    <cfRule type="duplicateValues" dxfId="722" priority="81"/>
  </conditionalFormatting>
  <conditionalFormatting sqref="C149">
    <cfRule type="duplicateValues" dxfId="721" priority="80"/>
  </conditionalFormatting>
  <conditionalFormatting sqref="C149">
    <cfRule type="duplicateValues" dxfId="720" priority="79"/>
  </conditionalFormatting>
  <conditionalFormatting sqref="C150">
    <cfRule type="duplicateValues" dxfId="719" priority="78"/>
  </conditionalFormatting>
  <conditionalFormatting sqref="C150">
    <cfRule type="duplicateValues" dxfId="718" priority="77"/>
  </conditionalFormatting>
  <conditionalFormatting sqref="C151">
    <cfRule type="duplicateValues" dxfId="717" priority="76"/>
  </conditionalFormatting>
  <conditionalFormatting sqref="C151">
    <cfRule type="duplicateValues" dxfId="716" priority="75"/>
  </conditionalFormatting>
  <conditionalFormatting sqref="C152">
    <cfRule type="duplicateValues" dxfId="715" priority="74"/>
  </conditionalFormatting>
  <conditionalFormatting sqref="C152">
    <cfRule type="duplicateValues" dxfId="714" priority="73"/>
  </conditionalFormatting>
  <conditionalFormatting sqref="C153">
    <cfRule type="duplicateValues" dxfId="713" priority="72"/>
  </conditionalFormatting>
  <conditionalFormatting sqref="C153">
    <cfRule type="duplicateValues" dxfId="712" priority="71"/>
  </conditionalFormatting>
  <conditionalFormatting sqref="C154">
    <cfRule type="duplicateValues" dxfId="711" priority="70"/>
  </conditionalFormatting>
  <conditionalFormatting sqref="C154">
    <cfRule type="duplicateValues" dxfId="710" priority="69"/>
  </conditionalFormatting>
  <conditionalFormatting sqref="C155">
    <cfRule type="duplicateValues" dxfId="709" priority="68"/>
  </conditionalFormatting>
  <conditionalFormatting sqref="C155">
    <cfRule type="duplicateValues" dxfId="708" priority="67"/>
  </conditionalFormatting>
  <conditionalFormatting sqref="C156">
    <cfRule type="duplicateValues" dxfId="707" priority="66"/>
  </conditionalFormatting>
  <conditionalFormatting sqref="C156">
    <cfRule type="duplicateValues" dxfId="706" priority="65"/>
  </conditionalFormatting>
  <conditionalFormatting sqref="C157">
    <cfRule type="duplicateValues" dxfId="705" priority="64"/>
  </conditionalFormatting>
  <conditionalFormatting sqref="C157">
    <cfRule type="duplicateValues" dxfId="704" priority="63"/>
  </conditionalFormatting>
  <conditionalFormatting sqref="C160">
    <cfRule type="duplicateValues" dxfId="703" priority="62"/>
  </conditionalFormatting>
  <conditionalFormatting sqref="C160">
    <cfRule type="duplicateValues" dxfId="702" priority="61"/>
  </conditionalFormatting>
  <conditionalFormatting sqref="C159">
    <cfRule type="duplicateValues" dxfId="701" priority="60"/>
  </conditionalFormatting>
  <conditionalFormatting sqref="C159">
    <cfRule type="duplicateValues" dxfId="700" priority="59"/>
  </conditionalFormatting>
  <conditionalFormatting sqref="C162">
    <cfRule type="duplicateValues" dxfId="699" priority="58"/>
  </conditionalFormatting>
  <conditionalFormatting sqref="C162">
    <cfRule type="duplicateValues" dxfId="698" priority="57"/>
  </conditionalFormatting>
  <conditionalFormatting sqref="C163">
    <cfRule type="duplicateValues" dxfId="697" priority="56"/>
  </conditionalFormatting>
  <conditionalFormatting sqref="C163">
    <cfRule type="duplicateValues" dxfId="696" priority="55"/>
  </conditionalFormatting>
  <conditionalFormatting sqref="C164">
    <cfRule type="duplicateValues" dxfId="695" priority="52"/>
  </conditionalFormatting>
  <conditionalFormatting sqref="C164">
    <cfRule type="duplicateValues" dxfId="694" priority="51"/>
  </conditionalFormatting>
  <conditionalFormatting sqref="C165">
    <cfRule type="duplicateValues" dxfId="693" priority="50"/>
  </conditionalFormatting>
  <conditionalFormatting sqref="C165">
    <cfRule type="duplicateValues" dxfId="692" priority="49"/>
  </conditionalFormatting>
  <conditionalFormatting sqref="C161">
    <cfRule type="duplicateValues" dxfId="691" priority="48"/>
  </conditionalFormatting>
  <conditionalFormatting sqref="C161">
    <cfRule type="duplicateValues" dxfId="690" priority="47"/>
  </conditionalFormatting>
  <conditionalFormatting sqref="C158">
    <cfRule type="duplicateValues" dxfId="689" priority="46"/>
  </conditionalFormatting>
  <conditionalFormatting sqref="C158">
    <cfRule type="duplicateValues" dxfId="688" priority="45"/>
  </conditionalFormatting>
  <conditionalFormatting sqref="C167">
    <cfRule type="duplicateValues" dxfId="687" priority="44"/>
  </conditionalFormatting>
  <conditionalFormatting sqref="C167">
    <cfRule type="duplicateValues" dxfId="686" priority="43"/>
  </conditionalFormatting>
  <conditionalFormatting sqref="C168">
    <cfRule type="duplicateValues" dxfId="685" priority="42"/>
  </conditionalFormatting>
  <conditionalFormatting sqref="C168">
    <cfRule type="duplicateValues" dxfId="684" priority="41"/>
  </conditionalFormatting>
  <conditionalFormatting sqref="C169">
    <cfRule type="duplicateValues" dxfId="683" priority="40"/>
  </conditionalFormatting>
  <conditionalFormatting sqref="C169">
    <cfRule type="duplicateValues" dxfId="682" priority="39"/>
  </conditionalFormatting>
  <conditionalFormatting sqref="C170">
    <cfRule type="duplicateValues" dxfId="681" priority="38"/>
  </conditionalFormatting>
  <conditionalFormatting sqref="C170">
    <cfRule type="duplicateValues" dxfId="680" priority="37"/>
  </conditionalFormatting>
  <conditionalFormatting sqref="C173">
    <cfRule type="duplicateValues" dxfId="679" priority="36"/>
  </conditionalFormatting>
  <conditionalFormatting sqref="C173">
    <cfRule type="duplicateValues" dxfId="678" priority="35"/>
  </conditionalFormatting>
  <conditionalFormatting sqref="C171:C172">
    <cfRule type="duplicateValues" dxfId="677" priority="34"/>
  </conditionalFormatting>
  <conditionalFormatting sqref="C171:C172">
    <cfRule type="duplicateValues" dxfId="676" priority="33"/>
  </conditionalFormatting>
  <conditionalFormatting sqref="C174:C175 C177:C180">
    <cfRule type="duplicateValues" dxfId="675" priority="32"/>
  </conditionalFormatting>
  <conditionalFormatting sqref="C174:C175 C177:C180">
    <cfRule type="duplicateValues" dxfId="674" priority="31"/>
  </conditionalFormatting>
  <conditionalFormatting sqref="C183">
    <cfRule type="duplicateValues" dxfId="673" priority="30"/>
  </conditionalFormatting>
  <conditionalFormatting sqref="C183">
    <cfRule type="duplicateValues" dxfId="672" priority="29"/>
  </conditionalFormatting>
  <conditionalFormatting sqref="C182">
    <cfRule type="duplicateValues" dxfId="671" priority="28"/>
  </conditionalFormatting>
  <conditionalFormatting sqref="C182">
    <cfRule type="duplicateValues" dxfId="670" priority="27"/>
  </conditionalFormatting>
  <conditionalFormatting sqref="C184">
    <cfRule type="duplicateValues" dxfId="669" priority="26"/>
  </conditionalFormatting>
  <conditionalFormatting sqref="C184">
    <cfRule type="duplicateValues" dxfId="668" priority="25"/>
  </conditionalFormatting>
  <conditionalFormatting sqref="C186">
    <cfRule type="duplicateValues" dxfId="667" priority="22"/>
  </conditionalFormatting>
  <conditionalFormatting sqref="C186">
    <cfRule type="duplicateValues" dxfId="666" priority="21"/>
  </conditionalFormatting>
  <conditionalFormatting sqref="C185">
    <cfRule type="duplicateValues" dxfId="665" priority="19"/>
  </conditionalFormatting>
  <conditionalFormatting sqref="C185">
    <cfRule type="duplicateValues" dxfId="664" priority="18"/>
  </conditionalFormatting>
  <conditionalFormatting sqref="C185">
    <cfRule type="duplicateValues" dxfId="663" priority="20"/>
  </conditionalFormatting>
  <conditionalFormatting sqref="C187">
    <cfRule type="duplicateValues" dxfId="662" priority="17"/>
  </conditionalFormatting>
  <conditionalFormatting sqref="C324">
    <cfRule type="duplicateValues" dxfId="661" priority="16"/>
  </conditionalFormatting>
  <conditionalFormatting sqref="C325">
    <cfRule type="duplicateValues" dxfId="660" priority="14"/>
  </conditionalFormatting>
  <conditionalFormatting sqref="C332">
    <cfRule type="duplicateValues" dxfId="659" priority="13"/>
  </conditionalFormatting>
  <conditionalFormatting sqref="C338">
    <cfRule type="duplicateValues" dxfId="658" priority="12"/>
  </conditionalFormatting>
  <conditionalFormatting sqref="C225">
    <cfRule type="duplicateValues" dxfId="657" priority="11"/>
  </conditionalFormatting>
  <conditionalFormatting sqref="C262">
    <cfRule type="duplicateValues" dxfId="656" priority="10"/>
  </conditionalFormatting>
  <conditionalFormatting sqref="C166">
    <cfRule type="duplicateValues" dxfId="655" priority="9"/>
  </conditionalFormatting>
  <conditionalFormatting sqref="C260">
    <cfRule type="duplicateValues" dxfId="654" priority="8"/>
  </conditionalFormatting>
  <conditionalFormatting sqref="C323">
    <cfRule type="duplicateValues" dxfId="653" priority="7"/>
  </conditionalFormatting>
  <conditionalFormatting sqref="A142">
    <cfRule type="duplicateValues" dxfId="652" priority="6"/>
  </conditionalFormatting>
  <conditionalFormatting sqref="C142">
    <cfRule type="duplicateValues" dxfId="651" priority="5"/>
  </conditionalFormatting>
  <conditionalFormatting sqref="C142">
    <cfRule type="duplicateValues" dxfId="650" priority="4"/>
  </conditionalFormatting>
  <conditionalFormatting sqref="C176">
    <cfRule type="duplicateValues" dxfId="649" priority="3"/>
  </conditionalFormatting>
  <conditionalFormatting sqref="C181">
    <cfRule type="duplicateValues" dxfId="648" priority="2"/>
  </conditionalFormatting>
  <conditionalFormatting sqref="C188">
    <cfRule type="duplicateValues" dxfId="647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75"/>
  <sheetViews>
    <sheetView workbookViewId="0">
      <selection activeCell="A4" sqref="A4"/>
    </sheetView>
  </sheetViews>
  <sheetFormatPr defaultColWidth="8.8984375" defaultRowHeight="19.8" x14ac:dyDescent="0.5"/>
  <cols>
    <col min="1" max="1" width="28.69921875" style="17" customWidth="1"/>
    <col min="2" max="2" width="33.8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1497</v>
      </c>
      <c r="H1" s="17" t="s">
        <v>0</v>
      </c>
    </row>
    <row r="2" spans="1:8" x14ac:dyDescent="0.5">
      <c r="A2" s="22" t="s">
        <v>1425</v>
      </c>
      <c r="B2" s="22" t="s">
        <v>765</v>
      </c>
      <c r="C2" s="18" t="s">
        <v>2753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4" si="0">IF($G2=7,-1,IF($G2=1,7,IF($G2=3,7,IF($G2=5,0,"error"))))</f>
        <v>7</v>
      </c>
    </row>
    <row r="3" spans="1:8" x14ac:dyDescent="0.5">
      <c r="A3" s="22" t="s">
        <v>1379</v>
      </c>
      <c r="B3" s="22" t="s">
        <v>765</v>
      </c>
      <c r="C3" s="18" t="s">
        <v>2766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1360</v>
      </c>
      <c r="B4" s="22" t="s">
        <v>1431</v>
      </c>
      <c r="C4" s="18" t="s">
        <v>2750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1360</v>
      </c>
      <c r="B5" s="22" t="s">
        <v>1383</v>
      </c>
      <c r="C5" s="18" t="s">
        <v>2750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1360</v>
      </c>
      <c r="B6" s="22" t="s">
        <v>1432</v>
      </c>
      <c r="C6" s="18" t="s">
        <v>2750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1360</v>
      </c>
      <c r="B7" s="22" t="s">
        <v>1433</v>
      </c>
      <c r="C7" s="18" t="s">
        <v>2750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1360</v>
      </c>
      <c r="B8" s="22" t="s">
        <v>1434</v>
      </c>
      <c r="C8" s="18" t="s">
        <v>2750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1360</v>
      </c>
      <c r="B9" s="22" t="s">
        <v>1435</v>
      </c>
      <c r="C9" s="18" t="s">
        <v>2750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1360</v>
      </c>
      <c r="B10" s="22" t="s">
        <v>765</v>
      </c>
      <c r="C10" s="18" t="s">
        <v>2750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1360</v>
      </c>
      <c r="B11" s="22" t="s">
        <v>1283</v>
      </c>
      <c r="C11" s="18" t="s">
        <v>2750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1360</v>
      </c>
      <c r="B12" s="22" t="s">
        <v>1472</v>
      </c>
      <c r="C12" s="18" t="s">
        <v>2750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1360</v>
      </c>
      <c r="B13" s="22" t="s">
        <v>1473</v>
      </c>
      <c r="C13" s="18" t="s">
        <v>2750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1360</v>
      </c>
      <c r="B14" s="22" t="s">
        <v>1436</v>
      </c>
      <c r="C14" s="18" t="s">
        <v>2750</v>
      </c>
      <c r="D14" s="17" t="str">
        <f>VLOOKUP($C14,allFlowProduct!$A:$P,4,FALSE)</f>
        <v>Bungalow V</v>
      </c>
      <c r="E14" s="17" t="str">
        <f>VLOOKUP($C14,allFlowProduct!$A:$P,5,FALSE)</f>
        <v>ห้อง</v>
      </c>
      <c r="F14" s="17">
        <f>VLOOKUP($C14,allFlowProduct!$A:$P,3,FALSE)</f>
        <v>1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1414</v>
      </c>
      <c r="B15" s="22" t="s">
        <v>765</v>
      </c>
      <c r="C15" s="12" t="s">
        <v>3354</v>
      </c>
      <c r="D15" s="17" t="str">
        <f>VLOOKUP($C15,allFlowProduct!$A:$P,4,FALSE)</f>
        <v>อาหารเย็น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1362</v>
      </c>
      <c r="B16" s="22" t="s">
        <v>1283</v>
      </c>
      <c r="C16" s="18" t="s">
        <v>2756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1362</v>
      </c>
      <c r="B17" s="22" t="s">
        <v>1432</v>
      </c>
      <c r="C17" s="18" t="s">
        <v>2756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1362</v>
      </c>
      <c r="B18" s="22" t="s">
        <v>1436</v>
      </c>
      <c r="C18" s="18" t="s">
        <v>2756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1362</v>
      </c>
      <c r="B19" s="22" t="s">
        <v>1383</v>
      </c>
      <c r="C19" s="18" t="s">
        <v>2756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1362</v>
      </c>
      <c r="B20" s="22" t="s">
        <v>1437</v>
      </c>
      <c r="C20" s="18" t="s">
        <v>2756</v>
      </c>
      <c r="D20" s="17" t="str">
        <f>VLOOKUP($C20,allFlowProduct!$A:$P,4,FALSE)</f>
        <v>Gardenview Bungalow</v>
      </c>
      <c r="E20" s="17" t="str">
        <f>VLOOKUP($C20,allFlowProduct!$A:$P,5,FALSE)</f>
        <v>ห้อง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1383</v>
      </c>
      <c r="B21" s="22" t="s">
        <v>1451</v>
      </c>
      <c r="C21" s="18" t="s">
        <v>3346</v>
      </c>
      <c r="D21" s="17" t="str">
        <f>VLOOKUP($C21,allFlowProduct!$A:$P,4,FALSE)</f>
        <v>คอร์ส Home School</v>
      </c>
      <c r="E21" s="17" t="str">
        <f>VLOOKUP($C21,allFlowProduct!$A:$P,5,FALSE)</f>
        <v>คอร์ส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1368</v>
      </c>
      <c r="B22" s="22" t="s">
        <v>1283</v>
      </c>
      <c r="C22" s="18" t="s">
        <v>2757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1368</v>
      </c>
      <c r="B23" s="22" t="s">
        <v>1441</v>
      </c>
      <c r="C23" s="18" t="s">
        <v>2757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1368</v>
      </c>
      <c r="B24" s="22" t="s">
        <v>1368</v>
      </c>
      <c r="C24" s="18" t="s">
        <v>2757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1368</v>
      </c>
      <c r="B25" s="22" t="s">
        <v>1442</v>
      </c>
      <c r="C25" s="18" t="s">
        <v>2757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1368</v>
      </c>
      <c r="B26" s="22" t="s">
        <v>1438</v>
      </c>
      <c r="C26" s="18" t="s">
        <v>2757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1368</v>
      </c>
      <c r="B27" s="22" t="s">
        <v>1443</v>
      </c>
      <c r="C27" s="18" t="s">
        <v>2757</v>
      </c>
      <c r="D27" s="17" t="str">
        <f>VLOOKUP($C27,allFlowProduct!$A:$P,4,FALSE)</f>
        <v>Ma Lae Lay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1361</v>
      </c>
      <c r="B28" s="22" t="s">
        <v>1283</v>
      </c>
      <c r="C28" s="18" t="s">
        <v>2758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1361</v>
      </c>
      <c r="B29" s="22" t="s">
        <v>1436</v>
      </c>
      <c r="C29" s="18" t="s">
        <v>2758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1361</v>
      </c>
      <c r="B30" s="22" t="s">
        <v>1383</v>
      </c>
      <c r="C30" s="18" t="s">
        <v>2758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1361</v>
      </c>
      <c r="B31" s="22" t="s">
        <v>1432</v>
      </c>
      <c r="C31" s="18" t="s">
        <v>2758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1361</v>
      </c>
      <c r="B32" s="22" t="s">
        <v>1469</v>
      </c>
      <c r="C32" s="18" t="s">
        <v>2758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1361</v>
      </c>
      <c r="B33" s="22" t="s">
        <v>1470</v>
      </c>
      <c r="C33" s="18" t="s">
        <v>2758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1361</v>
      </c>
      <c r="B34" s="22" t="s">
        <v>1471</v>
      </c>
      <c r="C34" s="18" t="s">
        <v>2758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1361</v>
      </c>
      <c r="B35" s="22" t="s">
        <v>1367</v>
      </c>
      <c r="C35" s="18" t="s">
        <v>2758</v>
      </c>
      <c r="D35" s="17" t="str">
        <f>VLOOKUP($C35,allFlowProduct!$A:$P,4,FALSE)</f>
        <v>Seaview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ref="H35:H70" si="1">IF($G35=7,-1,IF($G35=1,7,IF($G35=3,7,IF($G35=5,0,"error"))))</f>
        <v>7</v>
      </c>
    </row>
    <row r="36" spans="1:8" x14ac:dyDescent="0.5">
      <c r="A36" s="22" t="s">
        <v>1366</v>
      </c>
      <c r="B36" s="22" t="s">
        <v>1439</v>
      </c>
      <c r="C36" s="18" t="s">
        <v>2759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1366</v>
      </c>
      <c r="B37" s="22" t="s">
        <v>1431</v>
      </c>
      <c r="C37" s="18" t="s">
        <v>2759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1366</v>
      </c>
      <c r="B38" s="22" t="s">
        <v>1432</v>
      </c>
      <c r="C38" s="18" t="s">
        <v>2759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1366</v>
      </c>
      <c r="B39" s="22" t="s">
        <v>1436</v>
      </c>
      <c r="C39" s="18" t="s">
        <v>2759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1366</v>
      </c>
      <c r="B40" s="22" t="s">
        <v>1440</v>
      </c>
      <c r="C40" s="18" t="s">
        <v>2759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1366</v>
      </c>
      <c r="B41" s="22" t="s">
        <v>1283</v>
      </c>
      <c r="C41" s="18" t="s">
        <v>2759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1366</v>
      </c>
      <c r="B42" s="22" t="s">
        <v>1474</v>
      </c>
      <c r="C42" s="18" t="s">
        <v>2759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1366</v>
      </c>
      <c r="B43" s="22" t="s">
        <v>1475</v>
      </c>
      <c r="C43" s="18" t="s">
        <v>2759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1366</v>
      </c>
      <c r="B44" s="22" t="s">
        <v>1476</v>
      </c>
      <c r="C44" s="18" t="s">
        <v>2759</v>
      </c>
      <c r="D44" s="17" t="str">
        <f>VLOOKUP($C44,allFlowProduct!$A:$P,4,FALSE)</f>
        <v>Standard Room F.1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1363</v>
      </c>
      <c r="B45" s="22" t="s">
        <v>5765</v>
      </c>
      <c r="C45" s="18" t="s">
        <v>2760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1363</v>
      </c>
      <c r="B46" s="22" t="s">
        <v>1432</v>
      </c>
      <c r="C46" s="18" t="s">
        <v>2760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1363</v>
      </c>
      <c r="B47" s="22" t="s">
        <v>1383</v>
      </c>
      <c r="C47" s="18" t="s">
        <v>2760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1363</v>
      </c>
      <c r="B48" s="22" t="s">
        <v>1436</v>
      </c>
      <c r="C48" s="18" t="s">
        <v>2760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1363</v>
      </c>
      <c r="B49" s="22" t="s">
        <v>1283</v>
      </c>
      <c r="C49" s="18" t="s">
        <v>2760</v>
      </c>
      <c r="D49" s="17" t="str">
        <f>VLOOKUP($C49,allFlowProduct!$A:$P,4,FALSE)</f>
        <v>Standard Room F.2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1372</v>
      </c>
      <c r="B50" s="22" t="s">
        <v>1432</v>
      </c>
      <c r="C50" s="18" t="s">
        <v>2761</v>
      </c>
      <c r="D50" s="17" t="str">
        <f>VLOOKUP($C50,allFlowProduct!$A:$P,4,FALSE)</f>
        <v>Standard Room F.3</v>
      </c>
      <c r="E50" s="17" t="str">
        <f>VLOOKUP($C50,allFlowProduct!$A:$P,5,FALSE)</f>
        <v>ห้อง</v>
      </c>
      <c r="F50" s="17">
        <f>VLOOKUP($C50,allFlowProduct!$A:$P,3,FALSE)</f>
        <v>1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63" t="s">
        <v>5767</v>
      </c>
      <c r="B51" s="63" t="s">
        <v>5768</v>
      </c>
      <c r="C51" s="18" t="s">
        <v>5766</v>
      </c>
      <c r="D51" s="59" t="str">
        <f>VLOOKUP($C51,allFlowProduct!$A:$P,4,FALSE)</f>
        <v>ห้องพักอบรม อชม.</v>
      </c>
      <c r="E51" s="59" t="str">
        <f>VLOOKUP($C51,allFlowProduct!$A:$P,5,FALSE)</f>
        <v>ห้อง</v>
      </c>
      <c r="F51" s="59">
        <f>VLOOKUP($C51,allFlowProduct!$A:$P,3,FALSE)</f>
        <v>1</v>
      </c>
      <c r="G51" s="59">
        <f>VLOOKUP($C51,allFlowProduct!$A:$P,8,FALSE)</f>
        <v>1</v>
      </c>
      <c r="H51" s="59">
        <f t="shared" ref="H51:H53" si="2">IF($G51=7,-1,IF($G51=1,7,IF($G51=3,7,IF($G51=5,0,"error"))))</f>
        <v>7</v>
      </c>
    </row>
    <row r="52" spans="1:8" x14ac:dyDescent="0.5">
      <c r="A52" s="63" t="s">
        <v>5767</v>
      </c>
      <c r="B52" s="63" t="s">
        <v>5769</v>
      </c>
      <c r="C52" s="18" t="s">
        <v>5766</v>
      </c>
      <c r="D52" s="59" t="str">
        <f>VLOOKUP($C52,allFlowProduct!$A:$P,4,FALSE)</f>
        <v>ห้องพักอบรม อชม.</v>
      </c>
      <c r="E52" s="59" t="str">
        <f>VLOOKUP($C52,allFlowProduct!$A:$P,5,FALSE)</f>
        <v>ห้อง</v>
      </c>
      <c r="F52" s="59">
        <f>VLOOKUP($C52,allFlowProduct!$A:$P,3,FALSE)</f>
        <v>1</v>
      </c>
      <c r="G52" s="59">
        <f>VLOOKUP($C52,allFlowProduct!$A:$P,8,FALSE)</f>
        <v>1</v>
      </c>
      <c r="H52" s="59">
        <f t="shared" si="2"/>
        <v>7</v>
      </c>
    </row>
    <row r="53" spans="1:8" x14ac:dyDescent="0.5">
      <c r="A53" s="63" t="s">
        <v>5767</v>
      </c>
      <c r="B53" s="74" t="s">
        <v>5772</v>
      </c>
      <c r="C53" s="18" t="s">
        <v>5766</v>
      </c>
      <c r="D53" s="59" t="str">
        <f>VLOOKUP($C53,allFlowProduct!$A:$P,4,FALSE)</f>
        <v>ห้องพักอบรม อชม.</v>
      </c>
      <c r="E53" s="59" t="str">
        <f>VLOOKUP($C53,allFlowProduct!$A:$P,5,FALSE)</f>
        <v>ห้อง</v>
      </c>
      <c r="F53" s="59">
        <f>VLOOKUP($C53,allFlowProduct!$A:$P,3,FALSE)</f>
        <v>1</v>
      </c>
      <c r="G53" s="59">
        <f>VLOOKUP($C53,allFlowProduct!$A:$P,8,FALSE)</f>
        <v>1</v>
      </c>
      <c r="H53" s="59">
        <f t="shared" si="2"/>
        <v>7</v>
      </c>
    </row>
    <row r="54" spans="1:8" x14ac:dyDescent="0.5">
      <c r="A54" s="63" t="s">
        <v>5767</v>
      </c>
      <c r="B54" s="74" t="s">
        <v>5773</v>
      </c>
      <c r="C54" s="18" t="s">
        <v>5766</v>
      </c>
      <c r="D54" s="59" t="str">
        <f>VLOOKUP($C54,allFlowProduct!$A:$P,4,FALSE)</f>
        <v>ห้องพักอบรม อชม.</v>
      </c>
      <c r="E54" s="59" t="str">
        <f>VLOOKUP($C54,allFlowProduct!$A:$P,5,FALSE)</f>
        <v>ห้อง</v>
      </c>
      <c r="F54" s="59">
        <f>VLOOKUP($C54,allFlowProduct!$A:$P,3,FALSE)</f>
        <v>1</v>
      </c>
      <c r="G54" s="59">
        <f>VLOOKUP($C54,allFlowProduct!$A:$P,8,FALSE)</f>
        <v>1</v>
      </c>
      <c r="H54" s="59">
        <f>IF($G54=7,-1,IF($G54=1,7,IF($G54=3,7,IF($G54=5,0,"error"))))</f>
        <v>7</v>
      </c>
    </row>
    <row r="55" spans="1:8" x14ac:dyDescent="0.5">
      <c r="A55" s="22" t="s">
        <v>1399</v>
      </c>
      <c r="B55" s="22" t="s">
        <v>1465</v>
      </c>
      <c r="C55" s="12" t="s">
        <v>3267</v>
      </c>
      <c r="D55" s="17" t="str">
        <f>VLOOKUP($C55,allFlowProduct!$A:$P,4,FALSE)</f>
        <v>เเยมสัปปะรด</v>
      </c>
      <c r="E55" s="17" t="str">
        <f>VLOOKUP($C55,allFlowProduct!$A:$P,5,FALSE)</f>
        <v>ชุด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1399</v>
      </c>
      <c r="B56" s="22" t="s">
        <v>1221</v>
      </c>
      <c r="C56" s="12" t="s">
        <v>3265</v>
      </c>
      <c r="D56" s="17" t="str">
        <f>VLOOKUP($C56,allFlowProduct!$A:$P,4,FALSE)</f>
        <v>เเยมมะละกอ</v>
      </c>
      <c r="E56" s="17" t="str">
        <f>VLOOKUP($C56,allFlowProduct!$A:$P,5,FALSE)</f>
        <v>ชุด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1399</v>
      </c>
      <c r="B57" s="22" t="s">
        <v>1466</v>
      </c>
      <c r="C57" s="12" t="s">
        <v>3266</v>
      </c>
      <c r="D57" s="17" t="str">
        <f>VLOOKUP($C57,allFlowProduct!$A:$P,4,FALSE)</f>
        <v>แยมเสาวรส</v>
      </c>
      <c r="E57" s="17" t="str">
        <f>VLOOKUP($C57,allFlowProduct!$A:$P,5,FALSE)</f>
        <v>ชุด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1403</v>
      </c>
      <c r="B58" s="22" t="s">
        <v>765</v>
      </c>
      <c r="C58" s="12" t="s">
        <v>3356</v>
      </c>
      <c r="D58" s="17" t="str">
        <f>VLOOKUP($C58,allFlowProduct!$A:$P,4,FALSE)</f>
        <v>เค้กแครอทครีมชีส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1364</v>
      </c>
      <c r="B59" s="22" t="s">
        <v>765</v>
      </c>
      <c r="C59" s="18" t="s">
        <v>2762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1364</v>
      </c>
      <c r="B60" s="22" t="s">
        <v>1364</v>
      </c>
      <c r="C60" s="18" t="s">
        <v>2762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1364</v>
      </c>
      <c r="B61" s="22" t="s">
        <v>1438</v>
      </c>
      <c r="C61" s="18" t="s">
        <v>2762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1364</v>
      </c>
      <c r="B62" s="22" t="s">
        <v>1283</v>
      </c>
      <c r="C62" s="18" t="s">
        <v>2762</v>
      </c>
      <c r="D62" s="17" t="str">
        <f>VLOOKUP($C62,allFlowProduct!$A:$P,4,FALSE)</f>
        <v>เตียงเสริม</v>
      </c>
      <c r="E62" s="17" t="str">
        <f>VLOOKUP($C62,allFlowProduct!$A:$P,5,FALSE)</f>
        <v>เตียง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1364</v>
      </c>
      <c r="B63" s="22" t="s">
        <v>1473</v>
      </c>
      <c r="C63" s="18" t="s">
        <v>2762</v>
      </c>
      <c r="D63" s="17" t="str">
        <f>VLOOKUP($C63,allFlowProduct!$A:$P,4,FALSE)</f>
        <v>เตียงเสริม</v>
      </c>
      <c r="E63" s="17" t="str">
        <f>VLOOKUP($C63,allFlowProduct!$A:$P,5,FALSE)</f>
        <v>เตียง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1364</v>
      </c>
      <c r="B64" s="22" t="s">
        <v>1477</v>
      </c>
      <c r="C64" s="18" t="s">
        <v>2762</v>
      </c>
      <c r="D64" s="17" t="str">
        <f>VLOOKUP($C64,allFlowProduct!$A:$P,4,FALSE)</f>
        <v>เตียงเสริม</v>
      </c>
      <c r="E64" s="17" t="str">
        <f>VLOOKUP($C64,allFlowProduct!$A:$P,5,FALSE)</f>
        <v>เตียง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1364</v>
      </c>
      <c r="B65" s="22" t="s">
        <v>1437</v>
      </c>
      <c r="C65" s="18" t="s">
        <v>2762</v>
      </c>
      <c r="D65" s="17" t="str">
        <f>VLOOKUP($C65,allFlowProduct!$A:$P,4,FALSE)</f>
        <v>เตียงเสริม</v>
      </c>
      <c r="E65" s="17" t="str">
        <f>VLOOKUP($C65,allFlowProduct!$A:$P,5,FALSE)</f>
        <v>เตียง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1364</v>
      </c>
      <c r="B66" s="22" t="s">
        <v>1432</v>
      </c>
      <c r="C66" s="18" t="s">
        <v>2762</v>
      </c>
      <c r="D66" s="17" t="str">
        <f>VLOOKUP($C66,allFlowProduct!$A:$P,4,FALSE)</f>
        <v>เตียงเสริม</v>
      </c>
      <c r="E66" s="17" t="str">
        <f>VLOOKUP($C66,allFlowProduct!$A:$P,5,FALSE)</f>
        <v>เตียง</v>
      </c>
      <c r="F66" s="17">
        <f>VLOOKUP($C66,allFlowProduct!$A:$P,3,FALSE)</f>
        <v>1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22" t="s">
        <v>1369</v>
      </c>
      <c r="B67" s="22" t="s">
        <v>1283</v>
      </c>
      <c r="C67" s="18" t="s">
        <v>2763</v>
      </c>
      <c r="D67" s="17" t="str">
        <f>VLOOKUP($C67,allFlowProduct!$A:$P,4,FALSE)</f>
        <v>เสริมฟูก</v>
      </c>
      <c r="E67" s="17" t="str">
        <f>VLOOKUP($C67,allFlowProduct!$A:$P,5,FALSE)</f>
        <v>ที่</v>
      </c>
      <c r="F67" s="17">
        <f>VLOOKUP($C67,allFlowProduct!$A:$P,3,FALSE)</f>
        <v>1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1369</v>
      </c>
      <c r="B68" s="22" t="s">
        <v>1444</v>
      </c>
      <c r="C68" s="18" t="s">
        <v>2763</v>
      </c>
      <c r="D68" s="17" t="str">
        <f>VLOOKUP($C68,allFlowProduct!$A:$P,4,FALSE)</f>
        <v>เสริมฟูก</v>
      </c>
      <c r="E68" s="17" t="str">
        <f>VLOOKUP($C68,allFlowProduct!$A:$P,5,FALSE)</f>
        <v>ที่</v>
      </c>
      <c r="F68" s="17">
        <f>VLOOKUP($C68,allFlowProduct!$A:$P,3,FALSE)</f>
        <v>1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1369</v>
      </c>
      <c r="B69" s="22" t="s">
        <v>1473</v>
      </c>
      <c r="C69" s="18" t="s">
        <v>2763</v>
      </c>
      <c r="D69" s="17" t="str">
        <f>VLOOKUP($C69,allFlowProduct!$A:$P,4,FALSE)</f>
        <v>เสริมฟูก</v>
      </c>
      <c r="E69" s="17" t="str">
        <f>VLOOKUP($C69,allFlowProduct!$A:$P,5,FALSE)</f>
        <v>ที่</v>
      </c>
      <c r="F69" s="17">
        <f>VLOOKUP($C69,allFlowProduct!$A:$P,3,FALSE)</f>
        <v>1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1369</v>
      </c>
      <c r="B70" s="22" t="s">
        <v>1478</v>
      </c>
      <c r="C70" s="18" t="s">
        <v>2763</v>
      </c>
      <c r="D70" s="17" t="str">
        <f>VLOOKUP($C70,allFlowProduct!$A:$P,4,FALSE)</f>
        <v>เสริมฟูก</v>
      </c>
      <c r="E70" s="17" t="str">
        <f>VLOOKUP($C70,allFlowProduct!$A:$P,5,FALSE)</f>
        <v>ที่</v>
      </c>
      <c r="F70" s="17">
        <f>VLOOKUP($C70,allFlowProduct!$A:$P,3,FALSE)</f>
        <v>1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9</v>
      </c>
      <c r="B71" s="22" t="s">
        <v>1283</v>
      </c>
      <c r="C71" s="12" t="s">
        <v>4117</v>
      </c>
      <c r="D71" s="17" t="str">
        <f>VLOOKUP($C71,allFlowProduct!$A:$P,4,FALSE)</f>
        <v>เสื้อธรรมธุรกิจ</v>
      </c>
      <c r="E71" s="17" t="str">
        <f>VLOOKUP($C71,allFlowProduct!$A:$P,5,FALSE)</f>
        <v>ตัว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ref="H71:H103" si="3">IF($G71=7,-1,IF($G71=1,7,IF($G71=3,7,IF($G71=5,0,"error"))))</f>
        <v>7</v>
      </c>
    </row>
    <row r="72" spans="1:8" x14ac:dyDescent="0.5">
      <c r="A72" s="22" t="s">
        <v>9</v>
      </c>
      <c r="B72" s="22" t="s">
        <v>765</v>
      </c>
      <c r="C72" s="12" t="s">
        <v>4117</v>
      </c>
      <c r="D72" s="17" t="str">
        <f>VLOOKUP($C72,allFlowProduct!$A:$P,4,FALSE)</f>
        <v>เสื้อธรรมธุรกิจ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3"/>
        <v>7</v>
      </c>
    </row>
    <row r="73" spans="1:8" x14ac:dyDescent="0.5">
      <c r="A73" s="22" t="s">
        <v>9</v>
      </c>
      <c r="B73" s="22" t="s">
        <v>1467</v>
      </c>
      <c r="C73" s="12" t="s">
        <v>4117</v>
      </c>
      <c r="D73" s="17" t="str">
        <f>VLOOKUP($C73,allFlowProduct!$A:$P,4,FALSE)</f>
        <v>เสื้อธรรมธุรกิจ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3"/>
        <v>7</v>
      </c>
    </row>
    <row r="74" spans="1:8" x14ac:dyDescent="0.5">
      <c r="A74" s="22" t="s">
        <v>5763</v>
      </c>
      <c r="B74" s="63"/>
      <c r="C74" s="12" t="s">
        <v>4117</v>
      </c>
      <c r="D74" s="59" t="str">
        <f>VLOOKUP($C74,allFlowProduct!$A:$P,4,FALSE)</f>
        <v>เสื้อธรรมธุรกิจ</v>
      </c>
      <c r="E74" s="59" t="str">
        <f>VLOOKUP($C74,allFlowProduct!$A:$P,5,FALSE)</f>
        <v>ตัว</v>
      </c>
      <c r="F74" s="59">
        <f>VLOOKUP($C74,allFlowProduct!$A:$P,3,FALSE)</f>
        <v>5</v>
      </c>
      <c r="G74" s="59">
        <f>VLOOKUP($C74,allFlowProduct!$A:$P,8,FALSE)</f>
        <v>1</v>
      </c>
      <c r="H74" s="59">
        <f>IF($G74=7,-1,IF($G74=1,7,IF($G74=3,7,IF($G74=5,0,"error"))))</f>
        <v>7</v>
      </c>
    </row>
    <row r="75" spans="1:8" x14ac:dyDescent="0.5">
      <c r="A75" s="22" t="s">
        <v>1417</v>
      </c>
      <c r="B75" s="22" t="s">
        <v>765</v>
      </c>
      <c r="C75" s="12" t="s">
        <v>3224</v>
      </c>
      <c r="D75" s="17" t="str">
        <f>VLOOKUP($C75,allFlowProduct!$A:$P,4,FALSE)</f>
        <v>ใบเหลียงอบชีส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3"/>
        <v>7</v>
      </c>
    </row>
    <row r="76" spans="1:8" x14ac:dyDescent="0.5">
      <c r="A76" s="22" t="s">
        <v>1411</v>
      </c>
      <c r="B76" s="22" t="s">
        <v>765</v>
      </c>
      <c r="C76" s="12" t="s">
        <v>3219</v>
      </c>
      <c r="D76" s="17" t="str">
        <f>VLOOKUP($C76,allFlowProduct!$A:$P,4,FALSE)</f>
        <v>ไก่ทอดเครื่องเทศ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3"/>
        <v>7</v>
      </c>
    </row>
    <row r="77" spans="1:8" x14ac:dyDescent="0.5">
      <c r="A77" s="22" t="s">
        <v>1087</v>
      </c>
      <c r="B77" s="22" t="s">
        <v>765</v>
      </c>
      <c r="C77" s="12" t="s">
        <v>3218</v>
      </c>
      <c r="D77" s="17" t="str">
        <f>VLOOKUP($C77,allFlowProduct!$A:$P,4,FALSE)</f>
        <v>ไข่เจียว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3"/>
        <v>7</v>
      </c>
    </row>
    <row r="78" spans="1:8" x14ac:dyDescent="0.5">
      <c r="A78" s="22" t="s">
        <v>1413</v>
      </c>
      <c r="B78" s="22" t="s">
        <v>765</v>
      </c>
      <c r="C78" s="12" t="s">
        <v>3263</v>
      </c>
      <c r="D78" s="17" t="str">
        <f>VLOOKUP($C78,allFlowProduct!$A:$P,4,FALSE)</f>
        <v>กล้วยทอด เล็ก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3"/>
        <v>7</v>
      </c>
    </row>
    <row r="79" spans="1:8" x14ac:dyDescent="0.5">
      <c r="A79" s="22" t="s">
        <v>1412</v>
      </c>
      <c r="B79" s="22" t="s">
        <v>1468</v>
      </c>
      <c r="C79" s="12" t="s">
        <v>3261</v>
      </c>
      <c r="D79" s="17" t="str">
        <f>VLOOKUP($C79,allFlowProduct!$A:$P,4,FALSE)</f>
        <v>กล้วยทอด ใหญ่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3"/>
        <v>7</v>
      </c>
    </row>
    <row r="80" spans="1:8" x14ac:dyDescent="0.5">
      <c r="A80" s="22" t="s">
        <v>1388</v>
      </c>
      <c r="B80" s="22" t="s">
        <v>765</v>
      </c>
      <c r="C80" s="12" t="s">
        <v>3331</v>
      </c>
      <c r="D80" s="17" t="str">
        <f>VLOOKUP($C80,allFlowProduct!$A:$P,4,FALSE)</f>
        <v>กาเเฟ ร้อน</v>
      </c>
      <c r="E80" s="17" t="str">
        <f>VLOOKUP($C80,allFlowProduct!$A:$P,5,FALSE)</f>
        <v>แก้ว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3"/>
        <v>7</v>
      </c>
    </row>
    <row r="81" spans="1:8" x14ac:dyDescent="0.5">
      <c r="A81" s="22" t="s">
        <v>1277</v>
      </c>
      <c r="B81" s="22" t="s">
        <v>765</v>
      </c>
      <c r="C81" s="12" t="s">
        <v>3331</v>
      </c>
      <c r="D81" s="17" t="str">
        <f>VLOOKUP($C81,allFlowProduct!$A:$P,4,FALSE)</f>
        <v>กาเเฟ ร้อน</v>
      </c>
      <c r="E81" s="17" t="str">
        <f>VLOOKUP($C81,allFlowProduct!$A:$P,5,FALSE)</f>
        <v>แก้ว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3"/>
        <v>7</v>
      </c>
    </row>
    <row r="82" spans="1:8" x14ac:dyDescent="0.5">
      <c r="A82" s="22" t="s">
        <v>1218</v>
      </c>
      <c r="B82" s="22" t="s">
        <v>765</v>
      </c>
      <c r="C82" s="12" t="s">
        <v>3264</v>
      </c>
      <c r="D82" s="17" t="str">
        <f>VLOOKUP($C82,allFlowProduct!$A:$P,4,FALSE)</f>
        <v>กาโนล่า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3"/>
        <v>7</v>
      </c>
    </row>
    <row r="83" spans="1:8" x14ac:dyDescent="0.5">
      <c r="A83" s="22" t="s">
        <v>1373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3"/>
        <v>#N/A</v>
      </c>
    </row>
    <row r="84" spans="1:8" x14ac:dyDescent="0.5">
      <c r="A84" s="22" t="s">
        <v>1395</v>
      </c>
      <c r="B84" s="22" t="s">
        <v>765</v>
      </c>
      <c r="C84" s="24"/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3"/>
        <v>#N/A</v>
      </c>
    </row>
    <row r="85" spans="1:8" x14ac:dyDescent="0.5">
      <c r="A85" s="22" t="s">
        <v>1421</v>
      </c>
      <c r="B85" s="22" t="s">
        <v>765</v>
      </c>
      <c r="C85" s="24"/>
      <c r="D85" s="17" t="e">
        <f>VLOOKUP($C85,allFlowProduct!$A:$P,4,FALSE)</f>
        <v>#N/A</v>
      </c>
      <c r="E85" s="17" t="e">
        <f>VLOOKUP($C85,allFlowProduct!$A:$P,5,FALSE)</f>
        <v>#N/A</v>
      </c>
      <c r="F85" s="17" t="e">
        <f>VLOOKUP($C85,allFlowProduct!$A:$P,3,FALSE)</f>
        <v>#N/A</v>
      </c>
      <c r="G85" s="17" t="e">
        <f>VLOOKUP($C85,allFlowProduct!$A:$P,8,FALSE)</f>
        <v>#N/A</v>
      </c>
      <c r="H85" s="17" t="e">
        <f t="shared" si="3"/>
        <v>#N/A</v>
      </c>
    </row>
    <row r="86" spans="1:8" x14ac:dyDescent="0.5">
      <c r="A86" s="22" t="s">
        <v>1416</v>
      </c>
      <c r="B86" s="22" t="s">
        <v>765</v>
      </c>
      <c r="C86" s="24"/>
      <c r="D86" s="17" t="e">
        <f>VLOOKUP($C86,allFlowProduct!$A:$P,4,FALSE)</f>
        <v>#N/A</v>
      </c>
      <c r="E86" s="17" t="e">
        <f>VLOOKUP($C86,allFlowProduct!$A:$P,5,FALSE)</f>
        <v>#N/A</v>
      </c>
      <c r="F86" s="17" t="e">
        <f>VLOOKUP($C86,allFlowProduct!$A:$P,3,FALSE)</f>
        <v>#N/A</v>
      </c>
      <c r="G86" s="17" t="e">
        <f>VLOOKUP($C86,allFlowProduct!$A:$P,8,FALSE)</f>
        <v>#N/A</v>
      </c>
      <c r="H86" s="17" t="e">
        <f t="shared" si="3"/>
        <v>#N/A</v>
      </c>
    </row>
    <row r="87" spans="1:8" x14ac:dyDescent="0.5">
      <c r="A87" s="22" t="s">
        <v>1419</v>
      </c>
      <c r="B87" s="22" t="s">
        <v>765</v>
      </c>
      <c r="C87" s="24"/>
      <c r="D87" s="17" t="e">
        <f>VLOOKUP($C87,allFlowProduct!$A:$P,4,FALSE)</f>
        <v>#N/A</v>
      </c>
      <c r="E87" s="17" t="e">
        <f>VLOOKUP($C87,allFlowProduct!$A:$P,5,FALSE)</f>
        <v>#N/A</v>
      </c>
      <c r="F87" s="17" t="e">
        <f>VLOOKUP($C87,allFlowProduct!$A:$P,3,FALSE)</f>
        <v>#N/A</v>
      </c>
      <c r="G87" s="17" t="e">
        <f>VLOOKUP($C87,allFlowProduct!$A:$P,8,FALSE)</f>
        <v>#N/A</v>
      </c>
      <c r="H87" s="17" t="e">
        <f t="shared" si="3"/>
        <v>#N/A</v>
      </c>
    </row>
    <row r="88" spans="1:8" x14ac:dyDescent="0.5">
      <c r="A88" s="22" t="s">
        <v>1376</v>
      </c>
      <c r="B88" s="22" t="s">
        <v>1449</v>
      </c>
      <c r="C88" s="18" t="s">
        <v>3346</v>
      </c>
      <c r="D88" s="17" t="str">
        <f>VLOOKUP($C88,allFlowProduct!$A:$P,4,FALSE)</f>
        <v>คอร์ส Home School</v>
      </c>
      <c r="E88" s="17" t="str">
        <f>VLOOKUP($C88,allFlowProduct!$A:$P,5,FALSE)</f>
        <v>คอร์ส</v>
      </c>
      <c r="F88" s="17">
        <f>VLOOKUP($C88,allFlowProduct!$A:$P,3,FALSE)</f>
        <v>1</v>
      </c>
      <c r="G88" s="17">
        <f>VLOOKUP($C88,allFlowProduct!$A:$P,8,FALSE)</f>
        <v>1</v>
      </c>
      <c r="H88" s="17">
        <f t="shared" si="3"/>
        <v>7</v>
      </c>
    </row>
    <row r="89" spans="1:8" x14ac:dyDescent="0.5">
      <c r="A89" s="22" t="s">
        <v>1376</v>
      </c>
      <c r="B89" s="22" t="s">
        <v>1450</v>
      </c>
      <c r="C89" s="18" t="s">
        <v>3346</v>
      </c>
      <c r="D89" s="17" t="str">
        <f>VLOOKUP($C89,allFlowProduct!$A:$P,4,FALSE)</f>
        <v>คอร์ส Home School</v>
      </c>
      <c r="E89" s="17" t="str">
        <f>VLOOKUP($C89,allFlowProduct!$A:$P,5,FALSE)</f>
        <v>คอร์ส</v>
      </c>
      <c r="F89" s="17">
        <f>VLOOKUP($C89,allFlowProduct!$A:$P,3,FALSE)</f>
        <v>1</v>
      </c>
      <c r="G89" s="17">
        <f>VLOOKUP($C89,allFlowProduct!$A:$P,8,FALSE)</f>
        <v>1</v>
      </c>
      <c r="H89" s="17">
        <f t="shared" si="3"/>
        <v>7</v>
      </c>
    </row>
    <row r="90" spans="1:8" x14ac:dyDescent="0.5">
      <c r="A90" s="22" t="s">
        <v>1376</v>
      </c>
      <c r="B90" s="22" t="s">
        <v>1451</v>
      </c>
      <c r="C90" s="18" t="s">
        <v>3346</v>
      </c>
      <c r="D90" s="17" t="str">
        <f>VLOOKUP($C90,allFlowProduct!$A:$P,4,FALSE)</f>
        <v>คอร์ส Home School</v>
      </c>
      <c r="E90" s="17" t="str">
        <f>VLOOKUP($C90,allFlowProduct!$A:$P,5,FALSE)</f>
        <v>คอร์ส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3"/>
        <v>7</v>
      </c>
    </row>
    <row r="91" spans="1:8" x14ac:dyDescent="0.5">
      <c r="A91" s="22" t="s">
        <v>1376</v>
      </c>
      <c r="B91" s="22" t="s">
        <v>1452</v>
      </c>
      <c r="C91" s="18" t="s">
        <v>3346</v>
      </c>
      <c r="D91" s="17" t="str">
        <f>VLOOKUP($C91,allFlowProduct!$A:$P,4,FALSE)</f>
        <v>คอร์ส Home School</v>
      </c>
      <c r="E91" s="17" t="str">
        <f>VLOOKUP($C91,allFlowProduct!$A:$P,5,FALSE)</f>
        <v>คอร์ส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3"/>
        <v>7</v>
      </c>
    </row>
    <row r="92" spans="1:8" x14ac:dyDescent="0.5">
      <c r="A92" s="22" t="s">
        <v>1381</v>
      </c>
      <c r="B92" s="22" t="s">
        <v>765</v>
      </c>
      <c r="C92" s="18" t="s">
        <v>3342</v>
      </c>
      <c r="D92" s="17" t="str">
        <f>VLOOKUP($C92,allFlowProduct!$A:$P,4,FALSE)</f>
        <v>ค่าของชำรุดเสียหาย</v>
      </c>
      <c r="E92" s="17">
        <f>VLOOKUP($C92,allFlowProduct!$A:$P,5,FALSE)</f>
        <v>0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3"/>
        <v>7</v>
      </c>
    </row>
    <row r="93" spans="1:8" x14ac:dyDescent="0.5">
      <c r="A93" s="22" t="s">
        <v>1415</v>
      </c>
      <c r="B93" s="22" t="s">
        <v>765</v>
      </c>
      <c r="C93" s="18" t="s">
        <v>3342</v>
      </c>
      <c r="D93" s="17" t="str">
        <f>VLOOKUP($C93,allFlowProduct!$A:$P,4,FALSE)</f>
        <v>ค่าของชำรุดเสียหาย</v>
      </c>
      <c r="E93" s="17">
        <f>VLOOKUP($C93,allFlowProduct!$A:$P,5,FALSE)</f>
        <v>0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3"/>
        <v>7</v>
      </c>
    </row>
    <row r="94" spans="1:8" x14ac:dyDescent="0.5">
      <c r="A94" s="22" t="s">
        <v>1385</v>
      </c>
      <c r="B94" s="22" t="s">
        <v>765</v>
      </c>
      <c r="C94" s="24"/>
      <c r="D94" s="17" t="e">
        <f>VLOOKUP($C94,allFlowProduct!$A:$P,4,FALSE)</f>
        <v>#N/A</v>
      </c>
      <c r="E94" s="17" t="e">
        <f>VLOOKUP($C94,allFlowProduct!$A:$P,5,FALSE)</f>
        <v>#N/A</v>
      </c>
      <c r="F94" s="17" t="e">
        <f>VLOOKUP($C94,allFlowProduct!$A:$P,3,FALSE)</f>
        <v>#N/A</v>
      </c>
      <c r="G94" s="17" t="e">
        <f>VLOOKUP($C94,allFlowProduct!$A:$P,8,FALSE)</f>
        <v>#N/A</v>
      </c>
      <c r="H94" s="17" t="e">
        <f t="shared" si="3"/>
        <v>#N/A</v>
      </c>
    </row>
    <row r="95" spans="1:8" x14ac:dyDescent="0.5">
      <c r="A95" s="22" t="s">
        <v>1394</v>
      </c>
      <c r="B95" s="22" t="s">
        <v>765</v>
      </c>
      <c r="C95" s="18" t="s">
        <v>3358</v>
      </c>
      <c r="D95" s="17" t="str">
        <f>VLOOKUP($C95,allFlowProduct!$A:$P,4,FALSE)</f>
        <v>ค่าขายของเก่า</v>
      </c>
      <c r="E95" s="17">
        <f>VLOOKUP($C95,allFlowProduct!$A:$P,5,FALSE)</f>
        <v>0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3"/>
        <v>7</v>
      </c>
    </row>
    <row r="96" spans="1:8" x14ac:dyDescent="0.5">
      <c r="A96" s="22" t="s">
        <v>1380</v>
      </c>
      <c r="B96" s="22" t="s">
        <v>765</v>
      </c>
      <c r="C96" s="18" t="s">
        <v>2769</v>
      </c>
      <c r="D96" s="17" t="str">
        <f>VLOOKUP($C96,allFlowProduct!$A:$P,4,FALSE)</f>
        <v>ค่าซักรีด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1</v>
      </c>
      <c r="H96" s="17">
        <f t="shared" si="3"/>
        <v>7</v>
      </c>
    </row>
    <row r="97" spans="1:8" x14ac:dyDescent="0.5">
      <c r="A97" s="22" t="s">
        <v>1382</v>
      </c>
      <c r="B97" s="22" t="s">
        <v>765</v>
      </c>
      <c r="C97" s="18" t="s">
        <v>3345</v>
      </c>
      <c r="D97" s="17" t="str">
        <f>VLOOKUP($C97,allFlowProduct!$A:$P,4,FALSE)</f>
        <v>ค่าถ่ายเอกสาร</v>
      </c>
      <c r="E97" s="17" t="str">
        <f>VLOOKUP($C97,allFlowProduct!$A:$P,5,FALSE)</f>
        <v>ครั้ง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3"/>
        <v>7</v>
      </c>
    </row>
    <row r="98" spans="1:8" x14ac:dyDescent="0.5">
      <c r="A98" s="22" t="s">
        <v>1370</v>
      </c>
      <c r="B98" s="22" t="s">
        <v>765</v>
      </c>
      <c r="C98" s="18" t="s">
        <v>2768</v>
      </c>
      <c r="D98" s="17" t="str">
        <f>VLOOKUP($C98,allFlowProduct!$A:$P,4,FALSE)</f>
        <v>ค่าน้องหมา</v>
      </c>
      <c r="E98" s="17" t="str">
        <f>VLOOKUP($C98,allFlowProduct!$A:$P,5,FALSE)</f>
        <v>ครั้ง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si="3"/>
        <v>7</v>
      </c>
    </row>
    <row r="99" spans="1:8" x14ac:dyDescent="0.5">
      <c r="A99" s="22" t="s">
        <v>1370</v>
      </c>
      <c r="B99" s="22" t="s">
        <v>1370</v>
      </c>
      <c r="C99" s="18" t="s">
        <v>2768</v>
      </c>
      <c r="D99" s="17" t="str">
        <f>VLOOKUP($C99,allFlowProduct!$A:$P,4,FALSE)</f>
        <v>ค่าน้องหมา</v>
      </c>
      <c r="E99" s="17" t="str">
        <f>VLOOKUP($C99,allFlowProduct!$A:$P,5,FALSE)</f>
        <v>ครั้ง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1370</v>
      </c>
      <c r="B100" s="22" t="s">
        <v>1445</v>
      </c>
      <c r="C100" s="18" t="s">
        <v>2768</v>
      </c>
      <c r="D100" s="17" t="str">
        <f>VLOOKUP($C100,allFlowProduct!$A:$P,4,FALSE)</f>
        <v>ค่าน้องหมา</v>
      </c>
      <c r="E100" s="17" t="str">
        <f>VLOOKUP($C100,allFlowProduct!$A:$P,5,FALSE)</f>
        <v>ครั้ง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1375</v>
      </c>
      <c r="B101" s="22" t="s">
        <v>765</v>
      </c>
      <c r="C101" s="18" t="s">
        <v>2767</v>
      </c>
      <c r="D101" s="17" t="str">
        <f>VLOOKUP($C101,allFlowProduct!$A:$P,4,FALSE)</f>
        <v>ค่ารถเฟมทัวร์/คน</v>
      </c>
      <c r="E101" s="17">
        <f>VLOOKUP($C101,allFlowProduct!$A:$P,5,FALSE)</f>
        <v>0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1378</v>
      </c>
      <c r="B102" s="22" t="s">
        <v>765</v>
      </c>
      <c r="C102" s="12" t="s">
        <v>4127</v>
      </c>
      <c r="D102" s="17" t="str">
        <f>VLOOKUP($C102,allFlowProduct!$A:$P,4,FALSE)</f>
        <v>ค่าขนส่ง(ชุมพร)</v>
      </c>
      <c r="E102" s="17" t="str">
        <f>VLOOKUP($C102,allFlowProduct!$A:$P,5,FALSE)</f>
        <v>ครั้ง</v>
      </c>
      <c r="F102" s="17">
        <f>VLOOKUP($C102,allFlowProduct!$A:$P,3,FALSE)</f>
        <v>1</v>
      </c>
      <c r="G102" s="17">
        <f>VLOOKUP($C102,allFlowProduct!$A:$P,8,FALSE)</f>
        <v>5</v>
      </c>
      <c r="H102" s="17">
        <f t="shared" si="3"/>
        <v>0</v>
      </c>
    </row>
    <row r="103" spans="1:8" x14ac:dyDescent="0.5">
      <c r="A103" s="22" t="s">
        <v>1359</v>
      </c>
      <c r="B103" s="22" t="s">
        <v>1426</v>
      </c>
      <c r="C103" s="18" t="s">
        <v>2770</v>
      </c>
      <c r="D103" s="17" t="str">
        <f>VLOOKUP($C103,allFlowProduct!$A:$P,4,FALSE)</f>
        <v>ค่าห้องดำน้ำ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5">
      <c r="A104" s="22" t="s">
        <v>1359</v>
      </c>
      <c r="B104" s="22" t="s">
        <v>1427</v>
      </c>
      <c r="C104" s="18" t="s">
        <v>2770</v>
      </c>
      <c r="D104" s="17" t="str">
        <f>VLOOKUP($C104,allFlowProduct!$A:$P,4,FALSE)</f>
        <v>ค่าห้องดำน้ำ</v>
      </c>
      <c r="E104" s="17" t="str">
        <f>VLOOKUP($C104,allFlowProduct!$A:$P,5,FALSE)</f>
        <v>ห้อง</v>
      </c>
      <c r="F104" s="17">
        <f>VLOOKUP($C104,allFlowProduct!$A:$P,3,FALSE)</f>
        <v>1</v>
      </c>
      <c r="G104" s="17">
        <f>VLOOKUP($C104,allFlowProduct!$A:$P,8,FALSE)</f>
        <v>1</v>
      </c>
      <c r="H104" s="17">
        <f t="shared" ref="H104:H138" si="4">IF($G104=7,-1,IF($G104=1,7,IF($G104=3,7,IF($G104=5,0,"error"))))</f>
        <v>7</v>
      </c>
    </row>
    <row r="105" spans="1:8" x14ac:dyDescent="0.5">
      <c r="A105" s="22" t="s">
        <v>1359</v>
      </c>
      <c r="B105" s="22" t="s">
        <v>1428</v>
      </c>
      <c r="C105" s="18" t="s">
        <v>2770</v>
      </c>
      <c r="D105" s="17" t="str">
        <f>VLOOKUP($C105,allFlowProduct!$A:$P,4,FALSE)</f>
        <v>ค่าห้องดำน้ำ</v>
      </c>
      <c r="E105" s="17" t="str">
        <f>VLOOKUP($C105,allFlowProduct!$A:$P,5,FALSE)</f>
        <v>ห้อง</v>
      </c>
      <c r="F105" s="17">
        <f>VLOOKUP($C105,allFlowProduct!$A:$P,3,FALSE)</f>
        <v>1</v>
      </c>
      <c r="G105" s="17">
        <f>VLOOKUP($C105,allFlowProduct!$A:$P,8,FALSE)</f>
        <v>1</v>
      </c>
      <c r="H105" s="17">
        <f t="shared" si="4"/>
        <v>7</v>
      </c>
    </row>
    <row r="106" spans="1:8" x14ac:dyDescent="0.5">
      <c r="A106" s="22" t="s">
        <v>1359</v>
      </c>
      <c r="B106" s="22" t="s">
        <v>1429</v>
      </c>
      <c r="C106" s="18" t="s">
        <v>2770</v>
      </c>
      <c r="D106" s="17" t="str">
        <f>VLOOKUP($C106,allFlowProduct!$A:$P,4,FALSE)</f>
        <v>ค่าห้องดำน้ำ</v>
      </c>
      <c r="E106" s="17" t="str">
        <f>VLOOKUP($C106,allFlowProduct!$A:$P,5,FALSE)</f>
        <v>ห้อง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4"/>
        <v>7</v>
      </c>
    </row>
    <row r="107" spans="1:8" x14ac:dyDescent="0.5">
      <c r="A107" s="22" t="s">
        <v>1359</v>
      </c>
      <c r="B107" s="22" t="s">
        <v>1430</v>
      </c>
      <c r="C107" s="18" t="s">
        <v>2770</v>
      </c>
      <c r="D107" s="17" t="str">
        <f>VLOOKUP($C107,allFlowProduct!$A:$P,4,FALSE)</f>
        <v>ค่าห้องดำน้ำ</v>
      </c>
      <c r="E107" s="17" t="str">
        <f>VLOOKUP($C107,allFlowProduct!$A:$P,5,FALSE)</f>
        <v>ห้อง</v>
      </c>
      <c r="F107" s="17">
        <f>VLOOKUP($C107,allFlowProduct!$A:$P,3,FALSE)</f>
        <v>1</v>
      </c>
      <c r="G107" s="17">
        <f>VLOOKUP($C107,allFlowProduct!$A:$P,8,FALSE)</f>
        <v>1</v>
      </c>
      <c r="H107" s="17">
        <f t="shared" si="4"/>
        <v>7</v>
      </c>
    </row>
    <row r="108" spans="1:8" x14ac:dyDescent="0.5">
      <c r="A108" s="22" t="s">
        <v>1359</v>
      </c>
      <c r="B108" s="22" t="s">
        <v>765</v>
      </c>
      <c r="C108" s="18" t="s">
        <v>2770</v>
      </c>
      <c r="D108" s="17" t="str">
        <f>VLOOKUP($C108,allFlowProduct!$A:$P,4,FALSE)</f>
        <v>ค่าห้องดำน้ำ</v>
      </c>
      <c r="E108" s="17" t="str">
        <f>VLOOKUP($C108,allFlowProduct!$A:$P,5,FALSE)</f>
        <v>ห้อง</v>
      </c>
      <c r="F108" s="17">
        <f>VLOOKUP($C108,allFlowProduct!$A:$P,3,FALSE)</f>
        <v>1</v>
      </c>
      <c r="G108" s="17">
        <f>VLOOKUP($C108,allFlowProduct!$A:$P,8,FALSE)</f>
        <v>1</v>
      </c>
      <c r="H108" s="17">
        <f t="shared" si="4"/>
        <v>7</v>
      </c>
    </row>
    <row r="109" spans="1:8" x14ac:dyDescent="0.5">
      <c r="A109" s="63" t="s">
        <v>5764</v>
      </c>
      <c r="B109" s="63"/>
      <c r="C109" s="18" t="s">
        <v>5761</v>
      </c>
      <c r="D109" s="59" t="str">
        <f>VLOOKUP($C109,allFlowProduct!$A:$P,4,FALSE)</f>
        <v>ค่าห้องพัก</v>
      </c>
      <c r="E109" s="59" t="str">
        <f>VLOOKUP($C109,allFlowProduct!$A:$P,5,FALSE)</f>
        <v>ห้อง</v>
      </c>
      <c r="F109" s="59">
        <f>VLOOKUP($C109,allFlowProduct!$A:$P,3,FALSE)</f>
        <v>1</v>
      </c>
      <c r="G109" s="59">
        <f>VLOOKUP($C109,allFlowProduct!$A:$P,8,FALSE)</f>
        <v>1</v>
      </c>
      <c r="H109" s="59">
        <f>IF($G109=7,-1,IF($G109=1,7,IF($G109=3,7,IF($G109=5,0,"error"))))</f>
        <v>7</v>
      </c>
    </row>
    <row r="110" spans="1:8" x14ac:dyDescent="0.5">
      <c r="A110" s="22" t="s">
        <v>1422</v>
      </c>
      <c r="B110" s="22" t="s">
        <v>765</v>
      </c>
      <c r="C110" s="18" t="s">
        <v>2771</v>
      </c>
      <c r="D110" s="17" t="str">
        <f>VLOOKUP($C110,allFlowProduct!$A:$P,4,FALSE)</f>
        <v>ค่าห้องอาสา</v>
      </c>
      <c r="E110" s="17" t="str">
        <f>VLOOKUP($C110,allFlowProduct!$A:$P,5,FALSE)</f>
        <v>ห้อง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4"/>
        <v>7</v>
      </c>
    </row>
    <row r="111" spans="1:8" x14ac:dyDescent="0.5">
      <c r="A111" s="22" t="s">
        <v>1420</v>
      </c>
      <c r="B111" s="22" t="s">
        <v>765</v>
      </c>
      <c r="C111" s="12" t="s">
        <v>3293</v>
      </c>
      <c r="D111" s="17" t="str">
        <f>VLOOKUP($C111,allFlowProduct!$A:$P,4,FALSE)</f>
        <v>อาหาร/ท่าน</v>
      </c>
      <c r="E111" s="17" t="str">
        <f>VLOOKUP($C111,allFlowProduct!$A:$P,5,FALSE)</f>
        <v>ชุด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4"/>
        <v>7</v>
      </c>
    </row>
    <row r="112" spans="1:8" x14ac:dyDescent="0.5">
      <c r="A112" s="22" t="s">
        <v>1397</v>
      </c>
      <c r="B112" s="22" t="s">
        <v>765</v>
      </c>
      <c r="C112" s="12" t="s">
        <v>3276</v>
      </c>
      <c r="D112" s="17" t="str">
        <f>VLOOKUP($C112,allFlowProduct!$A:$P,4,FALSE)</f>
        <v>คุ้กกี้เม็ดมะม่วง กล้วยตาก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4"/>
        <v>7</v>
      </c>
    </row>
    <row r="113" spans="1:8" x14ac:dyDescent="0.5">
      <c r="A113" s="22" t="s">
        <v>1418</v>
      </c>
      <c r="B113" s="22" t="s">
        <v>765</v>
      </c>
      <c r="C113" s="18" t="s">
        <v>3344</v>
      </c>
      <c r="D113" s="17" t="str">
        <f>VLOOKUP($C113,allFlowProduct!$A:$P,4,FALSE)</f>
        <v>ค่ากุญแจหาย</v>
      </c>
      <c r="E113" s="17">
        <f>VLOOKUP($C113,allFlowProduct!$A:$P,5,FALSE)</f>
        <v>0</v>
      </c>
      <c r="F113" s="17">
        <f>VLOOKUP($C113,allFlowProduct!$A:$P,3,FALSE)</f>
        <v>1</v>
      </c>
      <c r="G113" s="17">
        <f>VLOOKUP($C113,allFlowProduct!$A:$P,8,FALSE)</f>
        <v>1</v>
      </c>
      <c r="H113" s="17">
        <f t="shared" si="4"/>
        <v>7</v>
      </c>
    </row>
    <row r="114" spans="1:8" x14ac:dyDescent="0.5">
      <c r="A114" s="22" t="s">
        <v>1404</v>
      </c>
      <c r="B114" s="22" t="s">
        <v>765</v>
      </c>
      <c r="C114" s="12" t="s">
        <v>3324</v>
      </c>
      <c r="D114" s="17" t="str">
        <f>VLOOKUP($C114,allFlowProduct!$A:$P,4,FALSE)</f>
        <v>ชาลิปต้น ร้อน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4"/>
        <v>7</v>
      </c>
    </row>
    <row r="115" spans="1:8" x14ac:dyDescent="0.5">
      <c r="A115" s="22" t="s">
        <v>1392</v>
      </c>
      <c r="B115" s="22" t="s">
        <v>765</v>
      </c>
      <c r="C115" s="12" t="s">
        <v>3296</v>
      </c>
      <c r="D115" s="17" t="str">
        <f>VLOOKUP($C115,allFlowProduct!$A:$P,4,FALSE)</f>
        <v>อาหารใส่บาตร ชุด 120</v>
      </c>
      <c r="E115" s="17" t="str">
        <f>VLOOKUP($C115,allFlowProduct!$A:$P,5,FALSE)</f>
        <v>ชุด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4"/>
        <v>7</v>
      </c>
    </row>
    <row r="116" spans="1:8" x14ac:dyDescent="0.5">
      <c r="A116" s="22" t="s">
        <v>1400</v>
      </c>
      <c r="B116" s="22" t="s">
        <v>765</v>
      </c>
      <c r="C116" s="12" t="s">
        <v>3327</v>
      </c>
      <c r="D116" s="17" t="str">
        <f>VLOOKUP($C116,allFlowProduct!$A:$P,4,FALSE)</f>
        <v>ชุดกาเเฟ+ขนมปัง</v>
      </c>
      <c r="E116" s="17" t="str">
        <f>VLOOKUP($C116,allFlowProduct!$A:$P,5,FALSE)</f>
        <v>ชุด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4"/>
        <v>7</v>
      </c>
    </row>
    <row r="117" spans="1:8" x14ac:dyDescent="0.5">
      <c r="A117" s="22" t="s">
        <v>1377</v>
      </c>
      <c r="B117" s="22" t="s">
        <v>1453</v>
      </c>
      <c r="C117" s="18" t="s">
        <v>2772</v>
      </c>
      <c r="D117" s="17" t="str">
        <f>VLOOKUP($C117,allFlowProduct!$A:$P,4,FALSE)</f>
        <v>ดำน้ำธรรมธุรกิจ</v>
      </c>
      <c r="E117" s="17">
        <f>VLOOKUP($C117,allFlowProduct!$A:$P,5,FALSE)</f>
        <v>0</v>
      </c>
      <c r="F117" s="17">
        <f>VLOOKUP($C117,allFlowProduct!$A:$P,3,FALSE)</f>
        <v>1</v>
      </c>
      <c r="G117" s="17">
        <f>VLOOKUP($C117,allFlowProduct!$A:$P,8,FALSE)</f>
        <v>1</v>
      </c>
      <c r="H117" s="17">
        <f t="shared" si="4"/>
        <v>7</v>
      </c>
    </row>
    <row r="118" spans="1:8" x14ac:dyDescent="0.5">
      <c r="A118" s="22" t="s">
        <v>1377</v>
      </c>
      <c r="B118" s="22" t="s">
        <v>1454</v>
      </c>
      <c r="C118" s="18" t="s">
        <v>2772</v>
      </c>
      <c r="D118" s="17" t="str">
        <f>VLOOKUP($C118,allFlowProduct!$A:$P,4,FALSE)</f>
        <v>ดำน้ำธรรมธุรกิจ</v>
      </c>
      <c r="E118" s="17">
        <f>VLOOKUP($C118,allFlowProduct!$A:$P,5,FALSE)</f>
        <v>0</v>
      </c>
      <c r="F118" s="17">
        <f>VLOOKUP($C118,allFlowProduct!$A:$P,3,FALSE)</f>
        <v>1</v>
      </c>
      <c r="G118" s="17">
        <f>VLOOKUP($C118,allFlowProduct!$A:$P,8,FALSE)</f>
        <v>1</v>
      </c>
      <c r="H118" s="17">
        <f t="shared" si="4"/>
        <v>7</v>
      </c>
    </row>
    <row r="119" spans="1:8" x14ac:dyDescent="0.5">
      <c r="A119" s="22" t="s">
        <v>5770</v>
      </c>
      <c r="B119" s="22"/>
      <c r="C119" s="18" t="s">
        <v>2772</v>
      </c>
      <c r="D119" s="17" t="str">
        <f>VLOOKUP($C119,allFlowProduct!$A:$P,4,FALSE)</f>
        <v>ดำน้ำธรรมธุรกิจ</v>
      </c>
      <c r="E119" s="17">
        <f>VLOOKUP($C119,allFlowProduct!$A:$P,5,FALSE)</f>
        <v>0</v>
      </c>
      <c r="F119" s="17">
        <f>VLOOKUP($C119,allFlowProduct!$A:$P,3,FALSE)</f>
        <v>1</v>
      </c>
      <c r="G119" s="17">
        <f>VLOOKUP($C119,allFlowProduct!$A:$P,8,FALSE)</f>
        <v>1</v>
      </c>
      <c r="H119" s="17">
        <f t="shared" si="4"/>
        <v>7</v>
      </c>
    </row>
    <row r="120" spans="1:8" x14ac:dyDescent="0.5">
      <c r="A120" s="22" t="s">
        <v>5771</v>
      </c>
      <c r="B120" s="22"/>
      <c r="C120" s="18" t="s">
        <v>2772</v>
      </c>
      <c r="D120" s="17" t="str">
        <f>VLOOKUP($C120,allFlowProduct!$A:$P,4,FALSE)</f>
        <v>ดำน้ำธรรมธุรกิจ</v>
      </c>
      <c r="E120" s="17">
        <f>VLOOKUP($C120,allFlowProduct!$A:$P,5,FALSE)</f>
        <v>0</v>
      </c>
      <c r="F120" s="17">
        <f>VLOOKUP($C120,allFlowProduct!$A:$P,3,FALSE)</f>
        <v>1</v>
      </c>
      <c r="G120" s="17">
        <f>VLOOKUP($C120,allFlowProduct!$A:$P,8,FALSE)</f>
        <v>1</v>
      </c>
      <c r="H120" s="17">
        <f t="shared" si="4"/>
        <v>7</v>
      </c>
    </row>
    <row r="121" spans="1:8" x14ac:dyDescent="0.5">
      <c r="A121" s="22" t="s">
        <v>1391</v>
      </c>
      <c r="B121" s="22" t="s">
        <v>765</v>
      </c>
      <c r="C121" s="18" t="s">
        <v>4128</v>
      </c>
      <c r="D121" s="17" t="str">
        <f>VLOOKUP($C121,allFlowProduct!$A:$P,4,FALSE)</f>
        <v>ต้นไม้</v>
      </c>
      <c r="E121" s="17">
        <f>VLOOKUP($C121,allFlowProduct!$A:$P,5,FALSE)</f>
        <v>0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4"/>
        <v>7</v>
      </c>
    </row>
    <row r="122" spans="1:8" x14ac:dyDescent="0.5">
      <c r="A122" s="22" t="s">
        <v>1391</v>
      </c>
      <c r="B122" s="22" t="s">
        <v>1391</v>
      </c>
      <c r="C122" s="18" t="s">
        <v>4128</v>
      </c>
      <c r="D122" s="17" t="str">
        <f>VLOOKUP($C122,allFlowProduct!$A:$P,4,FALSE)</f>
        <v>ต้นไม้</v>
      </c>
      <c r="E122" s="17">
        <f>VLOOKUP($C122,allFlowProduct!$A:$P,5,FALSE)</f>
        <v>0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4"/>
        <v>7</v>
      </c>
    </row>
    <row r="123" spans="1:8" x14ac:dyDescent="0.5">
      <c r="A123" s="22" t="s">
        <v>1391</v>
      </c>
      <c r="B123" s="22" t="s">
        <v>1481</v>
      </c>
      <c r="C123" s="18" t="s">
        <v>4129</v>
      </c>
      <c r="D123" s="17" t="str">
        <f>VLOOKUP($C123,allFlowProduct!$A:$P,4,FALSE)</f>
        <v>กระถางพลาสติก</v>
      </c>
      <c r="E123" s="17">
        <f>VLOOKUP($C123,allFlowProduct!$A:$P,5,FALSE)</f>
        <v>0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4"/>
        <v>7</v>
      </c>
    </row>
    <row r="124" spans="1:8" x14ac:dyDescent="0.5">
      <c r="A124" s="22" t="s">
        <v>1391</v>
      </c>
      <c r="B124" s="22" t="s">
        <v>1482</v>
      </c>
      <c r="C124" s="18" t="s">
        <v>4130</v>
      </c>
      <c r="D124" s="17" t="str">
        <f>VLOOKUP($C124,allFlowProduct!$A:$P,4,FALSE)</f>
        <v>กระถางแก้ว</v>
      </c>
      <c r="E124" s="17">
        <f>VLOOKUP($C124,allFlowProduct!$A:$P,5,FALSE)</f>
        <v>0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4"/>
        <v>7</v>
      </c>
    </row>
    <row r="125" spans="1:8" x14ac:dyDescent="0.5">
      <c r="A125" s="22" t="s">
        <v>1410</v>
      </c>
      <c r="B125" s="22" t="s">
        <v>765</v>
      </c>
      <c r="C125" s="12" t="s">
        <v>3375</v>
      </c>
      <c r="D125" s="17" t="str">
        <f>VLOOKUP($C125,allFlowProduct!$A:$P,4,FALSE)</f>
        <v>ทอดมันปลา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4"/>
        <v>7</v>
      </c>
    </row>
    <row r="126" spans="1:8" x14ac:dyDescent="0.5">
      <c r="A126" s="22" t="s">
        <v>1401</v>
      </c>
      <c r="B126" s="22" t="s">
        <v>765</v>
      </c>
      <c r="C126" s="12" t="s">
        <v>3319</v>
      </c>
      <c r="D126" s="17" t="e">
        <f>VLOOKUP($C126,allFlowProduct!$A:$P,4,FALSE)</f>
        <v>#N/A</v>
      </c>
      <c r="E126" s="17" t="e">
        <f>VLOOKUP($C126,allFlowProduct!$A:$P,5,FALSE)</f>
        <v>#N/A</v>
      </c>
      <c r="F126" s="17" t="e">
        <f>VLOOKUP($C126,allFlowProduct!$A:$P,3,FALSE)</f>
        <v>#N/A</v>
      </c>
      <c r="G126" s="17" t="e">
        <f>VLOOKUP($C126,allFlowProduct!$A:$P,8,FALSE)</f>
        <v>#N/A</v>
      </c>
      <c r="H126" s="17" t="e">
        <f t="shared" si="4"/>
        <v>#N/A</v>
      </c>
    </row>
    <row r="127" spans="1:8" x14ac:dyDescent="0.5">
      <c r="A127" s="22" t="s">
        <v>1424</v>
      </c>
      <c r="B127" s="22" t="s">
        <v>765</v>
      </c>
      <c r="C127" s="12" t="s">
        <v>3317</v>
      </c>
      <c r="D127" s="17" t="str">
        <f>VLOOKUP($C127,allFlowProduct!$A:$P,4,FALSE)</f>
        <v>น้ำดื่ม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4"/>
        <v>7</v>
      </c>
    </row>
    <row r="128" spans="1:8" x14ac:dyDescent="0.5">
      <c r="A128" s="22" t="s">
        <v>1407</v>
      </c>
      <c r="B128" s="22" t="s">
        <v>765</v>
      </c>
      <c r="C128" s="12" t="s">
        <v>4111</v>
      </c>
      <c r="D128" s="17" t="str">
        <f>VLOOKUP($C128,allFlowProduct!$A:$P,4,FALSE)</f>
        <v>น้ำจิ้มซีฟู้ด</v>
      </c>
      <c r="E128" s="17" t="str">
        <f>VLOOKUP($C128,allFlowProduct!$A:$P,5,FALSE)</f>
        <v>ถ้วย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4"/>
        <v>7</v>
      </c>
    </row>
    <row r="129" spans="1:8" x14ac:dyDescent="0.5">
      <c r="A129" s="22" t="s">
        <v>1389</v>
      </c>
      <c r="B129" s="22" t="s">
        <v>765</v>
      </c>
      <c r="C129" s="12" t="s">
        <v>3317</v>
      </c>
      <c r="D129" s="17" t="str">
        <f>VLOOKUP($C129,allFlowProduct!$A:$P,4,FALSE)</f>
        <v>น้ำดื่ม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4"/>
        <v>7</v>
      </c>
    </row>
    <row r="130" spans="1:8" x14ac:dyDescent="0.5">
      <c r="A130" s="22" t="s">
        <v>1261</v>
      </c>
      <c r="B130" s="22" t="s">
        <v>765</v>
      </c>
      <c r="C130" s="12" t="s">
        <v>3316</v>
      </c>
      <c r="D130" s="17" t="str">
        <f>VLOOKUP($C130,allFlowProduct!$A:$P,4,FALSE)</f>
        <v>น้ำปั่น</v>
      </c>
      <c r="E130" s="17" t="str">
        <f>VLOOKUP($C130,allFlowProduct!$A:$P,5,FALSE)</f>
        <v>แก้ว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4"/>
        <v>7</v>
      </c>
    </row>
    <row r="131" spans="1:8" x14ac:dyDescent="0.5">
      <c r="A131" s="22" t="s">
        <v>1398</v>
      </c>
      <c r="B131" s="22" t="s">
        <v>765</v>
      </c>
      <c r="C131" s="24"/>
      <c r="D131" s="17" t="e">
        <f>VLOOKUP($C131,allFlowProduct!$A:$P,4,FALSE)</f>
        <v>#N/A</v>
      </c>
      <c r="E131" s="17" t="e">
        <f>VLOOKUP($C131,allFlowProduct!$A:$P,5,FALSE)</f>
        <v>#N/A</v>
      </c>
      <c r="F131" s="17" t="e">
        <f>VLOOKUP($C131,allFlowProduct!$A:$P,3,FALSE)</f>
        <v>#N/A</v>
      </c>
      <c r="G131" s="17" t="e">
        <f>VLOOKUP($C131,allFlowProduct!$A:$P,8,FALSE)</f>
        <v>#N/A</v>
      </c>
      <c r="H131" s="17" t="e">
        <f t="shared" si="4"/>
        <v>#N/A</v>
      </c>
    </row>
    <row r="132" spans="1:8" x14ac:dyDescent="0.5">
      <c r="A132" s="22" t="s">
        <v>1384</v>
      </c>
      <c r="B132" s="22" t="s">
        <v>1455</v>
      </c>
      <c r="C132" s="12" t="s">
        <v>4125</v>
      </c>
      <c r="D132" s="17" t="str">
        <f>VLOOKUP($C132,allFlowProduct!$A:$P,4,FALSE)</f>
        <v>น้ำมันมะพร้าวมาติ สกัดเย็น 500cc(ชุมพร)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5">
      <c r="A133" s="22" t="s">
        <v>1384</v>
      </c>
      <c r="B133" s="22" t="s">
        <v>1456</v>
      </c>
      <c r="C133" s="12" t="s">
        <v>4123</v>
      </c>
      <c r="D133" s="17" t="str">
        <f>VLOOKUP($C133,allFlowProduct!$A:$P,4,FALSE)</f>
        <v>น้ำมันมะพร้าวมาติ สกัดเย็น 85cc(ชุมพร)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1384</v>
      </c>
      <c r="B134" s="22" t="s">
        <v>1457</v>
      </c>
      <c r="C134" s="12" t="s">
        <v>4123</v>
      </c>
      <c r="D134" s="17" t="str">
        <f>VLOOKUP($C134,allFlowProduct!$A:$P,4,FALSE)</f>
        <v>น้ำมันมะพร้าวมาติ สกัดเย็น 85cc(ชุมพร)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1384</v>
      </c>
      <c r="B135" s="22" t="s">
        <v>1458</v>
      </c>
      <c r="C135" s="12" t="s">
        <v>4124</v>
      </c>
      <c r="D135" s="17" t="str">
        <f>VLOOKUP($C135,allFlowProduct!$A:$P,4,FALSE)</f>
        <v>น้ำมันมะพร้าวมาติ สกัดเย็น 250cc(ชุมพร)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1384</v>
      </c>
      <c r="B136" s="22" t="s">
        <v>1459</v>
      </c>
      <c r="C136" s="12" t="s">
        <v>4118</v>
      </c>
      <c r="D136" s="17" t="str">
        <f>VLOOKUP($C136,allFlowProduct!$A:$P,4,FALSE)</f>
        <v>น้ำมันมะพร้าวปรุงอาหาร 750cc(ชุมพร)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1384</v>
      </c>
      <c r="B137" s="22" t="s">
        <v>1460</v>
      </c>
      <c r="C137" s="12" t="s">
        <v>4124</v>
      </c>
      <c r="D137" s="17" t="str">
        <f>VLOOKUP($C137,allFlowProduct!$A:$P,4,FALSE)</f>
        <v>น้ำมันมะพร้าวมาติ สกัดเย็น 250cc(ชุมพร)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1384</v>
      </c>
      <c r="B138" s="22" t="s">
        <v>1479</v>
      </c>
      <c r="C138" s="12" t="s">
        <v>4126</v>
      </c>
      <c r="D138" s="17" t="str">
        <f>VLOOKUP($C138,allFlowProduct!$A:$P,4,FALSE)</f>
        <v>น้ำมันมะพร้าวมาติ สกัดเย็น 700cc(ชุมพร)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1384</v>
      </c>
      <c r="B139" s="22" t="s">
        <v>1480</v>
      </c>
      <c r="C139" s="12" t="s">
        <v>4118</v>
      </c>
      <c r="D139" s="17" t="str">
        <f>VLOOKUP($C139,allFlowProduct!$A:$P,4,FALSE)</f>
        <v>น้ำมันมะพร้าวปรุงอาหาร 750cc(ชุมพร)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1</v>
      </c>
      <c r="H139" s="17">
        <f t="shared" ref="H139:H175" si="5">IF($G139=7,-1,IF($G139=1,7,IF($G139=3,7,IF($G139=5,0,"error"))))</f>
        <v>7</v>
      </c>
    </row>
    <row r="140" spans="1:8" x14ac:dyDescent="0.5">
      <c r="A140" s="22" t="s">
        <v>1387</v>
      </c>
      <c r="B140" s="22" t="s">
        <v>1461</v>
      </c>
      <c r="C140" s="12" t="s">
        <v>4119</v>
      </c>
      <c r="D140" s="17" t="str">
        <f>VLOOKUP($C140,allFlowProduct!$A:$P,4,FALSE)</f>
        <v>น้ำมันมะพร้าวมาว่า สกัดเย็น 85cc(ชุมพร)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5"/>
        <v>7</v>
      </c>
    </row>
    <row r="141" spans="1:8" x14ac:dyDescent="0.5">
      <c r="A141" s="22" t="s">
        <v>1387</v>
      </c>
      <c r="B141" s="22" t="s">
        <v>1459</v>
      </c>
      <c r="C141" s="12" t="s">
        <v>4118</v>
      </c>
      <c r="D141" s="17" t="str">
        <f>VLOOKUP($C141,allFlowProduct!$A:$P,4,FALSE)</f>
        <v>น้ำมันมะพร้าวปรุงอาหาร 750cc(ชุมพร)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5"/>
        <v>7</v>
      </c>
    </row>
    <row r="142" spans="1:8" x14ac:dyDescent="0.5">
      <c r="A142" s="22" t="s">
        <v>1387</v>
      </c>
      <c r="B142" s="22" t="s">
        <v>1462</v>
      </c>
      <c r="C142" s="12" t="s">
        <v>4121</v>
      </c>
      <c r="D142" s="17" t="str">
        <f>VLOOKUP($C142,allFlowProduct!$A:$P,4,FALSE)</f>
        <v>น้ำมันมะพร้าวมาว่า สกัดเย็น 500cc(ชุมพร)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5"/>
        <v>7</v>
      </c>
    </row>
    <row r="143" spans="1:8" x14ac:dyDescent="0.5">
      <c r="A143" s="22" t="s">
        <v>1387</v>
      </c>
      <c r="B143" s="22" t="s">
        <v>1458</v>
      </c>
      <c r="C143" s="12" t="s">
        <v>4120</v>
      </c>
      <c r="D143" s="17" t="str">
        <f>VLOOKUP($C143,allFlowProduct!$A:$P,4,FALSE)</f>
        <v>น้ำมันมะพร้าวมาว่า สกัดเย็น 250cc(ชุมพร)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5"/>
        <v>7</v>
      </c>
    </row>
    <row r="144" spans="1:8" x14ac:dyDescent="0.5">
      <c r="A144" s="22" t="s">
        <v>1387</v>
      </c>
      <c r="B144" s="22" t="s">
        <v>1456</v>
      </c>
      <c r="C144" s="12" t="s">
        <v>4119</v>
      </c>
      <c r="D144" s="17" t="str">
        <f>VLOOKUP($C144,allFlowProduct!$A:$P,4,FALSE)</f>
        <v>น้ำมันมะพร้าวมาว่า สกัดเย็น 85cc(ชุมพร)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5"/>
        <v>7</v>
      </c>
    </row>
    <row r="145" spans="1:8" x14ac:dyDescent="0.5">
      <c r="A145" s="22" t="s">
        <v>1387</v>
      </c>
      <c r="B145" s="22" t="s">
        <v>1463</v>
      </c>
      <c r="C145" s="12" t="s">
        <v>4121</v>
      </c>
      <c r="D145" s="17" t="str">
        <f>VLOOKUP($C145,allFlowProduct!$A:$P,4,FALSE)</f>
        <v>น้ำมันมะพร้าวมาว่า สกัดเย็น 500cc(ชุมพร)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5"/>
        <v>7</v>
      </c>
    </row>
    <row r="146" spans="1:8" x14ac:dyDescent="0.5">
      <c r="A146" s="22" t="s">
        <v>1387</v>
      </c>
      <c r="B146" s="22" t="s">
        <v>1479</v>
      </c>
      <c r="C146" s="12" t="s">
        <v>4126</v>
      </c>
      <c r="D146" s="17" t="str">
        <f>VLOOKUP($C146,allFlowProduct!$A:$P,4,FALSE)</f>
        <v>น้ำมันมะพร้าวมาติ สกัดเย็น 700cc(ชุมพร)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5"/>
        <v>7</v>
      </c>
    </row>
    <row r="147" spans="1:8" x14ac:dyDescent="0.5">
      <c r="A147" s="22" t="s">
        <v>1390</v>
      </c>
      <c r="B147" s="22" t="s">
        <v>765</v>
      </c>
      <c r="C147" s="12" t="s">
        <v>4118</v>
      </c>
      <c r="D147" s="17" t="str">
        <f>VLOOKUP($C147,allFlowProduct!$A:$P,4,FALSE)</f>
        <v>น้ำมันมะพร้าวปรุงอาหาร 750cc(ชุมพร)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5"/>
        <v>7</v>
      </c>
    </row>
    <row r="148" spans="1:8" x14ac:dyDescent="0.5">
      <c r="A148" s="22" t="s">
        <v>1396</v>
      </c>
      <c r="B148" s="22" t="s">
        <v>765</v>
      </c>
      <c r="C148" s="12" t="s">
        <v>3163</v>
      </c>
      <c r="D148" s="17" t="str">
        <f>VLOOKUP($C148,allFlowProduct!$A:$P,4,FALSE)</f>
        <v>บานาน่าอัพไซส์ดาว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5"/>
        <v>7</v>
      </c>
    </row>
    <row r="149" spans="1:8" x14ac:dyDescent="0.5">
      <c r="A149" s="22" t="s">
        <v>1258</v>
      </c>
      <c r="B149" s="22" t="s">
        <v>765</v>
      </c>
      <c r="C149" s="24"/>
      <c r="D149" s="17" t="e">
        <f>VLOOKUP($C149,allFlowProduct!$A:$P,4,FALSE)</f>
        <v>#N/A</v>
      </c>
      <c r="E149" s="17" t="e">
        <f>VLOOKUP($C149,allFlowProduct!$A:$P,5,FALSE)</f>
        <v>#N/A</v>
      </c>
      <c r="F149" s="17" t="e">
        <f>VLOOKUP($C149,allFlowProduct!$A:$P,3,FALSE)</f>
        <v>#N/A</v>
      </c>
      <c r="G149" s="17" t="e">
        <f>VLOOKUP($C149,allFlowProduct!$A:$P,8,FALSE)</f>
        <v>#N/A</v>
      </c>
      <c r="H149" s="17" t="e">
        <f t="shared" si="5"/>
        <v>#N/A</v>
      </c>
    </row>
    <row r="150" spans="1:8" x14ac:dyDescent="0.5">
      <c r="A150" s="22" t="s">
        <v>146</v>
      </c>
      <c r="B150" s="22" t="s">
        <v>765</v>
      </c>
      <c r="C150" s="12" t="s">
        <v>2814</v>
      </c>
      <c r="D150" s="17" t="str">
        <f>VLOOKUP($C150,allFlowProduct!$A:$P,4,FALSE)</f>
        <v>ปลาเก๋า เล็ก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5"/>
        <v>-1</v>
      </c>
    </row>
    <row r="151" spans="1:8" x14ac:dyDescent="0.5">
      <c r="A151" s="22" t="s">
        <v>653</v>
      </c>
      <c r="B151" s="22" t="s">
        <v>765</v>
      </c>
      <c r="C151" s="12" t="s">
        <v>2800</v>
      </c>
      <c r="D151" s="17" t="str">
        <f>VLOOKUP($C151,allFlowProduct!$A:$P,4,FALSE)</f>
        <v>ปลากระบอก เล็ก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5"/>
        <v>-1</v>
      </c>
    </row>
    <row r="152" spans="1:8" x14ac:dyDescent="0.5">
      <c r="A152" s="22" t="s">
        <v>143</v>
      </c>
      <c r="B152" s="22" t="s">
        <v>765</v>
      </c>
      <c r="C152" s="12" t="s">
        <v>2812</v>
      </c>
      <c r="D152" s="17" t="str">
        <f>VLOOKUP($C152,allFlowProduct!$A:$P,4,FALSE)</f>
        <v>ปลาทราย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5"/>
        <v>-1</v>
      </c>
    </row>
    <row r="153" spans="1:8" x14ac:dyDescent="0.5">
      <c r="A153" s="22" t="s">
        <v>660</v>
      </c>
      <c r="B153" s="22" t="s">
        <v>765</v>
      </c>
      <c r="C153" s="12" t="s">
        <v>2833</v>
      </c>
      <c r="D153" s="17" t="str">
        <f>VLOOKUP($C153,allFlowProduct!$A:$P,4,FALSE)</f>
        <v>ปลาสากดำ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5"/>
        <v>-1</v>
      </c>
    </row>
    <row r="154" spans="1:8" x14ac:dyDescent="0.5">
      <c r="A154" s="22" t="s">
        <v>887</v>
      </c>
      <c r="B154" s="22" t="s">
        <v>765</v>
      </c>
      <c r="C154" s="12" t="s">
        <v>2842</v>
      </c>
      <c r="D154" s="17" t="str">
        <f>VLOOKUP($C154,allFlowProduct!$A:$P,4,FALSE)</f>
        <v>ปลาหวาน(ปลาหลังเขียว)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5"/>
        <v>-1</v>
      </c>
    </row>
    <row r="155" spans="1:8" x14ac:dyDescent="0.5">
      <c r="A155" s="22" t="s">
        <v>175</v>
      </c>
      <c r="B155" s="22" t="s">
        <v>1464</v>
      </c>
      <c r="C155" s="12" t="s">
        <v>2787</v>
      </c>
      <c r="D155" s="17" t="str">
        <f>VLOOKUP($C155,allFlowProduct!$A:$P,4,FALSE)</f>
        <v>ปูดองน้ำปลา (กก)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5"/>
        <v>-1</v>
      </c>
    </row>
    <row r="156" spans="1:8" x14ac:dyDescent="0.5">
      <c r="A156" s="22" t="s">
        <v>175</v>
      </c>
      <c r="B156" s="22" t="s">
        <v>765</v>
      </c>
      <c r="C156" s="12" t="s">
        <v>2787</v>
      </c>
      <c r="D156" s="17" t="str">
        <f>VLOOKUP($C156,allFlowProduct!$A:$P,4,FALSE)</f>
        <v>ปูดองน้ำปลา (กก)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5"/>
        <v>-1</v>
      </c>
    </row>
    <row r="157" spans="1:8" x14ac:dyDescent="0.5">
      <c r="A157" s="22" t="s">
        <v>1402</v>
      </c>
      <c r="B157" s="22" t="s">
        <v>765</v>
      </c>
      <c r="C157" s="12" t="s">
        <v>3155</v>
      </c>
      <c r="D157" s="17" t="str">
        <f>VLOOKUP($C157,allFlowProduct!$A:$P,4,FALSE)</f>
        <v>ปูม้านึ่ง+น้ำจิ้มเเซ่บ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5"/>
        <v>7</v>
      </c>
    </row>
    <row r="158" spans="1:8" x14ac:dyDescent="0.5">
      <c r="A158" s="22" t="s">
        <v>1409</v>
      </c>
      <c r="B158" s="22" t="s">
        <v>765</v>
      </c>
      <c r="C158" s="12" t="s">
        <v>3155</v>
      </c>
      <c r="D158" s="17" t="str">
        <f>VLOOKUP($C158,allFlowProduct!$A:$P,4,FALSE)</f>
        <v>ปูม้านึ่ง+น้ำจิ้มเเซ่บ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5"/>
        <v>7</v>
      </c>
    </row>
    <row r="159" spans="1:8" x14ac:dyDescent="0.5">
      <c r="A159" s="22" t="s">
        <v>1393</v>
      </c>
      <c r="B159" s="22" t="s">
        <v>765</v>
      </c>
      <c r="C159" s="24"/>
      <c r="D159" s="17" t="e">
        <f>VLOOKUP($C159,allFlowProduct!$A:$P,4,FALSE)</f>
        <v>#N/A</v>
      </c>
      <c r="E159" s="17" t="e">
        <f>VLOOKUP($C159,allFlowProduct!$A:$P,5,FALSE)</f>
        <v>#N/A</v>
      </c>
      <c r="F159" s="17" t="e">
        <f>VLOOKUP($C159,allFlowProduct!$A:$P,3,FALSE)</f>
        <v>#N/A</v>
      </c>
      <c r="G159" s="17" t="e">
        <f>VLOOKUP($C159,allFlowProduct!$A:$P,8,FALSE)</f>
        <v>#N/A</v>
      </c>
      <c r="H159" s="17" t="e">
        <f t="shared" si="5"/>
        <v>#N/A</v>
      </c>
    </row>
    <row r="160" spans="1:8" x14ac:dyDescent="0.5">
      <c r="A160" s="22" t="s">
        <v>1367</v>
      </c>
      <c r="B160" s="22" t="s">
        <v>765</v>
      </c>
      <c r="C160" s="18" t="s">
        <v>2764</v>
      </c>
      <c r="D160" s="17" t="str">
        <f>VLOOKUP($C160,allFlowProduct!$A:$P,4,FALSE)</f>
        <v>ค่ามัดจำห้องพัก</v>
      </c>
      <c r="E160" s="17" t="str">
        <f>VLOOKUP($C160,allFlowProduct!$A:$P,5,FALSE)</f>
        <v>ห้อง</v>
      </c>
      <c r="F160" s="17">
        <f>VLOOKUP($C160,allFlowProduct!$A:$P,3,FALSE)</f>
        <v>1</v>
      </c>
      <c r="G160" s="17">
        <f>VLOOKUP($C160,allFlowProduct!$A:$P,8,FALSE)</f>
        <v>1</v>
      </c>
      <c r="H160" s="17">
        <f t="shared" si="5"/>
        <v>7</v>
      </c>
    </row>
    <row r="161" spans="1:8" x14ac:dyDescent="0.5">
      <c r="A161" s="22" t="s">
        <v>1365</v>
      </c>
      <c r="B161" s="22" t="s">
        <v>765</v>
      </c>
      <c r="C161" s="18" t="s">
        <v>2764</v>
      </c>
      <c r="D161" s="17" t="str">
        <f>VLOOKUP($C161,allFlowProduct!$A:$P,4,FALSE)</f>
        <v>ค่ามัดจำห้องพัก</v>
      </c>
      <c r="E161" s="17" t="str">
        <f>VLOOKUP($C161,allFlowProduct!$A:$P,5,FALSE)</f>
        <v>ห้อง</v>
      </c>
      <c r="F161" s="17">
        <f>VLOOKUP($C161,allFlowProduct!$A:$P,3,FALSE)</f>
        <v>1</v>
      </c>
      <c r="G161" s="17">
        <f>VLOOKUP($C161,allFlowProduct!$A:$P,8,FALSE)</f>
        <v>1</v>
      </c>
      <c r="H161" s="17">
        <f t="shared" si="5"/>
        <v>7</v>
      </c>
    </row>
    <row r="162" spans="1:8" x14ac:dyDescent="0.5">
      <c r="A162" s="22" t="s">
        <v>1408</v>
      </c>
      <c r="B162" s="22" t="s">
        <v>765</v>
      </c>
      <c r="C162" s="12" t="s">
        <v>3132</v>
      </c>
      <c r="D162" s="17" t="str">
        <f>VLOOKUP($C162,allFlowProduct!$A:$P,4,FALSE)</f>
        <v>ส้มตำใบเหลียงทอดกุ้งสด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5"/>
        <v>7</v>
      </c>
    </row>
    <row r="163" spans="1:8" x14ac:dyDescent="0.5">
      <c r="A163" s="22" t="s">
        <v>1371</v>
      </c>
      <c r="B163" s="22" t="s">
        <v>765</v>
      </c>
      <c r="C163" s="18" t="s">
        <v>2765</v>
      </c>
      <c r="D163" s="17" t="str">
        <f>VLOOKUP($C163,allFlowProduct!$A:$P,4,FALSE)</f>
        <v>ค่าอัพเกรดห้องพัก</v>
      </c>
      <c r="E163" s="17" t="str">
        <f>VLOOKUP($C163,allFlowProduct!$A:$P,5,FALSE)</f>
        <v>ห้อง</v>
      </c>
      <c r="F163" s="17">
        <f>VLOOKUP($C163,allFlowProduct!$A:$P,3,FALSE)</f>
        <v>1</v>
      </c>
      <c r="G163" s="17">
        <f>VLOOKUP($C163,allFlowProduct!$A:$P,8,FALSE)</f>
        <v>1</v>
      </c>
      <c r="H163" s="17">
        <f t="shared" si="5"/>
        <v>7</v>
      </c>
    </row>
    <row r="164" spans="1:8" x14ac:dyDescent="0.5">
      <c r="A164" s="22" t="s">
        <v>1093</v>
      </c>
      <c r="B164" s="22" t="s">
        <v>1446</v>
      </c>
      <c r="C164" s="12" t="s">
        <v>3295</v>
      </c>
      <c r="D164" s="17" t="str">
        <f>VLOOKUP($C164,allFlowProduct!$A:$P,4,FALSE)</f>
        <v>อาหารเช้า ผู้ใหญ่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5"/>
        <v>7</v>
      </c>
    </row>
    <row r="165" spans="1:8" x14ac:dyDescent="0.5">
      <c r="A165" s="22" t="s">
        <v>1093</v>
      </c>
      <c r="B165" s="22" t="s">
        <v>1447</v>
      </c>
      <c r="C165" s="12" t="s">
        <v>3295</v>
      </c>
      <c r="D165" s="17" t="str">
        <f>VLOOKUP($C165,allFlowProduct!$A:$P,4,FALSE)</f>
        <v>อาหารเช้า ผู้ใหญ่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5"/>
        <v>7</v>
      </c>
    </row>
    <row r="166" spans="1:8" x14ac:dyDescent="0.5">
      <c r="A166" s="22" t="s">
        <v>1093</v>
      </c>
      <c r="B166" s="22" t="s">
        <v>1448</v>
      </c>
      <c r="C166" s="12" t="s">
        <v>3294</v>
      </c>
      <c r="D166" s="17" t="str">
        <f>VLOOKUP($C166,allFlowProduct!$A:$P,4,FALSE)</f>
        <v>อาหารเช้า เด็ก</v>
      </c>
      <c r="E166" s="17" t="str">
        <f>VLOOKUP($C166,allFlowProduct!$A:$P,5,FALSE)</f>
        <v>ชุด</v>
      </c>
      <c r="F166" s="17">
        <f>VLOOKUP($C166,allFlowProduct!$A:$P,3,FALSE)</f>
        <v>3</v>
      </c>
      <c r="G166" s="17">
        <f>VLOOKUP($C166,allFlowProduct!$A:$P,8,FALSE)</f>
        <v>1</v>
      </c>
      <c r="H166" s="17">
        <f t="shared" si="5"/>
        <v>7</v>
      </c>
    </row>
    <row r="167" spans="1:8" x14ac:dyDescent="0.5">
      <c r="A167" s="22" t="s">
        <v>1093</v>
      </c>
      <c r="B167" s="22" t="s">
        <v>5762</v>
      </c>
      <c r="C167" s="12" t="s">
        <v>3294</v>
      </c>
      <c r="D167" s="17" t="str">
        <f>VLOOKUP($C167,allFlowProduct!$A:$P,4,FALSE)</f>
        <v>อาหารเช้า เด็ก</v>
      </c>
      <c r="E167" s="17" t="str">
        <f>VLOOKUP($C167,allFlowProduct!$A:$P,5,FALSE)</f>
        <v>ชุด</v>
      </c>
      <c r="F167" s="17">
        <f>VLOOKUP($C167,allFlowProduct!$A:$P,3,FALSE)</f>
        <v>3</v>
      </c>
      <c r="G167" s="17">
        <f>VLOOKUP($C167,allFlowProduct!$A:$P,8,FALSE)</f>
        <v>1</v>
      </c>
      <c r="H167" s="17">
        <f t="shared" si="5"/>
        <v>7</v>
      </c>
    </row>
    <row r="168" spans="1:8" x14ac:dyDescent="0.5">
      <c r="A168" s="22" t="s">
        <v>1406</v>
      </c>
      <c r="B168" s="22" t="s">
        <v>765</v>
      </c>
      <c r="C168" s="12" t="s">
        <v>3294</v>
      </c>
      <c r="D168" s="17" t="str">
        <f>VLOOKUP($C168,allFlowProduct!$A:$P,4,FALSE)</f>
        <v>อาหารเช้า เด็ก</v>
      </c>
      <c r="E168" s="17" t="str">
        <f>VLOOKUP($C168,allFlowProduct!$A:$P,5,FALSE)</f>
        <v>ชุด</v>
      </c>
      <c r="F168" s="17">
        <f>VLOOKUP($C168,allFlowProduct!$A:$P,3,FALSE)</f>
        <v>3</v>
      </c>
      <c r="G168" s="17">
        <f>VLOOKUP($C168,allFlowProduct!$A:$P,8,FALSE)</f>
        <v>1</v>
      </c>
      <c r="H168" s="17">
        <f t="shared" si="5"/>
        <v>7</v>
      </c>
    </row>
    <row r="169" spans="1:8" x14ac:dyDescent="0.5">
      <c r="A169" s="22" t="s">
        <v>1405</v>
      </c>
      <c r="B169" s="22" t="s">
        <v>765</v>
      </c>
      <c r="C169" s="12" t="s">
        <v>3295</v>
      </c>
      <c r="D169" s="17" t="str">
        <f>VLOOKUP($C169,allFlowProduct!$A:$P,4,FALSE)</f>
        <v>อาหารเช้า ผู้ใหญ่</v>
      </c>
      <c r="E169" s="17" t="str">
        <f>VLOOKUP($C169,allFlowProduct!$A:$P,5,FALSE)</f>
        <v>ชุด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5"/>
        <v>7</v>
      </c>
    </row>
    <row r="170" spans="1:8" x14ac:dyDescent="0.5">
      <c r="A170" s="22" t="s">
        <v>1358</v>
      </c>
      <c r="B170" s="22" t="s">
        <v>1283</v>
      </c>
      <c r="C170" s="12" t="s">
        <v>3354</v>
      </c>
      <c r="D170" s="17" t="str">
        <f>VLOOKUP($C170,allFlowProduct!$A:$P,4,FALSE)</f>
        <v>อาหารเย็น</v>
      </c>
      <c r="E170" s="17" t="str">
        <f>VLOOKUP($C170,allFlowProduct!$A:$P,5,FALSE)</f>
        <v>ชุด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5"/>
        <v>7</v>
      </c>
    </row>
    <row r="171" spans="1:8" x14ac:dyDescent="0.5">
      <c r="A171" s="22" t="s">
        <v>1358</v>
      </c>
      <c r="B171" s="22" t="s">
        <v>765</v>
      </c>
      <c r="C171" s="12" t="s">
        <v>3354</v>
      </c>
      <c r="D171" s="17" t="str">
        <f>VLOOKUP($C171,allFlowProduct!$A:$P,4,FALSE)</f>
        <v>อาหารเย็น</v>
      </c>
      <c r="E171" s="17" t="str">
        <f>VLOOKUP($C171,allFlowProduct!$A:$P,5,FALSE)</f>
        <v>ชุด</v>
      </c>
      <c r="F171" s="17">
        <f>VLOOKUP($C171,allFlowProduct!$A:$P,3,FALSE)</f>
        <v>3</v>
      </c>
      <c r="G171" s="17">
        <f>VLOOKUP($C171,allFlowProduct!$A:$P,8,FALSE)</f>
        <v>1</v>
      </c>
      <c r="H171" s="17">
        <f t="shared" si="5"/>
        <v>7</v>
      </c>
    </row>
    <row r="172" spans="1:8" x14ac:dyDescent="0.5">
      <c r="A172" s="22" t="s">
        <v>1423</v>
      </c>
      <c r="B172" s="22" t="s">
        <v>765</v>
      </c>
      <c r="C172" s="12" t="s">
        <v>3354</v>
      </c>
      <c r="D172" s="17" t="str">
        <f>VLOOKUP($C172,allFlowProduct!$A:$P,4,FALSE)</f>
        <v>อาหารเย็น</v>
      </c>
      <c r="E172" s="17" t="str">
        <f>VLOOKUP($C172,allFlowProduct!$A:$P,5,FALSE)</f>
        <v>ชุด</v>
      </c>
      <c r="F172" s="17">
        <f>VLOOKUP($C172,allFlowProduct!$A:$P,3,FALSE)</f>
        <v>3</v>
      </c>
      <c r="G172" s="17">
        <f>VLOOKUP($C172,allFlowProduct!$A:$P,8,FALSE)</f>
        <v>1</v>
      </c>
      <c r="H172" s="17">
        <f t="shared" si="5"/>
        <v>7</v>
      </c>
    </row>
    <row r="173" spans="1:8" x14ac:dyDescent="0.5">
      <c r="A173" s="22" t="s">
        <v>1386</v>
      </c>
      <c r="B173" s="22" t="s">
        <v>765</v>
      </c>
      <c r="C173" s="12" t="s">
        <v>3354</v>
      </c>
      <c r="D173" s="17" t="str">
        <f>VLOOKUP($C173,allFlowProduct!$A:$P,4,FALSE)</f>
        <v>อาหารเย็น</v>
      </c>
      <c r="E173" s="17" t="str">
        <f>VLOOKUP($C173,allFlowProduct!$A:$P,5,FALSE)</f>
        <v>ชุด</v>
      </c>
      <c r="F173" s="17">
        <f>VLOOKUP($C173,allFlowProduct!$A:$P,3,FALSE)</f>
        <v>3</v>
      </c>
      <c r="G173" s="17">
        <f>VLOOKUP($C173,allFlowProduct!$A:$P,8,FALSE)</f>
        <v>1</v>
      </c>
      <c r="H173" s="17">
        <f t="shared" si="5"/>
        <v>7</v>
      </c>
    </row>
    <row r="174" spans="1:8" x14ac:dyDescent="0.5">
      <c r="A174" s="22" t="s">
        <v>1374</v>
      </c>
      <c r="B174" s="22" t="s">
        <v>765</v>
      </c>
      <c r="C174" s="12" t="s">
        <v>3355</v>
      </c>
      <c r="D174" s="17" t="str">
        <f>VLOOKUP($C174,allFlowProduct!$A:$P,4,FALSE)</f>
        <v>อาหารดำน้ำ</v>
      </c>
      <c r="E174" s="17" t="str">
        <f>VLOOKUP($C174,allFlowProduct!$A:$P,5,FALSE)</f>
        <v>ชุด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5"/>
        <v>7</v>
      </c>
    </row>
    <row r="175" spans="1:8" x14ac:dyDescent="0.5">
      <c r="A175" s="22" t="s">
        <v>1086</v>
      </c>
      <c r="B175" s="22" t="s">
        <v>765</v>
      </c>
      <c r="C175" s="12" t="s">
        <v>3299</v>
      </c>
      <c r="D175" s="17" t="str">
        <f>VLOOKUP($C175,allFlowProduct!$A:$P,4,FALSE)</f>
        <v>อาหารนอกรายการ</v>
      </c>
      <c r="E175" s="17" t="str">
        <f>VLOOKUP($C175,allFlowProduct!$A:$P,5,FALSE)</f>
        <v>ชุด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5"/>
        <v>7</v>
      </c>
    </row>
  </sheetData>
  <conditionalFormatting sqref="A2">
    <cfRule type="duplicateValues" dxfId="646" priority="259"/>
  </conditionalFormatting>
  <conditionalFormatting sqref="A168:A175 A121:A166 A2:A13 A15:A118">
    <cfRule type="duplicateValues" dxfId="645" priority="258"/>
  </conditionalFormatting>
  <conditionalFormatting sqref="C58">
    <cfRule type="duplicateValues" dxfId="644" priority="149"/>
  </conditionalFormatting>
  <conditionalFormatting sqref="C58">
    <cfRule type="duplicateValues" dxfId="643" priority="148"/>
  </conditionalFormatting>
  <conditionalFormatting sqref="C58">
    <cfRule type="duplicateValues" dxfId="642" priority="150"/>
  </conditionalFormatting>
  <conditionalFormatting sqref="C75">
    <cfRule type="duplicateValues" dxfId="641" priority="143"/>
  </conditionalFormatting>
  <conditionalFormatting sqref="C75">
    <cfRule type="duplicateValues" dxfId="640" priority="142"/>
  </conditionalFormatting>
  <conditionalFormatting sqref="C75">
    <cfRule type="duplicateValues" dxfId="639" priority="144"/>
  </conditionalFormatting>
  <conditionalFormatting sqref="C77">
    <cfRule type="duplicateValues" dxfId="638" priority="140"/>
  </conditionalFormatting>
  <conditionalFormatting sqref="C77">
    <cfRule type="duplicateValues" dxfId="637" priority="139"/>
  </conditionalFormatting>
  <conditionalFormatting sqref="C77">
    <cfRule type="duplicateValues" dxfId="636" priority="141"/>
  </conditionalFormatting>
  <conditionalFormatting sqref="C79">
    <cfRule type="duplicateValues" dxfId="635" priority="137"/>
  </conditionalFormatting>
  <conditionalFormatting sqref="C79">
    <cfRule type="duplicateValues" dxfId="634" priority="136"/>
  </conditionalFormatting>
  <conditionalFormatting sqref="C79">
    <cfRule type="duplicateValues" dxfId="633" priority="138"/>
  </conditionalFormatting>
  <conditionalFormatting sqref="C78">
    <cfRule type="duplicateValues" dxfId="632" priority="134"/>
  </conditionalFormatting>
  <conditionalFormatting sqref="C78">
    <cfRule type="duplicateValues" dxfId="631" priority="133"/>
  </conditionalFormatting>
  <conditionalFormatting sqref="C78">
    <cfRule type="duplicateValues" dxfId="630" priority="135"/>
  </conditionalFormatting>
  <conditionalFormatting sqref="C80">
    <cfRule type="duplicateValues" dxfId="629" priority="131"/>
  </conditionalFormatting>
  <conditionalFormatting sqref="C80">
    <cfRule type="duplicateValues" dxfId="628" priority="130"/>
  </conditionalFormatting>
  <conditionalFormatting sqref="C80">
    <cfRule type="duplicateValues" dxfId="627" priority="132"/>
  </conditionalFormatting>
  <conditionalFormatting sqref="C81">
    <cfRule type="duplicateValues" dxfId="626" priority="128"/>
  </conditionalFormatting>
  <conditionalFormatting sqref="C81">
    <cfRule type="duplicateValues" dxfId="625" priority="127"/>
  </conditionalFormatting>
  <conditionalFormatting sqref="C81">
    <cfRule type="duplicateValues" dxfId="624" priority="129"/>
  </conditionalFormatting>
  <conditionalFormatting sqref="C82">
    <cfRule type="duplicateValues" dxfId="623" priority="125"/>
  </conditionalFormatting>
  <conditionalFormatting sqref="C82">
    <cfRule type="duplicateValues" dxfId="622" priority="124"/>
  </conditionalFormatting>
  <conditionalFormatting sqref="C82">
    <cfRule type="duplicateValues" dxfId="621" priority="126"/>
  </conditionalFormatting>
  <conditionalFormatting sqref="C114">
    <cfRule type="duplicateValues" dxfId="620" priority="122"/>
  </conditionalFormatting>
  <conditionalFormatting sqref="C114">
    <cfRule type="duplicateValues" dxfId="619" priority="121"/>
  </conditionalFormatting>
  <conditionalFormatting sqref="C114">
    <cfRule type="duplicateValues" dxfId="618" priority="123"/>
  </conditionalFormatting>
  <conditionalFormatting sqref="C112">
    <cfRule type="duplicateValues" dxfId="617" priority="119"/>
  </conditionalFormatting>
  <conditionalFormatting sqref="C112">
    <cfRule type="duplicateValues" dxfId="616" priority="118"/>
  </conditionalFormatting>
  <conditionalFormatting sqref="C112">
    <cfRule type="duplicateValues" dxfId="615" priority="120"/>
  </conditionalFormatting>
  <conditionalFormatting sqref="C95">
    <cfRule type="duplicateValues" dxfId="614" priority="117"/>
  </conditionalFormatting>
  <conditionalFormatting sqref="C95">
    <cfRule type="duplicateValues" dxfId="613" priority="116"/>
  </conditionalFormatting>
  <conditionalFormatting sqref="C148">
    <cfRule type="duplicateValues" dxfId="612" priority="66"/>
  </conditionalFormatting>
  <conditionalFormatting sqref="C148">
    <cfRule type="duplicateValues" dxfId="611" priority="65"/>
  </conditionalFormatting>
  <conditionalFormatting sqref="C148">
    <cfRule type="duplicateValues" dxfId="610" priority="67"/>
  </conditionalFormatting>
  <conditionalFormatting sqref="C126">
    <cfRule type="duplicateValues" dxfId="609" priority="63"/>
  </conditionalFormatting>
  <conditionalFormatting sqref="C126">
    <cfRule type="duplicateValues" dxfId="608" priority="62"/>
  </conditionalFormatting>
  <conditionalFormatting sqref="C126">
    <cfRule type="duplicateValues" dxfId="607" priority="64"/>
  </conditionalFormatting>
  <conditionalFormatting sqref="C127">
    <cfRule type="duplicateValues" dxfId="606" priority="60"/>
  </conditionalFormatting>
  <conditionalFormatting sqref="C127">
    <cfRule type="duplicateValues" dxfId="605" priority="59"/>
  </conditionalFormatting>
  <conditionalFormatting sqref="C127">
    <cfRule type="duplicateValues" dxfId="604" priority="61"/>
  </conditionalFormatting>
  <conditionalFormatting sqref="C129">
    <cfRule type="duplicateValues" dxfId="603" priority="57"/>
  </conditionalFormatting>
  <conditionalFormatting sqref="C129">
    <cfRule type="duplicateValues" dxfId="602" priority="56"/>
  </conditionalFormatting>
  <conditionalFormatting sqref="C129">
    <cfRule type="duplicateValues" dxfId="601" priority="58"/>
  </conditionalFormatting>
  <conditionalFormatting sqref="C130">
    <cfRule type="duplicateValues" dxfId="600" priority="54"/>
  </conditionalFormatting>
  <conditionalFormatting sqref="C130">
    <cfRule type="duplicateValues" dxfId="599" priority="53"/>
  </conditionalFormatting>
  <conditionalFormatting sqref="C130">
    <cfRule type="duplicateValues" dxfId="598" priority="55"/>
  </conditionalFormatting>
  <conditionalFormatting sqref="C125">
    <cfRule type="duplicateValues" dxfId="597" priority="51"/>
  </conditionalFormatting>
  <conditionalFormatting sqref="C125">
    <cfRule type="duplicateValues" dxfId="596" priority="50"/>
  </conditionalFormatting>
  <conditionalFormatting sqref="C125">
    <cfRule type="duplicateValues" dxfId="595" priority="52"/>
  </conditionalFormatting>
  <conditionalFormatting sqref="C157">
    <cfRule type="duplicateValues" dxfId="594" priority="48"/>
  </conditionalFormatting>
  <conditionalFormatting sqref="C157">
    <cfRule type="duplicateValues" dxfId="593" priority="47"/>
  </conditionalFormatting>
  <conditionalFormatting sqref="C157">
    <cfRule type="duplicateValues" dxfId="592" priority="49"/>
  </conditionalFormatting>
  <conditionalFormatting sqref="C158">
    <cfRule type="duplicateValues" dxfId="591" priority="45"/>
  </conditionalFormatting>
  <conditionalFormatting sqref="C158">
    <cfRule type="duplicateValues" dxfId="590" priority="44"/>
  </conditionalFormatting>
  <conditionalFormatting sqref="C158">
    <cfRule type="duplicateValues" dxfId="589" priority="46"/>
  </conditionalFormatting>
  <conditionalFormatting sqref="C150">
    <cfRule type="duplicateValues" dxfId="588" priority="43"/>
  </conditionalFormatting>
  <conditionalFormatting sqref="C150">
    <cfRule type="duplicateValues" dxfId="587" priority="42"/>
  </conditionalFormatting>
  <conditionalFormatting sqref="C152">
    <cfRule type="duplicateValues" dxfId="586" priority="41"/>
  </conditionalFormatting>
  <conditionalFormatting sqref="C152">
    <cfRule type="duplicateValues" dxfId="585" priority="40"/>
  </conditionalFormatting>
  <conditionalFormatting sqref="C151">
    <cfRule type="duplicateValues" dxfId="584" priority="39"/>
  </conditionalFormatting>
  <conditionalFormatting sqref="C151">
    <cfRule type="duplicateValues" dxfId="583" priority="38"/>
  </conditionalFormatting>
  <conditionalFormatting sqref="C153">
    <cfRule type="duplicateValues" dxfId="582" priority="37"/>
  </conditionalFormatting>
  <conditionalFormatting sqref="C153">
    <cfRule type="duplicateValues" dxfId="581" priority="36"/>
  </conditionalFormatting>
  <conditionalFormatting sqref="C154">
    <cfRule type="duplicateValues" dxfId="580" priority="35"/>
  </conditionalFormatting>
  <conditionalFormatting sqref="C154">
    <cfRule type="duplicateValues" dxfId="579" priority="34"/>
  </conditionalFormatting>
  <conditionalFormatting sqref="C15">
    <cfRule type="duplicateValues" dxfId="578" priority="32"/>
  </conditionalFormatting>
  <conditionalFormatting sqref="C15">
    <cfRule type="duplicateValues" dxfId="577" priority="31"/>
  </conditionalFormatting>
  <conditionalFormatting sqref="C15">
    <cfRule type="duplicateValues" dxfId="576" priority="33"/>
  </conditionalFormatting>
  <conditionalFormatting sqref="C76">
    <cfRule type="duplicateValues" dxfId="575" priority="30"/>
  </conditionalFormatting>
  <conditionalFormatting sqref="C128">
    <cfRule type="duplicateValues" dxfId="574" priority="28"/>
  </conditionalFormatting>
  <conditionalFormatting sqref="C122:C124">
    <cfRule type="duplicateValues" dxfId="573" priority="27"/>
  </conditionalFormatting>
  <conditionalFormatting sqref="C121">
    <cfRule type="duplicateValues" dxfId="572" priority="26"/>
  </conditionalFormatting>
  <conditionalFormatting sqref="C132">
    <cfRule type="duplicateValues" dxfId="571" priority="25"/>
  </conditionalFormatting>
  <conditionalFormatting sqref="C133">
    <cfRule type="duplicateValues" dxfId="570" priority="24"/>
  </conditionalFormatting>
  <conditionalFormatting sqref="C134">
    <cfRule type="duplicateValues" dxfId="569" priority="23"/>
  </conditionalFormatting>
  <conditionalFormatting sqref="C136">
    <cfRule type="duplicateValues" dxfId="568" priority="22"/>
  </conditionalFormatting>
  <conditionalFormatting sqref="C139">
    <cfRule type="duplicateValues" dxfId="567" priority="21"/>
  </conditionalFormatting>
  <conditionalFormatting sqref="C141">
    <cfRule type="duplicateValues" dxfId="566" priority="20"/>
  </conditionalFormatting>
  <conditionalFormatting sqref="C135">
    <cfRule type="duplicateValues" dxfId="565" priority="19"/>
  </conditionalFormatting>
  <conditionalFormatting sqref="C137">
    <cfRule type="duplicateValues" dxfId="564" priority="18"/>
  </conditionalFormatting>
  <conditionalFormatting sqref="C143">
    <cfRule type="duplicateValues" dxfId="563" priority="17"/>
  </conditionalFormatting>
  <conditionalFormatting sqref="C138">
    <cfRule type="duplicateValues" dxfId="562" priority="16"/>
  </conditionalFormatting>
  <conditionalFormatting sqref="C140">
    <cfRule type="duplicateValues" dxfId="561" priority="15"/>
  </conditionalFormatting>
  <conditionalFormatting sqref="C144">
    <cfRule type="duplicateValues" dxfId="560" priority="14"/>
  </conditionalFormatting>
  <conditionalFormatting sqref="C142">
    <cfRule type="duplicateValues" dxfId="559" priority="13"/>
  </conditionalFormatting>
  <conditionalFormatting sqref="C145">
    <cfRule type="duplicateValues" dxfId="558" priority="12"/>
  </conditionalFormatting>
  <conditionalFormatting sqref="C147">
    <cfRule type="duplicateValues" dxfId="557" priority="11"/>
  </conditionalFormatting>
  <conditionalFormatting sqref="C146">
    <cfRule type="duplicateValues" dxfId="556" priority="10"/>
  </conditionalFormatting>
  <conditionalFormatting sqref="C102">
    <cfRule type="duplicateValues" dxfId="555" priority="9"/>
  </conditionalFormatting>
  <conditionalFormatting sqref="C109">
    <cfRule type="duplicateValues" dxfId="554" priority="8"/>
  </conditionalFormatting>
  <conditionalFormatting sqref="A167">
    <cfRule type="duplicateValues" dxfId="553" priority="7"/>
  </conditionalFormatting>
  <conditionalFormatting sqref="C51">
    <cfRule type="duplicateValues" dxfId="552" priority="6"/>
  </conditionalFormatting>
  <conditionalFormatting sqref="C52">
    <cfRule type="duplicateValues" dxfId="551" priority="5"/>
  </conditionalFormatting>
  <conditionalFormatting sqref="C53:C54">
    <cfRule type="duplicateValues" dxfId="550" priority="4"/>
  </conditionalFormatting>
  <conditionalFormatting sqref="A119">
    <cfRule type="duplicateValues" dxfId="549" priority="3"/>
  </conditionalFormatting>
  <conditionalFormatting sqref="A120">
    <cfRule type="duplicateValues" dxfId="548" priority="2"/>
  </conditionalFormatting>
  <conditionalFormatting sqref="A14">
    <cfRule type="duplicateValues" dxfId="547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topLeftCell="A105" workbookViewId="0">
      <selection activeCell="A112" sqref="A112"/>
    </sheetView>
  </sheetViews>
  <sheetFormatPr defaultColWidth="8.8984375" defaultRowHeight="19.8" x14ac:dyDescent="0.5"/>
  <cols>
    <col min="1" max="1" width="44.89843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9" t="s">
        <v>4</v>
      </c>
      <c r="B1" s="19" t="s">
        <v>5</v>
      </c>
      <c r="C1" s="51" t="s">
        <v>3</v>
      </c>
      <c r="D1" s="19" t="s">
        <v>1</v>
      </c>
      <c r="E1" s="19" t="s">
        <v>13</v>
      </c>
      <c r="F1" s="19" t="s">
        <v>2</v>
      </c>
      <c r="G1" s="19" t="s">
        <v>1497</v>
      </c>
      <c r="H1" s="19" t="s">
        <v>0</v>
      </c>
    </row>
    <row r="2" spans="1:8" x14ac:dyDescent="0.5">
      <c r="A2" s="22" t="s">
        <v>1151</v>
      </c>
      <c r="B2" s="22" t="s">
        <v>1322</v>
      </c>
      <c r="C2" s="12" t="s">
        <v>3113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1323</v>
      </c>
      <c r="C3" s="12" t="s">
        <v>3114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1322</v>
      </c>
      <c r="C4" s="12" t="s">
        <v>3116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1323</v>
      </c>
      <c r="C5" s="12" t="s">
        <v>3115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2818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2819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1314</v>
      </c>
      <c r="C8" s="12" t="s">
        <v>3298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1295</v>
      </c>
      <c r="C9" s="12" t="s">
        <v>3299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3299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1296</v>
      </c>
      <c r="C11" s="12" t="s">
        <v>3299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1297</v>
      </c>
      <c r="C12" s="12" t="s">
        <v>3299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1298</v>
      </c>
      <c r="C13" s="12" t="s">
        <v>3299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1299</v>
      </c>
      <c r="C14" s="12" t="s">
        <v>3299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1300</v>
      </c>
      <c r="C15" s="12" t="s">
        <v>3299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1301</v>
      </c>
      <c r="C16" s="12" t="s">
        <v>3299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1334</v>
      </c>
      <c r="C17" s="12" t="s">
        <v>3296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1335</v>
      </c>
      <c r="C18" s="12" t="s">
        <v>3297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1313</v>
      </c>
      <c r="C19" s="12" t="s">
        <v>3295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1345</v>
      </c>
      <c r="C20" s="12" t="s">
        <v>3294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1358</v>
      </c>
      <c r="C21" s="12" t="s">
        <v>3293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3293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1336</v>
      </c>
      <c r="C23" s="12" t="s">
        <v>3300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1337</v>
      </c>
      <c r="C24" s="12" t="s">
        <v>3301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3117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3118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3119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3120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3121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3122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3123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3124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3125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3126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3127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3128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3282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1285</v>
      </c>
      <c r="B38" s="22" t="s">
        <v>765</v>
      </c>
      <c r="C38" s="12" t="s">
        <v>3129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3130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3131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3132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3133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3134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3135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3136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3137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3303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3302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3302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1290</v>
      </c>
      <c r="B50" s="22" t="s">
        <v>765</v>
      </c>
      <c r="C50" s="12" t="s">
        <v>3138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3139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3140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3141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1288</v>
      </c>
      <c r="B54" s="22" t="s">
        <v>765</v>
      </c>
      <c r="C54" s="12" t="s">
        <v>3142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3304</v>
      </c>
      <c r="D55" s="17" t="str">
        <f>VLOOKUP($C55,allFlowProduct!$A:$P,4,FALSE)</f>
        <v>น้ำมะละกอปั่น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3305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3306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3307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1338</v>
      </c>
      <c r="C59" s="12" t="s">
        <v>3308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1339</v>
      </c>
      <c r="C60" s="12" t="s">
        <v>3309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3143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3144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3145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3146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1346</v>
      </c>
      <c r="C65" s="12" t="s">
        <v>3147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1347</v>
      </c>
      <c r="C66" s="12" t="s">
        <v>3149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3148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1291</v>
      </c>
      <c r="B68" s="22" t="s">
        <v>1305</v>
      </c>
      <c r="C68" s="12" t="s">
        <v>3150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1291</v>
      </c>
      <c r="B69" s="22" t="s">
        <v>1306</v>
      </c>
      <c r="C69" s="12" t="s">
        <v>3151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1291</v>
      </c>
      <c r="B70" s="22" t="s">
        <v>1344</v>
      </c>
      <c r="C70" s="12" t="s">
        <v>3152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1291</v>
      </c>
      <c r="B71" s="22" t="s">
        <v>1307</v>
      </c>
      <c r="C71" s="12" t="s">
        <v>3153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3154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3286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3287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3288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1327</v>
      </c>
      <c r="C76" s="12" t="s">
        <v>3289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1328</v>
      </c>
      <c r="C77" s="12" t="s">
        <v>3290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1329</v>
      </c>
      <c r="C78" s="12" t="s">
        <v>3290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3155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3156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1322</v>
      </c>
      <c r="C81" s="12" t="s">
        <v>3157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3158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3158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3159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3158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3160</v>
      </c>
      <c r="D88" s="17" t="str">
        <f>VLOOKUP($C88,allFlowProduct!$A:$P,4,FALSE)</f>
        <v>ปลาจาระเม็ดทอดราดพริก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3161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3162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1348</v>
      </c>
      <c r="C93" s="12" t="s">
        <v>3163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3163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3163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3164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3310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3311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3165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3312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3313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3314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3315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3316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3317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3318</v>
      </c>
      <c r="D106" s="17" t="str">
        <f>VLOOKUP($C106,allFlowProduct!$A:$P,4,FALSE)</f>
        <v>น้ำแข็ง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3319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5">
      <c r="A108" s="22" t="s">
        <v>1260</v>
      </c>
      <c r="B108" s="22" t="s">
        <v>765</v>
      </c>
      <c r="C108" s="12" t="s">
        <v>3320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3281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3166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3313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3208</v>
      </c>
      <c r="D112" s="17" t="str">
        <f>VLOOKUP($C112,allFlowProduct!$A:$P,4,FALSE)</f>
        <v>กระเหรี่ยงตกดอย (ทะเลเดือด)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3169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3321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1349</v>
      </c>
      <c r="C115" s="12" t="s">
        <v>3170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1350</v>
      </c>
      <c r="C116" s="12" t="s">
        <v>3171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3277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3278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3279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3327</v>
      </c>
      <c r="D120" s="17" t="str">
        <f>VLOOKUP($C120,allFlowProduct!$A:$P,4,FALSE)</f>
        <v>ชุดกาเเฟ+ขนมปัง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3172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1286</v>
      </c>
      <c r="B122" s="22" t="s">
        <v>1315</v>
      </c>
      <c r="C122" s="12" t="s">
        <v>3173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1292</v>
      </c>
      <c r="B123" s="22" t="s">
        <v>765</v>
      </c>
      <c r="C123" s="12" t="s">
        <v>3173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1339</v>
      </c>
      <c r="C124" s="12" t="s">
        <v>3324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1338</v>
      </c>
      <c r="C125" s="12" t="s">
        <v>3325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3326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3280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3274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3174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3285</v>
      </c>
      <c r="D130" s="17" t="str">
        <f>VLOOKUP($C130,allFlowProduct!$A:$P,4,FALSE)</f>
        <v>ค่าทำอาหาร นึ่ง.ลวก.Grill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3292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3275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3276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1338</v>
      </c>
      <c r="C134" s="12" t="s">
        <v>3322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1339</v>
      </c>
      <c r="C135" s="12" t="s">
        <v>3323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3175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3291</v>
      </c>
      <c r="D137" s="17" t="str">
        <f>VLOOKUP($C137,allFlowProduct!$A:$P,4,FALSE)</f>
        <v>ค่าทำอาหาร ผัด/ต้มยำ/แกง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3291</v>
      </c>
      <c r="D138" s="17" t="str">
        <f>VLOOKUP($C138,allFlowProduct!$A:$P,4,FALSE)</f>
        <v>ค่าทำอาหาร ผัด/ต้มยำ/แกง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1284</v>
      </c>
      <c r="B139" s="22" t="s">
        <v>765</v>
      </c>
      <c r="C139" s="12" t="s">
        <v>3176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3271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3272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3328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3245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4113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1293</v>
      </c>
      <c r="C145" s="12" t="s">
        <v>3177</v>
      </c>
      <c r="D145" s="17" t="str">
        <f>VLOOKUP($C145,allFlowProduct!$A:$P,4,FALSE)</f>
        <v>ข้าวสวยหอมมะลิ จาน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1294</v>
      </c>
      <c r="C146" s="12" t="s">
        <v>3178</v>
      </c>
      <c r="D146" s="17" t="str">
        <f>VLOOKUP($C146,allFlowProduct!$A:$P,4,FALSE)</f>
        <v>ข้าวสวยหอมมะลิ โถ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1309</v>
      </c>
      <c r="C147" s="12" t="s">
        <v>3179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1310</v>
      </c>
      <c r="C148" s="12" t="s">
        <v>3180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1311</v>
      </c>
      <c r="C149" s="12" t="s">
        <v>3181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3182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3183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63" t="s">
        <v>1266</v>
      </c>
      <c r="B152" s="63" t="s">
        <v>1283</v>
      </c>
      <c r="C152" s="12" t="s">
        <v>3182</v>
      </c>
      <c r="D152" s="59" t="str">
        <f>VLOOKUP($C152,allFlowProduct!$A:$P,4,FALSE)</f>
        <v>ข้าวผัดปู เล็ก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>IF($G152=7,-1,IF($G152=1,7,IF($G152=3,7,IF($G152=5,0,"error"))))</f>
        <v>7</v>
      </c>
    </row>
    <row r="153" spans="1:8" x14ac:dyDescent="0.5">
      <c r="A153" s="22" t="s">
        <v>1091</v>
      </c>
      <c r="B153" s="22" t="s">
        <v>1312</v>
      </c>
      <c r="C153" s="12" t="s">
        <v>3185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1310</v>
      </c>
      <c r="C154" s="12" t="s">
        <v>3187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1091</v>
      </c>
      <c r="B155" s="22" t="s">
        <v>1311</v>
      </c>
      <c r="C155" s="12" t="s">
        <v>3186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1204</v>
      </c>
      <c r="B156" s="22" t="s">
        <v>765</v>
      </c>
      <c r="C156" s="12" t="s">
        <v>3185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1309</v>
      </c>
      <c r="C157" s="12" t="s">
        <v>3410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1310</v>
      </c>
      <c r="C158" s="12" t="s">
        <v>3188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1090</v>
      </c>
      <c r="B159" s="22" t="s">
        <v>1311</v>
      </c>
      <c r="C159" s="12" t="s">
        <v>3189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1309</v>
      </c>
      <c r="C160" s="12" t="s">
        <v>3190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1094</v>
      </c>
      <c r="B161" s="22" t="s">
        <v>1310</v>
      </c>
      <c r="C161" s="12" t="s">
        <v>3191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1096</v>
      </c>
      <c r="B162" s="22" t="s">
        <v>765</v>
      </c>
      <c r="C162" s="12" t="s">
        <v>3192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1273</v>
      </c>
      <c r="B163" s="22" t="s">
        <v>765</v>
      </c>
      <c r="C163" s="12" t="s">
        <v>3193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1270</v>
      </c>
      <c r="B164" s="22" t="s">
        <v>765</v>
      </c>
      <c r="C164" s="12" t="s">
        <v>3194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1099</v>
      </c>
      <c r="B165" s="22" t="s">
        <v>1308</v>
      </c>
      <c r="C165" s="12" t="s">
        <v>3194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22" t="s">
        <v>1250</v>
      </c>
      <c r="B166" s="22" t="s">
        <v>1355</v>
      </c>
      <c r="C166" s="12" t="s">
        <v>4114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1356</v>
      </c>
      <c r="C167" s="12" t="s">
        <v>4115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1250</v>
      </c>
      <c r="B168" s="22" t="s">
        <v>1357</v>
      </c>
      <c r="C168" s="12" t="s">
        <v>4116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22" t="s">
        <v>1203</v>
      </c>
      <c r="B169" s="22" t="s">
        <v>1340</v>
      </c>
      <c r="C169" s="12" t="s">
        <v>3195</v>
      </c>
      <c r="D169" s="17" t="str">
        <f>VLOOKUP($C169,allFlowProduct!$A:$P,4,FALSE)</f>
        <v>ข้าวกล้อง จาน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1203</v>
      </c>
      <c r="B170" s="22" t="s">
        <v>1341</v>
      </c>
      <c r="C170" s="12" t="s">
        <v>3196</v>
      </c>
      <c r="D170" s="17" t="str">
        <f>VLOOKUP($C170,allFlowProduct!$A:$P,4,FALSE)</f>
        <v>ข้าวกล้อง โถ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5">
      <c r="A171" s="22" t="s">
        <v>1160</v>
      </c>
      <c r="B171" s="22" t="s">
        <v>1324</v>
      </c>
      <c r="C171" s="12" t="s">
        <v>4114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1325</v>
      </c>
      <c r="C172" s="12" t="s">
        <v>4116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1160</v>
      </c>
      <c r="B173" s="22" t="s">
        <v>1326</v>
      </c>
      <c r="C173" s="12" t="s">
        <v>4115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22" t="s">
        <v>1189</v>
      </c>
      <c r="B174" s="22" t="s">
        <v>765</v>
      </c>
      <c r="C174" s="12" t="s">
        <v>3197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1095</v>
      </c>
      <c r="B175" s="22" t="s">
        <v>765</v>
      </c>
      <c r="C175" s="12" t="s">
        <v>3198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1220</v>
      </c>
      <c r="B176" s="22" t="s">
        <v>765</v>
      </c>
      <c r="C176" s="12" t="s">
        <v>3246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1219</v>
      </c>
      <c r="B177" s="22" t="s">
        <v>765</v>
      </c>
      <c r="C177" s="12" t="s">
        <v>3247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1330</v>
      </c>
      <c r="C178" s="12" t="s">
        <v>3248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1164</v>
      </c>
      <c r="B179" s="22" t="s">
        <v>1331</v>
      </c>
      <c r="C179" s="12" t="s">
        <v>3249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1217</v>
      </c>
      <c r="B180" s="22" t="s">
        <v>765</v>
      </c>
      <c r="C180" s="12" t="s">
        <v>3250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1330</v>
      </c>
      <c r="C181" s="12" t="s">
        <v>3251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1171</v>
      </c>
      <c r="B182" s="22" t="s">
        <v>1331</v>
      </c>
      <c r="C182" s="12" t="s">
        <v>3252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1225</v>
      </c>
      <c r="B183" s="22" t="s">
        <v>765</v>
      </c>
      <c r="C183" s="12" t="s">
        <v>3251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1125</v>
      </c>
      <c r="B184" s="22" t="s">
        <v>765</v>
      </c>
      <c r="C184" s="12" t="s">
        <v>3253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1332</v>
      </c>
      <c r="C185" s="12" t="s">
        <v>3254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1166</v>
      </c>
      <c r="B186" s="22" t="s">
        <v>1333</v>
      </c>
      <c r="C186" s="12" t="s">
        <v>3255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1210</v>
      </c>
      <c r="B187" s="22" t="s">
        <v>765</v>
      </c>
      <c r="C187" s="12" t="s">
        <v>3254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1330</v>
      </c>
      <c r="C188" s="12" t="s">
        <v>3256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1163</v>
      </c>
      <c r="B189" s="22" t="s">
        <v>1331</v>
      </c>
      <c r="C189" s="12" t="s">
        <v>3257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1212</v>
      </c>
      <c r="B190" s="22" t="s">
        <v>765</v>
      </c>
      <c r="C190" s="12" t="s">
        <v>3258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1276</v>
      </c>
      <c r="B191" s="22" t="s">
        <v>765</v>
      </c>
      <c r="C191" s="12" t="s">
        <v>3259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1119</v>
      </c>
      <c r="B192" s="22" t="s">
        <v>765</v>
      </c>
      <c r="C192" s="12" t="s">
        <v>3260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1141</v>
      </c>
      <c r="B193" s="22" t="s">
        <v>765</v>
      </c>
      <c r="C193" s="12" t="s">
        <v>3199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1248</v>
      </c>
      <c r="B194" s="22" t="s">
        <v>765</v>
      </c>
      <c r="C194" s="12" t="s">
        <v>3199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5">
      <c r="A195" s="22" t="s">
        <v>1186</v>
      </c>
      <c r="B195" s="22" t="s">
        <v>765</v>
      </c>
      <c r="C195" s="12" t="s">
        <v>3200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5">
      <c r="A196" s="22" t="s">
        <v>1143</v>
      </c>
      <c r="B196" s="22" t="s">
        <v>765</v>
      </c>
      <c r="C196" s="12" t="s">
        <v>3201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1289</v>
      </c>
      <c r="B197" s="22" t="s">
        <v>765</v>
      </c>
      <c r="C197" s="12" t="s">
        <v>3202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1157</v>
      </c>
      <c r="B198" s="22" t="s">
        <v>765</v>
      </c>
      <c r="C198" s="12" t="s">
        <v>3203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1148</v>
      </c>
      <c r="B199" s="22" t="s">
        <v>765</v>
      </c>
      <c r="C199" s="12" t="s">
        <v>3204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1244</v>
      </c>
      <c r="B200" s="22" t="s">
        <v>765</v>
      </c>
      <c r="C200" s="12" t="s">
        <v>3204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1218</v>
      </c>
      <c r="B201" s="22" t="s">
        <v>765</v>
      </c>
      <c r="C201" s="12" t="s">
        <v>3264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1181</v>
      </c>
      <c r="B202" s="22" t="s">
        <v>766</v>
      </c>
      <c r="C202" s="12" t="s">
        <v>3329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1277</v>
      </c>
      <c r="B203" s="22" t="s">
        <v>765</v>
      </c>
      <c r="C203" s="12" t="s">
        <v>3331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1149</v>
      </c>
      <c r="B204" s="22" t="s">
        <v>1321</v>
      </c>
      <c r="C204" s="12" t="s">
        <v>3205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1192</v>
      </c>
      <c r="B205" s="22" t="s">
        <v>765</v>
      </c>
      <c r="C205" s="12" t="s">
        <v>3206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1106</v>
      </c>
      <c r="B206" s="22" t="s">
        <v>765</v>
      </c>
      <c r="C206" s="12" t="s">
        <v>3283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1118</v>
      </c>
      <c r="B207" s="22" t="s">
        <v>765</v>
      </c>
      <c r="C207" s="12" t="s">
        <v>3261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1120</v>
      </c>
      <c r="B208" s="22" t="s">
        <v>765</v>
      </c>
      <c r="C208" s="12" t="s">
        <v>3263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1265</v>
      </c>
      <c r="B209" s="22" t="s">
        <v>765</v>
      </c>
      <c r="C209" s="12" t="s">
        <v>3262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1142</v>
      </c>
      <c r="B210" s="22" t="s">
        <v>765</v>
      </c>
      <c r="C210" s="12" t="s">
        <v>3207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1236</v>
      </c>
      <c r="B211" s="22" t="s">
        <v>765</v>
      </c>
      <c r="C211" s="12" t="s">
        <v>3208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1305</v>
      </c>
      <c r="C212" s="12" t="s">
        <v>3209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1306</v>
      </c>
      <c r="C213" s="12" t="s">
        <v>3210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1307</v>
      </c>
      <c r="C214" s="12" t="s">
        <v>3211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1089</v>
      </c>
      <c r="B215" s="22" t="s">
        <v>1308</v>
      </c>
      <c r="C215" s="12" t="s">
        <v>3212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1205</v>
      </c>
      <c r="B216" s="22" t="s">
        <v>765</v>
      </c>
      <c r="C216" s="12" t="s">
        <v>3213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1247</v>
      </c>
      <c r="B217" s="22" t="s">
        <v>765</v>
      </c>
      <c r="C217" s="12" t="s">
        <v>3213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1257</v>
      </c>
      <c r="B218" s="22" t="s">
        <v>765</v>
      </c>
      <c r="C218" s="12" t="s">
        <v>3214</v>
      </c>
      <c r="D218" s="17" t="str">
        <f>VLOOKUP($C218,allFlowProduct!$A:$P,4,FALSE)</f>
        <v>กรรเชียงปูใบพัด 250กรัม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1191</v>
      </c>
      <c r="B219" s="22" t="s">
        <v>765</v>
      </c>
      <c r="C219" s="12" t="s">
        <v>3215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1246</v>
      </c>
      <c r="B220" s="22" t="s">
        <v>765</v>
      </c>
      <c r="C220" s="12" t="s">
        <v>3216</v>
      </c>
      <c r="D220" s="17" t="str">
        <f>VLOOKUP($C220,allFlowProduct!$A:$P,4,FALSE)</f>
        <v>ไข่ปลาอินทรีย์ต้มยำ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1088</v>
      </c>
      <c r="B221" s="22" t="s">
        <v>765</v>
      </c>
      <c r="C221" s="12" t="s">
        <v>3217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1302</v>
      </c>
      <c r="C222" s="12" t="s">
        <v>3218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1303</v>
      </c>
      <c r="C223" s="12" t="s">
        <v>3220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1304</v>
      </c>
      <c r="C224" s="12" t="s">
        <v>3221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1342</v>
      </c>
      <c r="C225" s="12" t="s">
        <v>3222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1087</v>
      </c>
      <c r="B226" s="22" t="s">
        <v>1343</v>
      </c>
      <c r="C226" s="12" t="s">
        <v>3218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1135</v>
      </c>
      <c r="B227" s="22" t="s">
        <v>1315</v>
      </c>
      <c r="C227" s="12" t="s">
        <v>3219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1238</v>
      </c>
      <c r="B228" s="22" t="s">
        <v>765</v>
      </c>
      <c r="C228" s="12" t="s">
        <v>3219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1131</v>
      </c>
      <c r="B229" s="22" t="s">
        <v>765</v>
      </c>
      <c r="C229" s="12" t="s">
        <v>3223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1201</v>
      </c>
      <c r="B230" s="22" t="s">
        <v>765</v>
      </c>
      <c r="C230" s="12" t="s">
        <v>3224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1315</v>
      </c>
      <c r="C231" s="12" t="s">
        <v>3225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1133</v>
      </c>
      <c r="B232" s="22" t="s">
        <v>1320</v>
      </c>
      <c r="C232" s="12" t="s">
        <v>3225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4133</v>
      </c>
      <c r="B233" s="22" t="s">
        <v>1315</v>
      </c>
      <c r="C233" s="12" t="s">
        <v>3226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4133</v>
      </c>
      <c r="B234" s="22" t="s">
        <v>1316</v>
      </c>
      <c r="C234" s="12" t="s">
        <v>3226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1271</v>
      </c>
      <c r="B235" s="22" t="s">
        <v>765</v>
      </c>
      <c r="C235" s="12" t="s">
        <v>3227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1115</v>
      </c>
      <c r="B236" s="22" t="s">
        <v>765</v>
      </c>
      <c r="C236" s="12" t="s">
        <v>3336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1185</v>
      </c>
      <c r="B237" s="22" t="s">
        <v>765</v>
      </c>
      <c r="C237" s="12" t="s">
        <v>3337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1103</v>
      </c>
      <c r="B238" s="22" t="s">
        <v>765</v>
      </c>
      <c r="C238" s="12" t="s">
        <v>3338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1102</v>
      </c>
      <c r="B239" s="22" t="s">
        <v>765</v>
      </c>
      <c r="C239" s="12" t="s">
        <v>3339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3340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1178</v>
      </c>
      <c r="B241" s="22" t="s">
        <v>1338</v>
      </c>
      <c r="C241" s="12" t="s">
        <v>3341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1223</v>
      </c>
      <c r="B242" s="22" t="s">
        <v>765</v>
      </c>
      <c r="C242" s="12" t="s">
        <v>3266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1127</v>
      </c>
      <c r="B243" s="22" t="s">
        <v>765</v>
      </c>
      <c r="C243" s="12" t="s">
        <v>3376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1122</v>
      </c>
      <c r="B244" s="22" t="s">
        <v>765</v>
      </c>
      <c r="C244" s="12" t="s">
        <v>3268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1109</v>
      </c>
      <c r="B245" s="22" t="s">
        <v>765</v>
      </c>
      <c r="C245" s="12" t="s">
        <v>3335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1231</v>
      </c>
      <c r="B246" s="22" t="s">
        <v>1353</v>
      </c>
      <c r="C246" s="12" t="s">
        <v>3228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ถ้วย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1229</v>
      </c>
      <c r="B247" s="22" t="s">
        <v>765</v>
      </c>
      <c r="C247" s="12" t="s">
        <v>3228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ถ้วย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1287</v>
      </c>
      <c r="B248" s="22" t="s">
        <v>765</v>
      </c>
      <c r="C248" s="12" t="s">
        <v>3229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1230</v>
      </c>
      <c r="B249" s="22" t="s">
        <v>765</v>
      </c>
      <c r="C249" s="12" t="s">
        <v>3230</v>
      </c>
      <c r="D249" s="17" t="str">
        <f>VLOOKUP($C249,allFlowProduct!$A:$P,4,FALSE)</f>
        <v>แกงคั่วหอยขม (ชุมพร)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1138</v>
      </c>
      <c r="B250" s="22" t="s">
        <v>765</v>
      </c>
      <c r="C250" s="12" t="s">
        <v>3231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1136</v>
      </c>
      <c r="B251" s="22" t="s">
        <v>765</v>
      </c>
      <c r="C251" s="12" t="s">
        <v>3232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1233</v>
      </c>
      <c r="B252" s="22" t="s">
        <v>1354</v>
      </c>
      <c r="C252" s="12" t="s">
        <v>3233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ถ้วย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1351</v>
      </c>
      <c r="C253" s="12" t="s">
        <v>3234</v>
      </c>
      <c r="D253" s="17" t="str">
        <f>VLOOKUP($C253,allFlowProduct!$A:$P,4,FALSE)</f>
        <v>แกงเหลืองปลามงหน่อไม้ดอง ถ้วย</v>
      </c>
      <c r="E253" s="17" t="str">
        <f>VLOOKUP($C253,allFlowProduct!$A:$P,5,FALSE)</f>
        <v>ถ้วย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1228</v>
      </c>
      <c r="B254" s="22" t="s">
        <v>1352</v>
      </c>
      <c r="C254" s="12" t="s">
        <v>3235</v>
      </c>
      <c r="D254" s="17" t="str">
        <f>VLOOKUP($C254,allFlowProduct!$A:$P,4,FALSE)</f>
        <v>แกงเหลืองปลามงหน่อไม้ดอง หม้อไฟ</v>
      </c>
      <c r="E254" s="17" t="str">
        <f>VLOOKUP($C254,allFlowProduct!$A:$P,5,FALSE)</f>
        <v>หม้อ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1317</v>
      </c>
      <c r="C255" s="12" t="s">
        <v>3236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1318</v>
      </c>
      <c r="C256" s="12" t="s">
        <v>3237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1128</v>
      </c>
      <c r="B257" s="22" t="s">
        <v>1319</v>
      </c>
      <c r="C257" s="12" t="s">
        <v>3238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1153</v>
      </c>
      <c r="B258" s="22" t="s">
        <v>765</v>
      </c>
      <c r="C258" s="12" t="s">
        <v>3239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5">
      <c r="A259" s="22" t="s">
        <v>1176</v>
      </c>
      <c r="B259" s="22" t="s">
        <v>1338</v>
      </c>
      <c r="C259" s="12" t="s">
        <v>3333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5">
      <c r="A260" s="22" t="s">
        <v>1176</v>
      </c>
      <c r="B260" s="22" t="s">
        <v>1339</v>
      </c>
      <c r="C260" s="12" t="s">
        <v>3334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1267</v>
      </c>
      <c r="B261" s="22" t="s">
        <v>765</v>
      </c>
      <c r="C261" s="12" t="s">
        <v>3273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1187</v>
      </c>
      <c r="B262" s="22" t="s">
        <v>765</v>
      </c>
      <c r="C262" s="12" t="s">
        <v>3240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1188</v>
      </c>
      <c r="B263" s="22" t="s">
        <v>765</v>
      </c>
      <c r="C263" s="12" t="s">
        <v>3241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1168</v>
      </c>
      <c r="B264" s="22" t="s">
        <v>1283</v>
      </c>
      <c r="C264" s="12" t="s">
        <v>3242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1183</v>
      </c>
      <c r="B265" s="22" t="s">
        <v>765</v>
      </c>
      <c r="C265" s="12" t="s">
        <v>3332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1184</v>
      </c>
      <c r="B266" s="22" t="s">
        <v>765</v>
      </c>
      <c r="C266" s="12" t="s">
        <v>3349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1182</v>
      </c>
      <c r="B267" s="22" t="s">
        <v>765</v>
      </c>
      <c r="C267" s="12" t="s">
        <v>3350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1172</v>
      </c>
      <c r="B268" s="22" t="s">
        <v>765</v>
      </c>
      <c r="C268" s="12" t="s">
        <v>3243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1272</v>
      </c>
      <c r="B269" s="22" t="s">
        <v>765</v>
      </c>
      <c r="C269" s="12" t="s">
        <v>3244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1214</v>
      </c>
      <c r="B270" s="22" t="s">
        <v>765</v>
      </c>
      <c r="C270" s="12" t="s">
        <v>3269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1224</v>
      </c>
      <c r="B271" s="22" t="s">
        <v>765</v>
      </c>
      <c r="C271" s="12" t="s">
        <v>3270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1221</v>
      </c>
      <c r="B272" s="22" t="s">
        <v>765</v>
      </c>
      <c r="C272" s="12" t="s">
        <v>3265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5">
      <c r="A273" s="22" t="s">
        <v>1104</v>
      </c>
      <c r="B273" s="22" t="s">
        <v>765</v>
      </c>
      <c r="C273" s="12" t="s">
        <v>3330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546" priority="399"/>
  </conditionalFormatting>
  <conditionalFormatting sqref="A2:A273">
    <cfRule type="duplicateValues" dxfId="545" priority="398"/>
  </conditionalFormatting>
  <conditionalFormatting sqref="C243">
    <cfRule type="duplicateValues" dxfId="544" priority="9"/>
  </conditionalFormatting>
  <conditionalFormatting sqref="C243">
    <cfRule type="duplicateValues" dxfId="543" priority="8"/>
  </conditionalFormatting>
  <conditionalFormatting sqref="C243">
    <cfRule type="duplicateValues" dxfId="542" priority="10"/>
  </conditionalFormatting>
  <conditionalFormatting sqref="C6:C7">
    <cfRule type="duplicateValues" dxfId="541" priority="7"/>
  </conditionalFormatting>
  <conditionalFormatting sqref="C6:C7">
    <cfRule type="duplicateValues" dxfId="540" priority="6"/>
  </conditionalFormatting>
  <conditionalFormatting sqref="C144">
    <cfRule type="duplicateValues" dxfId="539" priority="5"/>
  </conditionalFormatting>
  <conditionalFormatting sqref="C166:C168">
    <cfRule type="duplicateValues" dxfId="538" priority="4"/>
  </conditionalFormatting>
  <conditionalFormatting sqref="C171">
    <cfRule type="duplicateValues" dxfId="537" priority="3"/>
  </conditionalFormatting>
  <conditionalFormatting sqref="C172">
    <cfRule type="duplicateValues" dxfId="536" priority="2"/>
  </conditionalFormatting>
  <conditionalFormatting sqref="C173">
    <cfRule type="duplicateValues" dxfId="535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8"/>
  <sheetViews>
    <sheetView workbookViewId="0">
      <selection activeCell="E10" sqref="E10"/>
    </sheetView>
  </sheetViews>
  <sheetFormatPr defaultColWidth="8.8984375"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22" t="s">
        <v>1031</v>
      </c>
      <c r="C2" s="12" t="s">
        <v>2645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</row>
    <row r="3" spans="1:8" x14ac:dyDescent="0.5">
      <c r="A3" s="22" t="s">
        <v>1036</v>
      </c>
      <c r="C3" s="12" t="s">
        <v>2647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2648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2650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2652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2674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2651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4" t="s">
        <v>5757</v>
      </c>
      <c r="C9" s="12" t="s">
        <v>5759</v>
      </c>
      <c r="D9" s="59" t="str">
        <f>VLOOKUP($C9,allFlowProduct!$A:$P,4,FALSE)</f>
        <v>ชาสมุนไพรจับเลี้ยง 315ml</v>
      </c>
      <c r="E9" s="59" t="str">
        <f>VLOOKUP($C9,allFlowProduct!$A:$P,5,FALSE)</f>
        <v>ขวด</v>
      </c>
      <c r="F9" s="59">
        <f>VLOOKUP($C9,allFlowProduct!$A:$P,3,FALSE)</f>
        <v>5</v>
      </c>
      <c r="G9" s="59">
        <f>VLOOKUP($C9,allFlowProduct!$A:$P,8,FALSE)</f>
        <v>1</v>
      </c>
      <c r="H9" s="59">
        <f>IF($G9=7,-1,IF($G9=1,7,IF($G9=3,7,IF($G9=5,0,"error"))))</f>
        <v>7</v>
      </c>
    </row>
    <row r="10" spans="1:8" x14ac:dyDescent="0.5">
      <c r="A10" s="22" t="s">
        <v>1052</v>
      </c>
      <c r="C10" s="12" t="s">
        <v>2669</v>
      </c>
      <c r="D10" s="17" t="str">
        <f>VLOOKUP($C10,allFlowProduct!$A:$P,4,FALSE)</f>
        <v>เสื้อยืด คนมีน้ำยา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1053</v>
      </c>
      <c r="C11" s="12" t="s">
        <v>2692</v>
      </c>
      <c r="D11" s="17" t="str">
        <f>VLOOKUP($C11,allFlowProduct!$A:$P,4,FALSE)</f>
        <v>เสื้อยืด คนรักสุขภาพ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1050</v>
      </c>
      <c r="C12" s="12" t="s">
        <v>2693</v>
      </c>
      <c r="D12" s="17" t="str">
        <f>VLOOKUP($C12,allFlowProduct!$A:$P,4,FALSE)</f>
        <v>เสื้อยืด ป่า3อย่างประโยชน์4อย่าง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1045</v>
      </c>
      <c r="C13" s="12" t="s">
        <v>2694</v>
      </c>
      <c r="D13" s="17" t="str">
        <f>VLOOKUP($C13,allFlowProduct!$A:$P,4,FALSE)</f>
        <v>เสื้อยืด ​คนมีน้ำยา (แขนยาว)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1044</v>
      </c>
      <c r="C14" s="12" t="s">
        <v>2695</v>
      </c>
      <c r="D14" s="17" t="str">
        <f>VLOOKUP($C14,allFlowProduct!$A:$P,4,FALSE)</f>
        <v>เสื้อยืด คนรักสุขภาพ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1040</v>
      </c>
      <c r="C15" s="12" t="s">
        <v>2696</v>
      </c>
      <c r="D15" s="17" t="str">
        <f>VLOOKUP($C15,allFlowProduct!$A:$P,4,FALSE)</f>
        <v>เสื้อยืด ป่า3อย่างประโยชน์4อย่าง (แขนยาว)​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1041</v>
      </c>
      <c r="C16" s="12" t="s">
        <v>2697</v>
      </c>
      <c r="D16" s="17" t="str">
        <f>VLOOKUP($C16,allFlowProduct!$A:$P,4,FALSE)</f>
        <v>เสื้อยืดเด็ก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1049</v>
      </c>
      <c r="C17" s="12" t="s">
        <v>2698</v>
      </c>
      <c r="D17" s="17" t="str">
        <f>VLOOKUP($C17,allFlowProduct!$A:$P,4,FALSE)</f>
        <v>เสื้อยืด ลายเงินทองมายา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1048</v>
      </c>
      <c r="C18" s="12" t="s">
        <v>2699</v>
      </c>
      <c r="D18" s="17" t="str">
        <f>VLOOKUP($C18,allFlowProduct!$A:$P,4,FALSE)</f>
        <v>เสื้อยืด ลายเศรษฐกิจพอเพียง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1043</v>
      </c>
      <c r="C19" s="12" t="s">
        <v>2700</v>
      </c>
      <c r="D19" s="17" t="str">
        <f>VLOOKUP($C19,allFlowProduct!$A:$P,4,FALSE)</f>
        <v>เสื้อยืด ลายบันได 9 ขั้น (แขนยาว)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17" t="s">
        <v>1082</v>
      </c>
      <c r="C20" s="12" t="s">
        <v>2701</v>
      </c>
      <c r="D20" s="17" t="str">
        <f>VLOOKUP($C20,allFlowProduct!$A:$P,4,FALSE)</f>
        <v>เสื้อยืด ธรรมธุรกิจ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1056</v>
      </c>
      <c r="C21" s="12" t="s">
        <v>2702</v>
      </c>
      <c r="D21" s="17" t="str">
        <f>VLOOKUP($C21,allFlowProduct!$A:$P,4,FALSE)</f>
        <v>เสื้อยืด ลาย Our lost is our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1060</v>
      </c>
      <c r="C22" s="12" t="s">
        <v>2703</v>
      </c>
      <c r="D22" s="17" t="str">
        <f>VLOOKUP($C22,allFlowProduct!$A:$P,4,FALSE)</f>
        <v>เสื้อยืด ลายเงินทองมายา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1042</v>
      </c>
      <c r="C23" s="12" t="s">
        <v>2704</v>
      </c>
      <c r="D23" s="17" t="str">
        <f>VLOOKUP($C23,allFlowProduct!$A:$P,4,FALSE)</f>
        <v>เสื้อยืด ลายเดินทีละก้าว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1039</v>
      </c>
      <c r="C24" s="12" t="s">
        <v>2705</v>
      </c>
      <c r="D24" s="17" t="str">
        <f>VLOOKUP($C24,allFlowProduct!$A:$P,4,FALSE)</f>
        <v>เสื้อยืด ลายเศรษฐกิจพอเพียง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1046</v>
      </c>
      <c r="C25" s="12" t="s">
        <v>2706</v>
      </c>
      <c r="D25" s="17" t="str">
        <f>VLOOKUP($C25,allFlowProduct!$A:$P,4,FALSE)</f>
        <v>เสื้อยืด ลายขั้นบันได 9 ขั้น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1057</v>
      </c>
      <c r="C26" s="12" t="s">
        <v>2707</v>
      </c>
      <c r="D26" s="17" t="str">
        <f>VLOOKUP($C26,allFlowProduct!$A:$P,4,FALSE)</f>
        <v>เสื้อยืด ลายปณิธานของพ่อ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626</v>
      </c>
      <c r="C27" s="12" t="s">
        <v>2708</v>
      </c>
      <c r="D27" s="17" t="str">
        <f>VLOOKUP($C27,allFlowProduct!$A:$P,4,FALSE)</f>
        <v>เสื้อหม้อห้อม คอกลม แขนยาว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624</v>
      </c>
      <c r="C28" s="12" t="s">
        <v>2709</v>
      </c>
      <c r="D28" s="17" t="str">
        <f>VLOOKUP($C28,allFlowProduct!$A:$P,4,FALSE)</f>
        <v>เสื้อหม้อห้อม คอกลม แขนสั้น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627</v>
      </c>
      <c r="C29" s="12" t="s">
        <v>2710</v>
      </c>
      <c r="D29" s="17" t="str">
        <f>VLOOKUP($C29,allFlowProduct!$A:$P,4,FALSE)</f>
        <v>เสื้อหม้อห้อม คอปก แขนยาว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1047</v>
      </c>
      <c r="C30" s="12" t="s">
        <v>2711</v>
      </c>
      <c r="D30" s="17" t="str">
        <f>VLOOKUP($C30,allFlowProduct!$A:$P,4,FALSE)</f>
        <v>เสื้อหม้อห้อม คอกลม(ดำ)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1038</v>
      </c>
      <c r="C31" s="12" t="s">
        <v>2712</v>
      </c>
      <c r="D31" s="17" t="str">
        <f>VLOOKUP($C31,allFlowProduct!$A:$P,4,FALSE)</f>
        <v>เสื้อหม้อห้อม คอจีน(ดำ)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1019</v>
      </c>
      <c r="C32" s="12" t="s">
        <v>2653</v>
      </c>
      <c r="D32" s="17" t="str">
        <f>VLOOKUP($C32,allFlowProduct!$A:$P,4,FALSE)</f>
        <v>แฟนต้าน้ำเขียว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1026</v>
      </c>
      <c r="C33" s="12" t="s">
        <v>2646</v>
      </c>
      <c r="D33" s="17" t="str">
        <f>VLOOKUP($C33,allFlowProduct!$A:$P,4,FALSE)</f>
        <v>แฟนต้าน้ำแดง 450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1020</v>
      </c>
      <c r="C34" s="12" t="s">
        <v>2654</v>
      </c>
      <c r="D34" s="17" t="str">
        <f>VLOOKUP($C34,allFlowProduct!$A:$P,4,FALSE)</f>
        <v>โซดาสิงห์ 325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1030</v>
      </c>
      <c r="C35" s="12" t="s">
        <v>2655</v>
      </c>
      <c r="D35" s="17" t="str">
        <f>VLOOKUP($C35,allFlowProduct!$A:$P,4,FALSE)</f>
        <v>ไวตามิ้ลค์ทูโก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1028</v>
      </c>
      <c r="C36" s="12" t="s">
        <v>2656</v>
      </c>
      <c r="D36" s="17" t="str">
        <f>VLOOKUP($C36,allFlowProduct!$A:$P,4,FALSE)</f>
        <v>ไวตามิ้ลค์ทูโกดับเบิลช็อกฯ 300 ml</v>
      </c>
      <c r="E36" s="17" t="str">
        <f>VLOOKUP($C36,allFlowProduct!$A:$P,5,FALSE)</f>
        <v>ขวด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1068</v>
      </c>
      <c r="C37" s="12" t="s">
        <v>2678</v>
      </c>
      <c r="D37" s="17" t="str">
        <f>VLOOKUP($C37,allFlowProduct!$A:$P,4,FALSE)</f>
        <v>กระดาษชำระ (ม้วน)</v>
      </c>
      <c r="E37" s="17" t="str">
        <f>VLOOKUP($C37,allFlowProduct!$A:$P,5,FALSE)</f>
        <v>ม้วน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1069</v>
      </c>
      <c r="C38" s="12" t="s">
        <v>2675</v>
      </c>
      <c r="D38" s="17" t="str">
        <f>VLOOKUP($C38,allFlowProduct!$A:$P,4,FALSE)</f>
        <v>กลีเซอร์รีน</v>
      </c>
      <c r="E38" s="17" t="str">
        <f>VLOOKUP($C38,allFlowProduct!$A:$P,5,FALSE)</f>
        <v>ชุด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1051</v>
      </c>
      <c r="C39" s="12" t="s">
        <v>2713</v>
      </c>
      <c r="D39" s="17" t="str">
        <f>VLOOKUP($C39,allFlowProduct!$A:$P,4,FALSE)</f>
        <v>กางเกงผ้าข้าวม้า ขายาว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1058</v>
      </c>
      <c r="C40" s="12" t="s">
        <v>2714</v>
      </c>
      <c r="D40" s="17" t="str">
        <f>VLOOKUP($C40,allFlowProduct!$A:$P,4,FALSE)</f>
        <v>กางเกงผ้าขาวม้า ขาสั้น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623</v>
      </c>
      <c r="C41" s="12" t="s">
        <v>2715</v>
      </c>
      <c r="D41" s="17" t="str">
        <f>VLOOKUP($C41,allFlowProduct!$A:$P,4,FALSE)</f>
        <v>กางเกงหม้อห้อม สะดอ ขายาว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628</v>
      </c>
      <c r="C42" s="12" t="s">
        <v>2716</v>
      </c>
      <c r="D42" s="17" t="str">
        <f>VLOOKUP($C42,allFlowProduct!$A:$P,4,FALSE)</f>
        <v>กางเกงหม้อห้อม สะดอ ขาสั้น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1037</v>
      </c>
      <c r="C43" s="12" t="s">
        <v>2717</v>
      </c>
      <c r="D43" s="17" t="str">
        <f>VLOOKUP($C43,allFlowProduct!$A:$P,4,FALSE)</f>
        <v>กางเกงหม้อห้อม เอวยืด ขายาว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1059</v>
      </c>
      <c r="C44" s="12" t="s">
        <v>2718</v>
      </c>
      <c r="D44" s="17" t="str">
        <f>VLOOKUP($C44,allFlowProduct!$A:$P,4,FALSE)</f>
        <v>กางเกงหม้อห้อม เอวยืด ขาสั้น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1081</v>
      </c>
      <c r="C45" s="12" t="s">
        <v>2723</v>
      </c>
      <c r="D45" s="17" t="str">
        <f>VLOOKUP($C45,allFlowProduct!$A:$P,4,FALSE)</f>
        <v>กางเกงหม้อห้อม สะดอ ขายาว(ดำ)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1054</v>
      </c>
      <c r="C46" s="12" t="s">
        <v>2724</v>
      </c>
      <c r="D46" s="17" t="str">
        <f>VLOOKUP($C46,allFlowProduct!$A:$P,4,FALSE)</f>
        <v>กางเกงหม้อห้อม สะดอ ขาสั้น(ดำ)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1076</v>
      </c>
      <c r="C47" s="12" t="s">
        <v>2667</v>
      </c>
      <c r="D47" s="17" t="str">
        <f>VLOOKUP($C47,allFlowProduct!$A:$P,4,FALSE)</f>
        <v>ข้าวกล้องธรรมชาติ 1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1077</v>
      </c>
      <c r="C48" s="12" t="s">
        <v>2668</v>
      </c>
      <c r="D48" s="17" t="str">
        <f>VLOOKUP($C48,allFlowProduct!$A:$P,4,FALSE)</f>
        <v>ข้าวกล้องธรรมชาติ 5 กก.(สปต)</v>
      </c>
      <c r="E48" s="17" t="str">
        <f>VLOOKUP($C48,allFlowProduct!$A:$P,5,FALSE)</f>
        <v>ถุง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22" t="s">
        <v>1062</v>
      </c>
      <c r="C49" s="12" t="s">
        <v>2682</v>
      </c>
      <c r="D49" s="17" t="str">
        <f>VLOOKUP($C49,allFlowProduct!$A:$P,4,FALSE)</f>
        <v>คู่มือการเก็บเมล็ดพันธุ์(สปต)</v>
      </c>
      <c r="E49" s="17" t="str">
        <f>VLOOKUP($C49,allFlowProduct!$A:$P,5,FALSE)</f>
        <v>เล่ม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1021</v>
      </c>
      <c r="C50" s="12" t="s">
        <v>2657</v>
      </c>
      <c r="D50" s="17" t="str">
        <f>VLOOKUP($C50,allFlowProduct!$A:$P,4,FALSE)</f>
        <v>ชาเขียวโออิชิน้ำผึ้งมะนาว 500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1023</v>
      </c>
      <c r="C51" s="12" t="s">
        <v>2658</v>
      </c>
      <c r="D51" s="17" t="str">
        <f>VLOOKUP($C51,allFlowProduct!$A:$P,4,FALSE)</f>
        <v>ชาเขียวอิชิตันรสต้นตำรับ 420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1022</v>
      </c>
      <c r="C52" s="12" t="s">
        <v>2659</v>
      </c>
      <c r="D52" s="17" t="str">
        <f>VLOOKUP($C52,allFlowProduct!$A:$P,4,FALSE)</f>
        <v>ชาสมุนไพนจับเลี้ยง 400 ml</v>
      </c>
      <c r="E52" s="17" t="str">
        <f>VLOOKUP($C52,allFlowProduct!$A:$P,5,FALSE)</f>
        <v>ขวด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1070</v>
      </c>
      <c r="C53" s="12" t="s">
        <v>2679</v>
      </c>
      <c r="D53" s="17" t="str">
        <f>VLOOKUP($C53,allFlowProduct!$A:$P,4,FALSE)</f>
        <v>ทิชชู่ สก็อตซีเลคท์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1067</v>
      </c>
      <c r="C54" s="12" t="s">
        <v>2680</v>
      </c>
      <c r="D54" s="17" t="str">
        <f>VLOOKUP($C54,allFlowProduct!$A:$P,4,FALSE)</f>
        <v>ทิชชู(ใหญ่)</v>
      </c>
      <c r="E54" s="17" t="str">
        <f>VLOOKUP($C54,allFlowProduct!$A:$P,5,FALSE)</f>
        <v>ม้วน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1024</v>
      </c>
      <c r="C55" s="12" t="s">
        <v>2662</v>
      </c>
      <c r="D55" s="17" t="str">
        <f>VLOOKUP($C55,allFlowProduct!$A:$P,4,FALSE)</f>
        <v>นมเปรี้ยวดัชมิล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1032</v>
      </c>
      <c r="C56" s="12" t="s">
        <v>2663</v>
      </c>
      <c r="D56" s="17" t="str">
        <f>VLOOKUP($C56,allFlowProduct!$A:$P,4,FALSE)</f>
        <v>นมโฟโมส จืด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22" t="s">
        <v>1034</v>
      </c>
      <c r="C57" s="12" t="s">
        <v>2664</v>
      </c>
      <c r="D57" s="17" t="str">
        <f>VLOOKUP($C57,allFlowProduct!$A:$P,4,FALSE)</f>
        <v>นมโฟโมส ช็อกฯ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1033</v>
      </c>
      <c r="C58" s="12" t="s">
        <v>2665</v>
      </c>
      <c r="D58" s="17" t="str">
        <f>VLOOKUP($C58,allFlowProduct!$A:$P,4,FALSE)</f>
        <v>นมดีน่า</v>
      </c>
      <c r="E58" s="17" t="str">
        <f>VLOOKUP($C58,allFlowProduct!$A:$P,5,FALSE)</f>
        <v>กล่อง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1071</v>
      </c>
      <c r="C59" s="12" t="s">
        <v>2660</v>
      </c>
      <c r="D59" s="17" t="str">
        <f>VLOOKUP($C59,allFlowProduct!$A:$P,4,FALSE)</f>
        <v>น้ำเปล่า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1017</v>
      </c>
      <c r="C60" s="12" t="s">
        <v>2661</v>
      </c>
      <c r="D60" s="17" t="str">
        <f>VLOOKUP($C60,allFlowProduct!$A:$P,4,FALSE)</f>
        <v>น้ำดื่มสิงห์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36</v>
      </c>
      <c r="C61" s="12" t="s">
        <v>2666</v>
      </c>
      <c r="D61" s="17" t="str">
        <f>VLOOKUP($C61,allFlowProduct!$A:$P,4,FALSE)</f>
        <v>น้ำผึ้งดอกไม้ป่า(สปต)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1064</v>
      </c>
      <c r="C62" s="12" t="s">
        <v>2670</v>
      </c>
      <c r="D62" s="17" t="str">
        <f>VLOOKUP($C62,allFlowProduct!$A:$P,4,FALSE)</f>
        <v>น้ำมันเขียวยานาง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1061</v>
      </c>
      <c r="C63" s="12" t="s">
        <v>2688</v>
      </c>
      <c r="D63" s="17" t="str">
        <f>VLOOKUP($C63,allFlowProduct!$A:$P,4,FALSE)</f>
        <v>น้ำหมักรสเปรี้ยว(สปต)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1079</v>
      </c>
      <c r="C64" s="12" t="s">
        <v>2689</v>
      </c>
      <c r="D64" s="17" t="str">
        <f>VLOOKUP($C64,allFlowProduct!$A:$P,4,FALSE)</f>
        <v>ปุ๋ยเม็ดบำรุงดิน 701 (25 กก.)(สปต)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1080</v>
      </c>
      <c r="C65" s="12" t="s">
        <v>2690</v>
      </c>
      <c r="D65" s="17" t="str">
        <f>VLOOKUP($C65,allFlowProduct!$A:$P,4,FALSE)</f>
        <v>ปุ๋ยเม็ดเร่งดอกผล 702(สปต)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1078</v>
      </c>
      <c r="C66" s="12" t="s">
        <v>2691</v>
      </c>
      <c r="D66" s="17" t="str">
        <f>VLOOKUP($C66,allFlowProduct!$A:$P,4,FALSE)</f>
        <v>ปุ๋ยน้ำบำรุงดิน 1 ลิตร</v>
      </c>
      <c r="E66" s="17" t="str">
        <f>VLOOKUP($C66,allFlowProduct!$A:$P,5,FALSE)</f>
        <v>ขวด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22" t="s">
        <v>1065</v>
      </c>
      <c r="C67" s="12" t="s">
        <v>2676</v>
      </c>
      <c r="D67" s="17" t="str">
        <f>VLOOKUP($C67,allFlowProduct!$A:$P,4,FALSE)</f>
        <v>ผงข้น</v>
      </c>
      <c r="E67" s="17" t="str">
        <f>VLOOKUP($C67,allFlowProduct!$A:$P,5,FALSE)</f>
        <v>ชุด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ref="H67:H78" si="1">IF($G67=7,-1,IF($G67=1,7,IF($G67=3,7,IF($G67=5,0,"error"))))</f>
        <v>7</v>
      </c>
    </row>
    <row r="68" spans="1:8" x14ac:dyDescent="0.5">
      <c r="A68" s="22" t="s">
        <v>1075</v>
      </c>
      <c r="C68" s="12" t="s">
        <v>2672</v>
      </c>
      <c r="D68" s="17" t="str">
        <f>VLOOKUP($C68,allFlowProduct!$A:$P,4,FALSE)</f>
        <v>ยาสีฟันผง</v>
      </c>
      <c r="E68" s="17" t="str">
        <f>VLOOKUP($C68,allFlowProduct!$A:$P,5,FALSE)</f>
        <v>ขวด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1074</v>
      </c>
      <c r="C69" s="12" t="s">
        <v>2677</v>
      </c>
      <c r="D69" s="17" t="str">
        <f>VLOOKUP($C69,allFlowProduct!$A:$P,4,FALSE)</f>
        <v>รองเท้าแตะ</v>
      </c>
      <c r="E69" s="17" t="str">
        <f>VLOOKUP($C69,allFlowProduct!$A:$P,5,FALSE)</f>
        <v>คู่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1072</v>
      </c>
      <c r="C70" s="12" t="s">
        <v>2671</v>
      </c>
      <c r="D70" s="17" t="str">
        <f>VLOOKUP($C70,allFlowProduct!$A:$P,4,FALSE)</f>
        <v>สเปรย์กันยุง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1025</v>
      </c>
      <c r="C71" s="12" t="s">
        <v>2649</v>
      </c>
      <c r="D71" s="17" t="str">
        <f>VLOOKUP($C71,allFlowProduct!$A:$P,4,FALSE)</f>
        <v>สไปรท์ 450 ml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1073</v>
      </c>
      <c r="C72" s="12" t="s">
        <v>2673</v>
      </c>
      <c r="D72" s="17" t="str">
        <f>VLOOKUP($C72,allFlowProduct!$A:$P,4,FALSE)</f>
        <v>สบู่ล้างหน้าสมุนไพร ใบบัวบก</v>
      </c>
      <c r="E72" s="17" t="str">
        <f>VLOOKUP($C72,allFlowProduct!$A:$P,5,FALSE)</f>
        <v>ขวด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122</v>
      </c>
      <c r="C73" s="12" t="s">
        <v>2683</v>
      </c>
      <c r="D73" s="17" t="str">
        <f>VLOOKUP($C73,allFlowProduct!$A:$P,4,FALSE)</f>
        <v>หนังสือเซ็กส์กับความรัก(สปต)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120</v>
      </c>
      <c r="C74" s="12" t="s">
        <v>2684</v>
      </c>
      <c r="D74" s="17" t="str">
        <f>VLOOKUP($C74,allFlowProduct!$A:$P,4,FALSE)</f>
        <v>หนังสือกลับบ้าน(สปต)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121</v>
      </c>
      <c r="C75" s="12" t="s">
        <v>2685</v>
      </c>
      <c r="D75" s="17" t="str">
        <f>VLOOKUP($C75,allFlowProduct!$A:$P,4,FALSE)</f>
        <v>หนังสือลูกโจน(สปต)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1063</v>
      </c>
      <c r="C76" s="12" t="s">
        <v>2686</v>
      </c>
      <c r="D76" s="17" t="str">
        <f>VLOOKUP($C76,allFlowProduct!$A:$P,4,FALSE)</f>
        <v>หนังสือสวน(สปต)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124</v>
      </c>
      <c r="C77" s="12" t="s">
        <v>2687</v>
      </c>
      <c r="D77" s="17" t="str">
        <f>VLOOKUP($C77,allFlowProduct!$A:$P,4,FALSE)</f>
        <v>หนังสืออยู่กับดิน(สปต)</v>
      </c>
      <c r="E77" s="17" t="str">
        <f>VLOOKUP($C77,allFlowProduct!$A:$P,5,FALSE)</f>
        <v>เล่ม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1055</v>
      </c>
      <c r="C78" s="12" t="s">
        <v>2681</v>
      </c>
      <c r="D78" s="17" t="str">
        <f>VLOOKUP($C78,allFlowProduct!$A:$P,4,FALSE)</f>
        <v>หมวกสาน</v>
      </c>
      <c r="E78" s="17" t="str">
        <f>VLOOKUP($C78,allFlowProduct!$A:$P,5,FALSE)</f>
        <v>ใบ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</sheetData>
  <conditionalFormatting sqref="A2:A8 A10:A78">
    <cfRule type="duplicateValues" dxfId="534" priority="150"/>
  </conditionalFormatting>
  <conditionalFormatting sqref="C2">
    <cfRule type="duplicateValues" dxfId="533" priority="147"/>
  </conditionalFormatting>
  <conditionalFormatting sqref="C2">
    <cfRule type="duplicateValues" dxfId="532" priority="148"/>
  </conditionalFormatting>
  <conditionalFormatting sqref="C2">
    <cfRule type="duplicateValues" dxfId="531" priority="149"/>
  </conditionalFormatting>
  <conditionalFormatting sqref="C3">
    <cfRule type="duplicateValues" dxfId="530" priority="144"/>
  </conditionalFormatting>
  <conditionalFormatting sqref="C3">
    <cfRule type="duplicateValues" dxfId="529" priority="145"/>
  </conditionalFormatting>
  <conditionalFormatting sqref="C3">
    <cfRule type="duplicateValues" dxfId="528" priority="146"/>
  </conditionalFormatting>
  <conditionalFormatting sqref="C4">
    <cfRule type="duplicateValues" dxfId="527" priority="141"/>
  </conditionalFormatting>
  <conditionalFormatting sqref="C4">
    <cfRule type="duplicateValues" dxfId="526" priority="142"/>
  </conditionalFormatting>
  <conditionalFormatting sqref="C4">
    <cfRule type="duplicateValues" dxfId="525" priority="143"/>
  </conditionalFormatting>
  <conditionalFormatting sqref="C5">
    <cfRule type="duplicateValues" dxfId="524" priority="138"/>
  </conditionalFormatting>
  <conditionalFormatting sqref="C5">
    <cfRule type="duplicateValues" dxfId="523" priority="139"/>
  </conditionalFormatting>
  <conditionalFormatting sqref="C5">
    <cfRule type="duplicateValues" dxfId="522" priority="140"/>
  </conditionalFormatting>
  <conditionalFormatting sqref="C6">
    <cfRule type="duplicateValues" dxfId="521" priority="135"/>
  </conditionalFormatting>
  <conditionalFormatting sqref="C6">
    <cfRule type="duplicateValues" dxfId="520" priority="136"/>
  </conditionalFormatting>
  <conditionalFormatting sqref="C6">
    <cfRule type="duplicateValues" dxfId="519" priority="137"/>
  </conditionalFormatting>
  <conditionalFormatting sqref="C7">
    <cfRule type="duplicateValues" dxfId="518" priority="134"/>
  </conditionalFormatting>
  <conditionalFormatting sqref="C7">
    <cfRule type="duplicateValues" dxfId="517" priority="132"/>
  </conditionalFormatting>
  <conditionalFormatting sqref="C7">
    <cfRule type="duplicateValues" dxfId="516" priority="133"/>
  </conditionalFormatting>
  <conditionalFormatting sqref="C7">
    <cfRule type="duplicateValues" dxfId="515" priority="130"/>
  </conditionalFormatting>
  <conditionalFormatting sqref="C7">
    <cfRule type="duplicateValues" dxfId="514" priority="131"/>
  </conditionalFormatting>
  <conditionalFormatting sqref="C8">
    <cfRule type="duplicateValues" dxfId="513" priority="127"/>
  </conditionalFormatting>
  <conditionalFormatting sqref="C8">
    <cfRule type="duplicateValues" dxfId="512" priority="128"/>
  </conditionalFormatting>
  <conditionalFormatting sqref="C8">
    <cfRule type="duplicateValues" dxfId="511" priority="129"/>
  </conditionalFormatting>
  <conditionalFormatting sqref="C10:C31 C39:C46">
    <cfRule type="duplicateValues" dxfId="510" priority="830"/>
  </conditionalFormatting>
  <conditionalFormatting sqref="C32">
    <cfRule type="duplicateValues" dxfId="509" priority="119"/>
  </conditionalFormatting>
  <conditionalFormatting sqref="C32">
    <cfRule type="duplicateValues" dxfId="508" priority="120"/>
  </conditionalFormatting>
  <conditionalFormatting sqref="C32">
    <cfRule type="duplicateValues" dxfId="507" priority="121"/>
  </conditionalFormatting>
  <conditionalFormatting sqref="C33">
    <cfRule type="duplicateValues" dxfId="506" priority="116"/>
  </conditionalFormatting>
  <conditionalFormatting sqref="C33">
    <cfRule type="duplicateValues" dxfId="505" priority="117"/>
  </conditionalFormatting>
  <conditionalFormatting sqref="C33">
    <cfRule type="duplicateValues" dxfId="504" priority="118"/>
  </conditionalFormatting>
  <conditionalFormatting sqref="C34">
    <cfRule type="duplicateValues" dxfId="503" priority="113"/>
  </conditionalFormatting>
  <conditionalFormatting sqref="C34">
    <cfRule type="duplicateValues" dxfId="502" priority="114"/>
  </conditionalFormatting>
  <conditionalFormatting sqref="C34">
    <cfRule type="duplicateValues" dxfId="501" priority="115"/>
  </conditionalFormatting>
  <conditionalFormatting sqref="C35">
    <cfRule type="duplicateValues" dxfId="500" priority="110"/>
  </conditionalFormatting>
  <conditionalFormatting sqref="C35">
    <cfRule type="duplicateValues" dxfId="499" priority="111"/>
  </conditionalFormatting>
  <conditionalFormatting sqref="C35">
    <cfRule type="duplicateValues" dxfId="498" priority="112"/>
  </conditionalFormatting>
  <conditionalFormatting sqref="C36">
    <cfRule type="duplicateValues" dxfId="497" priority="107"/>
  </conditionalFormatting>
  <conditionalFormatting sqref="C36">
    <cfRule type="duplicateValues" dxfId="496" priority="108"/>
  </conditionalFormatting>
  <conditionalFormatting sqref="C36">
    <cfRule type="duplicateValues" dxfId="495" priority="109"/>
  </conditionalFormatting>
  <conditionalFormatting sqref="C38">
    <cfRule type="duplicateValues" dxfId="494" priority="106"/>
  </conditionalFormatting>
  <conditionalFormatting sqref="C38">
    <cfRule type="duplicateValues" dxfId="493" priority="104"/>
  </conditionalFormatting>
  <conditionalFormatting sqref="C38">
    <cfRule type="duplicateValues" dxfId="492" priority="105"/>
  </conditionalFormatting>
  <conditionalFormatting sqref="C38">
    <cfRule type="duplicateValues" dxfId="491" priority="102"/>
  </conditionalFormatting>
  <conditionalFormatting sqref="C38">
    <cfRule type="duplicateValues" dxfId="490" priority="103"/>
  </conditionalFormatting>
  <conditionalFormatting sqref="C37">
    <cfRule type="duplicateValues" dxfId="489" priority="101"/>
  </conditionalFormatting>
  <conditionalFormatting sqref="C37">
    <cfRule type="duplicateValues" dxfId="488" priority="99"/>
  </conditionalFormatting>
  <conditionalFormatting sqref="C37">
    <cfRule type="duplicateValues" dxfId="487" priority="100"/>
  </conditionalFormatting>
  <conditionalFormatting sqref="C37">
    <cfRule type="duplicateValues" dxfId="486" priority="97"/>
  </conditionalFormatting>
  <conditionalFormatting sqref="C37">
    <cfRule type="duplicateValues" dxfId="485" priority="98"/>
  </conditionalFormatting>
  <conditionalFormatting sqref="C47:C48">
    <cfRule type="duplicateValues" dxfId="484" priority="94"/>
  </conditionalFormatting>
  <conditionalFormatting sqref="C47:C48">
    <cfRule type="duplicateValues" dxfId="483" priority="95"/>
  </conditionalFormatting>
  <conditionalFormatting sqref="C47:C48">
    <cfRule type="duplicateValues" dxfId="482" priority="96"/>
  </conditionalFormatting>
  <conditionalFormatting sqref="C47">
    <cfRule type="duplicateValues" dxfId="481" priority="92"/>
  </conditionalFormatting>
  <conditionalFormatting sqref="C47">
    <cfRule type="duplicateValues" dxfId="480" priority="93"/>
  </conditionalFormatting>
  <conditionalFormatting sqref="C48">
    <cfRule type="duplicateValues" dxfId="479" priority="90"/>
  </conditionalFormatting>
  <conditionalFormatting sqref="C48">
    <cfRule type="duplicateValues" dxfId="478" priority="91"/>
  </conditionalFormatting>
  <conditionalFormatting sqref="C49">
    <cfRule type="duplicateValues" dxfId="477" priority="89"/>
  </conditionalFormatting>
  <conditionalFormatting sqref="C49">
    <cfRule type="duplicateValues" dxfId="476" priority="87"/>
  </conditionalFormatting>
  <conditionalFormatting sqref="C49">
    <cfRule type="duplicateValues" dxfId="475" priority="88"/>
  </conditionalFormatting>
  <conditionalFormatting sqref="C49">
    <cfRule type="duplicateValues" dxfId="474" priority="85"/>
  </conditionalFormatting>
  <conditionalFormatting sqref="C49">
    <cfRule type="duplicateValues" dxfId="473" priority="86"/>
  </conditionalFormatting>
  <conditionalFormatting sqref="C50:C51">
    <cfRule type="duplicateValues" dxfId="472" priority="82"/>
  </conditionalFormatting>
  <conditionalFormatting sqref="C50:C51">
    <cfRule type="duplicateValues" dxfId="471" priority="83"/>
  </conditionalFormatting>
  <conditionalFormatting sqref="C50:C51">
    <cfRule type="duplicateValues" dxfId="470" priority="84"/>
  </conditionalFormatting>
  <conditionalFormatting sqref="C52">
    <cfRule type="duplicateValues" dxfId="469" priority="79"/>
  </conditionalFormatting>
  <conditionalFormatting sqref="C52">
    <cfRule type="duplicateValues" dxfId="468" priority="80"/>
  </conditionalFormatting>
  <conditionalFormatting sqref="C52">
    <cfRule type="duplicateValues" dxfId="467" priority="81"/>
  </conditionalFormatting>
  <conditionalFormatting sqref="C53:C54">
    <cfRule type="duplicateValues" dxfId="466" priority="78"/>
  </conditionalFormatting>
  <conditionalFormatting sqref="C53:C54">
    <cfRule type="duplicateValues" dxfId="465" priority="76"/>
  </conditionalFormatting>
  <conditionalFormatting sqref="C53:C54">
    <cfRule type="duplicateValues" dxfId="464" priority="77"/>
  </conditionalFormatting>
  <conditionalFormatting sqref="C53:C54">
    <cfRule type="duplicateValues" dxfId="463" priority="74"/>
  </conditionalFormatting>
  <conditionalFormatting sqref="C53:C54">
    <cfRule type="duplicateValues" dxfId="462" priority="75"/>
  </conditionalFormatting>
  <conditionalFormatting sqref="C55:C58">
    <cfRule type="duplicateValues" dxfId="461" priority="71"/>
  </conditionalFormatting>
  <conditionalFormatting sqref="C55:C58">
    <cfRule type="duplicateValues" dxfId="460" priority="72"/>
  </conditionalFormatting>
  <conditionalFormatting sqref="C55:C58">
    <cfRule type="duplicateValues" dxfId="459" priority="73"/>
  </conditionalFormatting>
  <conditionalFormatting sqref="C59">
    <cfRule type="duplicateValues" dxfId="458" priority="68"/>
  </conditionalFormatting>
  <conditionalFormatting sqref="C59">
    <cfRule type="duplicateValues" dxfId="457" priority="69"/>
  </conditionalFormatting>
  <conditionalFormatting sqref="C59">
    <cfRule type="duplicateValues" dxfId="456" priority="70"/>
  </conditionalFormatting>
  <conditionalFormatting sqref="C60">
    <cfRule type="duplicateValues" dxfId="455" priority="65"/>
  </conditionalFormatting>
  <conditionalFormatting sqref="C60">
    <cfRule type="duplicateValues" dxfId="454" priority="66"/>
  </conditionalFormatting>
  <conditionalFormatting sqref="C60">
    <cfRule type="duplicateValues" dxfId="453" priority="67"/>
  </conditionalFormatting>
  <conditionalFormatting sqref="C61">
    <cfRule type="duplicateValues" dxfId="452" priority="62"/>
  </conditionalFormatting>
  <conditionalFormatting sqref="C61">
    <cfRule type="duplicateValues" dxfId="451" priority="63"/>
  </conditionalFormatting>
  <conditionalFormatting sqref="C61">
    <cfRule type="duplicateValues" dxfId="450" priority="64"/>
  </conditionalFormatting>
  <conditionalFormatting sqref="C62">
    <cfRule type="duplicateValues" dxfId="449" priority="61"/>
  </conditionalFormatting>
  <conditionalFormatting sqref="C62">
    <cfRule type="duplicateValues" dxfId="448" priority="59"/>
  </conditionalFormatting>
  <conditionalFormatting sqref="C62">
    <cfRule type="duplicateValues" dxfId="447" priority="60"/>
  </conditionalFormatting>
  <conditionalFormatting sqref="C62">
    <cfRule type="duplicateValues" dxfId="446" priority="57"/>
  </conditionalFormatting>
  <conditionalFormatting sqref="C62">
    <cfRule type="duplicateValues" dxfId="445" priority="58"/>
  </conditionalFormatting>
  <conditionalFormatting sqref="C63:C66">
    <cfRule type="duplicateValues" dxfId="444" priority="56"/>
  </conditionalFormatting>
  <conditionalFormatting sqref="C63">
    <cfRule type="duplicateValues" dxfId="443" priority="54"/>
  </conditionalFormatting>
  <conditionalFormatting sqref="C63">
    <cfRule type="duplicateValues" dxfId="442" priority="55"/>
  </conditionalFormatting>
  <conditionalFormatting sqref="C63">
    <cfRule type="duplicateValues" dxfId="441" priority="52"/>
  </conditionalFormatting>
  <conditionalFormatting sqref="C63">
    <cfRule type="duplicateValues" dxfId="440" priority="53"/>
  </conditionalFormatting>
  <conditionalFormatting sqref="C64">
    <cfRule type="duplicateValues" dxfId="439" priority="50"/>
  </conditionalFormatting>
  <conditionalFormatting sqref="C64">
    <cfRule type="duplicateValues" dxfId="438" priority="51"/>
  </conditionalFormatting>
  <conditionalFormatting sqref="C64">
    <cfRule type="duplicateValues" dxfId="437" priority="48"/>
  </conditionalFormatting>
  <conditionalFormatting sqref="C64">
    <cfRule type="duplicateValues" dxfId="436" priority="49"/>
  </conditionalFormatting>
  <conditionalFormatting sqref="C65">
    <cfRule type="duplicateValues" dxfId="435" priority="46"/>
  </conditionalFormatting>
  <conditionalFormatting sqref="C65">
    <cfRule type="duplicateValues" dxfId="434" priority="47"/>
  </conditionalFormatting>
  <conditionalFormatting sqref="C65">
    <cfRule type="duplicateValues" dxfId="433" priority="44"/>
  </conditionalFormatting>
  <conditionalFormatting sqref="C65">
    <cfRule type="duplicateValues" dxfId="432" priority="45"/>
  </conditionalFormatting>
  <conditionalFormatting sqref="C66">
    <cfRule type="duplicateValues" dxfId="431" priority="42"/>
  </conditionalFormatting>
  <conditionalFormatting sqref="C66">
    <cfRule type="duplicateValues" dxfId="430" priority="43"/>
  </conditionalFormatting>
  <conditionalFormatting sqref="C66">
    <cfRule type="duplicateValues" dxfId="429" priority="40"/>
  </conditionalFormatting>
  <conditionalFormatting sqref="C66">
    <cfRule type="duplicateValues" dxfId="428" priority="41"/>
  </conditionalFormatting>
  <conditionalFormatting sqref="C67">
    <cfRule type="duplicateValues" dxfId="427" priority="39"/>
  </conditionalFormatting>
  <conditionalFormatting sqref="C67">
    <cfRule type="duplicateValues" dxfId="426" priority="37"/>
  </conditionalFormatting>
  <conditionalFormatting sqref="C67">
    <cfRule type="duplicateValues" dxfId="425" priority="38"/>
  </conditionalFormatting>
  <conditionalFormatting sqref="C67">
    <cfRule type="duplicateValues" dxfId="424" priority="35"/>
  </conditionalFormatting>
  <conditionalFormatting sqref="C67">
    <cfRule type="duplicateValues" dxfId="423" priority="36"/>
  </conditionalFormatting>
  <conditionalFormatting sqref="C68">
    <cfRule type="duplicateValues" dxfId="422" priority="34"/>
  </conditionalFormatting>
  <conditionalFormatting sqref="C68">
    <cfRule type="duplicateValues" dxfId="421" priority="32"/>
  </conditionalFormatting>
  <conditionalFormatting sqref="C68">
    <cfRule type="duplicateValues" dxfId="420" priority="33"/>
  </conditionalFormatting>
  <conditionalFormatting sqref="C68">
    <cfRule type="duplicateValues" dxfId="419" priority="30"/>
  </conditionalFormatting>
  <conditionalFormatting sqref="C68">
    <cfRule type="duplicateValues" dxfId="418" priority="31"/>
  </conditionalFormatting>
  <conditionalFormatting sqref="C69">
    <cfRule type="duplicateValues" dxfId="417" priority="29"/>
  </conditionalFormatting>
  <conditionalFormatting sqref="C69">
    <cfRule type="duplicateValues" dxfId="416" priority="27"/>
  </conditionalFormatting>
  <conditionalFormatting sqref="C69">
    <cfRule type="duplicateValues" dxfId="415" priority="28"/>
  </conditionalFormatting>
  <conditionalFormatting sqref="C69">
    <cfRule type="duplicateValues" dxfId="414" priority="25"/>
  </conditionalFormatting>
  <conditionalFormatting sqref="C69">
    <cfRule type="duplicateValues" dxfId="413" priority="26"/>
  </conditionalFormatting>
  <conditionalFormatting sqref="C70">
    <cfRule type="duplicateValues" dxfId="412" priority="24"/>
  </conditionalFormatting>
  <conditionalFormatting sqref="C70">
    <cfRule type="duplicateValues" dxfId="411" priority="22"/>
  </conditionalFormatting>
  <conditionalFormatting sqref="C70">
    <cfRule type="duplicateValues" dxfId="410" priority="23"/>
  </conditionalFormatting>
  <conditionalFormatting sqref="C70">
    <cfRule type="duplicateValues" dxfId="409" priority="20"/>
  </conditionalFormatting>
  <conditionalFormatting sqref="C70">
    <cfRule type="duplicateValues" dxfId="408" priority="21"/>
  </conditionalFormatting>
  <conditionalFormatting sqref="C71">
    <cfRule type="duplicateValues" dxfId="407" priority="17"/>
  </conditionalFormatting>
  <conditionalFormatting sqref="C71">
    <cfRule type="duplicateValues" dxfId="406" priority="18"/>
  </conditionalFormatting>
  <conditionalFormatting sqref="C71">
    <cfRule type="duplicateValues" dxfId="405" priority="19"/>
  </conditionalFormatting>
  <conditionalFormatting sqref="C72">
    <cfRule type="duplicateValues" dxfId="404" priority="16"/>
  </conditionalFormatting>
  <conditionalFormatting sqref="C72">
    <cfRule type="duplicateValues" dxfId="403" priority="14"/>
  </conditionalFormatting>
  <conditionalFormatting sqref="C72">
    <cfRule type="duplicateValues" dxfId="402" priority="15"/>
  </conditionalFormatting>
  <conditionalFormatting sqref="C72">
    <cfRule type="duplicateValues" dxfId="401" priority="12"/>
  </conditionalFormatting>
  <conditionalFormatting sqref="C72">
    <cfRule type="duplicateValues" dxfId="400" priority="13"/>
  </conditionalFormatting>
  <conditionalFormatting sqref="C78">
    <cfRule type="duplicateValues" dxfId="399" priority="11"/>
  </conditionalFormatting>
  <conditionalFormatting sqref="C78">
    <cfRule type="duplicateValues" dxfId="398" priority="9"/>
  </conditionalFormatting>
  <conditionalFormatting sqref="C78">
    <cfRule type="duplicateValues" dxfId="397" priority="10"/>
  </conditionalFormatting>
  <conditionalFormatting sqref="C78">
    <cfRule type="duplicateValues" dxfId="396" priority="7"/>
  </conditionalFormatting>
  <conditionalFormatting sqref="C78">
    <cfRule type="duplicateValues" dxfId="395" priority="8"/>
  </conditionalFormatting>
  <conditionalFormatting sqref="C73:C77">
    <cfRule type="duplicateValues" dxfId="394" priority="6"/>
  </conditionalFormatting>
  <conditionalFormatting sqref="C73:C77">
    <cfRule type="duplicateValues" dxfId="393" priority="4"/>
  </conditionalFormatting>
  <conditionalFormatting sqref="C73:C77">
    <cfRule type="duplicateValues" dxfId="392" priority="5"/>
  </conditionalFormatting>
  <conditionalFormatting sqref="C73:C77">
    <cfRule type="duplicateValues" dxfId="391" priority="2"/>
  </conditionalFormatting>
  <conditionalFormatting sqref="C73:C77">
    <cfRule type="duplicateValues" dxfId="390" priority="3"/>
  </conditionalFormatting>
  <conditionalFormatting sqref="C9">
    <cfRule type="duplicateValues" dxfId="389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7"/>
  <sheetViews>
    <sheetView topLeftCell="A127" workbookViewId="0">
      <selection activeCell="C142" sqref="C142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3740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5">
      <c r="A3" s="17" t="s">
        <v>696</v>
      </c>
      <c r="B3" s="17" t="s">
        <v>767</v>
      </c>
      <c r="C3" s="18" t="s">
        <v>3739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17" t="s">
        <v>720</v>
      </c>
      <c r="B4" s="17" t="s">
        <v>1283</v>
      </c>
      <c r="C4" s="18" t="s">
        <v>3741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17" t="s">
        <v>714</v>
      </c>
      <c r="B5" s="17" t="s">
        <v>765</v>
      </c>
      <c r="C5" s="18" t="s">
        <v>3742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17" t="s">
        <v>701</v>
      </c>
      <c r="B6" s="17" t="s">
        <v>766</v>
      </c>
      <c r="C6" s="18" t="s">
        <v>3744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17" t="s">
        <v>701</v>
      </c>
      <c r="B7" s="17" t="s">
        <v>767</v>
      </c>
      <c r="C7" s="18" t="s">
        <v>3743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17" t="s">
        <v>709</v>
      </c>
      <c r="B8" s="17" t="s">
        <v>768</v>
      </c>
      <c r="C8" s="18" t="s">
        <v>3745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17" t="s">
        <v>711</v>
      </c>
      <c r="B9" s="17" t="s">
        <v>765</v>
      </c>
      <c r="C9" s="18" t="s">
        <v>3746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17" t="s">
        <v>712</v>
      </c>
      <c r="B10" s="17" t="s">
        <v>765</v>
      </c>
      <c r="C10" s="18" t="s">
        <v>3750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17" t="s">
        <v>698</v>
      </c>
      <c r="B11" s="17" t="s">
        <v>1283</v>
      </c>
      <c r="C11" s="18" t="s">
        <v>3749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17" t="s">
        <v>699</v>
      </c>
      <c r="B12" s="17" t="s">
        <v>766</v>
      </c>
      <c r="C12" s="18" t="s">
        <v>3748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17" t="s">
        <v>699</v>
      </c>
      <c r="B13" s="17" t="s">
        <v>767</v>
      </c>
      <c r="C13" s="18" t="s">
        <v>3747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3767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3598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17" t="s">
        <v>88</v>
      </c>
      <c r="B18" s="17" t="s">
        <v>765</v>
      </c>
      <c r="C18" s="18" t="s">
        <v>3597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3529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17" t="s">
        <v>753</v>
      </c>
      <c r="B21" s="17" t="s">
        <v>765</v>
      </c>
      <c r="C21" s="18" t="s">
        <v>3558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17" t="s">
        <v>719</v>
      </c>
      <c r="B22" s="17" t="s">
        <v>765</v>
      </c>
      <c r="C22" s="18" t="s">
        <v>3557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17" t="s">
        <v>634</v>
      </c>
      <c r="B23" s="17" t="s">
        <v>639</v>
      </c>
      <c r="C23" s="18" t="s">
        <v>3710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17" t="s">
        <v>634</v>
      </c>
      <c r="B24" s="17" t="s">
        <v>640</v>
      </c>
      <c r="C24" s="18" t="s">
        <v>3711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17" t="s">
        <v>634</v>
      </c>
      <c r="B25" s="17" t="s">
        <v>637</v>
      </c>
      <c r="C25" s="18" t="s">
        <v>3708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17" t="s">
        <v>618</v>
      </c>
      <c r="B26" s="17" t="s">
        <v>641</v>
      </c>
      <c r="C26" s="18" t="s">
        <v>3665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17" t="s">
        <v>619</v>
      </c>
      <c r="B27" s="17" t="s">
        <v>638</v>
      </c>
      <c r="C27" s="18" t="s">
        <v>3657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17" t="s">
        <v>612</v>
      </c>
      <c r="B28" s="17" t="s">
        <v>639</v>
      </c>
      <c r="C28" s="18" t="s">
        <v>3648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17" t="s">
        <v>612</v>
      </c>
      <c r="B29" s="17" t="s">
        <v>637</v>
      </c>
      <c r="C29" s="18" t="s">
        <v>3646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17" t="s">
        <v>612</v>
      </c>
      <c r="B30" s="17" t="s">
        <v>640</v>
      </c>
      <c r="C30" s="18" t="s">
        <v>3649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17" t="s">
        <v>612</v>
      </c>
      <c r="B31" s="17" t="s">
        <v>771</v>
      </c>
      <c r="C31" s="18" t="s">
        <v>3645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17" t="s">
        <v>612</v>
      </c>
      <c r="B32" s="17" t="s">
        <v>638</v>
      </c>
      <c r="C32" s="18" t="s">
        <v>3647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17" t="s">
        <v>620</v>
      </c>
      <c r="B33" s="17" t="s">
        <v>640</v>
      </c>
      <c r="C33" s="18" t="s">
        <v>3643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17" t="s">
        <v>620</v>
      </c>
      <c r="B34" s="17" t="s">
        <v>641</v>
      </c>
      <c r="C34" s="18" t="s">
        <v>3644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3726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17" t="s">
        <v>749</v>
      </c>
      <c r="B37" s="17" t="s">
        <v>638</v>
      </c>
      <c r="C37" s="18" t="s">
        <v>3725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17" t="s">
        <v>749</v>
      </c>
      <c r="B38" s="17" t="s">
        <v>640</v>
      </c>
      <c r="C38" s="18" t="s">
        <v>3727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17" t="s">
        <v>749</v>
      </c>
      <c r="B39" s="17" t="s">
        <v>637</v>
      </c>
      <c r="C39" s="18" t="s">
        <v>3724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17" t="s">
        <v>750</v>
      </c>
      <c r="B40" s="17" t="s">
        <v>637</v>
      </c>
      <c r="C40" s="18" t="s">
        <v>3719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17" t="s">
        <v>750</v>
      </c>
      <c r="B41" s="17" t="s">
        <v>640</v>
      </c>
      <c r="C41" s="18" t="s">
        <v>3722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17" t="s">
        <v>750</v>
      </c>
      <c r="B42" s="17" t="s">
        <v>639</v>
      </c>
      <c r="C42" s="18" t="s">
        <v>3721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17" t="s">
        <v>750</v>
      </c>
      <c r="B43" s="17" t="s">
        <v>638</v>
      </c>
      <c r="C43" s="18" t="s">
        <v>3720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748</v>
      </c>
      <c r="B44" s="17" t="s">
        <v>638</v>
      </c>
      <c r="C44" s="18" t="s">
        <v>3715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748</v>
      </c>
      <c r="B45" s="17" t="s">
        <v>639</v>
      </c>
      <c r="C45" s="18" t="s">
        <v>3716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17" t="s">
        <v>748</v>
      </c>
      <c r="B46" s="17" t="s">
        <v>637</v>
      </c>
      <c r="C46" s="18" t="s">
        <v>3714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17" t="s">
        <v>748</v>
      </c>
      <c r="B47" s="17" t="s">
        <v>640</v>
      </c>
      <c r="C47" s="18" t="s">
        <v>3717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17" t="s">
        <v>626</v>
      </c>
      <c r="B48" s="17" t="s">
        <v>640</v>
      </c>
      <c r="C48" s="18" t="s">
        <v>3681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17" t="s">
        <v>626</v>
      </c>
      <c r="B49" s="17" t="s">
        <v>638</v>
      </c>
      <c r="C49" s="18" t="s">
        <v>3679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17" t="s">
        <v>624</v>
      </c>
      <c r="B50" s="17" t="s">
        <v>638</v>
      </c>
      <c r="C50" s="18" t="s">
        <v>3675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17" t="s">
        <v>624</v>
      </c>
      <c r="B51" s="17" t="s">
        <v>637</v>
      </c>
      <c r="C51" s="18" t="s">
        <v>3674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17" t="s">
        <v>624</v>
      </c>
      <c r="B52" s="17" t="s">
        <v>640</v>
      </c>
      <c r="C52" s="18" t="s">
        <v>3677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17" t="s">
        <v>625</v>
      </c>
      <c r="B53" s="17" t="s">
        <v>638</v>
      </c>
      <c r="C53" s="18" t="s">
        <v>3667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17" t="s">
        <v>625</v>
      </c>
      <c r="B54" s="17" t="s">
        <v>639</v>
      </c>
      <c r="C54" s="18" t="s">
        <v>3668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17" t="s">
        <v>627</v>
      </c>
      <c r="B55" s="17" t="s">
        <v>638</v>
      </c>
      <c r="C55" s="18" t="s">
        <v>3683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17" t="s">
        <v>754</v>
      </c>
      <c r="B56" s="17" t="s">
        <v>765</v>
      </c>
      <c r="C56" s="18" t="s">
        <v>3553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17" t="s">
        <v>758</v>
      </c>
      <c r="B57" s="17" t="s">
        <v>765</v>
      </c>
      <c r="C57" s="18" t="s">
        <v>3552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17" t="s">
        <v>741</v>
      </c>
      <c r="B58" s="17" t="s">
        <v>765</v>
      </c>
      <c r="C58" s="18" t="s">
        <v>3585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17" t="s">
        <v>742</v>
      </c>
      <c r="B59" s="17" t="s">
        <v>765</v>
      </c>
      <c r="C59" s="18" t="s">
        <v>3584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17" t="s">
        <v>79</v>
      </c>
      <c r="B60" s="17" t="s">
        <v>765</v>
      </c>
      <c r="C60" s="18" t="s">
        <v>3587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17" t="s">
        <v>739</v>
      </c>
      <c r="B61" s="17" t="s">
        <v>765</v>
      </c>
      <c r="C61" s="18" t="s">
        <v>3586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17" t="s">
        <v>740</v>
      </c>
      <c r="B62" s="17" t="s">
        <v>765</v>
      </c>
      <c r="C62" s="18" t="s">
        <v>3583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738</v>
      </c>
      <c r="B63" s="17" t="s">
        <v>765</v>
      </c>
      <c r="C63" s="18" t="s">
        <v>3582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691</v>
      </c>
      <c r="B64" s="17" t="s">
        <v>765</v>
      </c>
      <c r="C64" s="18" t="s">
        <v>3527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17" t="s">
        <v>685</v>
      </c>
      <c r="B65" s="17" t="s">
        <v>765</v>
      </c>
      <c r="C65" s="18" t="s">
        <v>3527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5">
      <c r="A66" s="17" t="s">
        <v>710</v>
      </c>
      <c r="B66" s="17" t="s">
        <v>765</v>
      </c>
      <c r="C66" s="18" t="s">
        <v>3751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17" t="s">
        <v>717</v>
      </c>
      <c r="B67" s="17" t="s">
        <v>765</v>
      </c>
      <c r="C67" s="18" t="s">
        <v>3741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17" t="s">
        <v>35</v>
      </c>
      <c r="B68" s="17" t="s">
        <v>765</v>
      </c>
      <c r="C68" s="18" t="s">
        <v>3523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17" t="s">
        <v>62</v>
      </c>
      <c r="B69" s="17" t="s">
        <v>765</v>
      </c>
      <c r="C69" s="18" t="s">
        <v>3551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17" t="s">
        <v>682</v>
      </c>
      <c r="B70" s="17" t="s">
        <v>765</v>
      </c>
      <c r="C70" s="18" t="s">
        <v>3518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17" t="s">
        <v>704</v>
      </c>
      <c r="B71" s="17" t="s">
        <v>765</v>
      </c>
      <c r="C71" s="18" t="s">
        <v>3752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17" t="s">
        <v>621</v>
      </c>
      <c r="B72" s="17" t="s">
        <v>639</v>
      </c>
      <c r="C72" s="18" t="s">
        <v>3696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621</v>
      </c>
      <c r="B73" s="17" t="s">
        <v>640</v>
      </c>
      <c r="C73" s="18" t="s">
        <v>3697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751</v>
      </c>
      <c r="B74" s="17" t="s">
        <v>638</v>
      </c>
      <c r="C74" s="18" t="s">
        <v>3691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623</v>
      </c>
      <c r="B75" s="17" t="s">
        <v>640</v>
      </c>
      <c r="C75" s="18" t="s">
        <v>3706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623</v>
      </c>
      <c r="B76" s="17" t="s">
        <v>638</v>
      </c>
      <c r="C76" s="18" t="s">
        <v>3704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104</v>
      </c>
      <c r="B77" s="17" t="s">
        <v>765</v>
      </c>
      <c r="C77" s="18" t="s">
        <v>3609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683</v>
      </c>
      <c r="B78" s="17" t="s">
        <v>765</v>
      </c>
      <c r="C78" s="18" t="s">
        <v>3547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745</v>
      </c>
      <c r="B79" s="17" t="s">
        <v>765</v>
      </c>
      <c r="C79" s="18" t="s">
        <v>3775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17" t="s">
        <v>745</v>
      </c>
      <c r="B80" s="17" t="s">
        <v>769</v>
      </c>
      <c r="C80" s="18" t="s">
        <v>3775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17" t="s">
        <v>41</v>
      </c>
      <c r="B81" s="17" t="s">
        <v>765</v>
      </c>
      <c r="C81" s="18" t="s">
        <v>3530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17" t="s">
        <v>131</v>
      </c>
      <c r="B82" s="17" t="s">
        <v>765</v>
      </c>
      <c r="C82" s="18" t="s">
        <v>3772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17" t="s">
        <v>131</v>
      </c>
      <c r="B83" s="17" t="s">
        <v>770</v>
      </c>
      <c r="C83" s="18" t="s">
        <v>3772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17" t="s">
        <v>133</v>
      </c>
      <c r="B84" s="17" t="s">
        <v>765</v>
      </c>
      <c r="C84" s="18" t="s">
        <v>3774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17" t="s">
        <v>133</v>
      </c>
      <c r="B85" s="17" t="s">
        <v>770</v>
      </c>
      <c r="C85" s="18" t="s">
        <v>3774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17" t="s">
        <v>690</v>
      </c>
      <c r="B86" s="17" t="s">
        <v>765</v>
      </c>
      <c r="C86" s="18" t="s">
        <v>3548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17" t="s">
        <v>671</v>
      </c>
      <c r="B87" s="17" t="s">
        <v>765</v>
      </c>
      <c r="C87" s="18" t="s">
        <v>3503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674</v>
      </c>
      <c r="B88" s="17" t="s">
        <v>765</v>
      </c>
      <c r="C88" s="18" t="s">
        <v>3504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676</v>
      </c>
      <c r="B89" s="17" t="s">
        <v>765</v>
      </c>
      <c r="C89" s="18" t="s">
        <v>3509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667</v>
      </c>
      <c r="B90" s="17" t="s">
        <v>14</v>
      </c>
      <c r="C90" s="18" t="s">
        <v>3498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667</v>
      </c>
      <c r="B91" s="17" t="s">
        <v>764</v>
      </c>
      <c r="C91" s="18" t="s">
        <v>3498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667</v>
      </c>
      <c r="B92" s="17" t="s">
        <v>765</v>
      </c>
      <c r="C92" s="18" t="s">
        <v>3498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670</v>
      </c>
      <c r="B93" s="17" t="s">
        <v>765</v>
      </c>
      <c r="C93" s="18" t="s">
        <v>3499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20</v>
      </c>
      <c r="B94" s="17" t="s">
        <v>765</v>
      </c>
      <c r="C94" s="18" t="s">
        <v>3500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675</v>
      </c>
      <c r="B95" s="17" t="s">
        <v>765</v>
      </c>
      <c r="C95" s="18" t="s">
        <v>3508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672</v>
      </c>
      <c r="B96" s="17" t="s">
        <v>765</v>
      </c>
      <c r="C96" s="18" t="s">
        <v>3510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668</v>
      </c>
      <c r="B97" s="17" t="s">
        <v>14</v>
      </c>
      <c r="C97" s="18" t="s">
        <v>3501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668</v>
      </c>
      <c r="B98" s="17" t="s">
        <v>764</v>
      </c>
      <c r="C98" s="18" t="s">
        <v>3501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668</v>
      </c>
      <c r="B99" s="17" t="s">
        <v>765</v>
      </c>
      <c r="C99" s="18" t="s">
        <v>3501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669</v>
      </c>
      <c r="B100" s="17" t="s">
        <v>765</v>
      </c>
      <c r="C100" s="18" t="s">
        <v>3502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722</v>
      </c>
      <c r="B101" s="17" t="s">
        <v>765</v>
      </c>
      <c r="C101" s="18" t="s">
        <v>3630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687</v>
      </c>
      <c r="B102" s="17" t="s">
        <v>765</v>
      </c>
      <c r="C102" s="18" t="s">
        <v>3550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17" t="s">
        <v>762</v>
      </c>
      <c r="B103" s="17" t="s">
        <v>765</v>
      </c>
      <c r="C103" s="18" t="s">
        <v>3764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17" t="s">
        <v>746</v>
      </c>
      <c r="B104" s="17" t="s">
        <v>765</v>
      </c>
      <c r="C104" s="18" t="s">
        <v>3765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17" t="s">
        <v>744</v>
      </c>
      <c r="B105" s="17" t="s">
        <v>765</v>
      </c>
      <c r="C105" s="18" t="s">
        <v>3766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17" t="s">
        <v>123</v>
      </c>
      <c r="B106" s="17" t="s">
        <v>765</v>
      </c>
      <c r="C106" s="18" t="s">
        <v>3635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17" t="s">
        <v>30</v>
      </c>
      <c r="B107" s="17" t="s">
        <v>765</v>
      </c>
      <c r="C107" s="18" t="s">
        <v>3517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17" t="s">
        <v>684</v>
      </c>
      <c r="B108" s="17" t="s">
        <v>765</v>
      </c>
      <c r="C108" s="18" t="s">
        <v>3516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17" t="s">
        <v>92</v>
      </c>
      <c r="B109" s="17" t="s">
        <v>765</v>
      </c>
      <c r="C109" s="18" t="s">
        <v>3561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17" t="s">
        <v>91</v>
      </c>
      <c r="B110" s="17" t="s">
        <v>765</v>
      </c>
      <c r="C110" s="18" t="s">
        <v>3560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17" t="s">
        <v>694</v>
      </c>
      <c r="B111" s="17" t="s">
        <v>765</v>
      </c>
      <c r="C111" s="18" t="s">
        <v>3564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17" t="s">
        <v>48</v>
      </c>
      <c r="B112" s="17" t="s">
        <v>765</v>
      </c>
      <c r="C112" s="18" t="s">
        <v>3565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17" t="s">
        <v>708</v>
      </c>
      <c r="B113" s="17" t="s">
        <v>765</v>
      </c>
      <c r="C113" s="18" t="s">
        <v>3753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17" t="s">
        <v>705</v>
      </c>
      <c r="B114" s="17" t="s">
        <v>765</v>
      </c>
      <c r="C114" s="18" t="s">
        <v>3754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17" t="s">
        <v>93</v>
      </c>
      <c r="B115" s="17" t="s">
        <v>765</v>
      </c>
      <c r="C115" s="18" t="s">
        <v>3562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17" t="s">
        <v>47</v>
      </c>
      <c r="B116" s="17" t="s">
        <v>765</v>
      </c>
      <c r="C116" s="18" t="s">
        <v>3537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17" t="s">
        <v>564</v>
      </c>
      <c r="B117" s="17" t="s">
        <v>765</v>
      </c>
      <c r="C117" s="18" t="s">
        <v>3591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17" t="s">
        <v>105</v>
      </c>
      <c r="B118" s="17" t="s">
        <v>765</v>
      </c>
      <c r="C118" s="18" t="s">
        <v>3610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17" t="s">
        <v>106</v>
      </c>
      <c r="B119" s="17" t="s">
        <v>765</v>
      </c>
      <c r="C119" s="18" t="s">
        <v>3612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17" t="s">
        <v>584</v>
      </c>
      <c r="B120" s="17" t="s">
        <v>765</v>
      </c>
      <c r="C120" s="18" t="s">
        <v>3611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17" t="s">
        <v>743</v>
      </c>
      <c r="B121" s="17" t="s">
        <v>765</v>
      </c>
      <c r="C121" s="18" t="s">
        <v>3639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17" t="s">
        <v>721</v>
      </c>
      <c r="B122" s="17" t="s">
        <v>765</v>
      </c>
      <c r="C122" s="18" t="s">
        <v>3629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725</v>
      </c>
      <c r="B123" s="17" t="s">
        <v>765</v>
      </c>
      <c r="C123" s="18" t="s">
        <v>3615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17" t="s">
        <v>677</v>
      </c>
      <c r="B124" s="17" t="s">
        <v>765</v>
      </c>
      <c r="C124" s="18" t="s">
        <v>3515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17" t="s">
        <v>678</v>
      </c>
      <c r="B125" s="17" t="s">
        <v>765</v>
      </c>
      <c r="C125" s="18" t="s">
        <v>3511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17" t="s">
        <v>680</v>
      </c>
      <c r="B126" s="17" t="s">
        <v>765</v>
      </c>
      <c r="C126" s="18" t="s">
        <v>3514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17" t="s">
        <v>65</v>
      </c>
      <c r="B127" s="17" t="s">
        <v>765</v>
      </c>
      <c r="C127" s="18" t="s">
        <v>3554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17" t="s">
        <v>32</v>
      </c>
      <c r="B128" s="17" t="s">
        <v>765</v>
      </c>
      <c r="C128" s="18" t="s">
        <v>3519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17" t="s">
        <v>8</v>
      </c>
      <c r="B129" s="17" t="s">
        <v>765</v>
      </c>
      <c r="C129" s="18" t="s">
        <v>3520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3" si="2">IF($G129=7,-1,IF($G129=1,7,IF($G129=3,7,IF($G129=5,0,"error"))))</f>
        <v>7</v>
      </c>
    </row>
    <row r="130" spans="1:8" x14ac:dyDescent="0.5">
      <c r="A130" s="17" t="s">
        <v>681</v>
      </c>
      <c r="B130" s="17" t="s">
        <v>765</v>
      </c>
      <c r="C130" s="18" t="s">
        <v>3512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17" t="s">
        <v>679</v>
      </c>
      <c r="B131" s="17" t="s">
        <v>765</v>
      </c>
      <c r="C131" s="18" t="s">
        <v>3513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17" t="s">
        <v>752</v>
      </c>
      <c r="B132" s="17" t="s">
        <v>765</v>
      </c>
      <c r="C132" s="18" t="s">
        <v>3608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84</v>
      </c>
      <c r="B133" s="17" t="s">
        <v>765</v>
      </c>
      <c r="C133" s="18" t="s">
        <v>3593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17" t="s">
        <v>697</v>
      </c>
      <c r="B134" s="17" t="s">
        <v>1283</v>
      </c>
      <c r="C134" s="18" t="s">
        <v>3756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17" t="s">
        <v>700</v>
      </c>
      <c r="B135" s="17" t="s">
        <v>1283</v>
      </c>
      <c r="C135" s="18" t="s">
        <v>3757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17" t="s">
        <v>702</v>
      </c>
      <c r="B136" s="17" t="s">
        <v>1283</v>
      </c>
      <c r="C136" s="18" t="s">
        <v>3758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17" t="s">
        <v>715</v>
      </c>
      <c r="B137" s="17" t="s">
        <v>1283</v>
      </c>
      <c r="C137" s="18" t="s">
        <v>3759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17" t="s">
        <v>716</v>
      </c>
      <c r="B138" s="17" t="s">
        <v>1283</v>
      </c>
      <c r="C138" s="18" t="s">
        <v>3760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17" t="s">
        <v>759</v>
      </c>
      <c r="C139" s="18" t="s">
        <v>3761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707</v>
      </c>
      <c r="B140" s="17" t="s">
        <v>1283</v>
      </c>
      <c r="C140" s="18" t="s">
        <v>3756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17" t="s">
        <v>706</v>
      </c>
      <c r="B141" s="17" t="s">
        <v>1283</v>
      </c>
      <c r="C141" s="18" t="s">
        <v>3757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4" t="s">
        <v>5741</v>
      </c>
      <c r="C142" s="18" t="s">
        <v>5742</v>
      </c>
      <c r="D142" s="59" t="str">
        <f>VLOOKUP($C142,allFlowProduct!$A:$P,4,FALSE)</f>
        <v>นมรสน้ำตาลมะพร้าว</v>
      </c>
      <c r="E142" s="59" t="str">
        <f>VLOOKUP($C142,allFlowProduct!$A:$P,5,FALSE)</f>
        <v>ขวด</v>
      </c>
      <c r="F142" s="59">
        <f>VLOOKUP($C142,allFlowProduct!$A:$P,3,FALSE)</f>
        <v>5</v>
      </c>
      <c r="G142" s="59">
        <f>VLOOKUP($C142,allFlowProduct!$A:$P,8,FALSE)</f>
        <v>1</v>
      </c>
      <c r="H142" s="59">
        <f>IF($G142=7,-1,IF($G142=1,7,IF($G142=3,7,IF($G142=5,0,"error"))))</f>
        <v>7</v>
      </c>
    </row>
    <row r="143" spans="1:8" x14ac:dyDescent="0.5">
      <c r="A143" s="17" t="s">
        <v>703</v>
      </c>
      <c r="B143" s="17" t="s">
        <v>765</v>
      </c>
      <c r="C143" s="18" t="s">
        <v>3763</v>
      </c>
      <c r="D143" s="17" t="str">
        <f>VLOOKUP($C143,allFlowProduct!$A:$P,4,FALSE)</f>
        <v>นมอัดเม็ด แดรี่โฮม</v>
      </c>
      <c r="E143" s="17" t="str">
        <f>VLOOKUP($C143,allFlowProduct!$A:$P,5,FALSE)</f>
        <v>ซอง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17" t="s">
        <v>34</v>
      </c>
      <c r="B144" s="17" t="s">
        <v>765</v>
      </c>
      <c r="C144" s="18" t="s">
        <v>3522</v>
      </c>
      <c r="D144" s="17" t="str">
        <f>VLOOKUP($C144,allFlowProduct!$A:$P,4,FALSE)</f>
        <v>น้ำปลาหวาน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17" t="s">
        <v>718</v>
      </c>
      <c r="B145" s="17" t="s">
        <v>765</v>
      </c>
      <c r="C145" s="18" t="s">
        <v>3762</v>
      </c>
      <c r="D145" s="17" t="str">
        <f>VLOOKUP($C145,allFlowProduct!$A:$P,4,FALSE)</f>
        <v>น้ำผักขวด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17" t="s">
        <v>693</v>
      </c>
      <c r="B146" s="17" t="s">
        <v>765</v>
      </c>
      <c r="C146" s="18" t="s">
        <v>3525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17" t="s">
        <v>757</v>
      </c>
      <c r="B147" s="17" t="s">
        <v>765</v>
      </c>
      <c r="C147" s="18" t="s">
        <v>3525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17" t="s">
        <v>688</v>
      </c>
      <c r="B148" s="17" t="s">
        <v>765</v>
      </c>
      <c r="C148" s="18" t="s">
        <v>3525</v>
      </c>
      <c r="D148" s="17" t="str">
        <f>VLOOKUP($C148,allFlowProduct!$A:$P,4,FALSE)</f>
        <v>น้ำผึ้งดอกไม้ป่า 500 กรัม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17" t="s">
        <v>36</v>
      </c>
      <c r="B149" s="17" t="s">
        <v>765</v>
      </c>
      <c r="C149" s="18" t="s">
        <v>3524</v>
      </c>
      <c r="D149" s="17" t="str">
        <f>VLOOKUP($C149,allFlowProduct!$A:$P,4,FALSE)</f>
        <v>น้ำผึ้งดอกไม้ป่า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17" t="s">
        <v>33</v>
      </c>
      <c r="B150" s="17" t="s">
        <v>765</v>
      </c>
      <c r="C150" s="18" t="s">
        <v>3521</v>
      </c>
      <c r="D150" s="17" t="str">
        <f>VLOOKUP($C150,allFlowProduct!$A:$P,4,FALSE)</f>
        <v>น้ำพริกเผา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17" t="s">
        <v>756</v>
      </c>
      <c r="B151" s="17" t="s">
        <v>765</v>
      </c>
      <c r="C151" s="24"/>
      <c r="D151" s="17" t="e">
        <f>VLOOKUP($C151,allFlowProduct!$A:$P,4,FALSE)</f>
        <v>#N/A</v>
      </c>
      <c r="E151" s="17" t="e">
        <f>VLOOKUP($C151,allFlowProduct!$A:$P,5,FALSE)</f>
        <v>#N/A</v>
      </c>
      <c r="F151" s="17" t="e">
        <f>VLOOKUP($C151,allFlowProduct!$A:$P,3,FALSE)</f>
        <v>#N/A</v>
      </c>
      <c r="G151" s="17" t="e">
        <f>VLOOKUP($C151,allFlowProduct!$A:$P,8,FALSE)</f>
        <v>#N/A</v>
      </c>
      <c r="H151" s="17" t="e">
        <f t="shared" si="2"/>
        <v>#N/A</v>
      </c>
    </row>
    <row r="152" spans="1:8" x14ac:dyDescent="0.5">
      <c r="A152" s="17" t="s">
        <v>63</v>
      </c>
      <c r="B152" s="17" t="s">
        <v>765</v>
      </c>
      <c r="C152" s="18" t="s">
        <v>3552</v>
      </c>
      <c r="D152" s="17" t="str">
        <f>VLOOKUP($C152,allFlowProduct!$A:$P,4,FALSE)</f>
        <v>น้ำพริกปลาป่น</v>
      </c>
      <c r="E152" s="17" t="str">
        <f>VLOOKUP($C152,allFlowProduct!$A:$P,5,FALSE)</f>
        <v>กระปุก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17" t="s">
        <v>43</v>
      </c>
      <c r="B153" s="17" t="s">
        <v>765</v>
      </c>
      <c r="C153" s="18" t="s">
        <v>3533</v>
      </c>
      <c r="D153" s="17" t="str">
        <f>VLOOKUP($C153,allFlowProduct!$A:$P,4,FALSE)</f>
        <v>น้ำมะปี๊ดผสมน้ำผึ้ง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17" t="s">
        <v>755</v>
      </c>
      <c r="B154" s="17" t="s">
        <v>765</v>
      </c>
      <c r="C154" s="18" t="s">
        <v>3534</v>
      </c>
      <c r="D154" s="17" t="str">
        <f>VLOOKUP($C154,allFlowProduct!$A:$P,4,FALSE)</f>
        <v>น้ำมังคุด 85%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17" t="s">
        <v>71</v>
      </c>
      <c r="B155" s="17" t="s">
        <v>765</v>
      </c>
      <c r="C155" s="18" t="s">
        <v>3573</v>
      </c>
      <c r="D155" s="17" t="str">
        <f>VLOOKUP($C155,allFlowProduct!$A:$P,4,FALSE)</f>
        <v>น้ำมันเขียว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17" t="s">
        <v>72</v>
      </c>
      <c r="B156" s="17" t="s">
        <v>765</v>
      </c>
      <c r="C156" s="18" t="s">
        <v>3574</v>
      </c>
      <c r="D156" s="17" t="str">
        <f>VLOOKUP($C156,allFlowProduct!$A:$P,4,FALSE)</f>
        <v>น้ำมันเหลือง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17" t="s">
        <v>73</v>
      </c>
      <c r="B157" s="17" t="s">
        <v>765</v>
      </c>
      <c r="C157" s="18" t="s">
        <v>3575</v>
      </c>
      <c r="D157" s="17" t="str">
        <f>VLOOKUP($C157,allFlowProduct!$A:$P,4,FALSE)</f>
        <v>น้ำมันนวดไพลเหลือง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17" t="s">
        <v>692</v>
      </c>
      <c r="B158" s="17" t="s">
        <v>765</v>
      </c>
      <c r="C158" s="18" t="s">
        <v>3532</v>
      </c>
      <c r="D158" s="17" t="str">
        <f>VLOOKUP($C158,allFlowProduct!$A:$P,4,FALSE)</f>
        <v>น้ำมันมะพร้าวปรุงอาหาร 750cc(ฐธ9)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17" t="s">
        <v>737</v>
      </c>
      <c r="B159" s="17" t="s">
        <v>765</v>
      </c>
      <c r="C159" s="18" t="s">
        <v>3569</v>
      </c>
      <c r="D159" s="17" t="str">
        <f>VLOOKUP($C159,allFlowProduct!$A:$P,4,FALSE)</f>
        <v>น้ำมันมะพร้าวมาติ สกัดเย็น 85cc(ฐธ9)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17" t="s">
        <v>210</v>
      </c>
      <c r="B160" s="17" t="s">
        <v>765</v>
      </c>
      <c r="C160" s="18" t="s">
        <v>3567</v>
      </c>
      <c r="D160" s="17" t="str">
        <f>VLOOKUP($C160,allFlowProduct!$A:$P,4,FALSE)</f>
        <v>น้ำมันมะพร้าวมาว่า สกัดเย็น 250cc(ฐธ9)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17" t="s">
        <v>207</v>
      </c>
      <c r="B161" s="17" t="s">
        <v>765</v>
      </c>
      <c r="C161" s="18" t="s">
        <v>3568</v>
      </c>
      <c r="D161" s="17" t="str">
        <f>VLOOKUP($C161,allFlowProduct!$A:$P,4,FALSE)</f>
        <v>น้ำมันมะพร้าวมาว่า สกัดเย็น 700cc(ฐธ9)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17" t="s">
        <v>214</v>
      </c>
      <c r="B162" s="17" t="s">
        <v>765</v>
      </c>
      <c r="C162" s="18" t="s">
        <v>3566</v>
      </c>
      <c r="D162" s="17" t="str">
        <f>VLOOKUP($C162,allFlowProduct!$A:$P,4,FALSE)</f>
        <v>น้ำมันมะพร้าวมาว่า สกัดเย็น 85cc(ฐธ9)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17" t="s">
        <v>98</v>
      </c>
      <c r="B163" s="17" t="s">
        <v>765</v>
      </c>
      <c r="C163" s="18" t="s">
        <v>3602</v>
      </c>
      <c r="D163" s="17" t="str">
        <f>VLOOKUP($C163,allFlowProduct!$A:$P,4,FALSE)</f>
        <v>น้ำยาซักผ้า สูตรธรรมชาติ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17" t="s">
        <v>82</v>
      </c>
      <c r="B164" s="17" t="s">
        <v>765</v>
      </c>
      <c r="C164" s="18" t="s">
        <v>3590</v>
      </c>
      <c r="D164" s="17" t="str">
        <f>VLOOKUP($C164,allFlowProduct!$A:$P,4,FALSE)</f>
        <v>น้ำยาบ้วนปากสมุนไพร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17" t="s">
        <v>97</v>
      </c>
      <c r="B165" s="17" t="s">
        <v>765</v>
      </c>
      <c r="C165" s="18" t="s">
        <v>3601</v>
      </c>
      <c r="D165" s="17" t="str">
        <f>VLOOKUP($C165,allFlowProduct!$A:$P,4,FALSE)</f>
        <v>น้ำยาล้างจาน สูตรธรรมชาติ</v>
      </c>
      <c r="E165" s="17" t="str">
        <f>VLOOKUP($C165,allFlowProduct!$A:$P,5,FALSE)</f>
        <v>ขวด</v>
      </c>
      <c r="F165" s="17">
        <f>VLOOKUP($C165,allFlowProduct!$A:$P,3,FALSE)</f>
        <v>5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17" t="s">
        <v>116</v>
      </c>
      <c r="B166" s="17" t="s">
        <v>765</v>
      </c>
      <c r="C166" s="18" t="s">
        <v>3628</v>
      </c>
      <c r="D166" s="17" t="str">
        <f>VLOOKUP($C166,allFlowProduct!$A:$P,4,FALSE)</f>
        <v>น้ำส้มควันไม้ 1 ลิตร</v>
      </c>
      <c r="E166" s="17" t="str">
        <f>VLOOKUP($C166,allFlowProduct!$A:$P,5,FALSE)</f>
        <v>ขวด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673</v>
      </c>
      <c r="B167" s="17" t="s">
        <v>765</v>
      </c>
      <c r="C167" s="18" t="s">
        <v>3505</v>
      </c>
      <c r="D167" s="17" t="str">
        <f>VLOOKUP($C167,allFlowProduct!$A:$P,4,FALSE)</f>
        <v>ปลายข้าวกล้องธรรมชาติ 1 กก.(ฐธ9)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24</v>
      </c>
      <c r="B168" s="17" t="s">
        <v>765</v>
      </c>
      <c r="C168" s="18" t="s">
        <v>3506</v>
      </c>
      <c r="D168" s="17" t="str">
        <f>VLOOKUP($C168,allFlowProduct!$A:$P,4,FALSE)</f>
        <v>ปลายข้าวกล้องธรรมชาติ 15 กก.(ฐธ9)</v>
      </c>
      <c r="E168" s="17" t="str">
        <f>VLOOKUP($C168,allFlowProduct!$A:$P,5,FALSE)</f>
        <v>กระสอบ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724</v>
      </c>
      <c r="B169" s="17" t="s">
        <v>765</v>
      </c>
      <c r="C169" s="18" t="s">
        <v>3621</v>
      </c>
      <c r="D169" s="17" t="str">
        <f>VLOOKUP($C169,allFlowProduct!$A:$P,4,FALSE)</f>
        <v>ปุ๋ยเม็ดเร่งดอกผล 702 (1กก.)(ฐธ9)</v>
      </c>
      <c r="E169" s="17" t="str">
        <f>VLOOKUP($C169,allFlowProduct!$A:$P,5,FALSE)</f>
        <v>ถุง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732</v>
      </c>
      <c r="B170" s="17" t="s">
        <v>765</v>
      </c>
      <c r="C170" s="18" t="s">
        <v>3622</v>
      </c>
      <c r="D170" s="17" t="str">
        <f>VLOOKUP($C170,allFlowProduct!$A:$P,4,FALSE)</f>
        <v>ปุ๋ยเม็ดเร่งดอกผล 702 (50กก.)(ฐธ9)</v>
      </c>
      <c r="E170" s="17" t="str">
        <f>VLOOKUP($C170,allFlowProduct!$A:$P,5,FALSE)</f>
        <v>กระสอบ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723</v>
      </c>
      <c r="B171" s="17" t="s">
        <v>765</v>
      </c>
      <c r="C171" s="18" t="s">
        <v>3619</v>
      </c>
      <c r="D171" s="17" t="str">
        <f>VLOOKUP($C171,allFlowProduct!$A:$P,4,FALSE)</f>
        <v>ปุ๋ยเม็ดบำรุงดิน 701 (1กก.)(ฐธ9)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726</v>
      </c>
      <c r="B172" s="17" t="s">
        <v>765</v>
      </c>
      <c r="C172" s="18" t="s">
        <v>3620</v>
      </c>
      <c r="D172" s="17" t="str">
        <f>VLOOKUP($C172,allFlowProduct!$A:$P,4,FALSE)</f>
        <v>ปุ๋ยเม็ดบำรุงดิน 701 (25กก.)(ฐธ9)</v>
      </c>
      <c r="E172" s="17" t="str">
        <f>VLOOKUP($C172,allFlowProduct!$A:$P,5,FALSE)</f>
        <v>กระสอบ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110</v>
      </c>
      <c r="B173" s="17" t="s">
        <v>765</v>
      </c>
      <c r="C173" s="18" t="s">
        <v>3618</v>
      </c>
      <c r="D173" s="17" t="str">
        <f>VLOOKUP($C173,allFlowProduct!$A:$P,4,FALSE)</f>
        <v>ปุ๋ยน้ำไวต้า 1 ลิตร(ฐธ9)</v>
      </c>
      <c r="E173" s="17" t="str">
        <f>VLOOKUP($C173,allFlowProduct!$A:$P,5,FALSE)</f>
        <v>1ลิตร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109</v>
      </c>
      <c r="B174" s="17" t="s">
        <v>765</v>
      </c>
      <c r="C174" s="18" t="s">
        <v>3616</v>
      </c>
      <c r="D174" s="17" t="str">
        <f>VLOOKUP($C174,allFlowProduct!$A:$P,4,FALSE)</f>
        <v>ปุ๋ยมูลไส้เดือน</v>
      </c>
      <c r="E174" s="17" t="str">
        <f>VLOOKUP($C174,allFlowProduct!$A:$P,5,FALSE)</f>
        <v>ถุง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729</v>
      </c>
      <c r="B175" s="17" t="s">
        <v>765</v>
      </c>
      <c r="C175" s="18" t="s">
        <v>3623</v>
      </c>
      <c r="D175" s="17" t="str">
        <f>VLOOKUP($C175,allFlowProduct!$A:$P,4,FALSE)</f>
        <v>ปุ๋ยอินทรีย์น้ำเพชร 201 (ป้องกันแมลง)(ฐธ9)</v>
      </c>
      <c r="E175" s="17" t="str">
        <f>VLOOKUP($C175,allFlowProduct!$A:$P,5,FALSE)</f>
        <v>ขวด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730</v>
      </c>
      <c r="B176" s="17" t="s">
        <v>765</v>
      </c>
      <c r="C176" s="18" t="s">
        <v>3624</v>
      </c>
      <c r="D176" s="17" t="str">
        <f>VLOOKUP($C176,allFlowProduct!$A:$P,4,FALSE)</f>
        <v>ปุ๋ยอินทรีย์น้ำเพชร 202 (ป้องกันเชื้อรา)(ฐธ9)</v>
      </c>
      <c r="E176" s="17" t="str">
        <f>VLOOKUP($C176,allFlowProduct!$A:$P,5,FALSE)</f>
        <v>ขวด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728</v>
      </c>
      <c r="B177" s="17" t="s">
        <v>765</v>
      </c>
      <c r="C177" s="18" t="s">
        <v>3625</v>
      </c>
      <c r="D177" s="17" t="str">
        <f>VLOOKUP($C177,allFlowProduct!$A:$P,4,FALSE)</f>
        <v>ปุ๋ยอินทรีย์น้ำเพชร 203 (ป้องกันหนอนกัดกินใบ)(ฐธ9)</v>
      </c>
      <c r="E177" s="17" t="str">
        <f>VLOOKUP($C177,allFlowProduct!$A:$P,5,FALSE)</f>
        <v>ขวด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727</v>
      </c>
      <c r="B178" s="17" t="s">
        <v>765</v>
      </c>
      <c r="C178" s="18" t="s">
        <v>3626</v>
      </c>
      <c r="D178" s="17" t="str">
        <f>VLOOKUP($C178,allFlowProduct!$A:$P,4,FALSE)</f>
        <v>ปุ๋ยอินทรีย์น้ำเพชร 204 (ป้องกันเพลี้ย)(ฐธ9)</v>
      </c>
      <c r="E178" s="17" t="str">
        <f>VLOOKUP($C178,allFlowProduct!$A:$P,5,FALSE)</f>
        <v>ขวด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731</v>
      </c>
      <c r="B179" s="17" t="s">
        <v>765</v>
      </c>
      <c r="C179" s="18" t="s">
        <v>3627</v>
      </c>
      <c r="D179" s="17" t="str">
        <f>VLOOKUP($C179,allFlowProduct!$A:$P,4,FALSE)</f>
        <v>ปุ๋ยอินทรีย์น้ำเพชร 205 (ป้องกันหนอนเจาะดูดน้ำเลี้ยง)(ฐธ9)</v>
      </c>
      <c r="E179" s="17" t="str">
        <f>VLOOKUP($C179,allFlowProduct!$A:$P,5,FALSE)</f>
        <v>ขวด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108</v>
      </c>
      <c r="B180" s="17" t="s">
        <v>765</v>
      </c>
      <c r="C180" s="18" t="s">
        <v>3614</v>
      </c>
      <c r="D180" s="17" t="str">
        <f>VLOOKUP($C180,allFlowProduct!$A:$P,4,FALSE)</f>
        <v>ผงขมิ้น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17" t="s">
        <v>107</v>
      </c>
      <c r="B181" s="17" t="s">
        <v>765</v>
      </c>
      <c r="C181" s="18" t="s">
        <v>3613</v>
      </c>
      <c r="D181" s="17" t="str">
        <f>VLOOKUP($C181,allFlowProduct!$A:$P,4,FALSE)</f>
        <v>ผงถ่าน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17" t="s">
        <v>83</v>
      </c>
      <c r="B182" s="17" t="s">
        <v>765</v>
      </c>
      <c r="C182" s="18" t="s">
        <v>3592</v>
      </c>
      <c r="D182" s="17" t="str">
        <f>VLOOKUP($C182,allFlowProduct!$A:$P,4,FALSE)</f>
        <v>ผงล้างผักผสมถ่าน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17" t="s">
        <v>689</v>
      </c>
      <c r="B183" s="17" t="s">
        <v>765</v>
      </c>
      <c r="C183" s="18" t="s">
        <v>3545</v>
      </c>
      <c r="D183" s="17" t="str">
        <f>VLOOKUP($C183,allFlowProduct!$A:$P,4,FALSE)</f>
        <v>พริกแห้ง 100 กรัม</v>
      </c>
      <c r="E183" s="17" t="str">
        <f>VLOOKUP($C183,allFlowProduct!$A:$P,5,FALSE)</f>
        <v>ซอง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17" t="s">
        <v>547</v>
      </c>
      <c r="B184" s="17" t="s">
        <v>765</v>
      </c>
      <c r="C184" s="18" t="s">
        <v>3541</v>
      </c>
      <c r="D184" s="17" t="str">
        <f>VLOOKUP($C184,allFlowProduct!$A:$P,4,FALSE)</f>
        <v>มะเขือเทศเชื่อม</v>
      </c>
      <c r="E184" s="17" t="str">
        <f>VLOOKUP($C184,allFlowProduct!$A:$P,5,FALSE)</f>
        <v>กระปุก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17" t="s">
        <v>51</v>
      </c>
      <c r="B185" s="17" t="s">
        <v>765</v>
      </c>
      <c r="C185" s="18" t="s">
        <v>3542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17" t="s">
        <v>695</v>
      </c>
      <c r="B186" s="17" t="s">
        <v>765</v>
      </c>
      <c r="C186" s="18" t="s">
        <v>3542</v>
      </c>
      <c r="D186" s="17" t="str">
        <f>VLOOKUP($C186,allFlowProduct!$A:$P,4,FALSE)</f>
        <v>มะเขือเทศเชื่อม 500 กรัม</v>
      </c>
      <c r="E186" s="17" t="str">
        <f>VLOOKUP($C186,allFlowProduct!$A:$P,5,FALSE)</f>
        <v>ซอง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17" t="s">
        <v>52</v>
      </c>
      <c r="B187" s="17" t="s">
        <v>765</v>
      </c>
      <c r="C187" s="18" t="s">
        <v>3543</v>
      </c>
      <c r="D187" s="17" t="str">
        <f>VLOOKUP($C187,allFlowProduct!$A:$P,4,FALSE)</f>
        <v>มะขามตาโต</v>
      </c>
      <c r="E187" s="17" t="str">
        <f>VLOOKUP($C187,allFlowProduct!$A:$P,5,FALSE)</f>
        <v>กระปุก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17" t="s">
        <v>46</v>
      </c>
      <c r="B188" s="17" t="s">
        <v>765</v>
      </c>
      <c r="C188" s="18" t="s">
        <v>3528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17" t="s">
        <v>39</v>
      </c>
      <c r="B189" s="17" t="s">
        <v>765</v>
      </c>
      <c r="C189" s="18" t="s">
        <v>3528</v>
      </c>
      <c r="D189" s="17" t="str">
        <f>VLOOKUP($C189,allFlowProduct!$A:$P,4,FALSE)</f>
        <v>มะขามหวาน 500 กรัม</v>
      </c>
      <c r="E189" s="17" t="str">
        <f>VLOOKUP($C189,allFlowProduct!$A:$P,5,FALSE)</f>
        <v>ซอง</v>
      </c>
      <c r="F189" s="17">
        <f>VLOOKUP($C189,allFlowProduct!$A:$P,3,FALSE)</f>
        <v>5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17" t="s">
        <v>713</v>
      </c>
      <c r="B190" s="17" t="s">
        <v>765</v>
      </c>
      <c r="C190" s="18" t="s">
        <v>3755</v>
      </c>
      <c r="D190" s="17" t="str">
        <f>VLOOKUP($C190,allFlowProduct!$A:$P,4,FALSE)</f>
        <v>มะนาวโซดา</v>
      </c>
      <c r="E190" s="17" t="str">
        <f>VLOOKUP($C190,allFlowProduct!$A:$P,5,FALSE)</f>
        <v>แก้ว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17" t="s">
        <v>38</v>
      </c>
      <c r="B191" s="17" t="s">
        <v>765</v>
      </c>
      <c r="C191" s="18" t="s">
        <v>3526</v>
      </c>
      <c r="D191" s="17" t="str">
        <f>VLOOKUP($C191,allFlowProduct!$A:$P,4,FALSE)</f>
        <v>มะนาวดอง</v>
      </c>
      <c r="E191" s="17" t="str">
        <f>VLOOKUP($C191,allFlowProduct!$A:$P,5,FALSE)</f>
        <v>ขวด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17" t="s">
        <v>60</v>
      </c>
      <c r="B192" s="17" t="s">
        <v>765</v>
      </c>
      <c r="C192" s="18" t="s">
        <v>3549</v>
      </c>
      <c r="D192" s="17" t="str">
        <f>VLOOKUP($C192,allFlowProduct!$A:$P,4,FALSE)</f>
        <v>มะม่วงแผ่น</v>
      </c>
      <c r="E192" s="17" t="str">
        <f>VLOOKUP($C192,allFlowProduct!$A:$P,5,FALSE)</f>
        <v>ซอง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17" t="s">
        <v>57</v>
      </c>
      <c r="B193" s="17" t="s">
        <v>765</v>
      </c>
      <c r="C193" s="18" t="s">
        <v>3546</v>
      </c>
      <c r="D193" s="17" t="str">
        <f>VLOOKUP($C193,allFlowProduct!$A:$P,4,FALSE)</f>
        <v>มะม่วงกวน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17" t="s">
        <v>66</v>
      </c>
      <c r="B194" s="17" t="s">
        <v>765</v>
      </c>
      <c r="C194" s="18" t="s">
        <v>3555</v>
      </c>
      <c r="D194" s="17" t="str">
        <f>VLOOKUP($C194,allFlowProduct!$A:$P,4,FALSE)</f>
        <v>มะม่วงดอง</v>
      </c>
      <c r="E194" s="17" t="str">
        <f>VLOOKUP($C194,allFlowProduct!$A:$P,5,FALSE)</f>
        <v>แพ็ค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ref="H194:H217" si="3">IF($G194=7,-1,IF($G194=1,7,IF($G194=3,7,IF($G194=5,0,"error"))))</f>
        <v>7</v>
      </c>
    </row>
    <row r="195" spans="1:8" x14ac:dyDescent="0.5">
      <c r="A195" s="17" t="s">
        <v>735</v>
      </c>
      <c r="B195" s="17" t="s">
        <v>765</v>
      </c>
      <c r="C195" s="18" t="s">
        <v>3570</v>
      </c>
      <c r="D195" s="17" t="str">
        <f>VLOOKUP($C195,allFlowProduct!$A:$P,4,FALSE)</f>
        <v>น้ำมันมะพร้าวมาติ สกัดเย็น 250cc(ฐธ9)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17" t="s">
        <v>760</v>
      </c>
      <c r="B196" s="17" t="s">
        <v>765</v>
      </c>
      <c r="C196" s="18" t="s">
        <v>4131</v>
      </c>
      <c r="D196" s="17" t="str">
        <f>VLOOKUP($C196,allFlowProduct!$A:$P,4,FALSE)</f>
        <v>น้ำมันมะพร้าวมาติ สกัดเย็น 500cc(ฐธ9)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17" t="s">
        <v>733</v>
      </c>
      <c r="B197" s="17" t="s">
        <v>765</v>
      </c>
      <c r="C197" s="18" t="s">
        <v>3569</v>
      </c>
      <c r="D197" s="17" t="str">
        <f>VLOOKUP($C197,allFlowProduct!$A:$P,4,FALSE)</f>
        <v>น้ำมันมะพร้าวมาติ สกัดเย็น 85cc(ฐธ9)</v>
      </c>
      <c r="E197" s="17" t="str">
        <f>VLOOKUP($C197,allFlowProduct!$A:$P,5,FALSE)</f>
        <v>ขวด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17" t="s">
        <v>80</v>
      </c>
      <c r="B198" s="17" t="s">
        <v>765</v>
      </c>
      <c r="C198" s="18" t="s">
        <v>3588</v>
      </c>
      <c r="D198" s="17" t="str">
        <f>VLOOKUP($C198,allFlowProduct!$A:$P,4,FALSE)</f>
        <v>ยาสีฟันผงสมุนไพร</v>
      </c>
      <c r="E198" s="17" t="str">
        <f>VLOOKUP($C198,allFlowProduct!$A:$P,5,FALSE)</f>
        <v>หลอด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17" t="s">
        <v>87</v>
      </c>
      <c r="B199" s="17" t="s">
        <v>765</v>
      </c>
      <c r="C199" s="18" t="s">
        <v>3596</v>
      </c>
      <c r="D199" s="17" t="str">
        <f>VLOOKUP($C199,allFlowProduct!$A:$P,4,FALSE)</f>
        <v>ยาหม่องไพล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17" t="s">
        <v>85</v>
      </c>
      <c r="B200" s="17" t="s">
        <v>765</v>
      </c>
      <c r="C200" s="18" t="s">
        <v>3594</v>
      </c>
      <c r="D200" s="17" t="str">
        <f>VLOOKUP($C200,allFlowProduct!$A:$P,4,FALSE)</f>
        <v>ยาหม่องฟ้าทะลายโจร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17" t="s">
        <v>86</v>
      </c>
      <c r="B201" s="17" t="s">
        <v>765</v>
      </c>
      <c r="C201" s="18" t="s">
        <v>3595</v>
      </c>
      <c r="D201" s="17" t="str">
        <f>VLOOKUP($C201,allFlowProduct!$A:$P,4,FALSE)</f>
        <v>ยาหม่องสเลดพังพอน</v>
      </c>
      <c r="E201" s="17" t="str">
        <f>VLOOKUP($C201,allFlowProduct!$A:$P,5,FALSE)</f>
        <v>กระปุก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17" t="s">
        <v>686</v>
      </c>
      <c r="B202" s="17" t="s">
        <v>765</v>
      </c>
      <c r="C202" s="18" t="s">
        <v>3544</v>
      </c>
      <c r="D202" s="17" t="str">
        <f>VLOOKUP($C202,allFlowProduct!$A:$P,4,FALSE)</f>
        <v>รากบัวเชื่อม 500 กรัม</v>
      </c>
      <c r="E202" s="17" t="str">
        <f>VLOOKUP($C202,allFlowProduct!$A:$P,5,FALSE)</f>
        <v>ซอง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17" t="s">
        <v>100</v>
      </c>
      <c r="B203" s="17" t="s">
        <v>765</v>
      </c>
      <c r="C203" s="18" t="s">
        <v>3604</v>
      </c>
      <c r="D203" s="17" t="str">
        <f>VLOOKUP($C203,allFlowProduct!$A:$P,4,FALSE)</f>
        <v>สเปรย์ไล่ยุงสมุนไพร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17" t="s">
        <v>77</v>
      </c>
      <c r="B204" s="17" t="s">
        <v>765</v>
      </c>
      <c r="C204" s="18" t="s">
        <v>3580</v>
      </c>
      <c r="D204" s="17" t="str">
        <f>VLOOKUP($C204,allFlowProduct!$A:$P,4,FALSE)</f>
        <v>สบู่เหลวขมิ้น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17" t="s">
        <v>78</v>
      </c>
      <c r="B205" s="17" t="s">
        <v>765</v>
      </c>
      <c r="C205" s="18" t="s">
        <v>3581</v>
      </c>
      <c r="D205" s="17" t="str">
        <f>VLOOKUP($C205,allFlowProduct!$A:$P,4,FALSE)</f>
        <v>สบู่เหลวถ่านไม้ไผ่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17" t="s">
        <v>592</v>
      </c>
      <c r="B206" s="17" t="s">
        <v>765</v>
      </c>
      <c r="C206" s="18" t="s">
        <v>3579</v>
      </c>
      <c r="D206" s="17" t="str">
        <f>VLOOKUP($C206,allFlowProduct!$A:$P,4,FALSE)</f>
        <v>สบู่เหลวน้ำนมข้าว&amp;น้ำผึ้ง</v>
      </c>
      <c r="E206" s="17" t="str">
        <f>VLOOKUP($C206,allFlowProduct!$A:$P,5,FALSE)</f>
        <v>ขวด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17" t="s">
        <v>75</v>
      </c>
      <c r="B207" s="17" t="s">
        <v>765</v>
      </c>
      <c r="C207" s="18" t="s">
        <v>3577</v>
      </c>
      <c r="D207" s="17" t="str">
        <f>VLOOKUP($C207,allFlowProduct!$A:$P,4,FALSE)</f>
        <v>สบู่กาแฟ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17" t="s">
        <v>76</v>
      </c>
      <c r="B208" s="17" t="s">
        <v>765</v>
      </c>
      <c r="C208" s="18" t="s">
        <v>3578</v>
      </c>
      <c r="D208" s="17" t="str">
        <f>VLOOKUP($C208,allFlowProduct!$A:$P,4,FALSE)</f>
        <v>สบู่ข้าว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17" t="s">
        <v>74</v>
      </c>
      <c r="B209" s="17" t="s">
        <v>765</v>
      </c>
      <c r="C209" s="18" t="s">
        <v>3576</v>
      </c>
      <c r="D209" s="17" t="str">
        <f>VLOOKUP($C209,allFlowProduct!$A:$P,4,FALSE)</f>
        <v>สบู่ถ่าน</v>
      </c>
      <c r="E209" s="17" t="str">
        <f>VLOOKUP($C209,allFlowProduct!$A:$P,5,FALSE)</f>
        <v>ก้อน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17" t="s">
        <v>563</v>
      </c>
      <c r="B210" s="17" t="s">
        <v>765</v>
      </c>
      <c r="C210" s="18" t="s">
        <v>3631</v>
      </c>
      <c r="D210" s="17" t="str">
        <f>VLOOKUP($C210,allFlowProduct!$A:$P,4,FALSE)</f>
        <v>หนังสือกลับบ้าน(ฐธ9)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17" t="s">
        <v>558</v>
      </c>
      <c r="B211" s="17" t="s">
        <v>765</v>
      </c>
      <c r="C211" s="18" t="s">
        <v>3633</v>
      </c>
      <c r="D211" s="17" t="str">
        <f>VLOOKUP($C211,allFlowProduct!$A:$P,4,FALSE)</f>
        <v>หนังสือเซ็กซ์กับความรัก(ฐธ9)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17" t="s">
        <v>555</v>
      </c>
      <c r="B212" s="17" t="s">
        <v>765</v>
      </c>
      <c r="C212" s="18" t="s">
        <v>3634</v>
      </c>
      <c r="D212" s="17" t="str">
        <f>VLOOKUP($C212,allFlowProduct!$A:$P,4,FALSE)</f>
        <v>หนังสือบุกรังโจน(ฐธ9)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17" t="s">
        <v>559</v>
      </c>
      <c r="B213" s="17" t="s">
        <v>765</v>
      </c>
      <c r="C213" s="18" t="s">
        <v>3632</v>
      </c>
      <c r="D213" s="17" t="str">
        <f>VLOOKUP($C213,allFlowProduct!$A:$P,4,FALSE)</f>
        <v>หนังสือลูกโจน(ฐธ9)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17" t="s">
        <v>125</v>
      </c>
      <c r="B214" s="17" t="s">
        <v>765</v>
      </c>
      <c r="C214" s="18" t="s">
        <v>3637</v>
      </c>
      <c r="D214" s="17" t="str">
        <f>VLOOKUP($C214,allFlowProduct!$A:$P,4,FALSE)</f>
        <v>หนังสือสวน(ฐธ9)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17" t="s">
        <v>560</v>
      </c>
      <c r="B215" s="17" t="s">
        <v>765</v>
      </c>
      <c r="C215" s="18" t="s">
        <v>3636</v>
      </c>
      <c r="D215" s="17" t="str">
        <f>VLOOKUP($C215,allFlowProduct!$A:$P,4,FALSE)</f>
        <v>หนังสืออยู่กับดิน(ฐธ9)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17" t="s">
        <v>561</v>
      </c>
      <c r="B216" s="17" t="s">
        <v>765</v>
      </c>
      <c r="C216" s="18" t="s">
        <v>3638</v>
      </c>
      <c r="D216" s="17" t="str">
        <f>VLOOKUP($C216,allFlowProduct!$A:$P,4,FALSE)</f>
        <v>หนังสือเติบโตตามรอยพ่อ(ฐธ9)</v>
      </c>
      <c r="E216" s="17" t="str">
        <f>VLOOKUP($C216,allFlowProduct!$A:$P,5,FALSE)</f>
        <v>เล่ม</v>
      </c>
      <c r="F216" s="17">
        <f>VLOOKUP($C216,allFlowProduct!$A:$P,3,FALSE)</f>
        <v>5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17" t="s">
        <v>596</v>
      </c>
      <c r="B217" s="17" t="s">
        <v>765</v>
      </c>
      <c r="C217" s="18" t="s">
        <v>3617</v>
      </c>
      <c r="D217" s="17" t="str">
        <f>VLOOKUP($C217,allFlowProduct!$A:$P,4,FALSE)</f>
        <v>หัวเชื้อ SuperM 1 ลิตร(ฐธ9)</v>
      </c>
      <c r="E217" s="17" t="str">
        <f>VLOOKUP($C217,allFlowProduct!$A:$P,5,FALSE)</f>
        <v>ขวด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</sheetData>
  <conditionalFormatting sqref="C212">
    <cfRule type="duplicateValues" dxfId="388" priority="181"/>
  </conditionalFormatting>
  <conditionalFormatting sqref="C213">
    <cfRule type="duplicateValues" dxfId="387" priority="180"/>
  </conditionalFormatting>
  <conditionalFormatting sqref="C214">
    <cfRule type="duplicateValues" dxfId="386" priority="179"/>
  </conditionalFormatting>
  <conditionalFormatting sqref="C215">
    <cfRule type="duplicateValues" dxfId="385" priority="178"/>
  </conditionalFormatting>
  <conditionalFormatting sqref="C216">
    <cfRule type="duplicateValues" dxfId="384" priority="177"/>
  </conditionalFormatting>
  <conditionalFormatting sqref="C217">
    <cfRule type="duplicateValues" dxfId="383" priority="176"/>
  </conditionalFormatting>
  <conditionalFormatting sqref="C210">
    <cfRule type="duplicateValues" dxfId="382" priority="175"/>
  </conditionalFormatting>
  <conditionalFormatting sqref="C211">
    <cfRule type="duplicateValues" dxfId="381" priority="174"/>
  </conditionalFormatting>
  <conditionalFormatting sqref="C209">
    <cfRule type="duplicateValues" dxfId="380" priority="173"/>
  </conditionalFormatting>
  <conditionalFormatting sqref="C207">
    <cfRule type="duplicateValues" dxfId="379" priority="172"/>
  </conditionalFormatting>
  <conditionalFormatting sqref="C208">
    <cfRule type="duplicateValues" dxfId="378" priority="171"/>
  </conditionalFormatting>
  <conditionalFormatting sqref="C17">
    <cfRule type="duplicateValues" dxfId="377" priority="170"/>
  </conditionalFormatting>
  <conditionalFormatting sqref="C18">
    <cfRule type="duplicateValues" dxfId="376" priority="169"/>
  </conditionalFormatting>
  <conditionalFormatting sqref="C20">
    <cfRule type="duplicateValues" dxfId="375" priority="168"/>
  </conditionalFormatting>
  <conditionalFormatting sqref="C21">
    <cfRule type="duplicateValues" dxfId="374" priority="167"/>
  </conditionalFormatting>
  <conditionalFormatting sqref="C22">
    <cfRule type="duplicateValues" dxfId="373" priority="166"/>
  </conditionalFormatting>
  <conditionalFormatting sqref="C23">
    <cfRule type="duplicateValues" dxfId="372" priority="165"/>
  </conditionalFormatting>
  <conditionalFormatting sqref="C24">
    <cfRule type="duplicateValues" dxfId="371" priority="164"/>
  </conditionalFormatting>
  <conditionalFormatting sqref="C25">
    <cfRule type="duplicateValues" dxfId="370" priority="163"/>
  </conditionalFormatting>
  <conditionalFormatting sqref="C26">
    <cfRule type="duplicateValues" dxfId="369" priority="162"/>
  </conditionalFormatting>
  <conditionalFormatting sqref="C27">
    <cfRule type="duplicateValues" dxfId="368" priority="161"/>
  </conditionalFormatting>
  <conditionalFormatting sqref="C28">
    <cfRule type="duplicateValues" dxfId="367" priority="160"/>
  </conditionalFormatting>
  <conditionalFormatting sqref="C29">
    <cfRule type="duplicateValues" dxfId="366" priority="159"/>
  </conditionalFormatting>
  <conditionalFormatting sqref="C31">
    <cfRule type="duplicateValues" dxfId="365" priority="158"/>
  </conditionalFormatting>
  <conditionalFormatting sqref="C30">
    <cfRule type="duplicateValues" dxfId="364" priority="157"/>
  </conditionalFormatting>
  <conditionalFormatting sqref="C32">
    <cfRule type="duplicateValues" dxfId="363" priority="156"/>
  </conditionalFormatting>
  <conditionalFormatting sqref="C33:C34">
    <cfRule type="duplicateValues" dxfId="362" priority="155"/>
  </conditionalFormatting>
  <conditionalFormatting sqref="C37">
    <cfRule type="duplicateValues" dxfId="361" priority="154"/>
  </conditionalFormatting>
  <conditionalFormatting sqref="C36">
    <cfRule type="duplicateValues" dxfId="360" priority="153"/>
  </conditionalFormatting>
  <conditionalFormatting sqref="C38">
    <cfRule type="duplicateValues" dxfId="359" priority="152"/>
  </conditionalFormatting>
  <conditionalFormatting sqref="C39">
    <cfRule type="duplicateValues" dxfId="358" priority="151"/>
  </conditionalFormatting>
  <conditionalFormatting sqref="C40">
    <cfRule type="duplicateValues" dxfId="357" priority="150"/>
  </conditionalFormatting>
  <conditionalFormatting sqref="C41">
    <cfRule type="duplicateValues" dxfId="356" priority="149"/>
  </conditionalFormatting>
  <conditionalFormatting sqref="C42">
    <cfRule type="duplicateValues" dxfId="355" priority="148"/>
  </conditionalFormatting>
  <conditionalFormatting sqref="C43">
    <cfRule type="duplicateValues" dxfId="354" priority="147"/>
  </conditionalFormatting>
  <conditionalFormatting sqref="C45">
    <cfRule type="duplicateValues" dxfId="353" priority="146"/>
  </conditionalFormatting>
  <conditionalFormatting sqref="C44">
    <cfRule type="duplicateValues" dxfId="352" priority="145"/>
  </conditionalFormatting>
  <conditionalFormatting sqref="C46">
    <cfRule type="duplicateValues" dxfId="351" priority="144"/>
  </conditionalFormatting>
  <conditionalFormatting sqref="C47">
    <cfRule type="duplicateValues" dxfId="350" priority="143"/>
  </conditionalFormatting>
  <conditionalFormatting sqref="C49">
    <cfRule type="duplicateValues" dxfId="349" priority="142"/>
  </conditionalFormatting>
  <conditionalFormatting sqref="C48">
    <cfRule type="duplicateValues" dxfId="348" priority="141"/>
  </conditionalFormatting>
  <conditionalFormatting sqref="C50">
    <cfRule type="duplicateValues" dxfId="347" priority="140"/>
  </conditionalFormatting>
  <conditionalFormatting sqref="C51">
    <cfRule type="duplicateValues" dxfId="346" priority="139"/>
  </conditionalFormatting>
  <conditionalFormatting sqref="C52">
    <cfRule type="duplicateValues" dxfId="345" priority="138"/>
  </conditionalFormatting>
  <conditionalFormatting sqref="C53:C54">
    <cfRule type="duplicateValues" dxfId="344" priority="137"/>
  </conditionalFormatting>
  <conditionalFormatting sqref="C55">
    <cfRule type="duplicateValues" dxfId="343" priority="136"/>
  </conditionalFormatting>
  <conditionalFormatting sqref="C56">
    <cfRule type="duplicateValues" dxfId="342" priority="135"/>
  </conditionalFormatting>
  <conditionalFormatting sqref="C57">
    <cfRule type="duplicateValues" dxfId="341" priority="134"/>
  </conditionalFormatting>
  <conditionalFormatting sqref="C58">
    <cfRule type="duplicateValues" dxfId="340" priority="133"/>
  </conditionalFormatting>
  <conditionalFormatting sqref="C59">
    <cfRule type="duplicateValues" dxfId="339" priority="132"/>
  </conditionalFormatting>
  <conditionalFormatting sqref="C60">
    <cfRule type="duplicateValues" dxfId="338" priority="131"/>
  </conditionalFormatting>
  <conditionalFormatting sqref="C61">
    <cfRule type="duplicateValues" dxfId="337" priority="130"/>
  </conditionalFormatting>
  <conditionalFormatting sqref="C62">
    <cfRule type="duplicateValues" dxfId="336" priority="129"/>
  </conditionalFormatting>
  <conditionalFormatting sqref="C63">
    <cfRule type="duplicateValues" dxfId="335" priority="128"/>
  </conditionalFormatting>
  <conditionalFormatting sqref="C64">
    <cfRule type="duplicateValues" dxfId="334" priority="127"/>
  </conditionalFormatting>
  <conditionalFormatting sqref="C65">
    <cfRule type="duplicateValues" dxfId="333" priority="126"/>
  </conditionalFormatting>
  <conditionalFormatting sqref="C68">
    <cfRule type="duplicateValues" dxfId="332" priority="125"/>
  </conditionalFormatting>
  <conditionalFormatting sqref="C69">
    <cfRule type="duplicateValues" dxfId="331" priority="124"/>
  </conditionalFormatting>
  <conditionalFormatting sqref="C72:C73">
    <cfRule type="duplicateValues" dxfId="330" priority="123"/>
  </conditionalFormatting>
  <conditionalFormatting sqref="C74">
    <cfRule type="duplicateValues" dxfId="329" priority="122"/>
  </conditionalFormatting>
  <conditionalFormatting sqref="C75">
    <cfRule type="duplicateValues" dxfId="328" priority="121"/>
  </conditionalFormatting>
  <conditionalFormatting sqref="C76">
    <cfRule type="duplicateValues" dxfId="327" priority="120"/>
  </conditionalFormatting>
  <conditionalFormatting sqref="C77">
    <cfRule type="duplicateValues" dxfId="326" priority="119"/>
  </conditionalFormatting>
  <conditionalFormatting sqref="C78">
    <cfRule type="duplicateValues" dxfId="325" priority="118"/>
  </conditionalFormatting>
  <conditionalFormatting sqref="C86">
    <cfRule type="duplicateValues" dxfId="324" priority="117"/>
  </conditionalFormatting>
  <conditionalFormatting sqref="C101">
    <cfRule type="duplicateValues" dxfId="323" priority="116"/>
  </conditionalFormatting>
  <conditionalFormatting sqref="C102">
    <cfRule type="duplicateValues" dxfId="322" priority="115"/>
  </conditionalFormatting>
  <conditionalFormatting sqref="C106">
    <cfRule type="duplicateValues" dxfId="321" priority="114"/>
  </conditionalFormatting>
  <conditionalFormatting sqref="C107">
    <cfRule type="duplicateValues" dxfId="320" priority="113"/>
  </conditionalFormatting>
  <conditionalFormatting sqref="C108">
    <cfRule type="duplicateValues" dxfId="319" priority="112"/>
  </conditionalFormatting>
  <conditionalFormatting sqref="C109">
    <cfRule type="duplicateValues" dxfId="318" priority="111"/>
  </conditionalFormatting>
  <conditionalFormatting sqref="C109">
    <cfRule type="duplicateValues" dxfId="317" priority="110"/>
  </conditionalFormatting>
  <conditionalFormatting sqref="C110">
    <cfRule type="duplicateValues" dxfId="316" priority="109"/>
  </conditionalFormatting>
  <conditionalFormatting sqref="C110">
    <cfRule type="duplicateValues" dxfId="315" priority="108"/>
  </conditionalFormatting>
  <conditionalFormatting sqref="C111">
    <cfRule type="duplicateValues" dxfId="314" priority="107"/>
  </conditionalFormatting>
  <conditionalFormatting sqref="C111">
    <cfRule type="duplicateValues" dxfId="313" priority="106"/>
  </conditionalFormatting>
  <conditionalFormatting sqref="C112">
    <cfRule type="duplicateValues" dxfId="312" priority="105"/>
  </conditionalFormatting>
  <conditionalFormatting sqref="C112">
    <cfRule type="duplicateValues" dxfId="311" priority="104"/>
  </conditionalFormatting>
  <conditionalFormatting sqref="C115">
    <cfRule type="duplicateValues" dxfId="310" priority="103"/>
  </conditionalFormatting>
  <conditionalFormatting sqref="C115">
    <cfRule type="duplicateValues" dxfId="309" priority="102"/>
  </conditionalFormatting>
  <conditionalFormatting sqref="C116">
    <cfRule type="duplicateValues" dxfId="308" priority="101"/>
  </conditionalFormatting>
  <conditionalFormatting sqref="C117">
    <cfRule type="duplicateValues" dxfId="307" priority="100"/>
  </conditionalFormatting>
  <conditionalFormatting sqref="C118">
    <cfRule type="duplicateValues" dxfId="306" priority="99"/>
  </conditionalFormatting>
  <conditionalFormatting sqref="C119">
    <cfRule type="duplicateValues" dxfId="305" priority="98"/>
  </conditionalFormatting>
  <conditionalFormatting sqref="C120">
    <cfRule type="duplicateValues" dxfId="304" priority="97"/>
  </conditionalFormatting>
  <conditionalFormatting sqref="C121">
    <cfRule type="duplicateValues" dxfId="303" priority="96"/>
  </conditionalFormatting>
  <conditionalFormatting sqref="C122">
    <cfRule type="duplicateValues" dxfId="302" priority="95"/>
  </conditionalFormatting>
  <conditionalFormatting sqref="C123">
    <cfRule type="duplicateValues" dxfId="301" priority="94"/>
  </conditionalFormatting>
  <conditionalFormatting sqref="C127">
    <cfRule type="duplicateValues" dxfId="300" priority="93"/>
  </conditionalFormatting>
  <conditionalFormatting sqref="C128">
    <cfRule type="duplicateValues" dxfId="299" priority="92"/>
  </conditionalFormatting>
  <conditionalFormatting sqref="C129">
    <cfRule type="duplicateValues" dxfId="298" priority="91"/>
  </conditionalFormatting>
  <conditionalFormatting sqref="C133">
    <cfRule type="duplicateValues" dxfId="297" priority="90"/>
  </conditionalFormatting>
  <conditionalFormatting sqref="C132">
    <cfRule type="duplicateValues" dxfId="296" priority="89"/>
  </conditionalFormatting>
  <conditionalFormatting sqref="C144">
    <cfRule type="duplicateValues" dxfId="295" priority="88"/>
  </conditionalFormatting>
  <conditionalFormatting sqref="C149">
    <cfRule type="duplicateValues" dxfId="294" priority="87"/>
  </conditionalFormatting>
  <conditionalFormatting sqref="C148">
    <cfRule type="duplicateValues" dxfId="293" priority="86"/>
  </conditionalFormatting>
  <conditionalFormatting sqref="C147">
    <cfRule type="duplicateValues" dxfId="292" priority="85"/>
  </conditionalFormatting>
  <conditionalFormatting sqref="C150">
    <cfRule type="duplicateValues" dxfId="291" priority="84"/>
  </conditionalFormatting>
  <conditionalFormatting sqref="C152">
    <cfRule type="duplicateValues" dxfId="290" priority="83"/>
  </conditionalFormatting>
  <conditionalFormatting sqref="C153">
    <cfRule type="duplicateValues" dxfId="289" priority="82"/>
  </conditionalFormatting>
  <conditionalFormatting sqref="C154">
    <cfRule type="duplicateValues" dxfId="288" priority="81"/>
  </conditionalFormatting>
  <conditionalFormatting sqref="C155">
    <cfRule type="duplicateValues" dxfId="287" priority="80"/>
  </conditionalFormatting>
  <conditionalFormatting sqref="C156">
    <cfRule type="duplicateValues" dxfId="286" priority="79"/>
  </conditionalFormatting>
  <conditionalFormatting sqref="C157">
    <cfRule type="duplicateValues" dxfId="285" priority="78"/>
  </conditionalFormatting>
  <conditionalFormatting sqref="C158">
    <cfRule type="duplicateValues" dxfId="284" priority="77"/>
  </conditionalFormatting>
  <conditionalFormatting sqref="C159">
    <cfRule type="duplicateValues" dxfId="283" priority="76"/>
  </conditionalFormatting>
  <conditionalFormatting sqref="C160">
    <cfRule type="duplicateValues" dxfId="282" priority="75"/>
  </conditionalFormatting>
  <conditionalFormatting sqref="C161">
    <cfRule type="duplicateValues" dxfId="281" priority="74"/>
  </conditionalFormatting>
  <conditionalFormatting sqref="C162">
    <cfRule type="duplicateValues" dxfId="280" priority="73"/>
  </conditionalFormatting>
  <conditionalFormatting sqref="C163">
    <cfRule type="duplicateValues" dxfId="279" priority="72"/>
  </conditionalFormatting>
  <conditionalFormatting sqref="C164">
    <cfRule type="duplicateValues" dxfId="278" priority="71"/>
  </conditionalFormatting>
  <conditionalFormatting sqref="C165">
    <cfRule type="duplicateValues" dxfId="277" priority="70"/>
  </conditionalFormatting>
  <conditionalFormatting sqref="C166">
    <cfRule type="duplicateValues" dxfId="276" priority="69"/>
  </conditionalFormatting>
  <conditionalFormatting sqref="C169">
    <cfRule type="duplicateValues" dxfId="275" priority="68"/>
  </conditionalFormatting>
  <conditionalFormatting sqref="C170">
    <cfRule type="duplicateValues" dxfId="274" priority="67"/>
  </conditionalFormatting>
  <conditionalFormatting sqref="C171">
    <cfRule type="duplicateValues" dxfId="273" priority="66"/>
  </conditionalFormatting>
  <conditionalFormatting sqref="C172">
    <cfRule type="duplicateValues" dxfId="272" priority="65"/>
  </conditionalFormatting>
  <conditionalFormatting sqref="C173">
    <cfRule type="duplicateValues" dxfId="271" priority="64"/>
  </conditionalFormatting>
  <conditionalFormatting sqref="C174">
    <cfRule type="duplicateValues" dxfId="270" priority="63"/>
  </conditionalFormatting>
  <conditionalFormatting sqref="C175:C179">
    <cfRule type="duplicateValues" dxfId="269" priority="62"/>
  </conditionalFormatting>
  <conditionalFormatting sqref="C167:C168">
    <cfRule type="duplicateValues" dxfId="268" priority="61"/>
  </conditionalFormatting>
  <conditionalFormatting sqref="C197">
    <cfRule type="duplicateValues" dxfId="267" priority="60"/>
  </conditionalFormatting>
  <conditionalFormatting sqref="C195">
    <cfRule type="duplicateValues" dxfId="266" priority="59"/>
  </conditionalFormatting>
  <conditionalFormatting sqref="C180">
    <cfRule type="duplicateValues" dxfId="265" priority="58"/>
  </conditionalFormatting>
  <conditionalFormatting sqref="C181">
    <cfRule type="duplicateValues" dxfId="264" priority="57"/>
  </conditionalFormatting>
  <conditionalFormatting sqref="C182">
    <cfRule type="duplicateValues" dxfId="263" priority="56"/>
  </conditionalFormatting>
  <conditionalFormatting sqref="C183">
    <cfRule type="duplicateValues" dxfId="262" priority="55"/>
  </conditionalFormatting>
  <conditionalFormatting sqref="C184:C185">
    <cfRule type="duplicateValues" dxfId="261" priority="54"/>
  </conditionalFormatting>
  <conditionalFormatting sqref="C186">
    <cfRule type="duplicateValues" dxfId="260" priority="53"/>
  </conditionalFormatting>
  <conditionalFormatting sqref="C187">
    <cfRule type="duplicateValues" dxfId="259" priority="52"/>
  </conditionalFormatting>
  <conditionalFormatting sqref="C188">
    <cfRule type="duplicateValues" dxfId="258" priority="51"/>
  </conditionalFormatting>
  <conditionalFormatting sqref="C189">
    <cfRule type="duplicateValues" dxfId="257" priority="50"/>
  </conditionalFormatting>
  <conditionalFormatting sqref="C191">
    <cfRule type="duplicateValues" dxfId="256" priority="49"/>
  </conditionalFormatting>
  <conditionalFormatting sqref="C192">
    <cfRule type="duplicateValues" dxfId="255" priority="48"/>
  </conditionalFormatting>
  <conditionalFormatting sqref="C193">
    <cfRule type="duplicateValues" dxfId="254" priority="47"/>
  </conditionalFormatting>
  <conditionalFormatting sqref="C194">
    <cfRule type="duplicateValues" dxfId="253" priority="46"/>
  </conditionalFormatting>
  <conditionalFormatting sqref="C198">
    <cfRule type="duplicateValues" dxfId="252" priority="45"/>
  </conditionalFormatting>
  <conditionalFormatting sqref="C199">
    <cfRule type="duplicateValues" dxfId="251" priority="44"/>
  </conditionalFormatting>
  <conditionalFormatting sqref="C200">
    <cfRule type="duplicateValues" dxfId="250" priority="43"/>
  </conditionalFormatting>
  <conditionalFormatting sqref="C202">
    <cfRule type="duplicateValues" dxfId="249" priority="41"/>
  </conditionalFormatting>
  <conditionalFormatting sqref="C203">
    <cfRule type="duplicateValues" dxfId="248" priority="40"/>
  </conditionalFormatting>
  <conditionalFormatting sqref="C204">
    <cfRule type="duplicateValues" dxfId="247" priority="39"/>
  </conditionalFormatting>
  <conditionalFormatting sqref="C205">
    <cfRule type="duplicateValues" dxfId="246" priority="38"/>
  </conditionalFormatting>
  <conditionalFormatting sqref="C206">
    <cfRule type="duplicateValues" dxfId="245" priority="37"/>
  </conditionalFormatting>
  <conditionalFormatting sqref="C3">
    <cfRule type="duplicateValues" dxfId="244" priority="36"/>
  </conditionalFormatting>
  <conditionalFormatting sqref="C2">
    <cfRule type="duplicateValues" dxfId="243" priority="35"/>
  </conditionalFormatting>
  <conditionalFormatting sqref="C67">
    <cfRule type="duplicateValues" dxfId="242" priority="34"/>
  </conditionalFormatting>
  <conditionalFormatting sqref="C4">
    <cfRule type="duplicateValues" dxfId="241" priority="33"/>
  </conditionalFormatting>
  <conditionalFormatting sqref="C5">
    <cfRule type="duplicateValues" dxfId="240" priority="32"/>
  </conditionalFormatting>
  <conditionalFormatting sqref="C7">
    <cfRule type="duplicateValues" dxfId="239" priority="31"/>
  </conditionalFormatting>
  <conditionalFormatting sqref="C6">
    <cfRule type="duplicateValues" dxfId="238" priority="30"/>
  </conditionalFormatting>
  <conditionalFormatting sqref="C8">
    <cfRule type="duplicateValues" dxfId="237" priority="29"/>
  </conditionalFormatting>
  <conditionalFormatting sqref="C13">
    <cfRule type="duplicateValues" dxfId="236" priority="28"/>
  </conditionalFormatting>
  <conditionalFormatting sqref="C12">
    <cfRule type="duplicateValues" dxfId="235" priority="27"/>
  </conditionalFormatting>
  <conditionalFormatting sqref="C11">
    <cfRule type="duplicateValues" dxfId="234" priority="26"/>
  </conditionalFormatting>
  <conditionalFormatting sqref="C9">
    <cfRule type="duplicateValues" dxfId="233" priority="25"/>
  </conditionalFormatting>
  <conditionalFormatting sqref="C10">
    <cfRule type="duplicateValues" dxfId="232" priority="24"/>
  </conditionalFormatting>
  <conditionalFormatting sqref="C66">
    <cfRule type="duplicateValues" dxfId="231" priority="23"/>
  </conditionalFormatting>
  <conditionalFormatting sqref="C71">
    <cfRule type="duplicateValues" dxfId="230" priority="22"/>
  </conditionalFormatting>
  <conditionalFormatting sqref="C113:C114">
    <cfRule type="duplicateValues" dxfId="229" priority="21"/>
  </conditionalFormatting>
  <conditionalFormatting sqref="C190">
    <cfRule type="duplicateValues" dxfId="228" priority="20"/>
  </conditionalFormatting>
  <conditionalFormatting sqref="C134:C139">
    <cfRule type="duplicateValues" dxfId="227" priority="19"/>
  </conditionalFormatting>
  <conditionalFormatting sqref="C140:C141">
    <cfRule type="duplicateValues" dxfId="226" priority="18"/>
  </conditionalFormatting>
  <conditionalFormatting sqref="C145">
    <cfRule type="duplicateValues" dxfId="225" priority="17"/>
  </conditionalFormatting>
  <conditionalFormatting sqref="C143">
    <cfRule type="duplicateValues" dxfId="224" priority="15"/>
  </conditionalFormatting>
  <conditionalFormatting sqref="C103:C105">
    <cfRule type="duplicateValues" dxfId="223" priority="14"/>
  </conditionalFormatting>
  <conditionalFormatting sqref="C82">
    <cfRule type="duplicateValues" dxfId="222" priority="11"/>
  </conditionalFormatting>
  <conditionalFormatting sqref="C83">
    <cfRule type="duplicateValues" dxfId="221" priority="10"/>
  </conditionalFormatting>
  <conditionalFormatting sqref="C81">
    <cfRule type="duplicateValues" dxfId="220" priority="9"/>
  </conditionalFormatting>
  <conditionalFormatting sqref="C79">
    <cfRule type="duplicateValues" dxfId="219" priority="8"/>
  </conditionalFormatting>
  <conditionalFormatting sqref="C80">
    <cfRule type="duplicateValues" dxfId="218" priority="7"/>
  </conditionalFormatting>
  <conditionalFormatting sqref="C84">
    <cfRule type="duplicateValues" dxfId="217" priority="6"/>
  </conditionalFormatting>
  <conditionalFormatting sqref="C85">
    <cfRule type="duplicateValues" dxfId="216" priority="5"/>
  </conditionalFormatting>
  <conditionalFormatting sqref="C15">
    <cfRule type="duplicateValues" dxfId="215" priority="4"/>
  </conditionalFormatting>
  <conditionalFormatting sqref="C146">
    <cfRule type="duplicateValues" dxfId="214" priority="3"/>
  </conditionalFormatting>
  <conditionalFormatting sqref="C196">
    <cfRule type="duplicateValues" dxfId="213" priority="2"/>
  </conditionalFormatting>
  <conditionalFormatting sqref="A2:A141 A143:A217">
    <cfRule type="duplicateValues" dxfId="212" priority="1691"/>
  </conditionalFormatting>
  <conditionalFormatting sqref="C201">
    <cfRule type="duplicateValues" dxfId="211" priority="1693"/>
  </conditionalFormatting>
  <conditionalFormatting sqref="D2:D217">
    <cfRule type="duplicateValues" dxfId="210" priority="1694"/>
  </conditionalFormatting>
  <conditionalFormatting sqref="C142">
    <cfRule type="duplicateValues" dxfId="209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15" workbookViewId="0">
      <selection activeCell="C127" sqref="C127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1504</v>
      </c>
      <c r="B1" s="25" t="s">
        <v>1505</v>
      </c>
      <c r="C1" s="25" t="s">
        <v>1506</v>
      </c>
    </row>
    <row r="3" spans="1:3" x14ac:dyDescent="0.25">
      <c r="A3" t="s">
        <v>1510</v>
      </c>
      <c r="B3" t="s">
        <v>1511</v>
      </c>
      <c r="C3" t="s">
        <v>1512</v>
      </c>
    </row>
    <row r="4" spans="1:3" x14ac:dyDescent="0.25">
      <c r="A4" t="s">
        <v>1513</v>
      </c>
      <c r="B4" t="s">
        <v>1514</v>
      </c>
      <c r="C4" t="s">
        <v>1515</v>
      </c>
    </row>
    <row r="5" spans="1:3" x14ac:dyDescent="0.25">
      <c r="A5" t="s">
        <v>1516</v>
      </c>
      <c r="B5" t="s">
        <v>1517</v>
      </c>
      <c r="C5" t="s">
        <v>1518</v>
      </c>
    </row>
    <row r="6" spans="1:3" x14ac:dyDescent="0.25">
      <c r="A6" t="s">
        <v>1519</v>
      </c>
      <c r="B6" t="s">
        <v>1520</v>
      </c>
      <c r="C6" t="s">
        <v>1521</v>
      </c>
    </row>
    <row r="7" spans="1:3" x14ac:dyDescent="0.25">
      <c r="A7" t="s">
        <v>1522</v>
      </c>
      <c r="B7" t="s">
        <v>1523</v>
      </c>
      <c r="C7" t="s">
        <v>1524</v>
      </c>
    </row>
    <row r="8" spans="1:3" x14ac:dyDescent="0.25">
      <c r="A8" t="s">
        <v>1525</v>
      </c>
      <c r="B8" t="s">
        <v>1526</v>
      </c>
      <c r="C8" t="s">
        <v>1527</v>
      </c>
    </row>
    <row r="9" spans="1:3" x14ac:dyDescent="0.25">
      <c r="A9" t="s">
        <v>1528</v>
      </c>
      <c r="B9" t="s">
        <v>1529</v>
      </c>
      <c r="C9" t="s">
        <v>1530</v>
      </c>
    </row>
    <row r="10" spans="1:3" x14ac:dyDescent="0.25">
      <c r="A10" t="s">
        <v>1531</v>
      </c>
      <c r="B10" t="s">
        <v>1532</v>
      </c>
      <c r="C10" t="s">
        <v>1533</v>
      </c>
    </row>
    <row r="11" spans="1:3" x14ac:dyDescent="0.25">
      <c r="A11" t="s">
        <v>1534</v>
      </c>
      <c r="B11" t="s">
        <v>1535</v>
      </c>
      <c r="C11" t="s">
        <v>1536</v>
      </c>
    </row>
    <row r="12" spans="1:3" x14ac:dyDescent="0.25">
      <c r="A12" t="s">
        <v>1537</v>
      </c>
      <c r="B12" t="s">
        <v>1538</v>
      </c>
      <c r="C12" t="s">
        <v>1539</v>
      </c>
    </row>
    <row r="13" spans="1:3" x14ac:dyDescent="0.25">
      <c r="A13" t="s">
        <v>1540</v>
      </c>
      <c r="B13" t="s">
        <v>1541</v>
      </c>
      <c r="C13" t="s">
        <v>1542</v>
      </c>
    </row>
    <row r="14" spans="1:3" x14ac:dyDescent="0.25">
      <c r="A14" t="s">
        <v>1543</v>
      </c>
      <c r="B14" t="s">
        <v>1544</v>
      </c>
      <c r="C14" t="s">
        <v>1545</v>
      </c>
    </row>
    <row r="15" spans="1:3" x14ac:dyDescent="0.25">
      <c r="A15" t="s">
        <v>1546</v>
      </c>
      <c r="B15" t="s">
        <v>1547</v>
      </c>
      <c r="C15" t="s">
        <v>1548</v>
      </c>
    </row>
    <row r="16" spans="1:3" x14ac:dyDescent="0.25">
      <c r="A16" t="s">
        <v>1549</v>
      </c>
      <c r="B16" t="s">
        <v>1550</v>
      </c>
      <c r="C16" t="s">
        <v>1551</v>
      </c>
    </row>
    <row r="17" spans="1:3" x14ac:dyDescent="0.25">
      <c r="A17" t="s">
        <v>1552</v>
      </c>
      <c r="B17" t="s">
        <v>1553</v>
      </c>
      <c r="C17" t="s">
        <v>1554</v>
      </c>
    </row>
    <row r="18" spans="1:3" x14ac:dyDescent="0.25">
      <c r="A18" t="s">
        <v>1555</v>
      </c>
      <c r="B18" t="s">
        <v>1556</v>
      </c>
      <c r="C18" t="s">
        <v>1557</v>
      </c>
    </row>
    <row r="19" spans="1:3" x14ac:dyDescent="0.25">
      <c r="A19" t="s">
        <v>1558</v>
      </c>
      <c r="B19" t="s">
        <v>1559</v>
      </c>
      <c r="C19" t="s">
        <v>1560</v>
      </c>
    </row>
    <row r="20" spans="1:3" x14ac:dyDescent="0.25">
      <c r="A20" t="s">
        <v>1561</v>
      </c>
      <c r="B20" t="s">
        <v>1562</v>
      </c>
      <c r="C20" t="s">
        <v>1563</v>
      </c>
    </row>
    <row r="21" spans="1:3" x14ac:dyDescent="0.25">
      <c r="A21" t="s">
        <v>1564</v>
      </c>
      <c r="B21" t="s">
        <v>1565</v>
      </c>
      <c r="C21" t="s">
        <v>1566</v>
      </c>
    </row>
    <row r="22" spans="1:3" x14ac:dyDescent="0.25">
      <c r="A22" t="s">
        <v>1567</v>
      </c>
      <c r="B22" t="s">
        <v>1568</v>
      </c>
      <c r="C22" t="s">
        <v>1569</v>
      </c>
    </row>
    <row r="23" spans="1:3" x14ac:dyDescent="0.25">
      <c r="A23" t="s">
        <v>1570</v>
      </c>
      <c r="B23" t="s">
        <v>1571</v>
      </c>
      <c r="C23" t="s">
        <v>1572</v>
      </c>
    </row>
    <row r="24" spans="1:3" x14ac:dyDescent="0.25">
      <c r="A24" t="s">
        <v>1573</v>
      </c>
      <c r="B24" t="s">
        <v>1574</v>
      </c>
      <c r="C24" t="s">
        <v>1575</v>
      </c>
    </row>
    <row r="25" spans="1:3" x14ac:dyDescent="0.25">
      <c r="A25" t="s">
        <v>1576</v>
      </c>
      <c r="B25" t="s">
        <v>1577</v>
      </c>
      <c r="C25" t="s">
        <v>1578</v>
      </c>
    </row>
    <row r="26" spans="1:3" ht="12.6" customHeight="1" x14ac:dyDescent="0.25">
      <c r="A26" t="s">
        <v>1579</v>
      </c>
      <c r="B26" t="s">
        <v>1580</v>
      </c>
      <c r="C26" t="s">
        <v>1581</v>
      </c>
    </row>
    <row r="27" spans="1:3" x14ac:dyDescent="0.25">
      <c r="A27" t="s">
        <v>1582</v>
      </c>
      <c r="B27" t="s">
        <v>1583</v>
      </c>
      <c r="C27" t="s">
        <v>1584</v>
      </c>
    </row>
    <row r="28" spans="1:3" x14ac:dyDescent="0.25">
      <c r="A28" t="s">
        <v>1585</v>
      </c>
      <c r="B28" t="s">
        <v>1586</v>
      </c>
      <c r="C28" t="s">
        <v>1587</v>
      </c>
    </row>
    <row r="29" spans="1:3" x14ac:dyDescent="0.25">
      <c r="A29" t="s">
        <v>1588</v>
      </c>
      <c r="B29" t="s">
        <v>1589</v>
      </c>
      <c r="C29" t="s">
        <v>1590</v>
      </c>
    </row>
    <row r="31" spans="1:3" x14ac:dyDescent="0.25">
      <c r="A31" t="s">
        <v>1591</v>
      </c>
      <c r="B31" t="s">
        <v>1592</v>
      </c>
      <c r="C31" t="s">
        <v>1593</v>
      </c>
    </row>
    <row r="32" spans="1:3" x14ac:dyDescent="0.25">
      <c r="A32" t="s">
        <v>1594</v>
      </c>
      <c r="B32" t="s">
        <v>1595</v>
      </c>
      <c r="C32" t="s">
        <v>1596</v>
      </c>
    </row>
    <row r="33" spans="1:3" x14ac:dyDescent="0.25">
      <c r="A33" t="s">
        <v>1597</v>
      </c>
      <c r="B33" t="s">
        <v>1598</v>
      </c>
      <c r="C33" t="s">
        <v>1599</v>
      </c>
    </row>
    <row r="34" spans="1:3" x14ac:dyDescent="0.25">
      <c r="A34" t="s">
        <v>1600</v>
      </c>
      <c r="B34" t="s">
        <v>1601</v>
      </c>
      <c r="C34" t="s">
        <v>1602</v>
      </c>
    </row>
    <row r="35" spans="1:3" x14ac:dyDescent="0.25">
      <c r="A35" t="s">
        <v>1603</v>
      </c>
      <c r="B35" t="s">
        <v>1604</v>
      </c>
      <c r="C35" t="s">
        <v>1605</v>
      </c>
    </row>
    <row r="36" spans="1:3" x14ac:dyDescent="0.25">
      <c r="A36" t="s">
        <v>1606</v>
      </c>
      <c r="B36" t="s">
        <v>1607</v>
      </c>
      <c r="C36" t="s">
        <v>1608</v>
      </c>
    </row>
    <row r="37" spans="1:3" x14ac:dyDescent="0.25">
      <c r="A37" t="s">
        <v>1609</v>
      </c>
      <c r="B37" t="s">
        <v>1610</v>
      </c>
      <c r="C37" t="s">
        <v>1611</v>
      </c>
    </row>
    <row r="38" spans="1:3" x14ac:dyDescent="0.25">
      <c r="A38" t="s">
        <v>1612</v>
      </c>
      <c r="B38" t="s">
        <v>1613</v>
      </c>
      <c r="C38" t="s">
        <v>1614</v>
      </c>
    </row>
    <row r="39" spans="1:3" x14ac:dyDescent="0.25">
      <c r="A39" t="s">
        <v>1615</v>
      </c>
      <c r="B39" t="s">
        <v>1616</v>
      </c>
      <c r="C39" t="s">
        <v>1617</v>
      </c>
    </row>
    <row r="40" spans="1:3" x14ac:dyDescent="0.25">
      <c r="A40" t="s">
        <v>1618</v>
      </c>
      <c r="B40" t="s">
        <v>1619</v>
      </c>
      <c r="C40" t="s">
        <v>1620</v>
      </c>
    </row>
    <row r="41" spans="1:3" x14ac:dyDescent="0.25">
      <c r="A41" t="s">
        <v>1621</v>
      </c>
      <c r="B41" t="s">
        <v>1622</v>
      </c>
      <c r="C41" t="s">
        <v>1623</v>
      </c>
    </row>
    <row r="42" spans="1:3" x14ac:dyDescent="0.25">
      <c r="A42" t="s">
        <v>1624</v>
      </c>
      <c r="B42" t="s">
        <v>1625</v>
      </c>
      <c r="C42" t="s">
        <v>1626</v>
      </c>
    </row>
    <row r="43" spans="1:3" x14ac:dyDescent="0.25">
      <c r="A43" t="s">
        <v>1627</v>
      </c>
      <c r="B43" t="s">
        <v>1628</v>
      </c>
      <c r="C43" t="s">
        <v>1629</v>
      </c>
    </row>
    <row r="44" spans="1:3" x14ac:dyDescent="0.25">
      <c r="A44" t="s">
        <v>1630</v>
      </c>
      <c r="B44" t="s">
        <v>1631</v>
      </c>
      <c r="C44" t="s">
        <v>1632</v>
      </c>
    </row>
    <row r="45" spans="1:3" x14ac:dyDescent="0.25">
      <c r="A45" t="s">
        <v>1633</v>
      </c>
      <c r="B45" t="s">
        <v>1634</v>
      </c>
      <c r="C45" t="s">
        <v>1635</v>
      </c>
    </row>
    <row r="46" spans="1:3" x14ac:dyDescent="0.25">
      <c r="A46" t="s">
        <v>1636</v>
      </c>
      <c r="B46" t="s">
        <v>1637</v>
      </c>
      <c r="C46" t="s">
        <v>1638</v>
      </c>
    </row>
    <row r="47" spans="1:3" x14ac:dyDescent="0.25">
      <c r="A47" t="s">
        <v>1639</v>
      </c>
      <c r="B47" t="s">
        <v>1640</v>
      </c>
      <c r="C47" t="s">
        <v>1641</v>
      </c>
    </row>
    <row r="48" spans="1:3" x14ac:dyDescent="0.25">
      <c r="A48" t="s">
        <v>1642</v>
      </c>
      <c r="B48" t="s">
        <v>1643</v>
      </c>
      <c r="C48" t="s">
        <v>1644</v>
      </c>
    </row>
    <row r="49" spans="1:3" x14ac:dyDescent="0.25">
      <c r="A49" t="s">
        <v>1645</v>
      </c>
      <c r="B49" t="s">
        <v>1646</v>
      </c>
      <c r="C49" t="s">
        <v>1647</v>
      </c>
    </row>
    <row r="50" spans="1:3" x14ac:dyDescent="0.25">
      <c r="A50" t="s">
        <v>1648</v>
      </c>
      <c r="B50" t="s">
        <v>1649</v>
      </c>
      <c r="C50" t="s">
        <v>1650</v>
      </c>
    </row>
    <row r="51" spans="1:3" x14ac:dyDescent="0.25">
      <c r="A51" t="s">
        <v>1651</v>
      </c>
      <c r="B51" t="s">
        <v>1652</v>
      </c>
      <c r="C51" t="s">
        <v>1653</v>
      </c>
    </row>
    <row r="52" spans="1:3" x14ac:dyDescent="0.25">
      <c r="A52" t="s">
        <v>1654</v>
      </c>
      <c r="B52" t="s">
        <v>1655</v>
      </c>
      <c r="C52" t="s">
        <v>1656</v>
      </c>
    </row>
    <row r="53" spans="1:3" x14ac:dyDescent="0.25">
      <c r="A53" t="s">
        <v>1657</v>
      </c>
      <c r="B53" t="s">
        <v>1658</v>
      </c>
      <c r="C53" t="s">
        <v>1659</v>
      </c>
    </row>
    <row r="54" spans="1:3" x14ac:dyDescent="0.25">
      <c r="A54" t="s">
        <v>1660</v>
      </c>
      <c r="B54" t="s">
        <v>1661</v>
      </c>
      <c r="C54" t="s">
        <v>1662</v>
      </c>
    </row>
    <row r="55" spans="1:3" x14ac:dyDescent="0.25">
      <c r="A55" t="s">
        <v>1663</v>
      </c>
      <c r="B55" t="s">
        <v>1664</v>
      </c>
      <c r="C55" t="s">
        <v>1665</v>
      </c>
    </row>
    <row r="56" spans="1:3" x14ac:dyDescent="0.25">
      <c r="A56" t="s">
        <v>1666</v>
      </c>
      <c r="B56" t="s">
        <v>1667</v>
      </c>
      <c r="C56" t="s">
        <v>1668</v>
      </c>
    </row>
    <row r="57" spans="1:3" x14ac:dyDescent="0.25">
      <c r="A57" t="s">
        <v>1669</v>
      </c>
      <c r="B57" t="s">
        <v>1670</v>
      </c>
      <c r="C57" t="s">
        <v>1671</v>
      </c>
    </row>
    <row r="58" spans="1:3" x14ac:dyDescent="0.25">
      <c r="A58" t="s">
        <v>1672</v>
      </c>
      <c r="B58" t="s">
        <v>1673</v>
      </c>
      <c r="C58" t="s">
        <v>1674</v>
      </c>
    </row>
    <row r="59" spans="1:3" x14ac:dyDescent="0.25">
      <c r="A59" t="s">
        <v>1675</v>
      </c>
      <c r="B59" t="s">
        <v>1676</v>
      </c>
      <c r="C59" t="s">
        <v>1677</v>
      </c>
    </row>
    <row r="60" spans="1:3" x14ac:dyDescent="0.25">
      <c r="A60" t="s">
        <v>1678</v>
      </c>
      <c r="B60" t="s">
        <v>1679</v>
      </c>
      <c r="C60" t="s">
        <v>1680</v>
      </c>
    </row>
    <row r="61" spans="1:3" x14ac:dyDescent="0.25">
      <c r="A61" t="s">
        <v>1681</v>
      </c>
      <c r="B61" t="s">
        <v>1682</v>
      </c>
      <c r="C61" t="s">
        <v>1683</v>
      </c>
    </row>
    <row r="62" spans="1:3" x14ac:dyDescent="0.25">
      <c r="A62" t="s">
        <v>1684</v>
      </c>
      <c r="B62" t="s">
        <v>1685</v>
      </c>
      <c r="C62" t="s">
        <v>1686</v>
      </c>
    </row>
    <row r="63" spans="1:3" x14ac:dyDescent="0.25">
      <c r="A63" t="s">
        <v>1687</v>
      </c>
      <c r="B63" t="s">
        <v>1688</v>
      </c>
      <c r="C63" t="s">
        <v>1689</v>
      </c>
    </row>
    <row r="64" spans="1:3" x14ac:dyDescent="0.25">
      <c r="A64" t="s">
        <v>1690</v>
      </c>
      <c r="B64" t="s">
        <v>1691</v>
      </c>
      <c r="C64" t="s">
        <v>1692</v>
      </c>
    </row>
    <row r="65" spans="1:3" x14ac:dyDescent="0.25">
      <c r="A65" t="s">
        <v>1693</v>
      </c>
      <c r="B65" t="s">
        <v>1694</v>
      </c>
      <c r="C65" t="s">
        <v>1695</v>
      </c>
    </row>
    <row r="66" spans="1:3" x14ac:dyDescent="0.25">
      <c r="A66" t="s">
        <v>1696</v>
      </c>
      <c r="B66" t="s">
        <v>1697</v>
      </c>
      <c r="C66" t="s">
        <v>1698</v>
      </c>
    </row>
    <row r="67" spans="1:3" x14ac:dyDescent="0.25">
      <c r="A67" t="s">
        <v>1699</v>
      </c>
      <c r="B67" t="s">
        <v>1700</v>
      </c>
      <c r="C67" t="s">
        <v>1701</v>
      </c>
    </row>
    <row r="68" spans="1:3" x14ac:dyDescent="0.25">
      <c r="A68" t="s">
        <v>1702</v>
      </c>
      <c r="B68" t="s">
        <v>1703</v>
      </c>
      <c r="C68" t="s">
        <v>1704</v>
      </c>
    </row>
    <row r="69" spans="1:3" x14ac:dyDescent="0.25">
      <c r="A69" t="s">
        <v>1705</v>
      </c>
      <c r="B69" t="s">
        <v>1706</v>
      </c>
      <c r="C69" t="s">
        <v>1707</v>
      </c>
    </row>
    <row r="70" spans="1:3" x14ac:dyDescent="0.25">
      <c r="A70" t="s">
        <v>1708</v>
      </c>
      <c r="B70" t="s">
        <v>1709</v>
      </c>
      <c r="C70" t="s">
        <v>1710</v>
      </c>
    </row>
    <row r="71" spans="1:3" x14ac:dyDescent="0.25">
      <c r="A71" t="s">
        <v>1711</v>
      </c>
      <c r="B71" t="s">
        <v>1712</v>
      </c>
      <c r="C71" t="s">
        <v>1713</v>
      </c>
    </row>
    <row r="72" spans="1:3" x14ac:dyDescent="0.25">
      <c r="A72" t="s">
        <v>1714</v>
      </c>
      <c r="B72" t="s">
        <v>1715</v>
      </c>
      <c r="C72" t="s">
        <v>1716</v>
      </c>
    </row>
    <row r="73" spans="1:3" x14ac:dyDescent="0.25">
      <c r="A73" t="s">
        <v>1507</v>
      </c>
      <c r="B73" t="s">
        <v>1508</v>
      </c>
      <c r="C73" t="s">
        <v>1509</v>
      </c>
    </row>
    <row r="74" spans="1:3" x14ac:dyDescent="0.25">
      <c r="A74" t="s">
        <v>1717</v>
      </c>
      <c r="B74" t="s">
        <v>1718</v>
      </c>
      <c r="C74" t="s">
        <v>1719</v>
      </c>
    </row>
    <row r="75" spans="1:3" x14ac:dyDescent="0.25">
      <c r="A75" t="s">
        <v>1720</v>
      </c>
      <c r="B75" t="s">
        <v>1721</v>
      </c>
      <c r="C75" t="s">
        <v>1722</v>
      </c>
    </row>
    <row r="76" spans="1:3" x14ac:dyDescent="0.25">
      <c r="A76" t="s">
        <v>1723</v>
      </c>
      <c r="B76" t="s">
        <v>1724</v>
      </c>
      <c r="C76" t="s">
        <v>1725</v>
      </c>
    </row>
    <row r="77" spans="1:3" x14ac:dyDescent="0.25">
      <c r="A77" t="s">
        <v>1726</v>
      </c>
      <c r="B77" t="s">
        <v>1727</v>
      </c>
      <c r="C77" t="s">
        <v>1728</v>
      </c>
    </row>
    <row r="78" spans="1:3" x14ac:dyDescent="0.25">
      <c r="A78" t="s">
        <v>1729</v>
      </c>
      <c r="B78" t="s">
        <v>1730</v>
      </c>
      <c r="C78" t="s">
        <v>1731</v>
      </c>
    </row>
    <row r="79" spans="1:3" x14ac:dyDescent="0.25">
      <c r="A79" t="s">
        <v>1732</v>
      </c>
      <c r="B79" t="s">
        <v>1733</v>
      </c>
      <c r="C79" t="s">
        <v>1734</v>
      </c>
    </row>
    <row r="80" spans="1:3" x14ac:dyDescent="0.25">
      <c r="A80" t="s">
        <v>1735</v>
      </c>
      <c r="B80" t="s">
        <v>1736</v>
      </c>
      <c r="C80" t="s">
        <v>1737</v>
      </c>
    </row>
    <row r="81" spans="1:3" x14ac:dyDescent="0.25">
      <c r="A81" t="s">
        <v>1738</v>
      </c>
      <c r="B81" t="s">
        <v>1739</v>
      </c>
      <c r="C81" t="s">
        <v>1740</v>
      </c>
    </row>
    <row r="82" spans="1:3" x14ac:dyDescent="0.25">
      <c r="A82" t="s">
        <v>1741</v>
      </c>
      <c r="B82" t="s">
        <v>1742</v>
      </c>
      <c r="C82" t="s">
        <v>1743</v>
      </c>
    </row>
    <row r="83" spans="1:3" x14ac:dyDescent="0.25">
      <c r="A83" t="s">
        <v>1744</v>
      </c>
      <c r="B83" t="s">
        <v>1745</v>
      </c>
      <c r="C83" t="s">
        <v>1746</v>
      </c>
    </row>
    <row r="84" spans="1:3" x14ac:dyDescent="0.25">
      <c r="A84" t="s">
        <v>1747</v>
      </c>
      <c r="B84" t="s">
        <v>1748</v>
      </c>
      <c r="C84" t="s">
        <v>1749</v>
      </c>
    </row>
    <row r="85" spans="1:3" x14ac:dyDescent="0.25">
      <c r="A85" t="s">
        <v>1750</v>
      </c>
      <c r="B85" t="s">
        <v>1751</v>
      </c>
      <c r="C85" t="s">
        <v>1752</v>
      </c>
    </row>
    <row r="86" spans="1:3" x14ac:dyDescent="0.25">
      <c r="A86" t="s">
        <v>1753</v>
      </c>
      <c r="B86" t="s">
        <v>1754</v>
      </c>
      <c r="C86" t="s">
        <v>1755</v>
      </c>
    </row>
    <row r="87" spans="1:3" x14ac:dyDescent="0.25">
      <c r="A87" t="s">
        <v>1756</v>
      </c>
      <c r="B87" t="s">
        <v>1757</v>
      </c>
      <c r="C87" t="s">
        <v>1758</v>
      </c>
    </row>
    <row r="88" spans="1:3" x14ac:dyDescent="0.25">
      <c r="A88" t="s">
        <v>1759</v>
      </c>
      <c r="B88" t="s">
        <v>1760</v>
      </c>
      <c r="C88" t="s">
        <v>1761</v>
      </c>
    </row>
    <row r="89" spans="1:3" x14ac:dyDescent="0.25">
      <c r="A89" t="s">
        <v>1762</v>
      </c>
      <c r="B89" t="s">
        <v>1763</v>
      </c>
      <c r="C89" t="s">
        <v>1764</v>
      </c>
    </row>
    <row r="90" spans="1:3" x14ac:dyDescent="0.25">
      <c r="A90" t="s">
        <v>1765</v>
      </c>
      <c r="B90" t="s">
        <v>1766</v>
      </c>
      <c r="C90" t="s">
        <v>1767</v>
      </c>
    </row>
    <row r="91" spans="1:3" x14ac:dyDescent="0.25">
      <c r="A91" t="s">
        <v>1768</v>
      </c>
      <c r="B91" t="s">
        <v>1769</v>
      </c>
      <c r="C91" t="s">
        <v>1770</v>
      </c>
    </row>
    <row r="92" spans="1:3" x14ac:dyDescent="0.25">
      <c r="A92" t="s">
        <v>1771</v>
      </c>
      <c r="B92" t="s">
        <v>1772</v>
      </c>
      <c r="C92" t="s">
        <v>1773</v>
      </c>
    </row>
    <row r="93" spans="1:3" x14ac:dyDescent="0.25">
      <c r="A93" t="s">
        <v>1774</v>
      </c>
      <c r="B93" t="s">
        <v>1775</v>
      </c>
      <c r="C93" t="s">
        <v>1776</v>
      </c>
    </row>
    <row r="94" spans="1:3" x14ac:dyDescent="0.25">
      <c r="A94" t="s">
        <v>1777</v>
      </c>
      <c r="B94" t="s">
        <v>1778</v>
      </c>
      <c r="C94" t="s">
        <v>1617</v>
      </c>
    </row>
    <row r="95" spans="1:3" x14ac:dyDescent="0.25">
      <c r="A95" t="s">
        <v>1779</v>
      </c>
      <c r="B95" t="s">
        <v>1780</v>
      </c>
      <c r="C95" t="s">
        <v>1781</v>
      </c>
    </row>
    <row r="96" spans="1:3" x14ac:dyDescent="0.25">
      <c r="A96" t="s">
        <v>1782</v>
      </c>
      <c r="B96" t="s">
        <v>1783</v>
      </c>
      <c r="C96" t="s">
        <v>1784</v>
      </c>
    </row>
    <row r="97" spans="1:3" x14ac:dyDescent="0.25">
      <c r="A97" t="s">
        <v>1785</v>
      </c>
      <c r="B97" t="s">
        <v>1786</v>
      </c>
      <c r="C97" t="s">
        <v>1787</v>
      </c>
    </row>
    <row r="98" spans="1:3" x14ac:dyDescent="0.25">
      <c r="A98" t="s">
        <v>1788</v>
      </c>
      <c r="B98" t="s">
        <v>1789</v>
      </c>
      <c r="C98" t="s">
        <v>1790</v>
      </c>
    </row>
    <row r="99" spans="1:3" x14ac:dyDescent="0.25">
      <c r="A99" t="s">
        <v>1791</v>
      </c>
      <c r="B99" t="s">
        <v>1792</v>
      </c>
      <c r="C99" t="s">
        <v>1793</v>
      </c>
    </row>
    <row r="100" spans="1:3" x14ac:dyDescent="0.25">
      <c r="A100" t="s">
        <v>1794</v>
      </c>
      <c r="B100" t="s">
        <v>1795</v>
      </c>
      <c r="C100" t="s">
        <v>1796</v>
      </c>
    </row>
    <row r="101" spans="1:3" x14ac:dyDescent="0.25">
      <c r="A101" t="s">
        <v>1797</v>
      </c>
      <c r="B101" t="s">
        <v>1798</v>
      </c>
      <c r="C101" t="s">
        <v>1799</v>
      </c>
    </row>
    <row r="102" spans="1:3" x14ac:dyDescent="0.25">
      <c r="A102" t="s">
        <v>1800</v>
      </c>
      <c r="B102" t="s">
        <v>1801</v>
      </c>
      <c r="C102" t="s">
        <v>1802</v>
      </c>
    </row>
    <row r="103" spans="1:3" x14ac:dyDescent="0.25">
      <c r="A103" t="s">
        <v>1803</v>
      </c>
      <c r="B103" t="s">
        <v>1804</v>
      </c>
      <c r="C103" t="s">
        <v>1805</v>
      </c>
    </row>
    <row r="104" spans="1:3" x14ac:dyDescent="0.25">
      <c r="A104" t="s">
        <v>1806</v>
      </c>
      <c r="B104" t="s">
        <v>1807</v>
      </c>
      <c r="C104" t="s">
        <v>1808</v>
      </c>
    </row>
    <row r="105" spans="1:3" x14ac:dyDescent="0.25">
      <c r="A105" t="s">
        <v>1809</v>
      </c>
      <c r="B105" t="s">
        <v>1810</v>
      </c>
      <c r="C105" t="s">
        <v>1811</v>
      </c>
    </row>
    <row r="106" spans="1:3" x14ac:dyDescent="0.25">
      <c r="A106" t="s">
        <v>1812</v>
      </c>
      <c r="B106" t="s">
        <v>1813</v>
      </c>
      <c r="C106" t="s">
        <v>1814</v>
      </c>
    </row>
    <row r="107" spans="1:3" x14ac:dyDescent="0.25">
      <c r="A107" t="s">
        <v>1815</v>
      </c>
      <c r="B107" t="s">
        <v>1816</v>
      </c>
      <c r="C107" t="s">
        <v>1817</v>
      </c>
    </row>
    <row r="108" spans="1:3" x14ac:dyDescent="0.25">
      <c r="A108" t="s">
        <v>1818</v>
      </c>
      <c r="B108" t="s">
        <v>1819</v>
      </c>
      <c r="C108" t="s">
        <v>1820</v>
      </c>
    </row>
    <row r="109" spans="1:3" x14ac:dyDescent="0.25">
      <c r="A109" t="s">
        <v>1821</v>
      </c>
      <c r="B109" t="s">
        <v>1822</v>
      </c>
      <c r="C109" t="s">
        <v>1823</v>
      </c>
    </row>
    <row r="110" spans="1:3" x14ac:dyDescent="0.25">
      <c r="A110" t="s">
        <v>1824</v>
      </c>
      <c r="B110" t="s">
        <v>1825</v>
      </c>
      <c r="C110" t="s">
        <v>1826</v>
      </c>
    </row>
    <row r="111" spans="1:3" x14ac:dyDescent="0.25">
      <c r="A111" t="s">
        <v>1827</v>
      </c>
      <c r="B111" t="s">
        <v>1828</v>
      </c>
      <c r="C111" t="s">
        <v>1829</v>
      </c>
    </row>
    <row r="112" spans="1:3" x14ac:dyDescent="0.25">
      <c r="A112" t="s">
        <v>1830</v>
      </c>
      <c r="B112" t="s">
        <v>1831</v>
      </c>
      <c r="C112" t="s">
        <v>16</v>
      </c>
    </row>
    <row r="113" spans="1:3" x14ac:dyDescent="0.25">
      <c r="A113" t="s">
        <v>1832</v>
      </c>
      <c r="B113" t="s">
        <v>1833</v>
      </c>
      <c r="C113" t="s">
        <v>1834</v>
      </c>
    </row>
    <row r="114" spans="1:3" x14ac:dyDescent="0.25">
      <c r="A114" t="s">
        <v>1835</v>
      </c>
      <c r="B114" t="s">
        <v>1836</v>
      </c>
      <c r="C114" t="s">
        <v>1837</v>
      </c>
    </row>
    <row r="115" spans="1:3" x14ac:dyDescent="0.25">
      <c r="A115" t="s">
        <v>1838</v>
      </c>
      <c r="B115" t="s">
        <v>1839</v>
      </c>
      <c r="C115" t="s">
        <v>1840</v>
      </c>
    </row>
    <row r="116" spans="1:3" x14ac:dyDescent="0.25">
      <c r="A116" t="s">
        <v>1841</v>
      </c>
      <c r="B116" t="s">
        <v>1842</v>
      </c>
      <c r="C116" t="s">
        <v>1843</v>
      </c>
    </row>
    <row r="117" spans="1:3" x14ac:dyDescent="0.25">
      <c r="A117" t="s">
        <v>1844</v>
      </c>
      <c r="B117" t="s">
        <v>1845</v>
      </c>
      <c r="C117" t="s">
        <v>1846</v>
      </c>
    </row>
    <row r="118" spans="1:3" x14ac:dyDescent="0.25">
      <c r="A118" t="s">
        <v>1847</v>
      </c>
      <c r="B118" t="s">
        <v>1848</v>
      </c>
      <c r="C118" t="s">
        <v>1849</v>
      </c>
    </row>
    <row r="119" spans="1:3" x14ac:dyDescent="0.25">
      <c r="A119" t="s">
        <v>1850</v>
      </c>
      <c r="B119" t="s">
        <v>1851</v>
      </c>
      <c r="C119" t="s">
        <v>1852</v>
      </c>
    </row>
    <row r="120" spans="1:3" x14ac:dyDescent="0.25">
      <c r="A120" t="s">
        <v>1853</v>
      </c>
      <c r="B120" t="s">
        <v>1854</v>
      </c>
      <c r="C120" t="s">
        <v>1855</v>
      </c>
    </row>
    <row r="121" spans="1:3" x14ac:dyDescent="0.25">
      <c r="A121" t="s">
        <v>1856</v>
      </c>
      <c r="B121" t="s">
        <v>1857</v>
      </c>
      <c r="C121" t="s">
        <v>1858</v>
      </c>
    </row>
    <row r="122" spans="1:3" x14ac:dyDescent="0.25">
      <c r="A122" t="s">
        <v>1859</v>
      </c>
      <c r="B122" t="s">
        <v>1860</v>
      </c>
      <c r="C122" t="s">
        <v>1861</v>
      </c>
    </row>
    <row r="123" spans="1:3" x14ac:dyDescent="0.25">
      <c r="A123" t="s">
        <v>1862</v>
      </c>
      <c r="B123" t="s">
        <v>1863</v>
      </c>
      <c r="C123" t="s">
        <v>1864</v>
      </c>
    </row>
    <row r="124" spans="1:3" x14ac:dyDescent="0.25">
      <c r="A124" t="s">
        <v>1865</v>
      </c>
      <c r="B124" t="s">
        <v>1866</v>
      </c>
      <c r="C124" t="s">
        <v>1867</v>
      </c>
    </row>
    <row r="125" spans="1:3" x14ac:dyDescent="0.25">
      <c r="A125" t="s">
        <v>1868</v>
      </c>
      <c r="B125" t="s">
        <v>1869</v>
      </c>
      <c r="C125" t="s">
        <v>1870</v>
      </c>
    </row>
    <row r="126" spans="1:3" x14ac:dyDescent="0.25">
      <c r="A126" t="s">
        <v>1871</v>
      </c>
      <c r="B126" t="s">
        <v>1872</v>
      </c>
      <c r="C126" t="s">
        <v>1873</v>
      </c>
    </row>
    <row r="127" spans="1:3" x14ac:dyDescent="0.25">
      <c r="A127" t="s">
        <v>1874</v>
      </c>
      <c r="B127" t="s">
        <v>1875</v>
      </c>
      <c r="C127" t="s">
        <v>1876</v>
      </c>
    </row>
    <row r="128" spans="1:3" x14ac:dyDescent="0.25">
      <c r="A128" t="s">
        <v>1877</v>
      </c>
      <c r="B128" t="s">
        <v>1878</v>
      </c>
      <c r="C128" t="s">
        <v>1879</v>
      </c>
    </row>
    <row r="129" spans="1:3" x14ac:dyDescent="0.25">
      <c r="A129" t="s">
        <v>1880</v>
      </c>
      <c r="B129" t="s">
        <v>1881</v>
      </c>
      <c r="C129" t="s">
        <v>1882</v>
      </c>
    </row>
    <row r="130" spans="1:3" x14ac:dyDescent="0.25">
      <c r="A130" t="s">
        <v>1883</v>
      </c>
      <c r="B130" t="s">
        <v>1884</v>
      </c>
      <c r="C130" t="s">
        <v>1885</v>
      </c>
    </row>
    <row r="131" spans="1:3" x14ac:dyDescent="0.25">
      <c r="A131" t="s">
        <v>1886</v>
      </c>
      <c r="B131" t="s">
        <v>1887</v>
      </c>
      <c r="C131" t="s">
        <v>1888</v>
      </c>
    </row>
    <row r="132" spans="1:3" x14ac:dyDescent="0.25">
      <c r="A132" t="s">
        <v>1889</v>
      </c>
      <c r="B132" t="s">
        <v>1890</v>
      </c>
      <c r="C132" t="s">
        <v>1891</v>
      </c>
    </row>
    <row r="133" spans="1:3" x14ac:dyDescent="0.25">
      <c r="A133" t="s">
        <v>1892</v>
      </c>
      <c r="B133" t="s">
        <v>1893</v>
      </c>
      <c r="C133" t="s">
        <v>1894</v>
      </c>
    </row>
    <row r="134" spans="1:3" x14ac:dyDescent="0.25">
      <c r="A134" t="s">
        <v>1895</v>
      </c>
      <c r="B134" t="s">
        <v>1896</v>
      </c>
      <c r="C134" t="s">
        <v>1897</v>
      </c>
    </row>
    <row r="135" spans="1:3" x14ac:dyDescent="0.25">
      <c r="A135" t="s">
        <v>1898</v>
      </c>
      <c r="B135" t="s">
        <v>1899</v>
      </c>
      <c r="C135" t="s">
        <v>1900</v>
      </c>
    </row>
    <row r="136" spans="1:3" x14ac:dyDescent="0.25">
      <c r="A136" t="s">
        <v>1901</v>
      </c>
      <c r="B136" t="s">
        <v>1902</v>
      </c>
      <c r="C136" t="s">
        <v>1903</v>
      </c>
    </row>
    <row r="137" spans="1:3" x14ac:dyDescent="0.25">
      <c r="A137" t="s">
        <v>1904</v>
      </c>
      <c r="B137" t="s">
        <v>1905</v>
      </c>
      <c r="C137" t="s">
        <v>1906</v>
      </c>
    </row>
    <row r="138" spans="1:3" x14ac:dyDescent="0.25">
      <c r="A138" t="s">
        <v>1907</v>
      </c>
      <c r="B138" t="s">
        <v>1908</v>
      </c>
      <c r="C138" t="s">
        <v>1909</v>
      </c>
    </row>
    <row r="139" spans="1:3" x14ac:dyDescent="0.25">
      <c r="A139" t="s">
        <v>1910</v>
      </c>
      <c r="B139" t="s">
        <v>1911</v>
      </c>
      <c r="C139" t="s">
        <v>1912</v>
      </c>
    </row>
    <row r="140" spans="1:3" x14ac:dyDescent="0.25">
      <c r="A140" t="s">
        <v>1913</v>
      </c>
      <c r="B140" t="s">
        <v>1914</v>
      </c>
      <c r="C140" t="s">
        <v>1915</v>
      </c>
    </row>
    <row r="141" spans="1:3" x14ac:dyDescent="0.25">
      <c r="A141" t="s">
        <v>1916</v>
      </c>
      <c r="B141" t="s">
        <v>1917</v>
      </c>
      <c r="C141" t="s">
        <v>1918</v>
      </c>
    </row>
    <row r="142" spans="1:3" x14ac:dyDescent="0.25">
      <c r="A142" t="s">
        <v>1919</v>
      </c>
      <c r="B142" t="s">
        <v>1920</v>
      </c>
      <c r="C142" t="s">
        <v>1921</v>
      </c>
    </row>
    <row r="143" spans="1:3" x14ac:dyDescent="0.25">
      <c r="A143" t="s">
        <v>1922</v>
      </c>
      <c r="B143" t="s">
        <v>1923</v>
      </c>
      <c r="C143" t="s">
        <v>1924</v>
      </c>
    </row>
    <row r="144" spans="1:3" x14ac:dyDescent="0.25">
      <c r="A144" t="s">
        <v>1925</v>
      </c>
      <c r="B144" t="s">
        <v>1926</v>
      </c>
      <c r="C144" t="s">
        <v>1927</v>
      </c>
    </row>
    <row r="145" spans="1:3" x14ac:dyDescent="0.25">
      <c r="A145" t="s">
        <v>1928</v>
      </c>
      <c r="B145" t="s">
        <v>1929</v>
      </c>
      <c r="C145" t="s">
        <v>1930</v>
      </c>
    </row>
    <row r="146" spans="1:3" x14ac:dyDescent="0.25">
      <c r="A146" t="s">
        <v>1931</v>
      </c>
      <c r="B146" t="s">
        <v>1932</v>
      </c>
      <c r="C146" t="s">
        <v>1933</v>
      </c>
    </row>
    <row r="147" spans="1:3" x14ac:dyDescent="0.25">
      <c r="A147" t="s">
        <v>1934</v>
      </c>
      <c r="B147" t="s">
        <v>1935</v>
      </c>
      <c r="C147" t="s">
        <v>1936</v>
      </c>
    </row>
    <row r="148" spans="1:3" x14ac:dyDescent="0.25">
      <c r="A148" t="s">
        <v>1937</v>
      </c>
      <c r="B148" t="s">
        <v>1938</v>
      </c>
      <c r="C148" t="s">
        <v>1939</v>
      </c>
    </row>
    <row r="149" spans="1:3" x14ac:dyDescent="0.25">
      <c r="A149" t="s">
        <v>1940</v>
      </c>
      <c r="B149" t="s">
        <v>1941</v>
      </c>
      <c r="C149" t="s">
        <v>1942</v>
      </c>
    </row>
    <row r="150" spans="1:3" x14ac:dyDescent="0.25">
      <c r="A150" t="s">
        <v>1943</v>
      </c>
      <c r="B150" t="s">
        <v>1944</v>
      </c>
      <c r="C150" t="s">
        <v>1945</v>
      </c>
    </row>
    <row r="151" spans="1:3" x14ac:dyDescent="0.25">
      <c r="A151" t="s">
        <v>1946</v>
      </c>
      <c r="B151" t="s">
        <v>1947</v>
      </c>
      <c r="C151" t="s">
        <v>1948</v>
      </c>
    </row>
    <row r="152" spans="1:3" x14ac:dyDescent="0.25">
      <c r="A152" t="s">
        <v>1949</v>
      </c>
      <c r="B152" t="s">
        <v>1950</v>
      </c>
      <c r="C152" t="s">
        <v>1951</v>
      </c>
    </row>
    <row r="153" spans="1:3" x14ac:dyDescent="0.25">
      <c r="A153" t="s">
        <v>1952</v>
      </c>
      <c r="B153" t="s">
        <v>1953</v>
      </c>
      <c r="C153" t="s">
        <v>1954</v>
      </c>
    </row>
    <row r="154" spans="1:3" x14ac:dyDescent="0.25">
      <c r="A154" t="s">
        <v>1955</v>
      </c>
      <c r="B154" t="s">
        <v>1956</v>
      </c>
      <c r="C154" t="s">
        <v>1957</v>
      </c>
    </row>
    <row r="155" spans="1:3" x14ac:dyDescent="0.25">
      <c r="A155" t="s">
        <v>1958</v>
      </c>
      <c r="B155" t="s">
        <v>1959</v>
      </c>
      <c r="C155" t="s">
        <v>1960</v>
      </c>
    </row>
    <row r="156" spans="1:3" x14ac:dyDescent="0.25">
      <c r="A156" t="s">
        <v>1961</v>
      </c>
      <c r="B156" t="s">
        <v>1962</v>
      </c>
      <c r="C156" t="s">
        <v>1963</v>
      </c>
    </row>
    <row r="157" spans="1:3" x14ac:dyDescent="0.25">
      <c r="A157" t="s">
        <v>1964</v>
      </c>
      <c r="B157" t="s">
        <v>1965</v>
      </c>
      <c r="C157" t="s">
        <v>1966</v>
      </c>
    </row>
    <row r="158" spans="1:3" x14ac:dyDescent="0.25">
      <c r="A158" t="s">
        <v>1967</v>
      </c>
      <c r="B158" t="s">
        <v>1968</v>
      </c>
      <c r="C158" t="s">
        <v>1969</v>
      </c>
    </row>
    <row r="159" spans="1:3" x14ac:dyDescent="0.25">
      <c r="A159" t="s">
        <v>1970</v>
      </c>
      <c r="B159" t="s">
        <v>1971</v>
      </c>
      <c r="C159" t="s">
        <v>1972</v>
      </c>
    </row>
    <row r="160" spans="1:3" x14ac:dyDescent="0.25">
      <c r="A160" t="s">
        <v>1973</v>
      </c>
      <c r="B160" t="s">
        <v>1974</v>
      </c>
      <c r="C160" t="s">
        <v>1975</v>
      </c>
    </row>
    <row r="161" spans="1:3" x14ac:dyDescent="0.25">
      <c r="A161" t="s">
        <v>1976</v>
      </c>
      <c r="B161" t="s">
        <v>1977</v>
      </c>
      <c r="C161" t="s">
        <v>1978</v>
      </c>
    </row>
    <row r="162" spans="1:3" x14ac:dyDescent="0.25">
      <c r="A162" t="s">
        <v>1979</v>
      </c>
      <c r="B162" t="s">
        <v>1980</v>
      </c>
      <c r="C162" t="s">
        <v>1981</v>
      </c>
    </row>
    <row r="163" spans="1:3" x14ac:dyDescent="0.25">
      <c r="A163" t="s">
        <v>1982</v>
      </c>
      <c r="B163" t="s">
        <v>1983</v>
      </c>
      <c r="C163" t="s">
        <v>1984</v>
      </c>
    </row>
    <row r="164" spans="1:3" x14ac:dyDescent="0.25">
      <c r="A164" t="s">
        <v>1985</v>
      </c>
      <c r="B164" t="s">
        <v>1986</v>
      </c>
      <c r="C164" t="s">
        <v>1987</v>
      </c>
    </row>
    <row r="165" spans="1:3" x14ac:dyDescent="0.25">
      <c r="A165" t="s">
        <v>1988</v>
      </c>
      <c r="B165" t="s">
        <v>1989</v>
      </c>
      <c r="C165" t="s">
        <v>1990</v>
      </c>
    </row>
    <row r="166" spans="1:3" x14ac:dyDescent="0.25">
      <c r="A166" t="s">
        <v>1991</v>
      </c>
      <c r="B166" t="s">
        <v>1992</v>
      </c>
      <c r="C166" t="s">
        <v>1993</v>
      </c>
    </row>
    <row r="167" spans="1:3" x14ac:dyDescent="0.25">
      <c r="A167" t="s">
        <v>1994</v>
      </c>
      <c r="B167" t="s">
        <v>1995</v>
      </c>
      <c r="C167" t="s">
        <v>1996</v>
      </c>
    </row>
    <row r="168" spans="1:3" x14ac:dyDescent="0.25">
      <c r="A168" t="s">
        <v>1997</v>
      </c>
      <c r="B168" t="s">
        <v>1998</v>
      </c>
      <c r="C168" t="s">
        <v>1999</v>
      </c>
    </row>
    <row r="169" spans="1:3" x14ac:dyDescent="0.25">
      <c r="A169" t="s">
        <v>2000</v>
      </c>
      <c r="B169" t="s">
        <v>2001</v>
      </c>
      <c r="C169" t="s">
        <v>2002</v>
      </c>
    </row>
    <row r="170" spans="1:3" x14ac:dyDescent="0.25">
      <c r="A170" t="s">
        <v>2003</v>
      </c>
      <c r="B170" t="s">
        <v>2004</v>
      </c>
      <c r="C170" t="s">
        <v>2005</v>
      </c>
    </row>
    <row r="171" spans="1:3" x14ac:dyDescent="0.25">
      <c r="A171" t="s">
        <v>2006</v>
      </c>
      <c r="B171" t="s">
        <v>2007</v>
      </c>
      <c r="C171" t="s">
        <v>2008</v>
      </c>
    </row>
    <row r="172" spans="1:3" x14ac:dyDescent="0.25">
      <c r="A172" t="s">
        <v>2009</v>
      </c>
      <c r="B172" t="s">
        <v>2010</v>
      </c>
      <c r="C172" t="s">
        <v>2011</v>
      </c>
    </row>
    <row r="173" spans="1:3" x14ac:dyDescent="0.25">
      <c r="A173" t="s">
        <v>2012</v>
      </c>
      <c r="B173" t="s">
        <v>2013</v>
      </c>
      <c r="C173" t="s">
        <v>2014</v>
      </c>
    </row>
    <row r="174" spans="1:3" x14ac:dyDescent="0.25">
      <c r="A174" t="s">
        <v>2015</v>
      </c>
      <c r="B174" t="s">
        <v>2016</v>
      </c>
      <c r="C174" t="s">
        <v>2017</v>
      </c>
    </row>
    <row r="175" spans="1:3" x14ac:dyDescent="0.25">
      <c r="A175" t="s">
        <v>2018</v>
      </c>
      <c r="B175" t="s">
        <v>2019</v>
      </c>
      <c r="C175" t="s">
        <v>2020</v>
      </c>
    </row>
    <row r="176" spans="1:3" x14ac:dyDescent="0.25">
      <c r="A176" t="s">
        <v>2021</v>
      </c>
      <c r="B176" t="s">
        <v>2022</v>
      </c>
      <c r="C176" t="s">
        <v>2023</v>
      </c>
    </row>
    <row r="177" spans="1:3" x14ac:dyDescent="0.25">
      <c r="A177" t="s">
        <v>2024</v>
      </c>
      <c r="B177" t="s">
        <v>2025</v>
      </c>
      <c r="C177" t="s">
        <v>2026</v>
      </c>
    </row>
    <row r="178" spans="1:3" x14ac:dyDescent="0.25">
      <c r="A178" t="s">
        <v>2027</v>
      </c>
      <c r="B178" t="s">
        <v>2028</v>
      </c>
      <c r="C178" t="s">
        <v>2029</v>
      </c>
    </row>
    <row r="179" spans="1:3" x14ac:dyDescent="0.25">
      <c r="A179" t="s">
        <v>2030</v>
      </c>
      <c r="B179" t="s">
        <v>2031</v>
      </c>
      <c r="C179" t="s">
        <v>2032</v>
      </c>
    </row>
    <row r="180" spans="1:3" x14ac:dyDescent="0.25">
      <c r="A180" t="s">
        <v>2033</v>
      </c>
      <c r="B180" t="s">
        <v>2034</v>
      </c>
      <c r="C180" t="s">
        <v>2035</v>
      </c>
    </row>
    <row r="181" spans="1:3" x14ac:dyDescent="0.25">
      <c r="A181" t="s">
        <v>2036</v>
      </c>
      <c r="B181" t="s">
        <v>2037</v>
      </c>
      <c r="C181" t="s">
        <v>2038</v>
      </c>
    </row>
    <row r="182" spans="1:3" x14ac:dyDescent="0.25">
      <c r="A182" t="s">
        <v>2039</v>
      </c>
      <c r="B182" t="s">
        <v>2040</v>
      </c>
      <c r="C182" t="s">
        <v>2041</v>
      </c>
    </row>
    <row r="183" spans="1:3" x14ac:dyDescent="0.25">
      <c r="A183" t="s">
        <v>2042</v>
      </c>
      <c r="B183" t="s">
        <v>2043</v>
      </c>
      <c r="C183" t="s">
        <v>2044</v>
      </c>
    </row>
    <row r="184" spans="1:3" x14ac:dyDescent="0.25">
      <c r="A184" t="s">
        <v>2045</v>
      </c>
      <c r="B184" t="s">
        <v>2046</v>
      </c>
      <c r="C184" t="s">
        <v>2047</v>
      </c>
    </row>
    <row r="185" spans="1:3" x14ac:dyDescent="0.25">
      <c r="A185" t="s">
        <v>2048</v>
      </c>
      <c r="B185" t="s">
        <v>2049</v>
      </c>
      <c r="C185" t="s">
        <v>2050</v>
      </c>
    </row>
    <row r="186" spans="1:3" x14ac:dyDescent="0.25">
      <c r="A186" t="s">
        <v>2051</v>
      </c>
      <c r="B186" t="s">
        <v>2052</v>
      </c>
      <c r="C186" t="s">
        <v>2053</v>
      </c>
    </row>
    <row r="187" spans="1:3" x14ac:dyDescent="0.25">
      <c r="A187" t="s">
        <v>2054</v>
      </c>
      <c r="B187" t="s">
        <v>2055</v>
      </c>
      <c r="C187" t="s">
        <v>2056</v>
      </c>
    </row>
    <row r="188" spans="1:3" x14ac:dyDescent="0.25">
      <c r="A188" t="s">
        <v>2057</v>
      </c>
      <c r="B188" t="s">
        <v>2058</v>
      </c>
      <c r="C188" t="s">
        <v>2059</v>
      </c>
    </row>
    <row r="189" spans="1:3" x14ac:dyDescent="0.25">
      <c r="A189" t="s">
        <v>2060</v>
      </c>
      <c r="B189" t="s">
        <v>2061</v>
      </c>
      <c r="C189" t="s">
        <v>1509</v>
      </c>
    </row>
    <row r="190" spans="1:3" x14ac:dyDescent="0.25">
      <c r="A190" t="s">
        <v>2062</v>
      </c>
      <c r="B190" t="s">
        <v>2063</v>
      </c>
      <c r="C190" t="s">
        <v>2064</v>
      </c>
    </row>
    <row r="191" spans="1:3" x14ac:dyDescent="0.25">
      <c r="A191" t="s">
        <v>2065</v>
      </c>
      <c r="B191" t="s">
        <v>2066</v>
      </c>
      <c r="C191" t="s">
        <v>2067</v>
      </c>
    </row>
    <row r="192" spans="1:3" x14ac:dyDescent="0.25">
      <c r="A192" t="s">
        <v>2068</v>
      </c>
      <c r="B192" t="s">
        <v>2069</v>
      </c>
      <c r="C192" t="s">
        <v>2070</v>
      </c>
    </row>
    <row r="193" spans="1:3" x14ac:dyDescent="0.25">
      <c r="A193" t="s">
        <v>2071</v>
      </c>
      <c r="B193" t="s">
        <v>2072</v>
      </c>
      <c r="C193" t="s">
        <v>2073</v>
      </c>
    </row>
    <row r="194" spans="1:3" x14ac:dyDescent="0.25">
      <c r="A194" t="s">
        <v>2074</v>
      </c>
      <c r="B194" t="s">
        <v>2075</v>
      </c>
      <c r="C194" t="s">
        <v>2076</v>
      </c>
    </row>
    <row r="195" spans="1:3" x14ac:dyDescent="0.25">
      <c r="A195" t="s">
        <v>2077</v>
      </c>
      <c r="B195" t="s">
        <v>2078</v>
      </c>
      <c r="C195" t="s">
        <v>2079</v>
      </c>
    </row>
    <row r="196" spans="1:3" x14ac:dyDescent="0.25">
      <c r="A196" t="s">
        <v>2080</v>
      </c>
      <c r="B196" t="s">
        <v>2081</v>
      </c>
      <c r="C196" t="s">
        <v>2082</v>
      </c>
    </row>
    <row r="197" spans="1:3" x14ac:dyDescent="0.25">
      <c r="A197" t="s">
        <v>2083</v>
      </c>
      <c r="B197" t="s">
        <v>2084</v>
      </c>
      <c r="C197" t="s">
        <v>2085</v>
      </c>
    </row>
    <row r="198" spans="1:3" x14ac:dyDescent="0.25">
      <c r="A198" t="s">
        <v>2086</v>
      </c>
      <c r="B198" t="s">
        <v>2087</v>
      </c>
      <c r="C198" t="s">
        <v>2088</v>
      </c>
    </row>
    <row r="199" spans="1:3" x14ac:dyDescent="0.25">
      <c r="A199" t="s">
        <v>2089</v>
      </c>
      <c r="B199" t="s">
        <v>2090</v>
      </c>
      <c r="C199" t="s">
        <v>2091</v>
      </c>
    </row>
    <row r="200" spans="1:3" x14ac:dyDescent="0.25">
      <c r="A200" t="s">
        <v>2092</v>
      </c>
      <c r="B200" t="s">
        <v>2093</v>
      </c>
      <c r="C200" t="s">
        <v>2094</v>
      </c>
    </row>
    <row r="201" spans="1:3" x14ac:dyDescent="0.25">
      <c r="A201" t="s">
        <v>2095</v>
      </c>
      <c r="B201" t="s">
        <v>2096</v>
      </c>
      <c r="C201" t="s">
        <v>2097</v>
      </c>
    </row>
    <row r="202" spans="1:3" x14ac:dyDescent="0.25">
      <c r="A202" t="s">
        <v>2098</v>
      </c>
      <c r="B202" t="s">
        <v>2099</v>
      </c>
      <c r="C202" t="s">
        <v>2100</v>
      </c>
    </row>
    <row r="203" spans="1:3" x14ac:dyDescent="0.25">
      <c r="A203" t="s">
        <v>2101</v>
      </c>
      <c r="B203" t="s">
        <v>2102</v>
      </c>
      <c r="C203" t="s">
        <v>2103</v>
      </c>
    </row>
    <row r="204" spans="1:3" x14ac:dyDescent="0.25">
      <c r="A204" t="s">
        <v>2104</v>
      </c>
      <c r="B204" t="s">
        <v>2105</v>
      </c>
      <c r="C204" t="s">
        <v>2106</v>
      </c>
    </row>
    <row r="205" spans="1:3" x14ac:dyDescent="0.25">
      <c r="A205" t="s">
        <v>2107</v>
      </c>
      <c r="B205" t="s">
        <v>2108</v>
      </c>
      <c r="C205" t="s">
        <v>2109</v>
      </c>
    </row>
    <row r="206" spans="1:3" x14ac:dyDescent="0.25">
      <c r="A206" t="s">
        <v>2110</v>
      </c>
      <c r="B206" t="s">
        <v>2111</v>
      </c>
      <c r="C206" t="s">
        <v>2112</v>
      </c>
    </row>
    <row r="207" spans="1:3" x14ac:dyDescent="0.25">
      <c r="A207" t="s">
        <v>2113</v>
      </c>
      <c r="B207" t="s">
        <v>2114</v>
      </c>
      <c r="C207" t="s">
        <v>2115</v>
      </c>
    </row>
    <row r="208" spans="1:3" x14ac:dyDescent="0.25">
      <c r="A208" t="s">
        <v>2116</v>
      </c>
      <c r="B208" t="s">
        <v>2117</v>
      </c>
      <c r="C208" t="s">
        <v>2118</v>
      </c>
    </row>
    <row r="209" spans="1:3" x14ac:dyDescent="0.25">
      <c r="A209" t="s">
        <v>2119</v>
      </c>
      <c r="B209" t="s">
        <v>2120</v>
      </c>
      <c r="C209" t="s">
        <v>2121</v>
      </c>
    </row>
    <row r="210" spans="1:3" x14ac:dyDescent="0.25">
      <c r="A210" t="s">
        <v>2122</v>
      </c>
      <c r="B210" t="s">
        <v>2123</v>
      </c>
      <c r="C210" t="s">
        <v>2124</v>
      </c>
    </row>
    <row r="211" spans="1:3" x14ac:dyDescent="0.25">
      <c r="A211" t="s">
        <v>2125</v>
      </c>
      <c r="B211" t="s">
        <v>2126</v>
      </c>
      <c r="C211" t="s">
        <v>2127</v>
      </c>
    </row>
    <row r="212" spans="1:3" x14ac:dyDescent="0.25">
      <c r="A212" t="s">
        <v>2128</v>
      </c>
      <c r="B212" t="s">
        <v>2129</v>
      </c>
      <c r="C212" t="s">
        <v>2130</v>
      </c>
    </row>
    <row r="213" spans="1:3" x14ac:dyDescent="0.25">
      <c r="A213" t="s">
        <v>2131</v>
      </c>
      <c r="B213" t="s">
        <v>2132</v>
      </c>
      <c r="C213" t="s">
        <v>2133</v>
      </c>
    </row>
    <row r="214" spans="1:3" x14ac:dyDescent="0.25">
      <c r="A214" t="s">
        <v>2134</v>
      </c>
      <c r="B214" t="s">
        <v>2135</v>
      </c>
      <c r="C214" t="s">
        <v>2136</v>
      </c>
    </row>
    <row r="215" spans="1:3" x14ac:dyDescent="0.25">
      <c r="A215" t="s">
        <v>2137</v>
      </c>
      <c r="B215" t="s">
        <v>2138</v>
      </c>
      <c r="C215" t="s">
        <v>2139</v>
      </c>
    </row>
    <row r="216" spans="1:3" x14ac:dyDescent="0.25">
      <c r="A216" t="s">
        <v>2140</v>
      </c>
      <c r="B216" t="s">
        <v>2141</v>
      </c>
      <c r="C216" t="s">
        <v>2142</v>
      </c>
    </row>
    <row r="217" spans="1:3" x14ac:dyDescent="0.25">
      <c r="A217" t="s">
        <v>2143</v>
      </c>
      <c r="B217" t="s">
        <v>2144</v>
      </c>
      <c r="C217" t="s">
        <v>2145</v>
      </c>
    </row>
    <row r="218" spans="1:3" x14ac:dyDescent="0.25">
      <c r="A218" t="s">
        <v>2146</v>
      </c>
      <c r="B218" t="s">
        <v>2147</v>
      </c>
      <c r="C218" t="s">
        <v>2148</v>
      </c>
    </row>
    <row r="219" spans="1:3" x14ac:dyDescent="0.25">
      <c r="A219" t="s">
        <v>2149</v>
      </c>
      <c r="B219" t="s">
        <v>2150</v>
      </c>
      <c r="C219" t="s">
        <v>2151</v>
      </c>
    </row>
    <row r="220" spans="1:3" x14ac:dyDescent="0.25">
      <c r="A220" t="s">
        <v>2152</v>
      </c>
      <c r="B220" t="s">
        <v>2153</v>
      </c>
      <c r="C220" t="s">
        <v>2154</v>
      </c>
    </row>
    <row r="221" spans="1:3" x14ac:dyDescent="0.25">
      <c r="A221" t="s">
        <v>2155</v>
      </c>
      <c r="B221" t="s">
        <v>2156</v>
      </c>
      <c r="C221" t="s">
        <v>2157</v>
      </c>
    </row>
    <row r="222" spans="1:3" x14ac:dyDescent="0.25">
      <c r="A222" t="s">
        <v>2158</v>
      </c>
      <c r="B222" t="s">
        <v>2159</v>
      </c>
      <c r="C222" t="s">
        <v>2160</v>
      </c>
    </row>
    <row r="223" spans="1:3" x14ac:dyDescent="0.25">
      <c r="A223" t="s">
        <v>2161</v>
      </c>
      <c r="B223" t="s">
        <v>2162</v>
      </c>
      <c r="C223" t="s">
        <v>2163</v>
      </c>
    </row>
    <row r="224" spans="1:3" x14ac:dyDescent="0.25">
      <c r="A224" t="s">
        <v>2164</v>
      </c>
      <c r="B224" t="s">
        <v>2165</v>
      </c>
      <c r="C224" t="s">
        <v>2166</v>
      </c>
    </row>
    <row r="225" spans="1:3" x14ac:dyDescent="0.25">
      <c r="A225" t="s">
        <v>2167</v>
      </c>
      <c r="B225" t="s">
        <v>2168</v>
      </c>
      <c r="C225" t="s">
        <v>2169</v>
      </c>
    </row>
    <row r="226" spans="1:3" x14ac:dyDescent="0.25">
      <c r="A226" t="s">
        <v>2170</v>
      </c>
      <c r="B226" t="s">
        <v>2171</v>
      </c>
      <c r="C226" t="s">
        <v>2172</v>
      </c>
    </row>
    <row r="227" spans="1:3" x14ac:dyDescent="0.25">
      <c r="A227" t="s">
        <v>2173</v>
      </c>
      <c r="B227" t="s">
        <v>2174</v>
      </c>
      <c r="C227" t="s">
        <v>2175</v>
      </c>
    </row>
    <row r="228" spans="1:3" x14ac:dyDescent="0.25">
      <c r="A228" t="s">
        <v>2176</v>
      </c>
      <c r="B228" t="s">
        <v>2177</v>
      </c>
      <c r="C228" t="s">
        <v>2178</v>
      </c>
    </row>
    <row r="229" spans="1:3" x14ac:dyDescent="0.25">
      <c r="A229" t="s">
        <v>2179</v>
      </c>
      <c r="B229" t="s">
        <v>2180</v>
      </c>
      <c r="C229" t="s">
        <v>2181</v>
      </c>
    </row>
    <row r="230" spans="1:3" x14ac:dyDescent="0.25">
      <c r="A230" t="s">
        <v>2182</v>
      </c>
      <c r="B230" t="s">
        <v>2183</v>
      </c>
      <c r="C230" t="s">
        <v>2184</v>
      </c>
    </row>
    <row r="231" spans="1:3" x14ac:dyDescent="0.25">
      <c r="A231" t="s">
        <v>2185</v>
      </c>
      <c r="B231" t="s">
        <v>2186</v>
      </c>
      <c r="C231" t="s">
        <v>2187</v>
      </c>
    </row>
    <row r="232" spans="1:3" x14ac:dyDescent="0.25">
      <c r="A232" t="s">
        <v>2188</v>
      </c>
      <c r="B232" t="s">
        <v>2189</v>
      </c>
      <c r="C232" t="s">
        <v>2190</v>
      </c>
    </row>
    <row r="233" spans="1:3" x14ac:dyDescent="0.25">
      <c r="A233" t="s">
        <v>2191</v>
      </c>
      <c r="B233" t="s">
        <v>2192</v>
      </c>
      <c r="C233" t="s">
        <v>2193</v>
      </c>
    </row>
    <row r="234" spans="1:3" x14ac:dyDescent="0.25">
      <c r="A234" t="s">
        <v>2194</v>
      </c>
      <c r="B234" t="s">
        <v>2195</v>
      </c>
      <c r="C234" t="s">
        <v>2196</v>
      </c>
    </row>
    <row r="235" spans="1:3" x14ac:dyDescent="0.25">
      <c r="A235" t="s">
        <v>2197</v>
      </c>
      <c r="B235" t="s">
        <v>2198</v>
      </c>
      <c r="C235" t="s">
        <v>2199</v>
      </c>
    </row>
    <row r="236" spans="1:3" x14ac:dyDescent="0.25">
      <c r="A236" t="s">
        <v>2200</v>
      </c>
      <c r="B236" t="s">
        <v>2201</v>
      </c>
      <c r="C236" t="s">
        <v>2202</v>
      </c>
    </row>
    <row r="237" spans="1:3" x14ac:dyDescent="0.25">
      <c r="A237" t="s">
        <v>2203</v>
      </c>
      <c r="B237" t="s">
        <v>2204</v>
      </c>
      <c r="C237" t="s">
        <v>2205</v>
      </c>
    </row>
    <row r="238" spans="1:3" x14ac:dyDescent="0.25">
      <c r="A238" t="s">
        <v>2206</v>
      </c>
      <c r="B238" t="s">
        <v>2207</v>
      </c>
      <c r="C238" t="s">
        <v>2208</v>
      </c>
    </row>
    <row r="239" spans="1:3" x14ac:dyDescent="0.25">
      <c r="A239" t="s">
        <v>2209</v>
      </c>
      <c r="B239" t="s">
        <v>2210</v>
      </c>
      <c r="C239" t="s">
        <v>2211</v>
      </c>
    </row>
    <row r="240" spans="1:3" x14ac:dyDescent="0.25">
      <c r="A240" t="s">
        <v>2212</v>
      </c>
      <c r="B240" t="s">
        <v>2213</v>
      </c>
      <c r="C240" t="s">
        <v>2214</v>
      </c>
    </row>
    <row r="241" spans="1:3" x14ac:dyDescent="0.25">
      <c r="A241" t="s">
        <v>2215</v>
      </c>
      <c r="B241" t="s">
        <v>2216</v>
      </c>
      <c r="C241" t="s">
        <v>2217</v>
      </c>
    </row>
    <row r="242" spans="1:3" x14ac:dyDescent="0.25">
      <c r="A242" t="s">
        <v>2218</v>
      </c>
      <c r="B242" t="s">
        <v>2219</v>
      </c>
      <c r="C242" t="s">
        <v>2220</v>
      </c>
    </row>
    <row r="243" spans="1:3" x14ac:dyDescent="0.25">
      <c r="A243" t="s">
        <v>2221</v>
      </c>
      <c r="B243" t="s">
        <v>2222</v>
      </c>
      <c r="C243" t="s">
        <v>2223</v>
      </c>
    </row>
    <row r="244" spans="1:3" x14ac:dyDescent="0.25">
      <c r="A244" t="s">
        <v>2224</v>
      </c>
      <c r="B244" t="s">
        <v>2225</v>
      </c>
      <c r="C244" t="s">
        <v>2226</v>
      </c>
    </row>
    <row r="245" spans="1:3" x14ac:dyDescent="0.25">
      <c r="A245" t="s">
        <v>2227</v>
      </c>
      <c r="B245" t="s">
        <v>2228</v>
      </c>
      <c r="C245" t="s">
        <v>2229</v>
      </c>
    </row>
  </sheetData>
  <conditionalFormatting sqref="B3:B29 B31:B1048576 B1">
    <cfRule type="duplicateValues" dxfId="208" priority="1"/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1194-8A3E-4D0B-A328-31991D48A82E}">
  <dimension ref="A1:H337"/>
  <sheetViews>
    <sheetView topLeftCell="A328" workbookViewId="0">
      <selection activeCell="C337" sqref="C337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76" t="s">
        <v>2394</v>
      </c>
      <c r="C2" s="18" t="s">
        <v>3778</v>
      </c>
      <c r="D2" s="3" t="str">
        <f>VLOOKUP($C2,allFlowProduct!$A:$P,4,FALSE)</f>
        <v>กล้วยน้ำว้า ใหญ่</v>
      </c>
      <c r="E2" s="3" t="str">
        <f>VLOOKUP($C2,allFlowProduct!$A:$P,5,FALSE)</f>
        <v>หวี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6" si="0">IF($G2=7,-1,IF($G2=1,7,IF($G2=3,7,IF($G2=5,0,"error"))))</f>
        <v>-1</v>
      </c>
    </row>
    <row r="3" spans="1:8" x14ac:dyDescent="0.5">
      <c r="A3" s="76" t="s">
        <v>2396</v>
      </c>
      <c r="C3" s="18" t="s">
        <v>3779</v>
      </c>
      <c r="D3" s="17" t="str">
        <f>VLOOKUP($C3,allFlowProduct!$A:$P,4,FALSE)</f>
        <v>กล้วยน้ำว้า กลาง</v>
      </c>
      <c r="E3" s="17" t="str">
        <f>VLOOKUP($C3,allFlowProduct!$A:$P,5,FALSE)</f>
        <v>หวี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76" t="s">
        <v>2397</v>
      </c>
      <c r="C4" s="18" t="s">
        <v>3780</v>
      </c>
      <c r="D4" s="17" t="str">
        <f>VLOOKUP($C4,allFlowProduct!$A:$P,4,FALSE)</f>
        <v>กล้วยน้ำว้า เล็ก</v>
      </c>
      <c r="E4" s="17" t="str">
        <f>VLOOKUP($C4,allFlowProduct!$A:$P,5,FALSE)</f>
        <v>หวี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76" t="s">
        <v>2398</v>
      </c>
      <c r="C5" s="18" t="s">
        <v>3781</v>
      </c>
      <c r="D5" s="17" t="str">
        <f>VLOOKUP($C5,allFlowProduct!$A:$P,4,FALSE)</f>
        <v>กล้วยเล็บมือนาง</v>
      </c>
      <c r="E5" s="17" t="str">
        <f>VLOOKUP($C5,allFlowProduct!$A:$P,5,FALSE)</f>
        <v>หวี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76" t="s">
        <v>983</v>
      </c>
      <c r="C6" s="18" t="s">
        <v>3782</v>
      </c>
      <c r="D6" s="17" t="str">
        <f>VLOOKUP($C6,allFlowProduct!$A:$P,4,FALSE)</f>
        <v>กล้วยไข่ กลาง</v>
      </c>
      <c r="E6" s="17" t="str">
        <f>VLOOKUP($C6,allFlowProduct!$A:$P,5,FALSE)</f>
        <v>หวี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76" t="s">
        <v>2399</v>
      </c>
      <c r="C7" s="18" t="s">
        <v>3783</v>
      </c>
      <c r="D7" s="17" t="str">
        <f>VLOOKUP($C7,allFlowProduct!$A:$P,4,FALSE)</f>
        <v>กล้วยเบา ใหญ่</v>
      </c>
      <c r="E7" s="17" t="str">
        <f>VLOOKUP($C7,allFlowProduct!$A:$P,5,FALSE)</f>
        <v>หวี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76" t="s">
        <v>2400</v>
      </c>
      <c r="C8" s="18" t="s">
        <v>3784</v>
      </c>
      <c r="D8" s="17" t="str">
        <f>VLOOKUP($C8,allFlowProduct!$A:$P,4,FALSE)</f>
        <v>กล้วยเบา กลาง</v>
      </c>
      <c r="E8" s="17" t="str">
        <f>VLOOKUP($C8,allFlowProduct!$A:$P,5,FALSE)</f>
        <v>หวี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76" t="s">
        <v>2401</v>
      </c>
      <c r="C9" s="18" t="s">
        <v>3785</v>
      </c>
      <c r="D9" s="17" t="str">
        <f>VLOOKUP($C9,allFlowProduct!$A:$P,4,FALSE)</f>
        <v>กล้วยเบา เล็ก</v>
      </c>
      <c r="E9" s="17" t="str">
        <f>VLOOKUP($C9,allFlowProduct!$A:$P,5,FALSE)</f>
        <v>หวี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76" t="s">
        <v>2402</v>
      </c>
      <c r="C10" s="18" t="s">
        <v>3786</v>
      </c>
      <c r="D10" s="17" t="str">
        <f>VLOOKUP($C10,allFlowProduct!$A:$P,4,FALSE)</f>
        <v>กล้วยหอมทอง ใหญ่</v>
      </c>
      <c r="E10" s="17" t="str">
        <f>VLOOKUP($C10,allFlowProduct!$A:$P,5,FALSE)</f>
        <v>หวี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76" t="s">
        <v>2403</v>
      </c>
      <c r="C11" s="18" t="s">
        <v>3787</v>
      </c>
      <c r="D11" s="17" t="str">
        <f>VLOOKUP($C11,allFlowProduct!$A:$P,4,FALSE)</f>
        <v>กล้วยหอมทอง กลาง</v>
      </c>
      <c r="E11" s="17" t="str">
        <f>VLOOKUP($C11,allFlowProduct!$A:$P,5,FALSE)</f>
        <v>หวี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76" t="s">
        <v>2404</v>
      </c>
      <c r="C12" s="18" t="s">
        <v>3788</v>
      </c>
      <c r="D12" s="17" t="str">
        <f>VLOOKUP($C12,allFlowProduct!$A:$P,4,FALSE)</f>
        <v>กล้วยหอมทอง เล็ก</v>
      </c>
      <c r="E12" s="17" t="str">
        <f>VLOOKUP($C12,allFlowProduct!$A:$P,5,FALSE)</f>
        <v>หวี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76" t="s">
        <v>2405</v>
      </c>
      <c r="C13" s="18" t="s">
        <v>3789</v>
      </c>
      <c r="D13" s="17" t="str">
        <f>VLOOKUP($C13,allFlowProduct!$A:$P,4,FALSE)</f>
        <v>กล้วยหอมเขียว ใหญ่</v>
      </c>
      <c r="E13" s="17" t="str">
        <f>VLOOKUP($C13,allFlowProduct!$A:$P,5,FALSE)</f>
        <v>หวี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76" t="s">
        <v>2406</v>
      </c>
      <c r="C14" s="18" t="s">
        <v>3790</v>
      </c>
      <c r="D14" s="17" t="str">
        <f>VLOOKUP($C14,allFlowProduct!$A:$P,4,FALSE)</f>
        <v>กล้วยหอมเขียว กลาง</v>
      </c>
      <c r="E14" s="17" t="str">
        <f>VLOOKUP($C14,allFlowProduct!$A:$P,5,FALSE)</f>
        <v>หวี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76" t="s">
        <v>2407</v>
      </c>
      <c r="C15" s="18" t="s">
        <v>3791</v>
      </c>
      <c r="D15" s="17" t="str">
        <f>VLOOKUP($C15,allFlowProduct!$A:$P,4,FALSE)</f>
        <v>กล้วยหอมเขียว เล็ก</v>
      </c>
      <c r="E15" s="17" t="str">
        <f>VLOOKUP($C15,allFlowProduct!$A:$P,5,FALSE)</f>
        <v>หวี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76" t="s">
        <v>2408</v>
      </c>
      <c r="C16" s="18" t="s">
        <v>3792</v>
      </c>
      <c r="D16" s="17" t="str">
        <f>VLOOKUP($C16,allFlowProduct!$A:$P,4,FALSE)</f>
        <v>กล้วยหอมนวล ใหญ่</v>
      </c>
      <c r="E16" s="17" t="str">
        <f>VLOOKUP($C16,allFlowProduct!$A:$P,5,FALSE)</f>
        <v>หวี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76" t="s">
        <v>2409</v>
      </c>
      <c r="C17" s="18" t="s">
        <v>3793</v>
      </c>
      <c r="D17" s="17" t="str">
        <f>VLOOKUP($C17,allFlowProduct!$A:$P,4,FALSE)</f>
        <v>กล้วยหอมนวล กลาง</v>
      </c>
      <c r="E17" s="17" t="str">
        <f>VLOOKUP($C17,allFlowProduct!$A:$P,5,FALSE)</f>
        <v>หวี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76" t="s">
        <v>2410</v>
      </c>
      <c r="C18" s="18" t="s">
        <v>3794</v>
      </c>
      <c r="D18" s="17" t="str">
        <f>VLOOKUP($C18,allFlowProduct!$A:$P,4,FALSE)</f>
        <v>กล้วยหักมุก ใหญ่</v>
      </c>
      <c r="E18" s="17" t="str">
        <f>VLOOKUP($C18,allFlowProduct!$A:$P,5,FALSE)</f>
        <v>หวี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76" t="s">
        <v>2411</v>
      </c>
      <c r="C19" s="18" t="s">
        <v>3795</v>
      </c>
      <c r="D19" s="17" t="str">
        <f>VLOOKUP($C19,allFlowProduct!$A:$P,4,FALSE)</f>
        <v>กล้วยหักมุก กลาง</v>
      </c>
      <c r="E19" s="17" t="str">
        <f>VLOOKUP($C19,allFlowProduct!$A:$P,5,FALSE)</f>
        <v>หวี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76" t="s">
        <v>2412</v>
      </c>
      <c r="C20" s="18" t="s">
        <v>3796</v>
      </c>
      <c r="D20" s="17" t="str">
        <f>VLOOKUP($C20,allFlowProduct!$A:$P,4,FALSE)</f>
        <v>กล้วยหอมจำปา</v>
      </c>
      <c r="E20" s="17" t="str">
        <f>VLOOKUP($C20,allFlowProduct!$A:$P,5,FALSE)</f>
        <v>หวี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76" t="s">
        <v>2413</v>
      </c>
      <c r="C21" s="18" t="s">
        <v>3797</v>
      </c>
      <c r="D21" s="17" t="str">
        <f>VLOOKUP($C21,allFlowProduct!$A:$P,4,FALSE)</f>
        <v>กล้วยนางเห็น เล็ก</v>
      </c>
      <c r="E21" s="17" t="str">
        <f>VLOOKUP($C21,allFlowProduct!$A:$P,5,FALSE)</f>
        <v>หวี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76" t="s">
        <v>2414</v>
      </c>
      <c r="C22" s="18" t="s">
        <v>3798</v>
      </c>
      <c r="D22" s="17" t="str">
        <f>VLOOKUP($C22,allFlowProduct!$A:$P,4,FALSE)</f>
        <v>กล้วยนางเห็น กลาง</v>
      </c>
      <c r="E22" s="17" t="str">
        <f>VLOOKUP($C22,allFlowProduct!$A:$P,5,FALSE)</f>
        <v>หวี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76" t="s">
        <v>2415</v>
      </c>
      <c r="C23" s="18" t="s">
        <v>3799</v>
      </c>
      <c r="D23" s="17" t="str">
        <f>VLOOKUP($C23,allFlowProduct!$A:$P,4,FALSE)</f>
        <v>กล้วยนางเห็น ใหญ่</v>
      </c>
      <c r="E23" s="17" t="str">
        <f>VLOOKUP($C23,allFlowProduct!$A:$P,5,FALSE)</f>
        <v>หวี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76" t="s">
        <v>6040</v>
      </c>
      <c r="C24" s="18" t="s">
        <v>3801</v>
      </c>
      <c r="D24" s="17" t="str">
        <f>VLOOKUP($C24,allFlowProduct!$A:$P,4,FALSE)</f>
        <v>กล้วยเทพรส กลาง</v>
      </c>
      <c r="E24" s="17" t="str">
        <f>VLOOKUP($C24,allFlowProduct!$A:$P,5,FALSE)</f>
        <v>หวี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76" t="s">
        <v>881</v>
      </c>
      <c r="C25" s="18" t="s">
        <v>3803</v>
      </c>
      <c r="D25" s="17" t="str">
        <f>VLOOKUP($C25,allFlowProduct!$A:$P,4,FALSE)</f>
        <v>เสาวรส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76" t="s">
        <v>967</v>
      </c>
      <c r="C26" s="18" t="s">
        <v>3804</v>
      </c>
      <c r="D26" s="17" t="str">
        <f>VLOOKUP($C26,allFlowProduct!$A:$P,4,FALSE)</f>
        <v>เผือก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76" t="s">
        <v>883</v>
      </c>
      <c r="C27" s="18" t="s">
        <v>3805</v>
      </c>
      <c r="D27" s="17" t="str">
        <f>VLOOKUP($C27,allFlowProduct!$A:$P,4,FALSE)</f>
        <v>แตงโม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76" t="s">
        <v>958</v>
      </c>
      <c r="C28" s="18" t="s">
        <v>3806</v>
      </c>
      <c r="D28" s="59" t="str">
        <f>VLOOKUP($C28,allFlowProduct!$A:$P,4,FALSE)</f>
        <v>แคนตาลูป</v>
      </c>
      <c r="E28" s="59" t="str">
        <f>VLOOKUP($C28,allFlowProduct!$A:$P,5,FALSE)</f>
        <v>กก</v>
      </c>
      <c r="F28" s="59">
        <f>VLOOKUP($C28,allFlowProduct!$A:$P,3,FALSE)</f>
        <v>5</v>
      </c>
      <c r="G28" s="59">
        <f>VLOOKUP($C28,allFlowProduct!$A:$P,8,FALSE)</f>
        <v>7</v>
      </c>
      <c r="H28" s="59">
        <f>IF($G28=7,-1,IF($G28=1,7,IF($G28=3,7,IF($G28=5,0,"error"))))</f>
        <v>-1</v>
      </c>
    </row>
    <row r="29" spans="1:8" x14ac:dyDescent="0.5">
      <c r="A29" s="76" t="s">
        <v>873</v>
      </c>
      <c r="C29" s="18" t="s">
        <v>3807</v>
      </c>
      <c r="D29" s="17" t="str">
        <f>VLOOKUP($C29,allFlowProduct!$A:$P,4,FALSE)</f>
        <v>ส้มโอ</v>
      </c>
      <c r="E29" s="17" t="str">
        <f>VLOOKUP($C29,allFlowProduct!$A:$P,5,FALSE)</f>
        <v>กก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76" t="s">
        <v>880</v>
      </c>
      <c r="C30" s="18" t="s">
        <v>3808</v>
      </c>
      <c r="D30" s="17" t="str">
        <f>VLOOKUP($C30,allFlowProduct!$A:$P,4,FALSE)</f>
        <v>น้อยหน่า</v>
      </c>
      <c r="E30" s="17" t="str">
        <f>VLOOKUP($C30,allFlowProduct!$A:$P,5,FALSE)</f>
        <v>กก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76" t="s">
        <v>981</v>
      </c>
      <c r="C31" s="18" t="s">
        <v>3809</v>
      </c>
      <c r="D31" s="17" t="str">
        <f>VLOOKUP($C31,allFlowProduct!$A:$P,4,FALSE)</f>
        <v>มะม่วงเบา</v>
      </c>
      <c r="E31" s="17" t="str">
        <f>VLOOKUP($C31,allFlowProduct!$A:$P,5,FALSE)</f>
        <v>กก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76" t="s">
        <v>53</v>
      </c>
      <c r="C32" s="18" t="s">
        <v>3810</v>
      </c>
      <c r="D32" s="17" t="str">
        <f>VLOOKUP($C32,allFlowProduct!$A:$P,4,FALSE)</f>
        <v>มะม่วงแก้ว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76" t="s">
        <v>978</v>
      </c>
      <c r="C33" s="18" t="s">
        <v>3811</v>
      </c>
      <c r="D33" s="17" t="str">
        <f>VLOOKUP($C33,allFlowProduct!$A:$P,4,FALSE)</f>
        <v>มะม่วงแรด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76" t="s">
        <v>961</v>
      </c>
      <c r="C34" s="18" t="s">
        <v>3812</v>
      </c>
      <c r="D34" s="17" t="str">
        <f>VLOOKUP($C34,allFlowProduct!$A:$P,4,FALSE)</f>
        <v>มะม่วงน้ำดอกไม้ สุก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76" t="s">
        <v>959</v>
      </c>
      <c r="C35" s="18" t="s">
        <v>3814</v>
      </c>
      <c r="D35" s="17" t="str">
        <f>VLOOKUP($C35,allFlowProduct!$A:$P,4,FALSE)</f>
        <v>มะม่วงเขียวเสวย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76" t="s">
        <v>963</v>
      </c>
      <c r="C36" s="18" t="s">
        <v>3815</v>
      </c>
      <c r="D36" s="17" t="str">
        <f>VLOOKUP($C36,allFlowProduct!$A:$P,4,FALSE)</f>
        <v>มะม่วงเขียวใหญ่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76" t="s">
        <v>2416</v>
      </c>
      <c r="C37" s="18" t="s">
        <v>3816</v>
      </c>
      <c r="D37" s="17" t="str">
        <f>VLOOKUP($C37,allFlowProduct!$A:$P,4,FALSE)</f>
        <v>มะม่วงอกร่องทอง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76" t="s">
        <v>977</v>
      </c>
      <c r="C38" s="18" t="s">
        <v>3817</v>
      </c>
      <c r="D38" s="17" t="str">
        <f>VLOOKUP($C38,allFlowProduct!$A:$P,4,FALSE)</f>
        <v>มะม่วงพราหมณ์ลืมเมีย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76" t="s">
        <v>868</v>
      </c>
      <c r="C39" s="18" t="s">
        <v>3818</v>
      </c>
      <c r="D39" s="17" t="str">
        <f>VLOOKUP($C39,allFlowProduct!$A:$P,4,FALSE)</f>
        <v>มะม่วงโชคอนันต์</v>
      </c>
      <c r="E39" s="17" t="str">
        <f>VLOOKUP($C39,allFlowProduct!$A:$P,5,FALSE)</f>
        <v>กก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76" t="s">
        <v>971</v>
      </c>
      <c r="C40" s="18" t="s">
        <v>3819</v>
      </c>
      <c r="D40" s="17" t="str">
        <f>VLOOKUP($C40,allFlowProduct!$A:$P,4,FALSE)</f>
        <v>มะม่วงฟ้าลั่น</v>
      </c>
      <c r="E40" s="17" t="str">
        <f>VLOOKUP($C40,allFlowProduct!$A:$P,5,FALSE)</f>
        <v>กก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76" t="s">
        <v>2417</v>
      </c>
      <c r="C41" s="18" t="s">
        <v>3820</v>
      </c>
      <c r="D41" s="17" t="str">
        <f>VLOOKUP($C41,allFlowProduct!$A:$P,4,FALSE)</f>
        <v>มะม่วงมหาชนก สุก</v>
      </c>
      <c r="E41" s="17" t="str">
        <f>VLOOKUP($C41,allFlowProduct!$A:$P,5,FALSE)</f>
        <v>กก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76" t="s">
        <v>2418</v>
      </c>
      <c r="C42" s="18" t="s">
        <v>3821</v>
      </c>
      <c r="D42" s="17" t="str">
        <f>VLOOKUP($C42,allFlowProduct!$A:$P,4,FALSE)</f>
        <v>มะม่วงมหาชนก ดิบ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76" t="s">
        <v>970</v>
      </c>
      <c r="C43" s="18" t="s">
        <v>3822</v>
      </c>
      <c r="D43" s="17" t="str">
        <f>VLOOKUP($C43,allFlowProduct!$A:$P,4,FALSE)</f>
        <v>มะม่วงทรายขาว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76" t="s">
        <v>2419</v>
      </c>
      <c r="C44" s="18" t="s">
        <v>3823</v>
      </c>
      <c r="D44" s="17" t="str">
        <f>VLOOKUP($C44,allFlowProduct!$A:$P,4,FALSE)</f>
        <v>มะม่วงตาลทราย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76" t="s">
        <v>2420</v>
      </c>
      <c r="C45" s="18" t="s">
        <v>3824</v>
      </c>
      <c r="D45" s="17" t="str">
        <f>VLOOKUP($C45,allFlowProduct!$A:$P,4,FALSE)</f>
        <v>มะม่วงตลับนาค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76" t="s">
        <v>969</v>
      </c>
      <c r="C46" s="18" t="s">
        <v>3825</v>
      </c>
      <c r="D46" s="17" t="str">
        <f>VLOOKUP($C46,allFlowProduct!$A:$P,4,FALSE)</f>
        <v>มะม่วงอาร์ทูอีทู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76" t="s">
        <v>986</v>
      </c>
      <c r="C47" s="18" t="s">
        <v>3826</v>
      </c>
      <c r="D47" s="17" t="str">
        <f>VLOOKUP($C47,allFlowProduct!$A:$P,4,FALSE)</f>
        <v>มะม่วงทองดำ</v>
      </c>
      <c r="E47" s="17" t="str">
        <f>VLOOKUP($C47,allFlowProduct!$A:$P,5,FALSE)</f>
        <v>กก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76" t="s">
        <v>2421</v>
      </c>
      <c r="C48" s="18" t="s">
        <v>3827</v>
      </c>
      <c r="D48" s="17" t="str">
        <f>VLOOKUP($C48,allFlowProduct!$A:$P,4,FALSE)</f>
        <v>มะม่วงแพะเจดีย์</v>
      </c>
      <c r="E48" s="17" t="str">
        <f>VLOOKUP($C48,allFlowProduct!$A:$P,5,FALSE)</f>
        <v>กก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76" t="s">
        <v>2422</v>
      </c>
      <c r="C49" s="18" t="s">
        <v>3828</v>
      </c>
      <c r="D49" s="17" t="str">
        <f>VLOOKUP($C49,allFlowProduct!$A:$P,4,FALSE)</f>
        <v>มะม่วงแช่อิ่ม</v>
      </c>
      <c r="E49" s="17" t="str">
        <f>VLOOKUP($C49,allFlowProduct!$A:$P,5,FALSE)</f>
        <v>กก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6" t="s">
        <v>60</v>
      </c>
      <c r="C50" s="18" t="s">
        <v>3549</v>
      </c>
      <c r="D50" s="17" t="str">
        <f>VLOOKUP($C50,allFlowProduct!$A:$P,4,FALSE)</f>
        <v>มะม่วงแผ่น</v>
      </c>
      <c r="E50" s="17" t="str">
        <f>VLOOKUP($C50,allFlowProduct!$A:$P,5,FALSE)</f>
        <v>ซอง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6" t="s">
        <v>2423</v>
      </c>
      <c r="C51" s="18" t="s">
        <v>3829</v>
      </c>
      <c r="D51" s="17" t="str">
        <f>VLOOKUP($C51,allFlowProduct!$A:$P,4,FALSE)</f>
        <v>มะยม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76" t="s">
        <v>975</v>
      </c>
      <c r="C52" s="18" t="s">
        <v>3830</v>
      </c>
      <c r="D52" s="17" t="str">
        <f>VLOOKUP($C52,allFlowProduct!$A:$P,4,FALSE)</f>
        <v>ลิ้นจี่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76" t="s">
        <v>167</v>
      </c>
      <c r="C53" s="18" t="s">
        <v>3831</v>
      </c>
      <c r="D53" s="17" t="str">
        <f>VLOOKUP($C53,allFlowProduct!$A:$P,4,FALSE)</f>
        <v>ลำไย(ฐธ9)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76" t="s">
        <v>968</v>
      </c>
      <c r="C54" s="18" t="s">
        <v>3832</v>
      </c>
      <c r="D54" s="17" t="str">
        <f>VLOOKUP($C54,allFlowProduct!$A:$P,4,FALSE)</f>
        <v>ทุเรียนพวงมณี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76" t="s">
        <v>964</v>
      </c>
      <c r="C55" s="18" t="s">
        <v>3833</v>
      </c>
      <c r="D55" s="17" t="str">
        <f>VLOOKUP($C55,allFlowProduct!$A:$P,4,FALSE)</f>
        <v>ทุเรียนชะนี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76" t="s">
        <v>2424</v>
      </c>
      <c r="C56" s="18" t="s">
        <v>3834</v>
      </c>
      <c r="D56" s="17" t="str">
        <f>VLOOKUP($C56,allFlowProduct!$A:$P,4,FALSE)</f>
        <v>ทุเรียนหมอนทอง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76" t="s">
        <v>870</v>
      </c>
      <c r="C57" s="18" t="s">
        <v>3835</v>
      </c>
      <c r="D57" s="17" t="str">
        <f>VLOOKUP($C57,allFlowProduct!$A:$P,4,FALSE)</f>
        <v>มังคุด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76" t="s">
        <v>2425</v>
      </c>
      <c r="C58" s="18" t="s">
        <v>3836</v>
      </c>
      <c r="D58" s="17" t="str">
        <f>VLOOKUP($C58,allFlowProduct!$A:$P,4,FALSE)</f>
        <v>มังคุด เล็ก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76" t="s">
        <v>965</v>
      </c>
      <c r="C59" s="18" t="s">
        <v>3837</v>
      </c>
      <c r="D59" s="17" t="str">
        <f>VLOOKUP($C59,allFlowProduct!$A:$P,4,FALSE)</f>
        <v>มังคุด (กล่อง)</v>
      </c>
      <c r="E59" s="17" t="str">
        <f>VLOOKUP($C59,allFlowProduct!$A:$P,5,FALSE)</f>
        <v>กล่อง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76" t="s">
        <v>2426</v>
      </c>
      <c r="C60" s="18" t="s">
        <v>3838</v>
      </c>
      <c r="D60" s="17" t="str">
        <f>VLOOKUP($C60,allFlowProduct!$A:$P,4,FALSE)</f>
        <v>กระท้อน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76" t="s">
        <v>6041</v>
      </c>
      <c r="C61" s="18" t="s">
        <v>3948</v>
      </c>
      <c r="D61" s="17" t="str">
        <f>VLOOKUP($C61,allFlowProduct!$A:$P,4,FALSE)</f>
        <v>เลมอน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76" t="s">
        <v>6042</v>
      </c>
      <c r="C62" s="18" t="s">
        <v>3839</v>
      </c>
      <c r="D62" s="17" t="str">
        <f>VLOOKUP($C62,allFlowProduct!$A:$P,4,FALSE)</f>
        <v>ขนุน</v>
      </c>
      <c r="E62" s="17" t="str">
        <f>VLOOKUP($C62,allFlowProduct!$A:$P,5,FALSE)</f>
        <v>กก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76" t="s">
        <v>822</v>
      </c>
      <c r="C63" s="18" t="s">
        <v>3840</v>
      </c>
      <c r="D63" s="17" t="str">
        <f>VLOOKUP($C63,allFlowProduct!$A:$P,4,FALSE)</f>
        <v>ขนุนอ่อน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76" t="s">
        <v>2427</v>
      </c>
      <c r="C64" s="18" t="s">
        <v>3860</v>
      </c>
      <c r="D64" s="17" t="str">
        <f>VLOOKUP($C64,allFlowProduct!$A:$P,4,FALSE)</f>
        <v>มะนาว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76" t="s">
        <v>869</v>
      </c>
      <c r="C65" s="18" t="s">
        <v>3841</v>
      </c>
      <c r="D65" s="17" t="str">
        <f>VLOOKUP($C65,allFlowProduct!$A:$P,4,FALSE)</f>
        <v>ฝรั่ง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76" t="s">
        <v>867</v>
      </c>
      <c r="C66" s="18" t="s">
        <v>3842</v>
      </c>
      <c r="D66" s="17" t="str">
        <f>VLOOKUP($C66,allFlowProduct!$A:$P,4,FALSE)</f>
        <v>ลองกอง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76" t="s">
        <v>2428</v>
      </c>
      <c r="C67" s="18" t="s">
        <v>3843</v>
      </c>
      <c r="D67" s="17" t="str">
        <f>VLOOKUP($C67,allFlowProduct!$A:$P,4,FALSE)</f>
        <v>ชมพู่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ref="H67:H130" si="1">IF($G67=7,-1,IF($G67=1,7,IF($G67=3,7,IF($G67=5,0,"error"))))</f>
        <v>-1</v>
      </c>
    </row>
    <row r="68" spans="1:8" x14ac:dyDescent="0.5">
      <c r="A68" s="76" t="s">
        <v>877</v>
      </c>
      <c r="C68" s="18" t="s">
        <v>3844</v>
      </c>
      <c r="D68" s="17" t="str">
        <f>VLOOKUP($C68,allFlowProduct!$A:$P,4,FALSE)</f>
        <v>สับปะรด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76" t="s">
        <v>2429</v>
      </c>
      <c r="C69" s="12" t="s">
        <v>3845</v>
      </c>
      <c r="D69" s="17" t="str">
        <f>VLOOKUP($C69,allFlowProduct!$A:$P,4,FALSE)</f>
        <v>ข้าวโพด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76" t="s">
        <v>2430</v>
      </c>
      <c r="C70" s="12" t="s">
        <v>3846</v>
      </c>
      <c r="D70" s="17" t="str">
        <f>VLOOKUP($C70,allFlowProduct!$A:$P,4,FALSE)</f>
        <v>ข้าวโพดม่วง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76" t="s">
        <v>784</v>
      </c>
      <c r="C71" s="12" t="s">
        <v>3847</v>
      </c>
      <c r="D71" s="17" t="str">
        <f>VLOOKUP($C71,allFlowProduct!$A:$P,4,FALSE)</f>
        <v>ข้าวโพดข้าวเหนียว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76" t="s">
        <v>816</v>
      </c>
      <c r="C72" s="12" t="s">
        <v>3848</v>
      </c>
      <c r="D72" s="17" t="str">
        <f>VLOOKUP($C72,allFlowProduct!$A:$P,4,FALSE)</f>
        <v>ข้าวโพดเทียน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76" t="s">
        <v>2431</v>
      </c>
      <c r="C73" s="18" t="s">
        <v>3849</v>
      </c>
      <c r="D73" s="17" t="str">
        <f>VLOOKUP($C73,allFlowProduct!$A:$P,4,FALSE)</f>
        <v>แอปเปิ้ลเมือง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</row>
    <row r="74" spans="1:8" x14ac:dyDescent="0.5">
      <c r="A74" s="76" t="s">
        <v>987</v>
      </c>
      <c r="C74" s="18" t="s">
        <v>3858</v>
      </c>
      <c r="D74" s="17" t="str">
        <f>VLOOKUP($C74,allFlowProduct!$A:$P,4,FALSE)</f>
        <v>รากบัว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1"/>
        <v>-1</v>
      </c>
    </row>
    <row r="75" spans="1:8" x14ac:dyDescent="0.5">
      <c r="A75" s="76" t="s">
        <v>823</v>
      </c>
      <c r="C75" s="18" t="s">
        <v>3859</v>
      </c>
      <c r="D75" s="17" t="str">
        <f>VLOOKUP($C75,allFlowProduct!$A:$P,4,FALSE)</f>
        <v>ข้าวโพดอ่อน</v>
      </c>
      <c r="E75" s="17" t="str">
        <f>VLOOKUP($C75,allFlowProduct!$A:$P,5,FALSE)</f>
        <v>กก.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76" t="s">
        <v>871</v>
      </c>
      <c r="C76" s="18" t="s">
        <v>3851</v>
      </c>
      <c r="D76" s="17" t="str">
        <f>VLOOKUP($C76,allFlowProduct!$A:$P,4,FALSE)</f>
        <v>แก้วมังกร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76" t="s">
        <v>972</v>
      </c>
      <c r="C77" s="18" t="s">
        <v>3850</v>
      </c>
      <c r="D77" s="17" t="str">
        <f>VLOOKUP($C77,allFlowProduct!$A:$P,4,FALSE)</f>
        <v>ละมุด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76" t="s">
        <v>2433</v>
      </c>
      <c r="C78" s="18" t="s">
        <v>3853</v>
      </c>
      <c r="D78" s="17" t="str">
        <f>VLOOKUP($C78,allFlowProduct!$A:$P,4,FALSE)</f>
        <v>ตะลิงปลิง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76" t="s">
        <v>973</v>
      </c>
      <c r="C79" s="18" t="s">
        <v>3852</v>
      </c>
      <c r="D79" s="17" t="str">
        <f>VLOOKUP($C79,allFlowProduct!$A:$P,4,FALSE)</f>
        <v>มะปราง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76" t="s">
        <v>974</v>
      </c>
      <c r="C80" s="18" t="s">
        <v>3854</v>
      </c>
      <c r="D80" s="17" t="str">
        <f>VLOOKUP($C80,allFlowProduct!$A:$P,4,FALSE)</f>
        <v>มะยงชิด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76" t="s">
        <v>780</v>
      </c>
      <c r="C81" s="18" t="s">
        <v>3862</v>
      </c>
      <c r="D81" s="17" t="str">
        <f>VLOOKUP($C81,allFlowProduct!$A:$P,4,FALSE)</f>
        <v>ฟักทอง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76" t="s">
        <v>2434</v>
      </c>
      <c r="C82" s="18" t="s">
        <v>3863</v>
      </c>
      <c r="D82" s="17" t="str">
        <f>VLOOKUP($C82,allFlowProduct!$A:$P,4,FALSE)</f>
        <v>ฟักทองระฆัง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76" t="s">
        <v>925</v>
      </c>
      <c r="C83" s="18" t="s">
        <v>3864</v>
      </c>
      <c r="D83" s="17" t="str">
        <f>VLOOKUP($C83,allFlowProduct!$A:$P,4,FALSE)</f>
        <v>ฟักเขียว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76" t="s">
        <v>777</v>
      </c>
      <c r="C84" s="18" t="s">
        <v>3865</v>
      </c>
      <c r="D84" s="17" t="str">
        <f>VLOOKUP($C84,allFlowProduct!$A:$P,4,FALSE)</f>
        <v>ฟักแฟง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76" t="s">
        <v>791</v>
      </c>
      <c r="C85" s="18" t="s">
        <v>3866</v>
      </c>
      <c r="D85" s="17" t="str">
        <f>VLOOKUP($C85,allFlowProduct!$A:$P,4,FALSE)</f>
        <v>มะละกอดิบ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76" t="s">
        <v>6043</v>
      </c>
      <c r="C86" s="18" t="s">
        <v>3868</v>
      </c>
      <c r="D86" s="17" t="str">
        <f>VLOOKUP($C86,allFlowProduct!$A:$P,4,FALSE)</f>
        <v>มะละกอดิบ กลาง</v>
      </c>
      <c r="E86" s="17" t="str">
        <f>VLOOKUP($C86,allFlowProduct!$A:$P,5,FALSE)</f>
        <v>ลูก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76" t="s">
        <v>6044</v>
      </c>
      <c r="C87" s="18" t="s">
        <v>3869</v>
      </c>
      <c r="D87" s="17" t="str">
        <f>VLOOKUP($C87,allFlowProduct!$A:$P,4,FALSE)</f>
        <v>มะละกอดิบ เล็ก</v>
      </c>
      <c r="E87" s="17" t="str">
        <f>VLOOKUP($C87,allFlowProduct!$A:$P,5,FALSE)</f>
        <v>ลูก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76" t="s">
        <v>2436</v>
      </c>
      <c r="C88" s="18" t="s">
        <v>3870</v>
      </c>
      <c r="D88" s="17" t="str">
        <f>VLOOKUP($C88,allFlowProduct!$A:$P,4,FALSE)</f>
        <v>มะละกอแขกดำดิบ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76" t="s">
        <v>878</v>
      </c>
      <c r="C89" s="18" t="s">
        <v>3952</v>
      </c>
      <c r="D89" s="17" t="str">
        <f>VLOOKUP($C89,allFlowProduct!$A:$P,4,FALSE)</f>
        <v>มะละกอสุก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76" t="s">
        <v>803</v>
      </c>
      <c r="C90" s="18" t="s">
        <v>3871</v>
      </c>
      <c r="D90" s="17" t="str">
        <f>VLOOKUP($C90,allFlowProduct!$A:$P,4,FALSE)</f>
        <v>น้ำเต้า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76" t="s">
        <v>2437</v>
      </c>
      <c r="C91" s="18" t="s">
        <v>3872</v>
      </c>
      <c r="D91" s="17" t="str">
        <f>VLOOKUP($C91,allFlowProduct!$A:$P,4,FALSE)</f>
        <v>น้ำเต้ายาว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77" t="s">
        <v>2438</v>
      </c>
      <c r="C92" s="18" t="s">
        <v>3873</v>
      </c>
      <c r="D92" s="17" t="str">
        <f>VLOOKUP($C92,allFlowProduct!$A:$P,4,FALSE)</f>
        <v>แตงล้าน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77" t="s">
        <v>2439</v>
      </c>
      <c r="C93" s="18" t="s">
        <v>3967</v>
      </c>
      <c r="D93" s="17" t="str">
        <f>VLOOKUP($C93,allFlowProduct!$A:$P,4,FALSE)</f>
        <v>บล็อคโคลี่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77" t="s">
        <v>795</v>
      </c>
      <c r="C94" s="18" t="s">
        <v>3875</v>
      </c>
      <c r="D94" s="17" t="str">
        <f>VLOOKUP($C94,allFlowProduct!$A:$P,4,FALSE)</f>
        <v>หัวปลี</v>
      </c>
      <c r="E94" s="17" t="str">
        <f>VLOOKUP($C94,allFlowProduct!$A:$P,5,FALSE)</f>
        <v>หัว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76" t="s">
        <v>920</v>
      </c>
      <c r="C95" s="18" t="s">
        <v>3876</v>
      </c>
      <c r="D95" s="17" t="str">
        <f>VLOOKUP($C95,allFlowProduct!$A:$P,4,FALSE)</f>
        <v>หัวไชเท้า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76" t="s">
        <v>790</v>
      </c>
      <c r="C96" s="18" t="s">
        <v>3877</v>
      </c>
      <c r="D96" s="17" t="str">
        <f>VLOOKUP($C96,allFlowProduct!$A:$P,4,FALSE)</f>
        <v>บวบสาลี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76" t="s">
        <v>796</v>
      </c>
      <c r="C97" s="18" t="s">
        <v>3878</v>
      </c>
      <c r="D97" s="17" t="str">
        <f>VLOOKUP($C97,allFlowProduct!$A:$P,4,FALSE)</f>
        <v>บวบหอม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76" t="s">
        <v>774</v>
      </c>
      <c r="C98" s="18" t="s">
        <v>3879</v>
      </c>
      <c r="D98" s="17" t="str">
        <f>VLOOKUP($C98,allFlowProduct!$A:$P,4,FALSE)</f>
        <v>บวบเหลี่ยม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76" t="s">
        <v>2441</v>
      </c>
      <c r="C99" s="18" t="s">
        <v>3880</v>
      </c>
      <c r="D99" s="17" t="str">
        <f>VLOOKUP($C99,allFlowProduct!$A:$P,4,FALSE)</f>
        <v>บวบฝรั่ง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76" t="s">
        <v>809</v>
      </c>
      <c r="C100" s="18" t="s">
        <v>3881</v>
      </c>
      <c r="D100" s="17" t="str">
        <f>VLOOKUP($C100,allFlowProduct!$A:$P,4,FALSE)</f>
        <v>เพกา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76" t="s">
        <v>801</v>
      </c>
      <c r="C101" s="18" t="s">
        <v>3882</v>
      </c>
      <c r="D101" s="17" t="str">
        <f>VLOOKUP($C101,allFlowProduct!$A:$P,4,FALSE)</f>
        <v>ถั่วฝักยาว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76" t="s">
        <v>2442</v>
      </c>
      <c r="C102" s="18" t="s">
        <v>3883</v>
      </c>
      <c r="D102" s="17" t="str">
        <f>VLOOKUP($C102,allFlowProduct!$A:$P,4,FALSE)</f>
        <v>ถั่วฝักยาวสีแดง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76" t="s">
        <v>2443</v>
      </c>
      <c r="C103" s="18" t="s">
        <v>3884</v>
      </c>
      <c r="D103" s="17" t="str">
        <f>VLOOKUP($C103,allFlowProduct!$A:$P,4,FALSE)</f>
        <v>ถั่วฝักยาวสีม่วง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76" t="s">
        <v>2444</v>
      </c>
      <c r="C104" s="18" t="s">
        <v>3885</v>
      </c>
      <c r="D104" s="17" t="str">
        <f>VLOOKUP($C104,allFlowProduct!$A:$P,4,FALSE)</f>
        <v>ถั่วฝักยาวลายพราง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76" t="s">
        <v>2445</v>
      </c>
      <c r="C105" s="18" t="s">
        <v>3886</v>
      </c>
      <c r="D105" s="17" t="str">
        <f>VLOOKUP($C105,allFlowProduct!$A:$P,4,FALSE)</f>
        <v>ถั่วนั่ง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76" t="s">
        <v>938</v>
      </c>
      <c r="C106" s="18" t="s">
        <v>3887</v>
      </c>
      <c r="D106" s="17" t="str">
        <f>VLOOKUP($C106,allFlowProduct!$A:$P,4,FALSE)</f>
        <v>ถั่วพู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76" t="s">
        <v>2446</v>
      </c>
      <c r="C107" s="18" t="s">
        <v>3888</v>
      </c>
      <c r="D107" s="17" t="str">
        <f>VLOOKUP($C107,allFlowProduct!$A:$P,4,FALSE)</f>
        <v>ถั่วพร้า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76" t="s">
        <v>2447</v>
      </c>
      <c r="C108" s="18" t="s">
        <v>3889</v>
      </c>
      <c r="D108" s="17" t="str">
        <f>VLOOKUP($C108,allFlowProduct!$A:$P,4,FALSE)</f>
        <v>ถั่วพุ่มลาย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76" t="s">
        <v>2448</v>
      </c>
      <c r="C109" s="18" t="s">
        <v>3890</v>
      </c>
      <c r="D109" s="17" t="str">
        <f>VLOOKUP($C109,allFlowProduct!$A:$P,4,FALSE)</f>
        <v>ถั่วแปบ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76" t="s">
        <v>927</v>
      </c>
      <c r="C110" s="18" t="s">
        <v>3891</v>
      </c>
      <c r="D110" s="17" t="str">
        <f>VLOOKUP($C110,allFlowProduct!$A:$P,4,FALSE)</f>
        <v>ถั่วแระ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76" t="s">
        <v>797</v>
      </c>
      <c r="C111" s="18" t="s">
        <v>3892</v>
      </c>
      <c r="D111" s="17" t="str">
        <f>VLOOKUP($C111,allFlowProduct!$A:$P,4,FALSE)</f>
        <v>กระเจี๊ยบเขียว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76" t="s">
        <v>821</v>
      </c>
      <c r="C112" s="18" t="s">
        <v>3893</v>
      </c>
      <c r="D112" s="17" t="str">
        <f>VLOOKUP($C112,allFlowProduct!$A:$P,4,FALSE)</f>
        <v>กระเจี๊ยบแดง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76" t="s">
        <v>872</v>
      </c>
      <c r="C113" s="18" t="s">
        <v>3894</v>
      </c>
      <c r="D113" s="17" t="str">
        <f>VLOOKUP($C113,allFlowProduct!$A:$P,4,FALSE)</f>
        <v>แตงไทย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76" t="s">
        <v>884</v>
      </c>
      <c r="C114" s="18" t="s">
        <v>3895</v>
      </c>
      <c r="D114" s="17" t="str">
        <f>VLOOKUP($C114,allFlowProduct!$A:$P,4,FALSE)</f>
        <v>แตงไทย ดิบ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76" t="s">
        <v>775</v>
      </c>
      <c r="C115" s="18" t="s">
        <v>3896</v>
      </c>
      <c r="D115" s="17" t="str">
        <f>VLOOKUP($C115,allFlowProduct!$A:$P,4,FALSE)</f>
        <v>แตงกวา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76" t="s">
        <v>785</v>
      </c>
      <c r="C116" s="18" t="s">
        <v>3897</v>
      </c>
      <c r="D116" s="17" t="str">
        <f>VLOOKUP($C116,allFlowProduct!$A:$P,4,FALSE)</f>
        <v>ตะไคร้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76" t="s">
        <v>834</v>
      </c>
      <c r="C117" s="18" t="s">
        <v>3953</v>
      </c>
      <c r="D117" s="17" t="str">
        <f>VLOOKUP($C117,allFlowProduct!$A:$P,4,FALSE)</f>
        <v>กวางตุ้ง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76" t="s">
        <v>933</v>
      </c>
      <c r="C118" s="18" t="s">
        <v>3954</v>
      </c>
      <c r="D118" s="17" t="str">
        <f>VLOOKUP($C118,allFlowProduct!$A:$P,4,FALSE)</f>
        <v>กวางตุ้งฮ่องเต้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76" t="s">
        <v>2449</v>
      </c>
      <c r="C119" s="18" t="s">
        <v>3955</v>
      </c>
      <c r="D119" s="17" t="str">
        <f>VLOOKUP($C119,allFlowProduct!$A:$P,4,FALSE)</f>
        <v>กวางตุ้งฮ่องกง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76" t="s">
        <v>862</v>
      </c>
      <c r="C120" s="18" t="s">
        <v>3956</v>
      </c>
      <c r="D120" s="17" t="str">
        <f>VLOOKUP($C120,allFlowProduct!$A:$P,4,FALSE)</f>
        <v>ผักกาดขาว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76" t="s">
        <v>854</v>
      </c>
      <c r="C121" s="18" t="s">
        <v>3957</v>
      </c>
      <c r="D121" s="17" t="str">
        <f>VLOOKUP($C121,allFlowProduct!$A:$P,4,FALSE)</f>
        <v>ผักกาดเขียว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76" t="s">
        <v>852</v>
      </c>
      <c r="C122" s="18" t="s">
        <v>3958</v>
      </c>
      <c r="D122" s="17" t="str">
        <f>VLOOKUP($C122,allFlowProduct!$A:$P,4,FALSE)</f>
        <v>ผักกาดหิ่น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76" t="s">
        <v>2450</v>
      </c>
      <c r="C123" s="18" t="s">
        <v>3959</v>
      </c>
      <c r="D123" s="17" t="str">
        <f>VLOOKUP($C123,allFlowProduct!$A:$P,4,FALSE)</f>
        <v>ผักอีหล่ำ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76" t="s">
        <v>955</v>
      </c>
      <c r="C124" s="18" t="s">
        <v>3960</v>
      </c>
      <c r="D124" s="17" t="str">
        <f>VLOOKUP($C124,allFlowProduct!$A:$P,4,FALSE)</f>
        <v>ผักเฮือด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76" t="s">
        <v>6045</v>
      </c>
      <c r="C125" s="18" t="s">
        <v>3961</v>
      </c>
      <c r="D125" s="17" t="str">
        <f>VLOOKUP($C125,allFlowProduct!$A:$P,4,FALSE)</f>
        <v>ดอกเล็บครุฑ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76" t="s">
        <v>2451</v>
      </c>
      <c r="C126" s="18" t="s">
        <v>3962</v>
      </c>
      <c r="D126" s="17" t="str">
        <f>VLOOKUP($C126,allFlowProduct!$A:$P,4,FALSE)</f>
        <v>ดอกข่า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76" t="s">
        <v>851</v>
      </c>
      <c r="C127" s="18" t="s">
        <v>4074</v>
      </c>
      <c r="D127" s="17" t="str">
        <f>VLOOKUP($C127,allFlowProduct!$A:$P,4,FALSE)</f>
        <v>ดอกกระเจียว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76" t="s">
        <v>949</v>
      </c>
      <c r="C128" s="18" t="s">
        <v>3963</v>
      </c>
      <c r="D128" s="17" t="str">
        <f>VLOOKUP($C128,allFlowProduct!$A:$P,4,FALSE)</f>
        <v>ดอกสะเดา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76" t="s">
        <v>2452</v>
      </c>
      <c r="C129" s="18" t="s">
        <v>3964</v>
      </c>
      <c r="D129" s="17" t="str">
        <f>VLOOKUP($C129,allFlowProduct!$A:$P,4,FALSE)</f>
        <v>หน่อไม้ฝรั่ง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76" t="s">
        <v>783</v>
      </c>
      <c r="C130" s="18" t="s">
        <v>3965</v>
      </c>
      <c r="D130" s="17" t="str">
        <f>VLOOKUP($C130,allFlowProduct!$A:$P,4,FALSE)</f>
        <v>กะหล่ำปลี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1"/>
        <v>-1</v>
      </c>
    </row>
    <row r="131" spans="1:8" x14ac:dyDescent="0.5">
      <c r="A131" s="76" t="s">
        <v>2453</v>
      </c>
      <c r="C131" s="18" t="s">
        <v>3966</v>
      </c>
      <c r="D131" s="17" t="str">
        <f>VLOOKUP($C131,allFlowProduct!$A:$P,4,FALSE)</f>
        <v>กะหล่ำปลีดอก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ref="H131:H202" si="2">IF($G131=7,-1,IF($G131=1,7,IF($G131=3,7,IF($G131=5,0,"error"))))</f>
        <v>-1</v>
      </c>
    </row>
    <row r="132" spans="1:8" x14ac:dyDescent="0.5">
      <c r="A132" s="76" t="s">
        <v>786</v>
      </c>
      <c r="C132" s="18" t="s">
        <v>3874</v>
      </c>
      <c r="D132" s="17" t="str">
        <f>VLOOKUP($C132,allFlowProduct!$A:$P,4,FALSE)</f>
        <v>มะระขี้นก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76" t="s">
        <v>918</v>
      </c>
      <c r="C133" s="18" t="s">
        <v>3898</v>
      </c>
      <c r="D133" s="17" t="str">
        <f>VLOOKUP($C133,allFlowProduct!$A:$P,4,FALSE)</f>
        <v>มะเขือเทศ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76" t="s">
        <v>2454</v>
      </c>
      <c r="C134" s="12" t="s">
        <v>3899</v>
      </c>
      <c r="D134" s="17" t="str">
        <f>VLOOKUP($C134,allFlowProduct!$A:$P,4,FALSE)</f>
        <v>มะเขือไข่นุ้ย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76" t="s">
        <v>2455</v>
      </c>
      <c r="C135" s="18" t="s">
        <v>3900</v>
      </c>
      <c r="D135" s="17" t="str">
        <f>VLOOKUP($C135,allFlowProduct!$A:$P,4,FALSE)</f>
        <v>มะเขือเทศสีดา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76" t="s">
        <v>776</v>
      </c>
      <c r="C136" s="18" t="s">
        <v>3901</v>
      </c>
      <c r="D136" s="17" t="str">
        <f>VLOOKUP($C136,allFlowProduct!$A:$P,4,FALSE)</f>
        <v>มะเขือเปราะ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76" t="s">
        <v>2456</v>
      </c>
      <c r="C137" s="18" t="s">
        <v>3902</v>
      </c>
      <c r="D137" s="17" t="str">
        <f>VLOOKUP($C137,allFlowProduct!$A:$P,4,FALSE)</f>
        <v>มะเขือหนามกรอบ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76" t="s">
        <v>2457</v>
      </c>
      <c r="C138" s="18" t="s">
        <v>3903</v>
      </c>
      <c r="D138" s="17" t="str">
        <f>VLOOKUP($C138,allFlowProduct!$A:$P,4,FALSE)</f>
        <v>มะเขือคางกบ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76" t="s">
        <v>919</v>
      </c>
      <c r="C139" s="18" t="s">
        <v>3904</v>
      </c>
      <c r="D139" s="17" t="str">
        <f>VLOOKUP($C139,allFlowProduct!$A:$P,4,FALSE)</f>
        <v>มะเขือเทศราชินี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76" t="s">
        <v>792</v>
      </c>
      <c r="C140" s="18" t="s">
        <v>3905</v>
      </c>
      <c r="D140" s="17" t="str">
        <f>VLOOKUP($C140,allFlowProduct!$A:$P,4,FALSE)</f>
        <v>มะเขือไข่เต่า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76" t="s">
        <v>2458</v>
      </c>
      <c r="C141" s="12" t="s">
        <v>3906</v>
      </c>
      <c r="D141" s="17" t="str">
        <f>VLOOKUP($C141,allFlowProduct!$A:$P,4,FALSE)</f>
        <v>มะเขือเจ้าพระยา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76" t="s">
        <v>2459</v>
      </c>
      <c r="C142" s="12" t="s">
        <v>3907</v>
      </c>
      <c r="D142" s="17" t="str">
        <f>VLOOKUP($C142,allFlowProduct!$A:$P,4,FALSE)</f>
        <v>มะเขือตอแหล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76" t="s">
        <v>3470</v>
      </c>
      <c r="C143" s="18" t="s">
        <v>3908</v>
      </c>
      <c r="D143" s="17" t="str">
        <f>VLOOKUP($C143,allFlowProduct!$A:$P,4,FALSE)</f>
        <v>มะเขือยาวเขียว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76" t="s">
        <v>806</v>
      </c>
      <c r="C144" s="12" t="s">
        <v>3909</v>
      </c>
      <c r="D144" s="17" t="str">
        <f>VLOOKUP($C144,allFlowProduct!$A:$P,4,FALSE)</f>
        <v>มะเขือยาวม่วง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76" t="s">
        <v>800</v>
      </c>
      <c r="C145" s="12" t="s">
        <v>3910</v>
      </c>
      <c r="D145" s="17" t="str">
        <f>VLOOKUP($C145,allFlowProduct!$A:$P,4,FALSE)</f>
        <v>มะเขือม่วง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76" t="s">
        <v>800</v>
      </c>
      <c r="C146" s="12" t="s">
        <v>3910</v>
      </c>
      <c r="D146" s="17" t="str">
        <f>VLOOKUP($C146,allFlowProduct!$A:$P,4,FALSE)</f>
        <v>มะเขือม่วง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76" t="s">
        <v>2460</v>
      </c>
      <c r="C147" s="12" t="s">
        <v>3911</v>
      </c>
      <c r="D147" s="17" t="str">
        <f>VLOOKUP($C147,allFlowProduct!$A:$P,4,FALSE)</f>
        <v>มะรุม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76" t="s">
        <v>2461</v>
      </c>
      <c r="C148" s="12" t="s">
        <v>3912</v>
      </c>
      <c r="D148" s="17" t="str">
        <f>VLOOKUP($C148,allFlowProduct!$A:$P,4,FALSE)</f>
        <v>มะรุมปอกเปลือก</v>
      </c>
      <c r="E148" s="17" t="str">
        <f>VLOOKUP($C148,allFlowProduct!$A:$P,5,FALSE)</f>
        <v>ถุง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76" t="s">
        <v>2462</v>
      </c>
      <c r="C149" s="12" t="s">
        <v>3913</v>
      </c>
      <c r="D149" s="17" t="str">
        <f>VLOOKUP($C149,allFlowProduct!$A:$P,4,FALSE)</f>
        <v>มะเขือรวม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76" t="s">
        <v>2463</v>
      </c>
      <c r="C150" s="12" t="s">
        <v>3914</v>
      </c>
      <c r="D150" s="17" t="str">
        <f>VLOOKUP($C150,allFlowProduct!$A:$P,4,FALSE)</f>
        <v>มะเขือเปรี้ยว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76" t="s">
        <v>819</v>
      </c>
      <c r="C151" s="12" t="s">
        <v>3915</v>
      </c>
      <c r="D151" s="17" t="str">
        <f>VLOOKUP($C151,allFlowProduct!$A:$P,4,FALSE)</f>
        <v>มะเขือเทศพวง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76" t="s">
        <v>787</v>
      </c>
      <c r="C152" s="12" t="s">
        <v>3916</v>
      </c>
      <c r="D152" s="17" t="str">
        <f>VLOOKUP($C152,allFlowProduct!$A:$P,4,FALSE)</f>
        <v>มะเขือพวง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76" t="s">
        <v>2464</v>
      </c>
      <c r="C153" s="12" t="s">
        <v>3968</v>
      </c>
      <c r="D153" s="17" t="str">
        <f>VLOOKUP($C153,allFlowProduct!$A:$P,4,FALSE)</f>
        <v>มะอึก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76" t="s">
        <v>6046</v>
      </c>
      <c r="C154" s="18" t="s">
        <v>3969</v>
      </c>
      <c r="D154" s="17" t="str">
        <f>VLOOKUP($C154,allFlowProduct!$A:$P,4,FALSE)</f>
        <v>พริกไทยอ่อน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76" t="s">
        <v>932</v>
      </c>
      <c r="C155" s="12" t="s">
        <v>3970</v>
      </c>
      <c r="D155" s="17" t="str">
        <f>VLOOKUP($C155,allFlowProduct!$A:$P,4,FALSE)</f>
        <v>พริกแดง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76" t="s">
        <v>788</v>
      </c>
      <c r="C156" s="12" t="s">
        <v>3971</v>
      </c>
      <c r="D156" s="17" t="str">
        <f>VLOOKUP($C156,allFlowProduct!$A:$P,4,FALSE)</f>
        <v>พริกเขียว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76" t="s">
        <v>2465</v>
      </c>
      <c r="C157" s="12" t="s">
        <v>3972</v>
      </c>
      <c r="D157" s="17" t="str">
        <f>VLOOKUP($C157,allFlowProduct!$A:$P,4,FALSE)</f>
        <v>พริกม่วง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76" t="s">
        <v>2466</v>
      </c>
      <c r="C158" s="12" t="s">
        <v>3973</v>
      </c>
      <c r="D158" s="17" t="str">
        <f>VLOOKUP($C158,allFlowProduct!$A:$P,4,FALSE)</f>
        <v>พริกเขียวจินดา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76" t="s">
        <v>2467</v>
      </c>
      <c r="C159" s="12" t="s">
        <v>3974</v>
      </c>
      <c r="D159" s="17" t="str">
        <f>VLOOKUP($C159,allFlowProduct!$A:$P,4,FALSE)</f>
        <v>พริกแดงจินดา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76" t="s">
        <v>2468</v>
      </c>
      <c r="C160" s="12" t="s">
        <v>3975</v>
      </c>
      <c r="D160" s="17" t="str">
        <f>VLOOKUP($C160,allFlowProduct!$A:$P,4,FALSE)</f>
        <v>พริกขาว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76" t="s">
        <v>799</v>
      </c>
      <c r="C161" s="12" t="s">
        <v>3976</v>
      </c>
      <c r="D161" s="17" t="str">
        <f>VLOOKUP($C161,allFlowProduct!$A:$P,4,FALSE)</f>
        <v>พริกขี้หนู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76" t="s">
        <v>815</v>
      </c>
      <c r="C162" s="12" t="s">
        <v>3977</v>
      </c>
      <c r="D162" s="17" t="str">
        <f>VLOOKUP($C162,allFlowProduct!$A:$P,4,FALSE)</f>
        <v>พริกหนุ่ม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76" t="s">
        <v>2469</v>
      </c>
      <c r="C163" s="12" t="s">
        <v>3978</v>
      </c>
      <c r="D163" s="17" t="str">
        <f>VLOOKUP($C163,allFlowProduct!$A:$P,4,FALSE)</f>
        <v>พริกชี้ฟ้า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76" t="s">
        <v>804</v>
      </c>
      <c r="C164" s="12" t="s">
        <v>3979</v>
      </c>
      <c r="D164" s="17" t="str">
        <f>VLOOKUP($C164,allFlowProduct!$A:$P,4,FALSE)</f>
        <v>พริกกะเหรี่ยง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76" t="s">
        <v>2470</v>
      </c>
      <c r="C165" s="12" t="s">
        <v>3980</v>
      </c>
      <c r="D165" s="17" t="str">
        <f>VLOOKUP($C165,allFlowProduct!$A:$P,4,FALSE)</f>
        <v>พริกหยวก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76" t="s">
        <v>54</v>
      </c>
      <c r="C166" s="12" t="s">
        <v>3981</v>
      </c>
      <c r="D166" s="17" t="str">
        <f>VLOOKUP($C166,allFlowProduct!$A:$P,4,FALSE)</f>
        <v>ดอกงิ้วแห้ง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76" t="s">
        <v>2471</v>
      </c>
      <c r="C167" s="12" t="s">
        <v>3982</v>
      </c>
      <c r="D167" s="17" t="str">
        <f>VLOOKUP($C167,allFlowProduct!$A:$P,4,FALSE)</f>
        <v>กระเจี๊ยบแห้ง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76" t="s">
        <v>689</v>
      </c>
      <c r="C168" s="12" t="s">
        <v>3983</v>
      </c>
      <c r="D168" s="17" t="str">
        <f>VLOOKUP($C168,allFlowProduct!$A:$P,4,FALSE)</f>
        <v>พริกแห้ง</v>
      </c>
      <c r="E168" s="17" t="str">
        <f>VLOOKUP($C168,allFlowProduct!$A:$P,5,FALSE)</f>
        <v>ถุุง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76" t="s">
        <v>856</v>
      </c>
      <c r="C169" s="12" t="s">
        <v>3984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76" t="s">
        <v>2473</v>
      </c>
      <c r="C170" s="12" t="s">
        <v>3985</v>
      </c>
      <c r="D170" s="17" t="str">
        <f>VLOOKUP($C170,allFlowProduct!$A:$P,4,FALSE)</f>
        <v>ผักแพ้ว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76" t="s">
        <v>951</v>
      </c>
      <c r="C171" s="12" t="s">
        <v>3986</v>
      </c>
      <c r="D171" s="17" t="str">
        <f>VLOOKUP($C171,allFlowProduct!$A:$P,4,FALSE)</f>
        <v>ผักกูด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76" t="s">
        <v>2474</v>
      </c>
      <c r="C172" s="12" t="s">
        <v>3987</v>
      </c>
      <c r="D172" s="17" t="str">
        <f>VLOOKUP($C172,allFlowProduct!$A:$P,4,FALSE)</f>
        <v>ผักเม็ก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76" t="s">
        <v>830</v>
      </c>
      <c r="C173" s="12" t="s">
        <v>3988</v>
      </c>
      <c r="D173" s="17" t="str">
        <f>VLOOKUP($C173,allFlowProduct!$A:$P,4,FALSE)</f>
        <v>กะเพรา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76" t="s">
        <v>848</v>
      </c>
      <c r="C174" s="12" t="s">
        <v>3989</v>
      </c>
      <c r="D174" s="17" t="str">
        <f>VLOOKUP($C174,allFlowProduct!$A:$P,4,FALSE)</f>
        <v>คะน้า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76" t="s">
        <v>835</v>
      </c>
      <c r="C175" s="12" t="s">
        <v>3990</v>
      </c>
      <c r="D175" s="59" t="str">
        <f>VLOOKUP($C175,allFlowProduct!$A:$P,4,FALSE)</f>
        <v>ชายา</v>
      </c>
      <c r="E175" s="59" t="str">
        <f>VLOOKUP($C175,allFlowProduct!$A:$P,5,FALSE)</f>
        <v>กก</v>
      </c>
      <c r="F175" s="59">
        <f>VLOOKUP($C175,allFlowProduct!$A:$P,3,FALSE)</f>
        <v>5</v>
      </c>
      <c r="G175" s="59">
        <f>VLOOKUP($C175,allFlowProduct!$A:$P,8,FALSE)</f>
        <v>7</v>
      </c>
      <c r="H175" s="59">
        <f>IF($G175=7,-1,IF($G175=1,7,IF($G175=3,7,IF($G175=5,0,"error"))))</f>
        <v>-1</v>
      </c>
    </row>
    <row r="176" spans="1:8" x14ac:dyDescent="0.5">
      <c r="A176" s="76" t="s">
        <v>840</v>
      </c>
      <c r="C176" s="12" t="s">
        <v>3991</v>
      </c>
      <c r="D176" s="59" t="str">
        <f>VLOOKUP($C176,allFlowProduct!$A:$P,4,FALSE)</f>
        <v>โหระพา</v>
      </c>
      <c r="E176" s="59" t="str">
        <f>VLOOKUP($C176,allFlowProduct!$A:$P,5,FALSE)</f>
        <v>กก</v>
      </c>
      <c r="F176" s="59">
        <f>VLOOKUP($C176,allFlowProduct!$A:$P,3,FALSE)</f>
        <v>5</v>
      </c>
      <c r="G176" s="59">
        <f>VLOOKUP($C176,allFlowProduct!$A:$P,8,FALSE)</f>
        <v>7</v>
      </c>
      <c r="H176" s="59">
        <f>IF($G176=7,-1,IF($G176=1,7,IF($G176=3,7,IF($G176=5,0,"error"))))</f>
        <v>-1</v>
      </c>
    </row>
    <row r="177" spans="1:8" x14ac:dyDescent="0.5">
      <c r="A177" s="76" t="s">
        <v>2475</v>
      </c>
      <c r="C177" s="12" t="s">
        <v>3992</v>
      </c>
      <c r="D177" s="17" t="str">
        <f>VLOOKUP($C177,allFlowProduct!$A:$P,4,FALSE)</f>
        <v>สาระแหน่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76" t="s">
        <v>833</v>
      </c>
      <c r="C178" s="12" t="s">
        <v>3993</v>
      </c>
      <c r="D178" s="59" t="str">
        <f>VLOOKUP($C178,allFlowProduct!$A:$P,4,FALSE)</f>
        <v>วอเตอร์เครส</v>
      </c>
      <c r="E178" s="59" t="str">
        <f>VLOOKUP($C178,allFlowProduct!$A:$P,5,FALSE)</f>
        <v>กก</v>
      </c>
      <c r="F178" s="59">
        <f>VLOOKUP($C178,allFlowProduct!$A:$P,3,FALSE)</f>
        <v>5</v>
      </c>
      <c r="G178" s="59">
        <f>VLOOKUP($C178,allFlowProduct!$A:$P,8,FALSE)</f>
        <v>7</v>
      </c>
      <c r="H178" s="59">
        <f>IF($G178=7,-1,IF($G178=1,7,IF($G178=3,7,IF($G178=5,0,"error"))))</f>
        <v>-1</v>
      </c>
    </row>
    <row r="179" spans="1:8" x14ac:dyDescent="0.5">
      <c r="A179" s="76" t="s">
        <v>2476</v>
      </c>
      <c r="C179" s="12" t="s">
        <v>3994</v>
      </c>
      <c r="D179" s="59" t="str">
        <f>VLOOKUP($C179,allFlowProduct!$A:$P,4,FALSE)</f>
        <v>ผักไห่</v>
      </c>
      <c r="E179" s="59" t="str">
        <f>VLOOKUP($C179,allFlowProduct!$A:$P,5,FALSE)</f>
        <v>กก</v>
      </c>
      <c r="F179" s="59">
        <f>VLOOKUP($C179,allFlowProduct!$A:$P,3,FALSE)</f>
        <v>5</v>
      </c>
      <c r="G179" s="59">
        <f>VLOOKUP($C179,allFlowProduct!$A:$P,8,FALSE)</f>
        <v>7</v>
      </c>
      <c r="H179" s="59">
        <f>IF($G179=7,-1,IF($G179=1,7,IF($G179=3,7,IF($G179=5,0,"error"))))</f>
        <v>-1</v>
      </c>
    </row>
    <row r="180" spans="1:8" x14ac:dyDescent="0.5">
      <c r="A180" s="76" t="s">
        <v>832</v>
      </c>
      <c r="C180" s="12" t="s">
        <v>3995</v>
      </c>
      <c r="D180" s="59" t="str">
        <f>VLOOKUP($C180,allFlowProduct!$A:$P,4,FALSE)</f>
        <v>ผักสลัด</v>
      </c>
      <c r="E180" s="59" t="str">
        <f>VLOOKUP($C180,allFlowProduct!$A:$P,5,FALSE)</f>
        <v>กก</v>
      </c>
      <c r="F180" s="59">
        <f>VLOOKUP($C180,allFlowProduct!$A:$P,3,FALSE)</f>
        <v>5</v>
      </c>
      <c r="G180" s="59">
        <f>VLOOKUP($C180,allFlowProduct!$A:$P,8,FALSE)</f>
        <v>7</v>
      </c>
      <c r="H180" s="59">
        <f>IF($G180=7,-1,IF($G180=1,7,IF($G180=3,7,IF($G180=5,0,"error"))))</f>
        <v>-1</v>
      </c>
    </row>
    <row r="181" spans="1:8" x14ac:dyDescent="0.5">
      <c r="A181" s="76" t="s">
        <v>937</v>
      </c>
      <c r="C181" s="12" t="s">
        <v>3996</v>
      </c>
      <c r="D181" s="59" t="str">
        <f>VLOOKUP($C181,allFlowProduct!$A:$P,4,FALSE)</f>
        <v>สลัดแก้ว</v>
      </c>
      <c r="E181" s="59" t="str">
        <f>VLOOKUP($C181,allFlowProduct!$A:$P,5,FALSE)</f>
        <v>กก</v>
      </c>
      <c r="F181" s="59">
        <f>VLOOKUP($C181,allFlowProduct!$A:$P,3,FALSE)</f>
        <v>5</v>
      </c>
      <c r="G181" s="59">
        <f>VLOOKUP($C181,allFlowProduct!$A:$P,8,FALSE)</f>
        <v>7</v>
      </c>
      <c r="H181" s="59">
        <f>IF($G181=7,-1,IF($G181=1,7,IF($G181=3,7,IF($G181=5,0,"error"))))</f>
        <v>-1</v>
      </c>
    </row>
    <row r="182" spans="1:8" x14ac:dyDescent="0.5">
      <c r="A182" s="76" t="s">
        <v>2477</v>
      </c>
      <c r="C182" s="12" t="s">
        <v>3997</v>
      </c>
      <c r="D182" s="17" t="str">
        <f>VLOOKUP($C182,allFlowProduct!$A:$P,4,FALSE)</f>
        <v>ผักกาดหอม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76" t="s">
        <v>2478</v>
      </c>
      <c r="C183" s="12" t="s">
        <v>3998</v>
      </c>
      <c r="D183" s="17" t="str">
        <f>VLOOKUP($C183,allFlowProduct!$A:$P,4,FALSE)</f>
        <v>ผักชีจีน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76" t="s">
        <v>939</v>
      </c>
      <c r="C184" s="12" t="s">
        <v>3999</v>
      </c>
      <c r="D184" s="17" t="str">
        <f>VLOOKUP($C184,allFlowProduct!$A:$P,4,FALSE)</f>
        <v>ผักชีลาว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76" t="s">
        <v>836</v>
      </c>
      <c r="C185" s="12" t="s">
        <v>4000</v>
      </c>
      <c r="D185" s="17" t="str">
        <f>VLOOKUP($C185,allFlowProduct!$A:$P,4,FALSE)</f>
        <v>ผักชีฝรั่ง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76" t="s">
        <v>6047</v>
      </c>
      <c r="C186" s="18" t="s">
        <v>4001</v>
      </c>
      <c r="D186" s="17" t="str">
        <f>VLOOKUP($C186,allFlowProduct!$A:$P,4,FALSE)</f>
        <v>ผักหัวหมู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76" t="s">
        <v>841</v>
      </c>
      <c r="C187" s="12" t="s">
        <v>4002</v>
      </c>
      <c r="D187" s="17" t="str">
        <f>VLOOKUP($C187,allFlowProduct!$A:$P,4,FALSE)</f>
        <v>ต้นหอม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76" t="s">
        <v>3421</v>
      </c>
      <c r="C188" s="18" t="s">
        <v>4003</v>
      </c>
      <c r="D188" s="59" t="str">
        <f>VLOOKUP($C188,allFlowProduct!$A:$P,4,FALSE)</f>
        <v>คื่นช่าย</v>
      </c>
      <c r="E188" s="59" t="str">
        <f>VLOOKUP($C188,allFlowProduct!$A:$P,5,FALSE)</f>
        <v>กก</v>
      </c>
      <c r="F188" s="59">
        <f>VLOOKUP($C188,allFlowProduct!$A:$P,3,FALSE)</f>
        <v>5</v>
      </c>
      <c r="G188" s="59">
        <f>VLOOKUP($C188,allFlowProduct!$A:$P,8,FALSE)</f>
        <v>7</v>
      </c>
      <c r="H188" s="59">
        <f>IF($G188=7,-1,IF($G188=1,7,IF($G188=3,7,IF($G188=5,0,"error"))))</f>
        <v>-1</v>
      </c>
    </row>
    <row r="189" spans="1:8" x14ac:dyDescent="0.5">
      <c r="A189" s="76" t="s">
        <v>935</v>
      </c>
      <c r="C189" s="18" t="s">
        <v>4004</v>
      </c>
      <c r="D189" s="17" t="str">
        <f>VLOOKUP($C189,allFlowProduct!$A:$P,4,FALSE)</f>
        <v>สะระแหน่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76" t="s">
        <v>827</v>
      </c>
      <c r="C190" s="18" t="s">
        <v>4005</v>
      </c>
      <c r="D190" s="17" t="str">
        <f>VLOOKUP($C190,allFlowProduct!$A:$P,4,FALSE)</f>
        <v>ผักบุ้ง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76" t="s">
        <v>2479</v>
      </c>
      <c r="C191" s="18" t="s">
        <v>4006</v>
      </c>
      <c r="D191" s="17" t="str">
        <f>VLOOKUP($C191,allFlowProduct!$A:$P,4,FALSE)</f>
        <v>ผักบุ้งแดง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76" t="s">
        <v>828</v>
      </c>
      <c r="C192" s="18" t="s">
        <v>4007</v>
      </c>
      <c r="D192" s="17" t="str">
        <f>VLOOKUP($C192,allFlowProduct!$A:$P,4,FALSE)</f>
        <v>ผักปลัง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76" t="s">
        <v>849</v>
      </c>
      <c r="C193" s="18" t="s">
        <v>4008</v>
      </c>
      <c r="D193" s="17" t="str">
        <f>VLOOKUP($C193,allFlowProduct!$A:$P,4,FALSE)</f>
        <v>ผักกระเฉด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76" t="s">
        <v>2480</v>
      </c>
      <c r="C194" s="18" t="s">
        <v>4009</v>
      </c>
      <c r="D194" s="17" t="str">
        <f>VLOOKUP($C194,allFlowProduct!$A:$P,4,FALSE)</f>
        <v>ดอกผักปลัง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2"/>
        <v>-1</v>
      </c>
    </row>
    <row r="195" spans="1:8" x14ac:dyDescent="0.5">
      <c r="A195" s="76" t="s">
        <v>2481</v>
      </c>
      <c r="C195" s="18" t="s">
        <v>4010</v>
      </c>
      <c r="D195" s="17" t="str">
        <f>VLOOKUP($C195,allFlowProduct!$A:$P,4,FALSE)</f>
        <v>ดอกผักกาด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2"/>
        <v>-1</v>
      </c>
    </row>
    <row r="196" spans="1:8" x14ac:dyDescent="0.5">
      <c r="A196" s="76" t="s">
        <v>946</v>
      </c>
      <c r="C196" s="18" t="s">
        <v>4011</v>
      </c>
      <c r="D196" s="17" t="str">
        <f>VLOOKUP($C196,allFlowProduct!$A:$P,4,FALSE)</f>
        <v>ตั้งโอ๋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2"/>
        <v>-1</v>
      </c>
    </row>
    <row r="197" spans="1:8" x14ac:dyDescent="0.5">
      <c r="A197" s="76" t="s">
        <v>831</v>
      </c>
      <c r="C197" s="18" t="s">
        <v>4012</v>
      </c>
      <c r="D197" s="17" t="str">
        <f>VLOOKUP($C197,allFlowProduct!$A:$P,4,FALSE)</f>
        <v>ผักเชียงดา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2"/>
        <v>-1</v>
      </c>
    </row>
    <row r="198" spans="1:8" x14ac:dyDescent="0.5">
      <c r="A198" s="76" t="s">
        <v>942</v>
      </c>
      <c r="C198" s="18" t="s">
        <v>4013</v>
      </c>
      <c r="D198" s="17" t="str">
        <f>VLOOKUP($C198,allFlowProduct!$A:$P,4,FALSE)</f>
        <v>ผักติ้ว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2"/>
        <v>-1</v>
      </c>
    </row>
    <row r="199" spans="1:8" x14ac:dyDescent="0.5">
      <c r="A199" s="76" t="s">
        <v>839</v>
      </c>
      <c r="C199" s="18" t="s">
        <v>4014</v>
      </c>
      <c r="D199" s="17" t="str">
        <f>VLOOKUP($C199,allFlowProduct!$A:$P,4,FALSE)</f>
        <v>ผักโขม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2"/>
        <v>-1</v>
      </c>
    </row>
    <row r="200" spans="1:8" x14ac:dyDescent="0.5">
      <c r="A200" s="76" t="s">
        <v>943</v>
      </c>
      <c r="C200" s="18" t="s">
        <v>4015</v>
      </c>
      <c r="D200" s="17" t="str">
        <f>VLOOKUP($C200,allFlowProduct!$A:$P,4,FALSE)</f>
        <v>ผักเคล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2"/>
        <v>-1</v>
      </c>
    </row>
    <row r="201" spans="1:8" x14ac:dyDescent="0.5">
      <c r="A201" s="76" t="s">
        <v>2482</v>
      </c>
      <c r="C201" s="18" t="s">
        <v>4016</v>
      </c>
      <c r="D201" s="17" t="str">
        <f>VLOOKUP($C201,allFlowProduct!$A:$P,4,FALSE)</f>
        <v>ผักแปม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2"/>
        <v>-1</v>
      </c>
    </row>
    <row r="202" spans="1:8" x14ac:dyDescent="0.5">
      <c r="A202" s="76" t="s">
        <v>944</v>
      </c>
      <c r="C202" s="18" t="s">
        <v>4017</v>
      </c>
      <c r="D202" s="17" t="str">
        <f>VLOOKUP($C202,allFlowProduct!$A:$P,4,FALSE)</f>
        <v>ผักกาดดอยตุง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2"/>
        <v>-1</v>
      </c>
    </row>
    <row r="203" spans="1:8" x14ac:dyDescent="0.5">
      <c r="A203" s="76" t="s">
        <v>2483</v>
      </c>
      <c r="C203" s="18" t="s">
        <v>4018</v>
      </c>
      <c r="D203" s="17" t="str">
        <f>VLOOKUP($C203,allFlowProduct!$A:$P,4,FALSE)</f>
        <v>ผักส้มป่อย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ref="H203:H266" si="3">IF($G203=7,-1,IF($G203=1,7,IF($G203=3,7,IF($G203=5,0,"error"))))</f>
        <v>-1</v>
      </c>
    </row>
    <row r="204" spans="1:8" x14ac:dyDescent="0.5">
      <c r="A204" s="76" t="s">
        <v>2484</v>
      </c>
      <c r="C204" s="18" t="s">
        <v>4019</v>
      </c>
      <c r="D204" s="17" t="str">
        <f>VLOOKUP($C204,allFlowProduct!$A:$P,4,FALSE)</f>
        <v>ใบแป้น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76" t="s">
        <v>850</v>
      </c>
      <c r="C205" s="18" t="s">
        <v>4020</v>
      </c>
      <c r="D205" s="17" t="str">
        <f>VLOOKUP($C205,allFlowProduct!$A:$P,4,FALSE)</f>
        <v>ตูน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76" t="s">
        <v>853</v>
      </c>
      <c r="C206" s="18" t="s">
        <v>4021</v>
      </c>
      <c r="D206" s="17" t="str">
        <f>VLOOKUP($C206,allFlowProduct!$A:$P,4,FALSE)</f>
        <v>ใบบัวบก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76" t="s">
        <v>2485</v>
      </c>
      <c r="C207" s="18" t="s">
        <v>4022</v>
      </c>
      <c r="D207" s="17" t="str">
        <f>VLOOKUP($C207,allFlowProduct!$A:$P,4,FALSE)</f>
        <v>ผักคาวตอง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76" t="s">
        <v>2486</v>
      </c>
      <c r="C208" s="18" t="s">
        <v>4023</v>
      </c>
      <c r="D208" s="17" t="str">
        <f>VLOOKUP($C208,allFlowProduct!$A:$P,4,FALSE)</f>
        <v>ใบชะพลู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76" t="s">
        <v>845</v>
      </c>
      <c r="C209" s="18" t="s">
        <v>4024</v>
      </c>
      <c r="D209" s="17" t="str">
        <f>VLOOKUP($C209,allFlowProduct!$A:$P,4,FALSE)</f>
        <v>ใบมะกรูด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76" t="s">
        <v>948</v>
      </c>
      <c r="C210" s="18" t="s">
        <v>4025</v>
      </c>
      <c r="D210" s="17" t="str">
        <f>VLOOKUP($C210,allFlowProduct!$A:$P,4,FALSE)</f>
        <v>ใบกระเจี๊ยบ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76" t="s">
        <v>855</v>
      </c>
      <c r="C211" s="18" t="s">
        <v>4026</v>
      </c>
      <c r="D211" s="17" t="str">
        <f>VLOOKUP($C211,allFlowProduct!$A:$P,4,FALSE)</f>
        <v>ใบย่านาง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76" t="s">
        <v>859</v>
      </c>
      <c r="C212" s="18" t="s">
        <v>4027</v>
      </c>
      <c r="D212" s="17" t="str">
        <f>VLOOKUP($C212,allFlowProduct!$A:$P,4,FALSE)</f>
        <v>ใบมันปู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76" t="s">
        <v>2487</v>
      </c>
      <c r="C213" s="18" t="s">
        <v>4028</v>
      </c>
      <c r="D213" s="17" t="str">
        <f>VLOOKUP($C213,allFlowProduct!$A:$P,4,FALSE)</f>
        <v>ใบยอ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76" t="s">
        <v>931</v>
      </c>
      <c r="C214" s="18" t="s">
        <v>4029</v>
      </c>
      <c r="D214" s="17" t="str">
        <f>VLOOKUP($C214,allFlowProduct!$A:$P,4,FALSE)</f>
        <v>มะแว้ง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76" t="s">
        <v>794</v>
      </c>
      <c r="C215" s="18" t="s">
        <v>3917</v>
      </c>
      <c r="D215" s="17" t="str">
        <f>VLOOKUP($C215,allFlowProduct!$A:$P,4,FALSE)</f>
        <v>มะกรูด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76" t="s">
        <v>980</v>
      </c>
      <c r="C216" s="18" t="s">
        <v>3855</v>
      </c>
      <c r="D216" s="17" t="str">
        <f>VLOOKUP($C216,allFlowProduct!$A:$P,4,FALSE)</f>
        <v>มะม่วงหาว มะนาวโห่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76" t="s">
        <v>842</v>
      </c>
      <c r="C217" s="18" t="s">
        <v>4030</v>
      </c>
      <c r="D217" s="17" t="str">
        <f>VLOOKUP($C217,allFlowProduct!$A:$P,4,FALSE)</f>
        <v>ชะพลู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76" t="s">
        <v>829</v>
      </c>
      <c r="C218" s="18" t="s">
        <v>4031</v>
      </c>
      <c r="D218" s="17" t="str">
        <f>VLOOKUP($C218,allFlowProduct!$A:$P,4,FALSE)</f>
        <v>ชะอม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76" t="s">
        <v>6048</v>
      </c>
      <c r="C219" s="18" t="s">
        <v>4032</v>
      </c>
      <c r="D219" s="17" t="str">
        <f>VLOOKUP($C219,allFlowProduct!$A:$P,4,FALSE)</f>
        <v>ดอกชมจันทร์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76" t="s">
        <v>2488</v>
      </c>
      <c r="C220" s="18" t="s">
        <v>4033</v>
      </c>
      <c r="D220" s="17" t="str">
        <f>VLOOKUP($C220,allFlowProduct!$A:$P,4,FALSE)</f>
        <v>ยอดมันแกว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76" t="s">
        <v>2489</v>
      </c>
      <c r="C221" s="18" t="s">
        <v>4034</v>
      </c>
      <c r="D221" s="17" t="str">
        <f>VLOOKUP($C221,allFlowProduct!$A:$P,4,FALSE)</f>
        <v>ยอดตำลึง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76" t="s">
        <v>2490</v>
      </c>
      <c r="C222" s="18" t="s">
        <v>4035</v>
      </c>
      <c r="D222" s="17" t="str">
        <f>VLOOKUP($C222,allFlowProduct!$A:$P,4,FALSE)</f>
        <v>ยอดกะหล่ำ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76" t="s">
        <v>2491</v>
      </c>
      <c r="C223" s="18" t="s">
        <v>4036</v>
      </c>
      <c r="D223" s="17" t="str">
        <f>VLOOKUP($C223,allFlowProduct!$A:$P,4,FALSE)</f>
        <v>ยอดมันม่วง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76" t="s">
        <v>844</v>
      </c>
      <c r="C224" s="18" t="s">
        <v>4037</v>
      </c>
      <c r="D224" s="17" t="str">
        <f>VLOOKUP($C224,allFlowProduct!$A:$P,4,FALSE)</f>
        <v>ยอดฟักทอง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76" t="s">
        <v>863</v>
      </c>
      <c r="C225" s="18" t="s">
        <v>4038</v>
      </c>
      <c r="D225" s="17" t="str">
        <f>VLOOKUP($C225,allFlowProduct!$A:$P,4,FALSE)</f>
        <v>ยอดฟักข้าว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76" t="s">
        <v>2492</v>
      </c>
      <c r="C226" s="18" t="s">
        <v>4039</v>
      </c>
      <c r="D226" s="17" t="str">
        <f>VLOOKUP($C226,allFlowProduct!$A:$P,4,FALSE)</f>
        <v>ยอดมะกอก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76" t="s">
        <v>952</v>
      </c>
      <c r="C227" s="18" t="s">
        <v>4040</v>
      </c>
      <c r="D227" s="17" t="str">
        <f>VLOOKUP($C227,allFlowProduct!$A:$P,4,FALSE)</f>
        <v>ยอดมะขาม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76" t="s">
        <v>2493</v>
      </c>
      <c r="C228" s="18" t="s">
        <v>4041</v>
      </c>
      <c r="D228" s="17" t="str">
        <f>VLOOKUP($C228,allFlowProduct!$A:$P,4,FALSE)</f>
        <v>ยอดมะรุม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76" t="s">
        <v>2494</v>
      </c>
      <c r="C229" s="18" t="s">
        <v>4042</v>
      </c>
      <c r="D229" s="17" t="str">
        <f>VLOOKUP($C229,allFlowProduct!$A:$P,4,FALSE)</f>
        <v>ยอดกระถิน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76" t="s">
        <v>2495</v>
      </c>
      <c r="C230" s="18" t="s">
        <v>4043</v>
      </c>
      <c r="D230" s="17" t="str">
        <f>VLOOKUP($C230,allFlowProduct!$A:$P,4,FALSE)</f>
        <v>แป๊ะตำตึง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76" t="s">
        <v>2496</v>
      </c>
      <c r="C231" s="18" t="s">
        <v>4044</v>
      </c>
      <c r="D231" s="17" t="str">
        <f>VLOOKUP($C231,allFlowProduct!$A:$P,4,FALSE)</f>
        <v>ยอดมะระ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76" t="s">
        <v>864</v>
      </c>
      <c r="C232" s="18" t="s">
        <v>4045</v>
      </c>
      <c r="D232" s="17" t="str">
        <f>VLOOKUP($C232,allFlowProduct!$A:$P,4,FALSE)</f>
        <v>ยอดมะระขี้นก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76" t="s">
        <v>865</v>
      </c>
      <c r="C233" s="18" t="s">
        <v>4046</v>
      </c>
      <c r="D233" s="17" t="str">
        <f>VLOOKUP($C233,allFlowProduct!$A:$P,4,FALSE)</f>
        <v>ยอดบวบ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76" t="s">
        <v>2497</v>
      </c>
      <c r="C234" s="18" t="s">
        <v>4047</v>
      </c>
      <c r="D234" s="17" t="str">
        <f>VLOOKUP($C234,allFlowProduct!$A:$P,4,FALSE)</f>
        <v>ยอดกระเจี๊ยบ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76" t="s">
        <v>2498</v>
      </c>
      <c r="C235" s="18" t="s">
        <v>4048</v>
      </c>
      <c r="D235" s="17" t="str">
        <f>VLOOKUP($C235,allFlowProduct!$A:$P,4,FALSE)</f>
        <v>ยอดแค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76" t="s">
        <v>2499</v>
      </c>
      <c r="C236" s="18" t="s">
        <v>4049</v>
      </c>
      <c r="D236" s="17" t="str">
        <f>VLOOKUP($C236,allFlowProduct!$A:$P,4,FALSE)</f>
        <v>ยอดมะม่วงหิมพานต์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76" t="s">
        <v>2500</v>
      </c>
      <c r="C237" s="18" t="s">
        <v>4050</v>
      </c>
      <c r="D237" s="17" t="str">
        <f>VLOOKUP($C237,allFlowProduct!$A:$P,4,FALSE)</f>
        <v>ยอดมะม่วง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76" t="s">
        <v>2501</v>
      </c>
      <c r="C238" s="18" t="s">
        <v>4051</v>
      </c>
      <c r="D238" s="17" t="str">
        <f>VLOOKUP($C238,allFlowProduct!$A:$P,4,FALSE)</f>
        <v>ยอดผักช่ำ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76" t="s">
        <v>2502</v>
      </c>
      <c r="C239" s="18" t="s">
        <v>4052</v>
      </c>
      <c r="D239" s="17" t="str">
        <f>VLOOKUP($C239,allFlowProduct!$A:$P,4,FALSE)</f>
        <v>ยอดเพกา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76" t="s">
        <v>2503</v>
      </c>
      <c r="C240" s="18" t="s">
        <v>4053</v>
      </c>
      <c r="D240" s="17" t="str">
        <f>VLOOKUP($C240,allFlowProduct!$A:$P,4,FALSE)</f>
        <v>เสลดพังพอน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76" t="s">
        <v>2504</v>
      </c>
      <c r="C241" s="18" t="s">
        <v>4054</v>
      </c>
      <c r="D241" s="17" t="str">
        <f>VLOOKUP($C241,allFlowProduct!$A:$P,4,FALSE)</f>
        <v>ผักแขยง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76" t="s">
        <v>966</v>
      </c>
      <c r="C242" s="18" t="s">
        <v>3856</v>
      </c>
      <c r="D242" s="17" t="str">
        <f>VLOOKUP($C242,allFlowProduct!$A:$P,4,FALSE)</f>
        <v>มัลเบอรี่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76" t="s">
        <v>808</v>
      </c>
      <c r="C243" s="18" t="s">
        <v>3947</v>
      </c>
      <c r="D243" s="17" t="str">
        <f>VLOOKUP($C243,allFlowProduct!$A:$P,4,FALSE)</f>
        <v>มะระ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76" t="s">
        <v>861</v>
      </c>
      <c r="C244" s="18" t="s">
        <v>4055</v>
      </c>
      <c r="D244" s="17" t="str">
        <f>VLOOKUP($C244,allFlowProduct!$A:$P,4,FALSE)</f>
        <v>อ่อมแซบ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76" t="s">
        <v>2505</v>
      </c>
      <c r="C245" s="18" t="s">
        <v>4056</v>
      </c>
      <c r="D245" s="17" t="str">
        <f>VLOOKUP($C245,allFlowProduct!$A:$P,4,FALSE)</f>
        <v>กุยช่าย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76" t="s">
        <v>2506</v>
      </c>
      <c r="C246" s="18" t="s">
        <v>4057</v>
      </c>
      <c r="D246" s="17" t="str">
        <f>VLOOKUP($C246,allFlowProduct!$A:$P,4,FALSE)</f>
        <v>ดอกแคแดง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76" t="s">
        <v>2507</v>
      </c>
      <c r="C247" s="18" t="s">
        <v>4058</v>
      </c>
      <c r="D247" s="17" t="str">
        <f>VLOOKUP($C247,allFlowProduct!$A:$P,4,FALSE)</f>
        <v>ดอกแคขาว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76" t="s">
        <v>940</v>
      </c>
      <c r="C248" s="18" t="s">
        <v>4059</v>
      </c>
      <c r="D248" s="17" t="str">
        <f>VLOOKUP($C248,allFlowProduct!$A:$P,4,FALSE)</f>
        <v>ดอกหอม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76" t="s">
        <v>2508</v>
      </c>
      <c r="C249" s="18" t="s">
        <v>4060</v>
      </c>
      <c r="D249" s="17" t="str">
        <f>VLOOKUP($C249,allFlowProduct!$A:$P,4,FALSE)</f>
        <v>ดอกโสน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76" t="s">
        <v>2509</v>
      </c>
      <c r="C250" s="18" t="s">
        <v>4075</v>
      </c>
      <c r="D250" s="17" t="str">
        <f>VLOOKUP($C250,allFlowProduct!$A:$P,4,FALSE)</f>
        <v>โสมไทย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76" t="s">
        <v>812</v>
      </c>
      <c r="C251" s="18" t="s">
        <v>4076</v>
      </c>
      <c r="D251" s="17" t="str">
        <f>VLOOKUP($C251,allFlowProduct!$A:$P,4,FALSE)</f>
        <v>แมงลัก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76" t="s">
        <v>846</v>
      </c>
      <c r="C252" s="18" t="s">
        <v>4077</v>
      </c>
      <c r="D252" s="17" t="str">
        <f>VLOOKUP($C252,allFlowProduct!$A:$P,4,FALSE)</f>
        <v>ใบแมงลัก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76" t="s">
        <v>847</v>
      </c>
      <c r="C253" s="18" t="s">
        <v>4078</v>
      </c>
      <c r="D253" s="17" t="str">
        <f>VLOOKUP($C253,allFlowProduct!$A:$P,4,FALSE)</f>
        <v>ใบเตย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76" t="s">
        <v>825</v>
      </c>
      <c r="C254" s="18" t="s">
        <v>4079</v>
      </c>
      <c r="D254" s="17" t="str">
        <f>VLOOKUP($C254,allFlowProduct!$A:$P,4,FALSE)</f>
        <v>ใบเหลียง</v>
      </c>
      <c r="E254" s="17" t="str">
        <f>VLOOKUP($C254,allFlowProduct!$A:$P,5,FALSE)</f>
        <v>มัด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76" t="s">
        <v>2510</v>
      </c>
      <c r="C255" s="18" t="s">
        <v>4080</v>
      </c>
      <c r="D255" s="17" t="str">
        <f>VLOOKUP($C255,allFlowProduct!$A:$P,4,FALSE)</f>
        <v>ใบโกสน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76" t="s">
        <v>2511</v>
      </c>
      <c r="C256" s="18" t="s">
        <v>4081</v>
      </c>
      <c r="D256" s="17" t="str">
        <f>VLOOKUP($C256,allFlowProduct!$A:$P,4,FALSE)</f>
        <v>ใบตอง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76" t="s">
        <v>858</v>
      </c>
      <c r="C257" s="18" t="s">
        <v>4082</v>
      </c>
      <c r="D257" s="17" t="str">
        <f>VLOOKUP($C257,allFlowProduct!$A:$P,4,FALSE)</f>
        <v>ใบหูเสือ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76" t="s">
        <v>2512</v>
      </c>
      <c r="C258" s="18" t="s">
        <v>4083</v>
      </c>
      <c r="D258" s="17" t="str">
        <f>VLOOKUP($C258,allFlowProduct!$A:$P,4,FALSE)</f>
        <v>ใบมะตูมแขก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si="3"/>
        <v>-1</v>
      </c>
    </row>
    <row r="259" spans="1:8" x14ac:dyDescent="0.5">
      <c r="A259" s="76" t="s">
        <v>2513</v>
      </c>
      <c r="C259" s="18" t="s">
        <v>4084</v>
      </c>
      <c r="D259" s="17" t="str">
        <f>VLOOKUP($C259,allFlowProduct!$A:$P,4,FALSE)</f>
        <v>ใบเหม็นชุน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3"/>
        <v>-1</v>
      </c>
    </row>
    <row r="260" spans="1:8" x14ac:dyDescent="0.5">
      <c r="A260" s="76" t="s">
        <v>947</v>
      </c>
      <c r="C260" s="18" t="s">
        <v>4061</v>
      </c>
      <c r="D260" s="17" t="str">
        <f>VLOOKUP($C260,allFlowProduct!$A:$P,4,FALSE)</f>
        <v>สายบัว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3"/>
        <v>-1</v>
      </c>
    </row>
    <row r="261" spans="1:8" x14ac:dyDescent="0.5">
      <c r="A261" s="76" t="s">
        <v>2514</v>
      </c>
      <c r="C261" s="18" t="s">
        <v>3857</v>
      </c>
      <c r="D261" s="17" t="str">
        <f>VLOOKUP($C261,allFlowProduct!$A:$P,4,FALSE)</f>
        <v>ส้มจี๊ด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3"/>
        <v>-1</v>
      </c>
    </row>
    <row r="262" spans="1:8" x14ac:dyDescent="0.5">
      <c r="A262" s="76" t="s">
        <v>2515</v>
      </c>
      <c r="C262" s="18" t="s">
        <v>4062</v>
      </c>
      <c r="D262" s="17" t="str">
        <f>VLOOKUP($C262,allFlowProduct!$A:$P,4,FALSE)</f>
        <v>ผักชีล้อม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3"/>
        <v>-1</v>
      </c>
    </row>
    <row r="263" spans="1:8" x14ac:dyDescent="0.5">
      <c r="A263" s="76" t="s">
        <v>826</v>
      </c>
      <c r="C263" s="18" t="s">
        <v>4063</v>
      </c>
      <c r="D263" s="17" t="str">
        <f>VLOOKUP($C263,allFlowProduct!$A:$P,4,FALSE)</f>
        <v>จิงจูฉ่าย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3"/>
        <v>-1</v>
      </c>
    </row>
    <row r="264" spans="1:8" x14ac:dyDescent="0.5">
      <c r="A264" s="76" t="s">
        <v>2516</v>
      </c>
      <c r="C264" s="18" t="s">
        <v>4064</v>
      </c>
      <c r="D264" s="17" t="str">
        <f>VLOOKUP($C264,allFlowProduct!$A:$P,4,FALSE)</f>
        <v>ผักก้านตง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3"/>
        <v>-1</v>
      </c>
    </row>
    <row r="265" spans="1:8" x14ac:dyDescent="0.5">
      <c r="A265" s="76" t="s">
        <v>2517</v>
      </c>
      <c r="C265" s="18" t="s">
        <v>3921</v>
      </c>
      <c r="D265" s="17" t="str">
        <f>VLOOKUP($C265,allFlowProduct!$A:$P,4,FALSE)</f>
        <v>ลูกฟักข้าว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3"/>
        <v>-1</v>
      </c>
    </row>
    <row r="266" spans="1:8" x14ac:dyDescent="0.5">
      <c r="A266" s="76" t="s">
        <v>6049</v>
      </c>
      <c r="C266" s="18" t="s">
        <v>3923</v>
      </c>
      <c r="D266" s="17" t="str">
        <f>VLOOKUP($C266,allFlowProduct!$A:$P,4,FALSE)</f>
        <v>ขมิ้นชัน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3"/>
        <v>-1</v>
      </c>
    </row>
    <row r="267" spans="1:8" x14ac:dyDescent="0.5">
      <c r="A267" s="76" t="s">
        <v>929</v>
      </c>
      <c r="C267" s="18" t="s">
        <v>3924</v>
      </c>
      <c r="D267" s="17" t="str">
        <f>VLOOKUP($C267,allFlowProduct!$A:$P,4,FALSE)</f>
        <v>ขมิ้นขาว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ref="H267:H320" si="4">IF($G267=7,-1,IF($G267=1,7,IF($G267=3,7,IF($G267=5,0,"error"))))</f>
        <v>-1</v>
      </c>
    </row>
    <row r="268" spans="1:8" x14ac:dyDescent="0.5">
      <c r="A268" s="76" t="s">
        <v>818</v>
      </c>
      <c r="C268" s="18" t="s">
        <v>3925</v>
      </c>
      <c r="D268" s="17" t="str">
        <f>VLOOKUP($C268,allFlowProduct!$A:$P,4,FALSE)</f>
        <v>กระชาย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76" t="s">
        <v>928</v>
      </c>
      <c r="C269" s="18" t="s">
        <v>3926</v>
      </c>
      <c r="D269" s="17" t="str">
        <f>VLOOKUP($C269,allFlowProduct!$A:$P,4,FALSE)</f>
        <v>ไพล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76" t="s">
        <v>798</v>
      </c>
      <c r="C270" s="18" t="s">
        <v>3927</v>
      </c>
      <c r="D270" s="17" t="str">
        <f>VLOOKUP($C270,allFlowProduct!$A:$P,4,FALSE)</f>
        <v>ข่าแดงอ่อน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76" t="s">
        <v>2518</v>
      </c>
      <c r="C271" s="18" t="s">
        <v>3928</v>
      </c>
      <c r="D271" s="17" t="str">
        <f>VLOOKUP($C271,allFlowProduct!$A:$P,4,FALSE)</f>
        <v>ข่าแก่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76" t="s">
        <v>923</v>
      </c>
      <c r="C272" s="18" t="s">
        <v>3929</v>
      </c>
      <c r="D272" s="17" t="str">
        <f>VLOOKUP($C272,allFlowProduct!$A:$P,4,FALSE)</f>
        <v>ข่าเหลือง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76" t="s">
        <v>2519</v>
      </c>
      <c r="C273" s="18" t="s">
        <v>3930</v>
      </c>
      <c r="D273" s="17" t="str">
        <f>VLOOKUP($C273,allFlowProduct!$A:$P,4,FALSE)</f>
        <v>ข่าลาย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76" t="s">
        <v>811</v>
      </c>
      <c r="C274" s="18" t="s">
        <v>3918</v>
      </c>
      <c r="D274" s="17" t="str">
        <f>VLOOKUP($C274,allFlowProduct!$A:$P,4,FALSE)</f>
        <v>หอมแดง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76" t="s">
        <v>2520</v>
      </c>
      <c r="C275" s="18" t="s">
        <v>3919</v>
      </c>
      <c r="D275" s="17" t="str">
        <f>VLOOKUP($C275,allFlowProduct!$A:$P,4,FALSE)</f>
        <v>กระเทียม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78" t="s">
        <v>773</v>
      </c>
      <c r="C276" s="18" t="s">
        <v>3920</v>
      </c>
      <c r="D276" s="17" t="str">
        <f>VLOOKUP($C276,allFlowProduct!$A:$P,4,FALSE)</f>
        <v>หอมหัวใหญ่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76" t="s">
        <v>2521</v>
      </c>
      <c r="C277" s="18" t="s">
        <v>3931</v>
      </c>
      <c r="D277" s="17" t="str">
        <f>VLOOKUP($C277,allFlowProduct!$A:$P,4,FALSE)</f>
        <v>สตอ</v>
      </c>
      <c r="E277" s="17" t="str">
        <f>VLOOKUP($C277,allFlowProduct!$A:$P,5,FALSE)</f>
        <v>ฝัก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76" t="s">
        <v>2523</v>
      </c>
      <c r="C278" s="18" t="s">
        <v>4065</v>
      </c>
      <c r="D278" s="17" t="str">
        <f>VLOOKUP($C278,allFlowProduct!$A:$P,4,FALSE)</f>
        <v>ยี่หร่า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76" t="s">
        <v>2524</v>
      </c>
      <c r="C279" s="18" t="s">
        <v>4066</v>
      </c>
      <c r="D279" s="17" t="str">
        <f>VLOOKUP($C279,allFlowProduct!$A:$P,4,FALSE)</f>
        <v>ลิ้นฟ้า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76" t="s">
        <v>2525</v>
      </c>
      <c r="C280" s="18" t="s">
        <v>3932</v>
      </c>
      <c r="D280" s="17" t="str">
        <f>VLOOKUP($C280,allFlowProduct!$A:$P,4,FALSE)</f>
        <v>ถั่วดาบ</v>
      </c>
      <c r="E280" s="17" t="str">
        <f>VLOOKUP($C280,allFlowProduct!$A:$P,5,FALSE)</f>
        <v>กก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76" t="s">
        <v>813</v>
      </c>
      <c r="C281" s="18" t="s">
        <v>3933</v>
      </c>
      <c r="D281" s="17" t="str">
        <f>VLOOKUP($C281,allFlowProduct!$A:$P,4,FALSE)</f>
        <v>ถั่วลิสงฝัก</v>
      </c>
      <c r="E281" s="17" t="str">
        <f>VLOOKUP($C281,allFlowProduct!$A:$P,5,FALSE)</f>
        <v>กก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76" t="s">
        <v>2526</v>
      </c>
      <c r="C282" s="18" t="s">
        <v>3934</v>
      </c>
      <c r="D282" s="17" t="str">
        <f>VLOOKUP($C282,allFlowProduct!$A:$P,4,FALSE)</f>
        <v>ถั่วลิสงเม็ด</v>
      </c>
      <c r="E282" s="17" t="str">
        <f>VLOOKUP($C282,allFlowProduct!$A:$P,5,FALSE)</f>
        <v>กก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76" t="s">
        <v>6050</v>
      </c>
      <c r="C283" s="18" t="s">
        <v>3933</v>
      </c>
      <c r="D283" s="17" t="str">
        <f>VLOOKUP($C283,allFlowProduct!$A:$P,4,FALSE)</f>
        <v>ถั่วลิสงฝัก</v>
      </c>
      <c r="E283" s="17" t="str">
        <f>VLOOKUP($C283,allFlowProduct!$A:$P,5,FALSE)</f>
        <v>กก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76" t="s">
        <v>2527</v>
      </c>
      <c r="C284" s="18" t="s">
        <v>3935</v>
      </c>
      <c r="D284" s="17" t="str">
        <f>VLOOKUP($C284,allFlowProduct!$A:$P,4,FALSE)</f>
        <v>ถั่วลิสงคั่ว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76" t="s">
        <v>2528</v>
      </c>
      <c r="C285" s="18" t="s">
        <v>3936</v>
      </c>
      <c r="D285" s="17" t="str">
        <f>VLOOKUP($C285,allFlowProduct!$A:$P,4,FALSE)</f>
        <v>ถั่วต้ม</v>
      </c>
      <c r="E285" s="17" t="str">
        <f>VLOOKUP($C285,allFlowProduct!$A:$P,5,FALSE)</f>
        <v>ถุง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76" t="s">
        <v>2529</v>
      </c>
      <c r="C286" s="18" t="s">
        <v>3937</v>
      </c>
      <c r="D286" s="17" t="str">
        <f>VLOOKUP($C286,allFlowProduct!$A:$P,4,FALSE)</f>
        <v>ถั่วงอก</v>
      </c>
      <c r="E286" s="17" t="str">
        <f>VLOOKUP($C286,allFlowProduct!$A:$P,5,FALSE)</f>
        <v>ห่อ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76" t="s">
        <v>843</v>
      </c>
      <c r="C287" s="18" t="s">
        <v>4067</v>
      </c>
      <c r="D287" s="17" t="str">
        <f>VLOOKUP($C287,allFlowProduct!$A:$P,4,FALSE)</f>
        <v>ดอกอัญชัน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76" t="s">
        <v>2531</v>
      </c>
      <c r="C288" s="18" t="s">
        <v>4068</v>
      </c>
      <c r="D288" s="17" t="str">
        <f>VLOOKUP($C288,allFlowProduct!$A:$P,4,FALSE)</f>
        <v>ดอกอัญชันแห้ง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76" t="s">
        <v>2532</v>
      </c>
      <c r="C289" s="18" t="s">
        <v>4069</v>
      </c>
      <c r="D289" s="17" t="str">
        <f>VLOOKUP($C289,allFlowProduct!$A:$P,4,FALSE)</f>
        <v>มะขามป้อม</v>
      </c>
      <c r="E289" s="17" t="str">
        <f>VLOOKUP($C289,allFlowProduct!$A:$P,5,FALSE)</f>
        <v>กก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76" t="s">
        <v>1317</v>
      </c>
      <c r="C290" s="18" t="s">
        <v>4085</v>
      </c>
      <c r="D290" s="17" t="str">
        <f>VLOOKUP($C290,allFlowProduct!$A:$P,4,FALSE)</f>
        <v>หน่อไม้ดอง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76" t="s">
        <v>793</v>
      </c>
      <c r="C291" s="18" t="s">
        <v>4071</v>
      </c>
      <c r="D291" s="17" t="str">
        <f>VLOOKUP($C291,allFlowProduct!$A:$P,4,FALSE)</f>
        <v>หน่อไม้สด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76" t="s">
        <v>2533</v>
      </c>
      <c r="C292" s="18" t="s">
        <v>4072</v>
      </c>
      <c r="D292" s="17" t="str">
        <f>VLOOKUP($C292,allFlowProduct!$A:$P,4,FALSE)</f>
        <v>หน่อไผ่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76" t="s">
        <v>2534</v>
      </c>
      <c r="C293" s="18" t="s">
        <v>4086</v>
      </c>
      <c r="D293" s="17" t="str">
        <f>VLOOKUP($C293,allFlowProduct!$A:$P,4,FALSE)</f>
        <v>แหนมหน่อไม้</v>
      </c>
      <c r="E293" s="17" t="str">
        <f>VLOOKUP($C293,allFlowProduct!$A:$P,5,FALSE)</f>
        <v>ชุด</v>
      </c>
      <c r="F293" s="17">
        <f>VLOOKUP($C293,allFlowProduct!$A:$P,3,FALSE)</f>
        <v>5</v>
      </c>
      <c r="G293" s="17">
        <f>VLOOKUP($C293,allFlowProduct!$A:$P,8,FALSE)</f>
        <v>1</v>
      </c>
      <c r="H293" s="17">
        <f t="shared" si="4"/>
        <v>7</v>
      </c>
    </row>
    <row r="294" spans="1:8" x14ac:dyDescent="0.5">
      <c r="A294" s="76" t="s">
        <v>807</v>
      </c>
      <c r="C294" s="18" t="s">
        <v>3938</v>
      </c>
      <c r="D294" s="17" t="str">
        <f>VLOOKUP($C294,allFlowProduct!$A:$P,4,FALSE)</f>
        <v>ขิง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76" t="s">
        <v>993</v>
      </c>
      <c r="C295" s="18" t="s">
        <v>4107</v>
      </c>
      <c r="D295" s="17" t="str">
        <f>VLOOKUP($C295,allFlowProduct!$A:$P,4,FALSE)</f>
        <v>มะขามเปียก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76" t="s">
        <v>789</v>
      </c>
      <c r="C296" s="18" t="s">
        <v>3939</v>
      </c>
      <c r="D296" s="17" t="str">
        <f>VLOOKUP($C296,allFlowProduct!$A:$P,4,FALSE)</f>
        <v>มันเทศแครอท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76" t="s">
        <v>782</v>
      </c>
      <c r="C297" s="18" t="s">
        <v>3940</v>
      </c>
      <c r="D297" s="17" t="str">
        <f>VLOOKUP($C297,allFlowProduct!$A:$P,4,FALSE)</f>
        <v>มันม่วง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76" t="s">
        <v>2535</v>
      </c>
      <c r="C298" s="18" t="s">
        <v>3941</v>
      </c>
      <c r="D298" s="17" t="str">
        <f>VLOOKUP($C298,allFlowProduct!$A:$P,4,FALSE)</f>
        <v>มันมือเสือ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76" t="s">
        <v>2536</v>
      </c>
      <c r="C299" s="18" t="s">
        <v>3942</v>
      </c>
      <c r="D299" s="17" t="str">
        <f>VLOOKUP($C299,allFlowProduct!$A:$P,4,FALSE)</f>
        <v>แครอท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76" t="s">
        <v>922</v>
      </c>
      <c r="C300" s="18" t="s">
        <v>3943</v>
      </c>
      <c r="D300" s="17" t="str">
        <f>VLOOKUP($C300,allFlowProduct!$A:$P,4,FALSE)</f>
        <v>เบบี้แครอท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76" t="s">
        <v>810</v>
      </c>
      <c r="C301" s="18" t="s">
        <v>3944</v>
      </c>
      <c r="D301" s="17" t="str">
        <f>VLOOKUP($C301,allFlowProduct!$A:$P,4,FALSE)</f>
        <v>ฟักหอม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76" t="s">
        <v>2537</v>
      </c>
      <c r="C302" s="18" t="s">
        <v>3945</v>
      </c>
      <c r="D302" s="17" t="str">
        <f>VLOOKUP($C302,allFlowProduct!$A:$P,4,FALSE)</f>
        <v>มะกอกน้ำ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77" t="s">
        <v>2538</v>
      </c>
      <c r="C303" s="18" t="s">
        <v>3946</v>
      </c>
      <c r="D303" s="17" t="str">
        <f>VLOOKUP($C303,allFlowProduct!$A:$P,4,FALSE)</f>
        <v>มะขาม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77" t="s">
        <v>909</v>
      </c>
      <c r="C304" s="18" t="s">
        <v>4088</v>
      </c>
      <c r="D304" s="17" t="str">
        <f>VLOOKUP($C304,allFlowProduct!$A:$P,4,FALSE)</f>
        <v>ไข่ไก่</v>
      </c>
      <c r="E304" s="17" t="str">
        <f>VLOOKUP($C304,allFlowProduct!$A:$P,5,FALSE)</f>
        <v>ฟอง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76" t="s">
        <v>990</v>
      </c>
      <c r="C305" s="18" t="s">
        <v>4089</v>
      </c>
      <c r="D305" s="17" t="str">
        <f>VLOOKUP($C305,allFlowProduct!$A:$P,4,FALSE)</f>
        <v>ไข่เป็ด</v>
      </c>
      <c r="E305" s="17" t="str">
        <f>VLOOKUP($C305,allFlowProduct!$A:$P,5,FALSE)</f>
        <v>ฟอง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76" t="s">
        <v>913</v>
      </c>
      <c r="C306" s="18" t="s">
        <v>4090</v>
      </c>
      <c r="D306" s="17" t="str">
        <f>VLOOKUP($C306,allFlowProduct!$A:$P,4,FALSE)</f>
        <v>ไข่เค็ม</v>
      </c>
      <c r="E306" s="17" t="str">
        <f>VLOOKUP($C306,allFlowProduct!$A:$P,5,FALSE)</f>
        <v>ฟอง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76" t="s">
        <v>2539</v>
      </c>
      <c r="C307" s="18" t="s">
        <v>4091</v>
      </c>
      <c r="D307" s="17" t="str">
        <f>VLOOKUP($C307,allFlowProduct!$A:$P,4,FALSE)</f>
        <v>เห็ดหอม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76" t="s">
        <v>2540</v>
      </c>
      <c r="C308" s="18" t="s">
        <v>4092</v>
      </c>
      <c r="D308" s="17" t="str">
        <f>VLOOKUP($C308,allFlowProduct!$A:$P,4,FALSE)</f>
        <v>เห็ดหัวลิง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76" t="s">
        <v>2541</v>
      </c>
      <c r="C309" s="18" t="s">
        <v>4093</v>
      </c>
      <c r="D309" s="17" t="str">
        <f>VLOOKUP($C309,allFlowProduct!$A:$P,4,FALSE)</f>
        <v>เห็ดหูหนูดำ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1</v>
      </c>
      <c r="H309" s="17">
        <f t="shared" si="4"/>
        <v>7</v>
      </c>
    </row>
    <row r="310" spans="1:8" x14ac:dyDescent="0.5">
      <c r="A310" s="76" t="s">
        <v>2542</v>
      </c>
      <c r="C310" s="18" t="s">
        <v>4094</v>
      </c>
      <c r="D310" s="17" t="str">
        <f>VLOOKUP($C310,allFlowProduct!$A:$P,4,FALSE)</f>
        <v>เห็ดหูหนูขาว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76" t="s">
        <v>2543</v>
      </c>
      <c r="C311" s="18" t="s">
        <v>4095</v>
      </c>
      <c r="D311" s="17" t="str">
        <f>VLOOKUP($C311,allFlowProduct!$A:$P,4,FALSE)</f>
        <v>เห็ดโคนญี่ปุ่น</v>
      </c>
      <c r="E311" s="17" t="str">
        <f>VLOOKUP($C311,allFlowProduct!$A:$P,5,FALSE)</f>
        <v>ถุง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76" t="s">
        <v>2544</v>
      </c>
      <c r="C312" s="18" t="s">
        <v>4101</v>
      </c>
      <c r="D312" s="17" t="str">
        <f>VLOOKUP($C312,allFlowProduct!$A:$P,4,FALSE)</f>
        <v>เห็ดนางนวล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76" t="s">
        <v>996</v>
      </c>
      <c r="C313" s="18" t="s">
        <v>4096</v>
      </c>
      <c r="D313" s="17" t="str">
        <f>VLOOKUP($C313,allFlowProduct!$A:$P,4,FALSE)</f>
        <v>เห็ดนางฟ้า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76" t="s">
        <v>2545</v>
      </c>
      <c r="C314" s="18" t="s">
        <v>4097</v>
      </c>
      <c r="D314" s="17" t="str">
        <f>VLOOKUP($C314,allFlowProduct!$A:$P,4,FALSE)</f>
        <v>เห็ดนางรม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76" t="s">
        <v>2546</v>
      </c>
      <c r="C315" s="18" t="s">
        <v>4098</v>
      </c>
      <c r="D315" s="17" t="str">
        <f>VLOOKUP($C315,allFlowProduct!$A:$P,4,FALSE)</f>
        <v>เห็ดขอนขาว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78" t="s">
        <v>991</v>
      </c>
      <c r="C316" s="18" t="s">
        <v>4070</v>
      </c>
      <c r="D316" s="17" t="str">
        <f>VLOOKUP($C316,allFlowProduct!$A:$P,4,FALSE)</f>
        <v>ว่านหางจระเข้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76" t="s">
        <v>58</v>
      </c>
      <c r="C317" s="12" t="s">
        <v>3547</v>
      </c>
      <c r="D317" s="17" t="str">
        <f>VLOOKUP($C317,allFlowProduct!$A:$P,4,FALSE)</f>
        <v>กุนเชียงปลา</v>
      </c>
      <c r="E317" s="17" t="str">
        <f>VLOOKUP($C317,allFlowProduct!$A:$P,5,FALSE)</f>
        <v>แพ็ค</v>
      </c>
      <c r="F317" s="17">
        <f>VLOOKUP($C317,allFlowProduct!$A:$P,3,FALSE)</f>
        <v>5</v>
      </c>
      <c r="G317" s="17">
        <f>VLOOKUP($C317,allFlowProduct!$A:$P,8,FALSE)</f>
        <v>1</v>
      </c>
      <c r="H317" s="17">
        <f t="shared" si="4"/>
        <v>7</v>
      </c>
    </row>
    <row r="318" spans="1:8" x14ac:dyDescent="0.5">
      <c r="A318" s="76" t="s">
        <v>2547</v>
      </c>
      <c r="C318" s="12" t="s">
        <v>4087</v>
      </c>
      <c r="D318" s="17" t="str">
        <f>VLOOKUP($C318,allFlowProduct!$A:$P,4,FALSE)</f>
        <v>แหนมหมู</v>
      </c>
      <c r="E318" s="17" t="str">
        <f>VLOOKUP($C318,allFlowProduct!$A:$P,5,FALSE)</f>
        <v>ห่อ</v>
      </c>
      <c r="F318" s="17">
        <f>VLOOKUP($C318,allFlowProduct!$A:$P,3,FALSE)</f>
        <v>5</v>
      </c>
      <c r="G318" s="17">
        <f>VLOOKUP($C318,allFlowProduct!$A:$P,8,FALSE)</f>
        <v>1</v>
      </c>
      <c r="H318" s="17">
        <f t="shared" si="4"/>
        <v>7</v>
      </c>
    </row>
    <row r="319" spans="1:8" x14ac:dyDescent="0.5">
      <c r="A319" s="76" t="s">
        <v>6051</v>
      </c>
      <c r="C319" s="18" t="s">
        <v>3858</v>
      </c>
      <c r="D319" s="17" t="str">
        <f>VLOOKUP($C319,allFlowProduct!$A:$P,4,FALSE)</f>
        <v>รากบัว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76" t="s">
        <v>2548</v>
      </c>
      <c r="C320" s="18" t="s">
        <v>4099</v>
      </c>
      <c r="D320" s="17" t="str">
        <f>VLOOKUP($C320,allFlowProduct!$A:$P,4,FALSE)</f>
        <v>เห็ดเป่าฮื้อ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76" t="s">
        <v>2549</v>
      </c>
      <c r="C321" s="18" t="s">
        <v>4102</v>
      </c>
      <c r="D321" s="59" t="str">
        <f>VLOOKUP($C321,allFlowProduct!$A:$P,4,FALSE)</f>
        <v>ต้นกล้ามะพร้าว</v>
      </c>
      <c r="E321" s="59" t="str">
        <f>VLOOKUP($C321,allFlowProduct!$A:$P,5,FALSE)</f>
        <v>ต้น</v>
      </c>
      <c r="F321" s="59">
        <f>VLOOKUP($C321,allFlowProduct!$A:$P,3,FALSE)</f>
        <v>5</v>
      </c>
      <c r="G321" s="59">
        <f>VLOOKUP($C321,allFlowProduct!$A:$P,8,FALSE)</f>
        <v>7</v>
      </c>
      <c r="H321" s="59">
        <f t="shared" ref="H321:H334" si="5">IF($G321=7,-1,IF($G321=1,7,IF($G321=3,7,IF($G321=5,0,"error"))))</f>
        <v>-1</v>
      </c>
    </row>
    <row r="322" spans="1:8" x14ac:dyDescent="0.5">
      <c r="A322" s="76" t="s">
        <v>912</v>
      </c>
      <c r="C322" s="18" t="s">
        <v>4103</v>
      </c>
      <c r="D322" s="59" t="str">
        <f>VLOOKUP($C322,allFlowProduct!$A:$P,4,FALSE)</f>
        <v>ต้นชายา</v>
      </c>
      <c r="E322" s="59" t="str">
        <f>VLOOKUP($C322,allFlowProduct!$A:$P,5,FALSE)</f>
        <v>ต้น</v>
      </c>
      <c r="F322" s="59">
        <f>VLOOKUP($C322,allFlowProduct!$A:$P,3,FALSE)</f>
        <v>5</v>
      </c>
      <c r="G322" s="59">
        <f>VLOOKUP($C322,allFlowProduct!$A:$P,8,FALSE)</f>
        <v>7</v>
      </c>
      <c r="H322" s="59">
        <f t="shared" si="5"/>
        <v>-1</v>
      </c>
    </row>
    <row r="323" spans="1:8" x14ac:dyDescent="0.5">
      <c r="A323" s="76" t="s">
        <v>916</v>
      </c>
      <c r="C323" s="18" t="s">
        <v>4104</v>
      </c>
      <c r="D323" s="59" t="str">
        <f>VLOOKUP($C323,allFlowProduct!$A:$P,4,FALSE)</f>
        <v>ต้นขมิ้น</v>
      </c>
      <c r="E323" s="59" t="str">
        <f>VLOOKUP($C323,allFlowProduct!$A:$P,5,FALSE)</f>
        <v>ต้น</v>
      </c>
      <c r="F323" s="59">
        <f>VLOOKUP($C323,allFlowProduct!$A:$P,3,FALSE)</f>
        <v>5</v>
      </c>
      <c r="G323" s="59">
        <f>VLOOKUP($C323,allFlowProduct!$A:$P,8,FALSE)</f>
        <v>7</v>
      </c>
      <c r="H323" s="59">
        <f t="shared" si="5"/>
        <v>-1</v>
      </c>
    </row>
    <row r="324" spans="1:8" x14ac:dyDescent="0.5">
      <c r="A324" s="76" t="s">
        <v>2551</v>
      </c>
      <c r="C324" s="18" t="s">
        <v>4105</v>
      </c>
      <c r="D324" s="59" t="str">
        <f>VLOOKUP($C324,allFlowProduct!$A:$P,4,FALSE)</f>
        <v>ต้นเคล</v>
      </c>
      <c r="E324" s="59" t="str">
        <f>VLOOKUP($C324,allFlowProduct!$A:$P,5,FALSE)</f>
        <v>ต้น</v>
      </c>
      <c r="F324" s="59">
        <f>VLOOKUP($C324,allFlowProduct!$A:$P,3,FALSE)</f>
        <v>5</v>
      </c>
      <c r="G324" s="59">
        <f>VLOOKUP($C324,allFlowProduct!$A:$P,8,FALSE)</f>
        <v>7</v>
      </c>
      <c r="H324" s="59">
        <f t="shared" si="5"/>
        <v>-1</v>
      </c>
    </row>
    <row r="325" spans="1:8" x14ac:dyDescent="0.5">
      <c r="A325" s="76" t="s">
        <v>2552</v>
      </c>
      <c r="C325" s="18" t="s">
        <v>4106</v>
      </c>
      <c r="D325" s="59" t="str">
        <f>VLOOKUP($C325,allFlowProduct!$A:$P,4,FALSE)</f>
        <v>ต้นเล็บครุฑ</v>
      </c>
      <c r="E325" s="59" t="str">
        <f>VLOOKUP($C325,allFlowProduct!$A:$P,5,FALSE)</f>
        <v>ต้น</v>
      </c>
      <c r="F325" s="59">
        <f>VLOOKUP($C325,allFlowProduct!$A:$P,3,FALSE)</f>
        <v>5</v>
      </c>
      <c r="G325" s="59">
        <f>VLOOKUP($C325,allFlowProduct!$A:$P,8,FALSE)</f>
        <v>7</v>
      </c>
      <c r="H325" s="59">
        <f t="shared" si="5"/>
        <v>-1</v>
      </c>
    </row>
    <row r="326" spans="1:8" x14ac:dyDescent="0.5">
      <c r="A326" s="76" t="s">
        <v>915</v>
      </c>
      <c r="C326" s="18" t="s">
        <v>3948</v>
      </c>
      <c r="D326" s="59" t="str">
        <f>VLOOKUP($C326,allFlowProduct!$A:$P,4,FALSE)</f>
        <v>เลมอน</v>
      </c>
      <c r="E326" s="59" t="str">
        <f>VLOOKUP($C326,allFlowProduct!$A:$P,5,FALSE)</f>
        <v>กก</v>
      </c>
      <c r="F326" s="59">
        <f>VLOOKUP($C326,allFlowProduct!$A:$P,3,FALSE)</f>
        <v>5</v>
      </c>
      <c r="G326" s="59">
        <f>VLOOKUP($C326,allFlowProduct!$A:$P,8,FALSE)</f>
        <v>7</v>
      </c>
      <c r="H326" s="59">
        <f t="shared" si="5"/>
        <v>-1</v>
      </c>
    </row>
    <row r="327" spans="1:8" x14ac:dyDescent="0.5">
      <c r="A327" s="76" t="s">
        <v>6052</v>
      </c>
      <c r="C327" s="18" t="s">
        <v>6059</v>
      </c>
      <c r="D327" s="59" t="str">
        <f>VLOOKUP($C327,allFlowProduct!$A:$P,4,FALSE)</f>
        <v>กล้วยไข่ ใหญ่</v>
      </c>
      <c r="E327" s="59" t="str">
        <f>VLOOKUP($C327,allFlowProduct!$A:$P,5,FALSE)</f>
        <v>หวี</v>
      </c>
      <c r="F327" s="59">
        <f>VLOOKUP($C327,allFlowProduct!$A:$P,3,FALSE)</f>
        <v>5</v>
      </c>
      <c r="G327" s="59">
        <f>VLOOKUP($C327,allFlowProduct!$A:$P,8,FALSE)</f>
        <v>7</v>
      </c>
      <c r="H327" s="59">
        <f t="shared" si="5"/>
        <v>-1</v>
      </c>
    </row>
    <row r="328" spans="1:8" x14ac:dyDescent="0.5">
      <c r="A328" s="76" t="s">
        <v>6053</v>
      </c>
      <c r="C328" s="18" t="s">
        <v>3782</v>
      </c>
      <c r="D328" s="59" t="str">
        <f>VLOOKUP($C328,allFlowProduct!$A:$P,4,FALSE)</f>
        <v>กล้วยไข่ กลาง</v>
      </c>
      <c r="E328" s="59" t="str">
        <f>VLOOKUP($C328,allFlowProduct!$A:$P,5,FALSE)</f>
        <v>หวี</v>
      </c>
      <c r="F328" s="59">
        <f>VLOOKUP($C328,allFlowProduct!$A:$P,3,FALSE)</f>
        <v>5</v>
      </c>
      <c r="G328" s="59">
        <f>VLOOKUP($C328,allFlowProduct!$A:$P,8,FALSE)</f>
        <v>7</v>
      </c>
      <c r="H328" s="59">
        <f t="shared" si="5"/>
        <v>-1</v>
      </c>
    </row>
    <row r="329" spans="1:8" x14ac:dyDescent="0.5">
      <c r="A329" s="76" t="s">
        <v>6054</v>
      </c>
      <c r="C329" s="18" t="s">
        <v>6058</v>
      </c>
      <c r="D329" s="59" t="str">
        <f>VLOOKUP($C329,allFlowProduct!$A:$P,4,FALSE)</f>
        <v>กล้วยไข่ เล็ก</v>
      </c>
      <c r="E329" s="59" t="str">
        <f>VLOOKUP($C329,allFlowProduct!$A:$P,5,FALSE)</f>
        <v>หวี</v>
      </c>
      <c r="F329" s="59">
        <f>VLOOKUP($C329,allFlowProduct!$A:$P,3,FALSE)</f>
        <v>5</v>
      </c>
      <c r="G329" s="59">
        <f>VLOOKUP($C329,allFlowProduct!$A:$P,8,FALSE)</f>
        <v>7</v>
      </c>
      <c r="H329" s="59">
        <f t="shared" si="5"/>
        <v>-1</v>
      </c>
    </row>
    <row r="330" spans="1:8" x14ac:dyDescent="0.5">
      <c r="A330" s="76" t="s">
        <v>6055</v>
      </c>
      <c r="C330" s="18" t="s">
        <v>3867</v>
      </c>
      <c r="D330" s="59" t="str">
        <f>VLOOKUP($C330,allFlowProduct!$A:$P,4,FALSE)</f>
        <v>มะละกอดิบ ใหญ่</v>
      </c>
      <c r="E330" s="59" t="str">
        <f>VLOOKUP($C330,allFlowProduct!$A:$P,5,FALSE)</f>
        <v>ลูก</v>
      </c>
      <c r="F330" s="59">
        <f>VLOOKUP($C330,allFlowProduct!$A:$P,3,FALSE)</f>
        <v>5</v>
      </c>
      <c r="G330" s="59">
        <f>VLOOKUP($C330,allFlowProduct!$A:$P,8,FALSE)</f>
        <v>7</v>
      </c>
      <c r="H330" s="59">
        <f t="shared" si="5"/>
        <v>-1</v>
      </c>
    </row>
    <row r="331" spans="1:8" x14ac:dyDescent="0.5">
      <c r="A331" s="76" t="s">
        <v>6043</v>
      </c>
      <c r="C331" s="18" t="s">
        <v>3868</v>
      </c>
      <c r="D331" s="59" t="str">
        <f>VLOOKUP($C331,allFlowProduct!$A:$P,4,FALSE)</f>
        <v>มะละกอดิบ กลาง</v>
      </c>
      <c r="E331" s="59" t="str">
        <f>VLOOKUP($C331,allFlowProduct!$A:$P,5,FALSE)</f>
        <v>ลูก</v>
      </c>
      <c r="F331" s="59">
        <f>VLOOKUP($C331,allFlowProduct!$A:$P,3,FALSE)</f>
        <v>5</v>
      </c>
      <c r="G331" s="59">
        <f>VLOOKUP($C331,allFlowProduct!$A:$P,8,FALSE)</f>
        <v>7</v>
      </c>
      <c r="H331" s="59">
        <f t="shared" si="5"/>
        <v>-1</v>
      </c>
    </row>
    <row r="332" spans="1:8" x14ac:dyDescent="0.5">
      <c r="A332" s="76" t="s">
        <v>6044</v>
      </c>
      <c r="C332" s="18" t="s">
        <v>3869</v>
      </c>
      <c r="D332" s="59" t="str">
        <f>VLOOKUP($C332,allFlowProduct!$A:$P,4,FALSE)</f>
        <v>มะละกอดิบ เล็ก</v>
      </c>
      <c r="E332" s="59" t="str">
        <f>VLOOKUP($C332,allFlowProduct!$A:$P,5,FALSE)</f>
        <v>ลูก</v>
      </c>
      <c r="F332" s="59">
        <f>VLOOKUP($C332,allFlowProduct!$A:$P,3,FALSE)</f>
        <v>5</v>
      </c>
      <c r="G332" s="59">
        <f>VLOOKUP($C332,allFlowProduct!$A:$P,8,FALSE)</f>
        <v>7</v>
      </c>
      <c r="H332" s="59">
        <f t="shared" si="5"/>
        <v>-1</v>
      </c>
    </row>
    <row r="333" spans="1:8" x14ac:dyDescent="0.5">
      <c r="A333" s="76" t="s">
        <v>6056</v>
      </c>
      <c r="C333" s="18" t="s">
        <v>6063</v>
      </c>
      <c r="D333" s="59" t="str">
        <f>VLOOKUP($C333,allFlowProduct!$A:$P,4,FALSE)</f>
        <v>บวบรวม</v>
      </c>
      <c r="E333" s="59" t="str">
        <f>VLOOKUP($C333,allFlowProduct!$A:$P,5,FALSE)</f>
        <v>กก</v>
      </c>
      <c r="F333" s="59">
        <f>VLOOKUP($C333,allFlowProduct!$A:$P,3,FALSE)</f>
        <v>5</v>
      </c>
      <c r="G333" s="59">
        <f>VLOOKUP($C333,allFlowProduct!$A:$P,8,FALSE)</f>
        <v>7</v>
      </c>
      <c r="H333" s="59">
        <f t="shared" si="5"/>
        <v>-1</v>
      </c>
    </row>
    <row r="334" spans="1:8" x14ac:dyDescent="0.5">
      <c r="A334" s="76" t="s">
        <v>6057</v>
      </c>
      <c r="C334" s="18" t="s">
        <v>6062</v>
      </c>
      <c r="D334" s="59" t="str">
        <f>VLOOKUP($C334,allFlowProduct!$A:$P,4,FALSE)</f>
        <v>หน่อไม้ต้ม</v>
      </c>
      <c r="E334" s="59" t="str">
        <f>VLOOKUP($C334,allFlowProduct!$A:$P,5,FALSE)</f>
        <v>กก</v>
      </c>
      <c r="F334" s="59">
        <f>VLOOKUP($C334,allFlowProduct!$A:$P,3,FALSE)</f>
        <v>5</v>
      </c>
      <c r="G334" s="59">
        <f>VLOOKUP($C334,allFlowProduct!$A:$P,8,FALSE)</f>
        <v>7</v>
      </c>
      <c r="H334" s="59">
        <f t="shared" si="5"/>
        <v>-1</v>
      </c>
    </row>
    <row r="335" spans="1:8" x14ac:dyDescent="0.5">
      <c r="A335" s="79" t="s">
        <v>6070</v>
      </c>
      <c r="B335" s="3"/>
      <c r="C335" s="12" t="s">
        <v>6075</v>
      </c>
      <c r="D335" s="59" t="str">
        <f>VLOOKUP($C335,allFlowProduct!$A:$P,4,FALSE)</f>
        <v>ค่าขนส่ง ตลาดไท-พระราม๙</v>
      </c>
      <c r="E335" s="59" t="str">
        <f>VLOOKUP($C335,allFlowProduct!$A:$P,5,FALSE)</f>
        <v>ครั้ง</v>
      </c>
      <c r="F335" s="59">
        <f>VLOOKUP($C335,allFlowProduct!$A:$P,3,FALSE)</f>
        <v>3</v>
      </c>
      <c r="G335" s="59">
        <f>VLOOKUP($C335,allFlowProduct!$A:$P,8,FALSE)</f>
        <v>5</v>
      </c>
      <c r="H335" s="59">
        <f>IF($G335=7,-1,IF($G335=1,7,IF($G335=3,7,IF($G335=5,0,"error"))))</f>
        <v>0</v>
      </c>
    </row>
    <row r="336" spans="1:8" x14ac:dyDescent="0.5">
      <c r="A336" s="79" t="s">
        <v>6071</v>
      </c>
      <c r="B336" s="3"/>
      <c r="C336" s="12" t="s">
        <v>6076</v>
      </c>
      <c r="D336" s="59" t="str">
        <f>VLOOKUP($C336,allFlowProduct!$A:$P,4,FALSE)</f>
        <v>ค่าขนส่ง นิ่มซี่เส็ง</v>
      </c>
      <c r="E336" s="59" t="str">
        <f>VLOOKUP($C336,allFlowProduct!$A:$P,5,FALSE)</f>
        <v>ครั้ง</v>
      </c>
      <c r="F336" s="59">
        <f>VLOOKUP($C336,allFlowProduct!$A:$P,3,FALSE)</f>
        <v>3</v>
      </c>
      <c r="G336" s="59">
        <f>VLOOKUP($C336,allFlowProduct!$A:$P,8,FALSE)</f>
        <v>5</v>
      </c>
      <c r="H336" s="59">
        <f>IF($G336=7,-1,IF($G336=1,7,IF($G336=3,7,IF($G336=5,0,"error"))))</f>
        <v>0</v>
      </c>
    </row>
    <row r="337" spans="1:8" x14ac:dyDescent="0.5">
      <c r="A337" s="79" t="s">
        <v>6072</v>
      </c>
      <c r="B337" s="3"/>
      <c r="C337" s="12" t="s">
        <v>6074</v>
      </c>
      <c r="D337" s="80" t="str">
        <f>VLOOKUP($C337,allFlowProduct!$A:$P,4,FALSE)</f>
        <v>ค่าขนส่ง ยโสธร</v>
      </c>
      <c r="E337" s="80" t="str">
        <f>VLOOKUP($C337,allFlowProduct!$A:$P,5,FALSE)</f>
        <v>ครั้ง</v>
      </c>
      <c r="F337" s="80">
        <f>VLOOKUP($C337,allFlowProduct!$A:$P,3,FALSE)</f>
        <v>3</v>
      </c>
      <c r="G337" s="80">
        <f>VLOOKUP($C337,allFlowProduct!$A:$P,8,FALSE)</f>
        <v>5</v>
      </c>
      <c r="H337" s="80">
        <f>IF($G337=7,-1,IF($G337=1,7,IF($G337=3,7,IF($G337=5,0,"error"))))</f>
        <v>0</v>
      </c>
    </row>
  </sheetData>
  <conditionalFormatting sqref="C2">
    <cfRule type="duplicateValues" dxfId="207" priority="222"/>
  </conditionalFormatting>
  <conditionalFormatting sqref="C2">
    <cfRule type="duplicateValues" dxfId="206" priority="223"/>
  </conditionalFormatting>
  <conditionalFormatting sqref="C2">
    <cfRule type="duplicateValues" dxfId="205" priority="224"/>
  </conditionalFormatting>
  <conditionalFormatting sqref="C5">
    <cfRule type="duplicateValues" dxfId="204" priority="220"/>
  </conditionalFormatting>
  <conditionalFormatting sqref="C5">
    <cfRule type="duplicateValues" dxfId="203" priority="221"/>
  </conditionalFormatting>
  <conditionalFormatting sqref="C39:C40">
    <cfRule type="duplicateValues" dxfId="202" priority="219"/>
  </conditionalFormatting>
  <conditionalFormatting sqref="C41">
    <cfRule type="duplicateValues" dxfId="201" priority="218"/>
  </conditionalFormatting>
  <conditionalFormatting sqref="C42 C44">
    <cfRule type="duplicateValues" dxfId="200" priority="217"/>
  </conditionalFormatting>
  <conditionalFormatting sqref="C45">
    <cfRule type="duplicateValues" dxfId="199" priority="216"/>
  </conditionalFormatting>
  <conditionalFormatting sqref="C46:C48">
    <cfRule type="duplicateValues" dxfId="198" priority="215"/>
  </conditionalFormatting>
  <conditionalFormatting sqref="C49:C51">
    <cfRule type="duplicateValues" dxfId="197" priority="214"/>
  </conditionalFormatting>
  <conditionalFormatting sqref="C52">
    <cfRule type="duplicateValues" dxfId="196" priority="213"/>
  </conditionalFormatting>
  <conditionalFormatting sqref="C54">
    <cfRule type="duplicateValues" dxfId="195" priority="211"/>
  </conditionalFormatting>
  <conditionalFormatting sqref="C55">
    <cfRule type="duplicateValues" dxfId="194" priority="210"/>
  </conditionalFormatting>
  <conditionalFormatting sqref="C64">
    <cfRule type="duplicateValues" dxfId="193" priority="208"/>
  </conditionalFormatting>
  <conditionalFormatting sqref="C64">
    <cfRule type="duplicateValues" dxfId="192" priority="209"/>
  </conditionalFormatting>
  <conditionalFormatting sqref="C65">
    <cfRule type="duplicateValues" dxfId="191" priority="206"/>
  </conditionalFormatting>
  <conditionalFormatting sqref="C65">
    <cfRule type="duplicateValues" dxfId="190" priority="207"/>
  </conditionalFormatting>
  <conditionalFormatting sqref="C66">
    <cfRule type="duplicateValues" dxfId="189" priority="204"/>
  </conditionalFormatting>
  <conditionalFormatting sqref="C66">
    <cfRule type="duplicateValues" dxfId="188" priority="205"/>
  </conditionalFormatting>
  <conditionalFormatting sqref="C76">
    <cfRule type="duplicateValues" dxfId="187" priority="201"/>
  </conditionalFormatting>
  <conditionalFormatting sqref="C76">
    <cfRule type="duplicateValues" dxfId="186" priority="202"/>
  </conditionalFormatting>
  <conditionalFormatting sqref="C76">
    <cfRule type="duplicateValues" dxfId="185" priority="203"/>
  </conditionalFormatting>
  <conditionalFormatting sqref="C101">
    <cfRule type="duplicateValues" dxfId="184" priority="196"/>
  </conditionalFormatting>
  <conditionalFormatting sqref="C101">
    <cfRule type="duplicateValues" dxfId="183" priority="197"/>
  </conditionalFormatting>
  <conditionalFormatting sqref="C101">
    <cfRule type="duplicateValues" dxfId="182" priority="198"/>
  </conditionalFormatting>
  <conditionalFormatting sqref="C110">
    <cfRule type="duplicateValues" dxfId="181" priority="193"/>
  </conditionalFormatting>
  <conditionalFormatting sqref="C110">
    <cfRule type="duplicateValues" dxfId="180" priority="194"/>
  </conditionalFormatting>
  <conditionalFormatting sqref="C110">
    <cfRule type="duplicateValues" dxfId="179" priority="195"/>
  </conditionalFormatting>
  <conditionalFormatting sqref="C118">
    <cfRule type="duplicateValues" dxfId="178" priority="190"/>
  </conditionalFormatting>
  <conditionalFormatting sqref="C118">
    <cfRule type="duplicateValues" dxfId="177" priority="191"/>
  </conditionalFormatting>
  <conditionalFormatting sqref="C118">
    <cfRule type="duplicateValues" dxfId="176" priority="192"/>
  </conditionalFormatting>
  <conditionalFormatting sqref="C119">
    <cfRule type="duplicateValues" dxfId="175" priority="187"/>
  </conditionalFormatting>
  <conditionalFormatting sqref="C119">
    <cfRule type="duplicateValues" dxfId="174" priority="188"/>
  </conditionalFormatting>
  <conditionalFormatting sqref="C119">
    <cfRule type="duplicateValues" dxfId="173" priority="189"/>
  </conditionalFormatting>
  <conditionalFormatting sqref="C120">
    <cfRule type="duplicateValues" dxfId="172" priority="184"/>
  </conditionalFormatting>
  <conditionalFormatting sqref="C120">
    <cfRule type="duplicateValues" dxfId="171" priority="185"/>
  </conditionalFormatting>
  <conditionalFormatting sqref="C120">
    <cfRule type="duplicateValues" dxfId="170" priority="186"/>
  </conditionalFormatting>
  <conditionalFormatting sqref="C122">
    <cfRule type="duplicateValues" dxfId="169" priority="182"/>
  </conditionalFormatting>
  <conditionalFormatting sqref="C122">
    <cfRule type="duplicateValues" dxfId="168" priority="183"/>
  </conditionalFormatting>
  <conditionalFormatting sqref="C126">
    <cfRule type="duplicateValues" dxfId="167" priority="180"/>
  </conditionalFormatting>
  <conditionalFormatting sqref="C126">
    <cfRule type="duplicateValues" dxfId="166" priority="181"/>
  </conditionalFormatting>
  <conditionalFormatting sqref="C135">
    <cfRule type="duplicateValues" dxfId="165" priority="177"/>
  </conditionalFormatting>
  <conditionalFormatting sqref="C135">
    <cfRule type="duplicateValues" dxfId="164" priority="178"/>
  </conditionalFormatting>
  <conditionalFormatting sqref="C135">
    <cfRule type="duplicateValues" dxfId="163" priority="179"/>
  </conditionalFormatting>
  <conditionalFormatting sqref="C192">
    <cfRule type="duplicateValues" dxfId="162" priority="174"/>
  </conditionalFormatting>
  <conditionalFormatting sqref="C192">
    <cfRule type="duplicateValues" dxfId="161" priority="175"/>
  </conditionalFormatting>
  <conditionalFormatting sqref="C192">
    <cfRule type="duplicateValues" dxfId="160" priority="176"/>
  </conditionalFormatting>
  <conditionalFormatting sqref="C194">
    <cfRule type="duplicateValues" dxfId="159" priority="171"/>
  </conditionalFormatting>
  <conditionalFormatting sqref="C194">
    <cfRule type="duplicateValues" dxfId="158" priority="172"/>
  </conditionalFormatting>
  <conditionalFormatting sqref="C194">
    <cfRule type="duplicateValues" dxfId="157" priority="173"/>
  </conditionalFormatting>
  <conditionalFormatting sqref="C198">
    <cfRule type="duplicateValues" dxfId="156" priority="169"/>
  </conditionalFormatting>
  <conditionalFormatting sqref="C198">
    <cfRule type="duplicateValues" dxfId="155" priority="170"/>
  </conditionalFormatting>
  <conditionalFormatting sqref="C205">
    <cfRule type="duplicateValues" dxfId="154" priority="166"/>
  </conditionalFormatting>
  <conditionalFormatting sqref="C205">
    <cfRule type="duplicateValues" dxfId="153" priority="167"/>
  </conditionalFormatting>
  <conditionalFormatting sqref="C205">
    <cfRule type="duplicateValues" dxfId="152" priority="168"/>
  </conditionalFormatting>
  <conditionalFormatting sqref="C206">
    <cfRule type="duplicateValues" dxfId="151" priority="163"/>
  </conditionalFormatting>
  <conditionalFormatting sqref="C206">
    <cfRule type="duplicateValues" dxfId="150" priority="164"/>
  </conditionalFormatting>
  <conditionalFormatting sqref="C206">
    <cfRule type="duplicateValues" dxfId="149" priority="165"/>
  </conditionalFormatting>
  <conditionalFormatting sqref="C220">
    <cfRule type="duplicateValues" dxfId="148" priority="160"/>
  </conditionalFormatting>
  <conditionalFormatting sqref="C220">
    <cfRule type="duplicateValues" dxfId="147" priority="161"/>
  </conditionalFormatting>
  <conditionalFormatting sqref="C220">
    <cfRule type="duplicateValues" dxfId="146" priority="162"/>
  </conditionalFormatting>
  <conditionalFormatting sqref="C234">
    <cfRule type="duplicateValues" dxfId="145" priority="158"/>
  </conditionalFormatting>
  <conditionalFormatting sqref="C234">
    <cfRule type="duplicateValues" dxfId="144" priority="159"/>
  </conditionalFormatting>
  <conditionalFormatting sqref="C240">
    <cfRule type="duplicateValues" dxfId="143" priority="156"/>
  </conditionalFormatting>
  <conditionalFormatting sqref="C240">
    <cfRule type="duplicateValues" dxfId="142" priority="157"/>
  </conditionalFormatting>
  <conditionalFormatting sqref="C250">
    <cfRule type="duplicateValues" dxfId="141" priority="153"/>
  </conditionalFormatting>
  <conditionalFormatting sqref="C250">
    <cfRule type="duplicateValues" dxfId="140" priority="154"/>
  </conditionalFormatting>
  <conditionalFormatting sqref="C250">
    <cfRule type="duplicateValues" dxfId="139" priority="155"/>
  </conditionalFormatting>
  <conditionalFormatting sqref="C251">
    <cfRule type="duplicateValues" dxfId="138" priority="150"/>
  </conditionalFormatting>
  <conditionalFormatting sqref="C251">
    <cfRule type="duplicateValues" dxfId="137" priority="151"/>
  </conditionalFormatting>
  <conditionalFormatting sqref="C251">
    <cfRule type="duplicateValues" dxfId="136" priority="152"/>
  </conditionalFormatting>
  <conditionalFormatting sqref="C253">
    <cfRule type="duplicateValues" dxfId="135" priority="148"/>
  </conditionalFormatting>
  <conditionalFormatting sqref="C253">
    <cfRule type="duplicateValues" dxfId="134" priority="149"/>
  </conditionalFormatting>
  <conditionalFormatting sqref="C256">
    <cfRule type="duplicateValues" dxfId="133" priority="146"/>
  </conditionalFormatting>
  <conditionalFormatting sqref="C256">
    <cfRule type="duplicateValues" dxfId="132" priority="147"/>
  </conditionalFormatting>
  <conditionalFormatting sqref="C257">
    <cfRule type="duplicateValues" dxfId="131" priority="144"/>
  </conditionalFormatting>
  <conditionalFormatting sqref="C257">
    <cfRule type="duplicateValues" dxfId="130" priority="145"/>
  </conditionalFormatting>
  <conditionalFormatting sqref="C258">
    <cfRule type="duplicateValues" dxfId="129" priority="142"/>
  </conditionalFormatting>
  <conditionalFormatting sqref="C258">
    <cfRule type="duplicateValues" dxfId="128" priority="143"/>
  </conditionalFormatting>
  <conditionalFormatting sqref="C259">
    <cfRule type="duplicateValues" dxfId="127" priority="139"/>
  </conditionalFormatting>
  <conditionalFormatting sqref="C259">
    <cfRule type="duplicateValues" dxfId="126" priority="140"/>
  </conditionalFormatting>
  <conditionalFormatting sqref="C259">
    <cfRule type="duplicateValues" dxfId="125" priority="141"/>
  </conditionalFormatting>
  <conditionalFormatting sqref="C261">
    <cfRule type="duplicateValues" dxfId="124" priority="138"/>
  </conditionalFormatting>
  <conditionalFormatting sqref="C271">
    <cfRule type="duplicateValues" dxfId="123" priority="137"/>
  </conditionalFormatting>
  <conditionalFormatting sqref="C273">
    <cfRule type="duplicateValues" dxfId="122" priority="136"/>
  </conditionalFormatting>
  <conditionalFormatting sqref="C274">
    <cfRule type="duplicateValues" dxfId="121" priority="135"/>
  </conditionalFormatting>
  <conditionalFormatting sqref="C275">
    <cfRule type="duplicateValues" dxfId="120" priority="134"/>
  </conditionalFormatting>
  <conditionalFormatting sqref="C279">
    <cfRule type="duplicateValues" dxfId="119" priority="133"/>
  </conditionalFormatting>
  <conditionalFormatting sqref="C281">
    <cfRule type="duplicateValues" dxfId="118" priority="132"/>
  </conditionalFormatting>
  <conditionalFormatting sqref="C280">
    <cfRule type="duplicateValues" dxfId="117" priority="131"/>
  </conditionalFormatting>
  <conditionalFormatting sqref="C284">
    <cfRule type="duplicateValues" dxfId="116" priority="130"/>
  </conditionalFormatting>
  <conditionalFormatting sqref="C288">
    <cfRule type="duplicateValues" dxfId="115" priority="127"/>
  </conditionalFormatting>
  <conditionalFormatting sqref="C289">
    <cfRule type="duplicateValues" dxfId="114" priority="126"/>
  </conditionalFormatting>
  <conditionalFormatting sqref="C69">
    <cfRule type="duplicateValues" dxfId="113" priority="125"/>
  </conditionalFormatting>
  <conditionalFormatting sqref="C69">
    <cfRule type="duplicateValues" dxfId="112" priority="124"/>
  </conditionalFormatting>
  <conditionalFormatting sqref="C71">
    <cfRule type="duplicateValues" dxfId="111" priority="123"/>
  </conditionalFormatting>
  <conditionalFormatting sqref="C71">
    <cfRule type="duplicateValues" dxfId="110" priority="122"/>
  </conditionalFormatting>
  <conditionalFormatting sqref="C72">
    <cfRule type="duplicateValues" dxfId="109" priority="121"/>
  </conditionalFormatting>
  <conditionalFormatting sqref="C72">
    <cfRule type="duplicateValues" dxfId="108" priority="120"/>
  </conditionalFormatting>
  <conditionalFormatting sqref="C70">
    <cfRule type="duplicateValues" dxfId="107" priority="119"/>
  </conditionalFormatting>
  <conditionalFormatting sqref="C70">
    <cfRule type="duplicateValues" dxfId="106" priority="118"/>
  </conditionalFormatting>
  <conditionalFormatting sqref="C134">
    <cfRule type="duplicateValues" dxfId="105" priority="117"/>
  </conditionalFormatting>
  <conditionalFormatting sqref="C134">
    <cfRule type="duplicateValues" dxfId="104" priority="116"/>
  </conditionalFormatting>
  <conditionalFormatting sqref="C141">
    <cfRule type="duplicateValues" dxfId="103" priority="115"/>
  </conditionalFormatting>
  <conditionalFormatting sqref="C141">
    <cfRule type="duplicateValues" dxfId="102" priority="114"/>
  </conditionalFormatting>
  <conditionalFormatting sqref="C144">
    <cfRule type="duplicateValues" dxfId="101" priority="111"/>
  </conditionalFormatting>
  <conditionalFormatting sqref="C144">
    <cfRule type="duplicateValues" dxfId="100" priority="110"/>
  </conditionalFormatting>
  <conditionalFormatting sqref="C148">
    <cfRule type="duplicateValues" dxfId="99" priority="109"/>
  </conditionalFormatting>
  <conditionalFormatting sqref="C148">
    <cfRule type="duplicateValues" dxfId="98" priority="108"/>
  </conditionalFormatting>
  <conditionalFormatting sqref="C145">
    <cfRule type="duplicateValues" dxfId="97" priority="107"/>
  </conditionalFormatting>
  <conditionalFormatting sqref="C145">
    <cfRule type="duplicateValues" dxfId="96" priority="106"/>
  </conditionalFormatting>
  <conditionalFormatting sqref="C146">
    <cfRule type="duplicateValues" dxfId="95" priority="105"/>
  </conditionalFormatting>
  <conditionalFormatting sqref="C146">
    <cfRule type="duplicateValues" dxfId="94" priority="104"/>
  </conditionalFormatting>
  <conditionalFormatting sqref="C147">
    <cfRule type="duplicateValues" dxfId="93" priority="103"/>
  </conditionalFormatting>
  <conditionalFormatting sqref="C147">
    <cfRule type="duplicateValues" dxfId="92" priority="102"/>
  </conditionalFormatting>
  <conditionalFormatting sqref="C149">
    <cfRule type="duplicateValues" dxfId="91" priority="101"/>
  </conditionalFormatting>
  <conditionalFormatting sqref="C149">
    <cfRule type="duplicateValues" dxfId="90" priority="100"/>
  </conditionalFormatting>
  <conditionalFormatting sqref="C150">
    <cfRule type="duplicateValues" dxfId="89" priority="99"/>
  </conditionalFormatting>
  <conditionalFormatting sqref="C150">
    <cfRule type="duplicateValues" dxfId="88" priority="98"/>
  </conditionalFormatting>
  <conditionalFormatting sqref="C151">
    <cfRule type="duplicateValues" dxfId="87" priority="97"/>
  </conditionalFormatting>
  <conditionalFormatting sqref="C151">
    <cfRule type="duplicateValues" dxfId="86" priority="96"/>
  </conditionalFormatting>
  <conditionalFormatting sqref="C152">
    <cfRule type="duplicateValues" dxfId="85" priority="95"/>
  </conditionalFormatting>
  <conditionalFormatting sqref="C152">
    <cfRule type="duplicateValues" dxfId="84" priority="94"/>
  </conditionalFormatting>
  <conditionalFormatting sqref="C153">
    <cfRule type="duplicateValues" dxfId="83" priority="93"/>
  </conditionalFormatting>
  <conditionalFormatting sqref="C153">
    <cfRule type="duplicateValues" dxfId="82" priority="92"/>
  </conditionalFormatting>
  <conditionalFormatting sqref="C155">
    <cfRule type="duplicateValues" dxfId="81" priority="89"/>
  </conditionalFormatting>
  <conditionalFormatting sqref="C155">
    <cfRule type="duplicateValues" dxfId="80" priority="88"/>
  </conditionalFormatting>
  <conditionalFormatting sqref="C156">
    <cfRule type="duplicateValues" dxfId="79" priority="87"/>
  </conditionalFormatting>
  <conditionalFormatting sqref="C156">
    <cfRule type="duplicateValues" dxfId="78" priority="86"/>
  </conditionalFormatting>
  <conditionalFormatting sqref="C157">
    <cfRule type="duplicateValues" dxfId="77" priority="85"/>
  </conditionalFormatting>
  <conditionalFormatting sqref="C157">
    <cfRule type="duplicateValues" dxfId="76" priority="84"/>
  </conditionalFormatting>
  <conditionalFormatting sqref="C160">
    <cfRule type="duplicateValues" dxfId="75" priority="83"/>
  </conditionalFormatting>
  <conditionalFormatting sqref="C160">
    <cfRule type="duplicateValues" dxfId="74" priority="82"/>
  </conditionalFormatting>
  <conditionalFormatting sqref="C159">
    <cfRule type="duplicateValues" dxfId="73" priority="81"/>
  </conditionalFormatting>
  <conditionalFormatting sqref="C159">
    <cfRule type="duplicateValues" dxfId="72" priority="80"/>
  </conditionalFormatting>
  <conditionalFormatting sqref="C162">
    <cfRule type="duplicateValues" dxfId="71" priority="79"/>
  </conditionalFormatting>
  <conditionalFormatting sqref="C162">
    <cfRule type="duplicateValues" dxfId="70" priority="78"/>
  </conditionalFormatting>
  <conditionalFormatting sqref="C163">
    <cfRule type="duplicateValues" dxfId="69" priority="77"/>
  </conditionalFormatting>
  <conditionalFormatting sqref="C163">
    <cfRule type="duplicateValues" dxfId="68" priority="76"/>
  </conditionalFormatting>
  <conditionalFormatting sqref="C164">
    <cfRule type="duplicateValues" dxfId="67" priority="75"/>
  </conditionalFormatting>
  <conditionalFormatting sqref="C164">
    <cfRule type="duplicateValues" dxfId="66" priority="74"/>
  </conditionalFormatting>
  <conditionalFormatting sqref="C165">
    <cfRule type="duplicateValues" dxfId="65" priority="73"/>
  </conditionalFormatting>
  <conditionalFormatting sqref="C165">
    <cfRule type="duplicateValues" dxfId="64" priority="72"/>
  </conditionalFormatting>
  <conditionalFormatting sqref="C161">
    <cfRule type="duplicateValues" dxfId="63" priority="71"/>
  </conditionalFormatting>
  <conditionalFormatting sqref="C161">
    <cfRule type="duplicateValues" dxfId="62" priority="70"/>
  </conditionalFormatting>
  <conditionalFormatting sqref="C158">
    <cfRule type="duplicateValues" dxfId="61" priority="69"/>
  </conditionalFormatting>
  <conditionalFormatting sqref="C158">
    <cfRule type="duplicateValues" dxfId="60" priority="68"/>
  </conditionalFormatting>
  <conditionalFormatting sqref="C167">
    <cfRule type="duplicateValues" dxfId="59" priority="67"/>
  </conditionalFormatting>
  <conditionalFormatting sqref="C167">
    <cfRule type="duplicateValues" dxfId="58" priority="66"/>
  </conditionalFormatting>
  <conditionalFormatting sqref="C168">
    <cfRule type="duplicateValues" dxfId="57" priority="65"/>
  </conditionalFormatting>
  <conditionalFormatting sqref="C168">
    <cfRule type="duplicateValues" dxfId="56" priority="64"/>
  </conditionalFormatting>
  <conditionalFormatting sqref="C169">
    <cfRule type="duplicateValues" dxfId="55" priority="63"/>
  </conditionalFormatting>
  <conditionalFormatting sqref="C169">
    <cfRule type="duplicateValues" dxfId="54" priority="62"/>
  </conditionalFormatting>
  <conditionalFormatting sqref="C170">
    <cfRule type="duplicateValues" dxfId="53" priority="61"/>
  </conditionalFormatting>
  <conditionalFormatting sqref="C170">
    <cfRule type="duplicateValues" dxfId="52" priority="60"/>
  </conditionalFormatting>
  <conditionalFormatting sqref="C173">
    <cfRule type="duplicateValues" dxfId="51" priority="59"/>
  </conditionalFormatting>
  <conditionalFormatting sqref="C173">
    <cfRule type="duplicateValues" dxfId="50" priority="58"/>
  </conditionalFormatting>
  <conditionalFormatting sqref="C171:C172">
    <cfRule type="duplicateValues" dxfId="49" priority="57"/>
  </conditionalFormatting>
  <conditionalFormatting sqref="C171:C172">
    <cfRule type="duplicateValues" dxfId="48" priority="56"/>
  </conditionalFormatting>
  <conditionalFormatting sqref="C174:C175 C177:C180">
    <cfRule type="duplicateValues" dxfId="47" priority="55"/>
  </conditionalFormatting>
  <conditionalFormatting sqref="C174:C175 C177:C180">
    <cfRule type="duplicateValues" dxfId="46" priority="54"/>
  </conditionalFormatting>
  <conditionalFormatting sqref="C183">
    <cfRule type="duplicateValues" dxfId="45" priority="53"/>
  </conditionalFormatting>
  <conditionalFormatting sqref="C183">
    <cfRule type="duplicateValues" dxfId="44" priority="52"/>
  </conditionalFormatting>
  <conditionalFormatting sqref="C182">
    <cfRule type="duplicateValues" dxfId="43" priority="51"/>
  </conditionalFormatting>
  <conditionalFormatting sqref="C182">
    <cfRule type="duplicateValues" dxfId="42" priority="50"/>
  </conditionalFormatting>
  <conditionalFormatting sqref="C184">
    <cfRule type="duplicateValues" dxfId="41" priority="49"/>
  </conditionalFormatting>
  <conditionalFormatting sqref="C184">
    <cfRule type="duplicateValues" dxfId="40" priority="48"/>
  </conditionalFormatting>
  <conditionalFormatting sqref="C185">
    <cfRule type="duplicateValues" dxfId="39" priority="44"/>
  </conditionalFormatting>
  <conditionalFormatting sqref="C185">
    <cfRule type="duplicateValues" dxfId="38" priority="43"/>
  </conditionalFormatting>
  <conditionalFormatting sqref="C185">
    <cfRule type="duplicateValues" dxfId="37" priority="45"/>
  </conditionalFormatting>
  <conditionalFormatting sqref="C187">
    <cfRule type="duplicateValues" dxfId="36" priority="42"/>
  </conditionalFormatting>
  <conditionalFormatting sqref="C317">
    <cfRule type="duplicateValues" dxfId="35" priority="41"/>
  </conditionalFormatting>
  <conditionalFormatting sqref="C318">
    <cfRule type="duplicateValues" dxfId="34" priority="40"/>
  </conditionalFormatting>
  <conditionalFormatting sqref="C225">
    <cfRule type="duplicateValues" dxfId="33" priority="37"/>
  </conditionalFormatting>
  <conditionalFormatting sqref="C262">
    <cfRule type="duplicateValues" dxfId="32" priority="36"/>
  </conditionalFormatting>
  <conditionalFormatting sqref="C166">
    <cfRule type="duplicateValues" dxfId="31" priority="35"/>
  </conditionalFormatting>
  <conditionalFormatting sqref="C260">
    <cfRule type="duplicateValues" dxfId="30" priority="34"/>
  </conditionalFormatting>
  <conditionalFormatting sqref="C142">
    <cfRule type="duplicateValues" dxfId="29" priority="31"/>
  </conditionalFormatting>
  <conditionalFormatting sqref="C142">
    <cfRule type="duplicateValues" dxfId="28" priority="30"/>
  </conditionalFormatting>
  <conditionalFormatting sqref="C176">
    <cfRule type="duplicateValues" dxfId="27" priority="29"/>
  </conditionalFormatting>
  <conditionalFormatting sqref="C181">
    <cfRule type="duplicateValues" dxfId="26" priority="28"/>
  </conditionalFormatting>
  <conditionalFormatting sqref="C6">
    <cfRule type="duplicateValues" dxfId="25" priority="26"/>
  </conditionalFormatting>
  <conditionalFormatting sqref="C24">
    <cfRule type="duplicateValues" dxfId="24" priority="25"/>
  </conditionalFormatting>
  <conditionalFormatting sqref="C34">
    <cfRule type="duplicateValues" dxfId="23" priority="24"/>
  </conditionalFormatting>
  <conditionalFormatting sqref="C43">
    <cfRule type="duplicateValues" dxfId="22" priority="23"/>
  </conditionalFormatting>
  <conditionalFormatting sqref="C53">
    <cfRule type="duplicateValues" dxfId="21" priority="22"/>
  </conditionalFormatting>
  <conditionalFormatting sqref="C62">
    <cfRule type="duplicateValues" dxfId="20" priority="21"/>
  </conditionalFormatting>
  <conditionalFormatting sqref="C61">
    <cfRule type="duplicateValues" dxfId="19" priority="20"/>
  </conditionalFormatting>
  <conditionalFormatting sqref="C86:C87">
    <cfRule type="duplicateValues" dxfId="18" priority="19"/>
  </conditionalFormatting>
  <conditionalFormatting sqref="C125">
    <cfRule type="duplicateValues" dxfId="17" priority="18"/>
  </conditionalFormatting>
  <conditionalFormatting sqref="C143">
    <cfRule type="duplicateValues" dxfId="16" priority="17"/>
  </conditionalFormatting>
  <conditionalFormatting sqref="C154">
    <cfRule type="duplicateValues" dxfId="15" priority="16"/>
  </conditionalFormatting>
  <conditionalFormatting sqref="C186">
    <cfRule type="duplicateValues" dxfId="14" priority="15"/>
  </conditionalFormatting>
  <conditionalFormatting sqref="C188">
    <cfRule type="duplicateValues" dxfId="13" priority="14"/>
  </conditionalFormatting>
  <conditionalFormatting sqref="C219">
    <cfRule type="duplicateValues" dxfId="12" priority="13"/>
  </conditionalFormatting>
  <conditionalFormatting sqref="C266">
    <cfRule type="duplicateValues" dxfId="11" priority="12"/>
  </conditionalFormatting>
  <conditionalFormatting sqref="C283">
    <cfRule type="duplicateValues" dxfId="10" priority="11"/>
  </conditionalFormatting>
  <conditionalFormatting sqref="C319">
    <cfRule type="duplicateValues" dxfId="9" priority="10"/>
  </conditionalFormatting>
  <conditionalFormatting sqref="C328">
    <cfRule type="duplicateValues" dxfId="8" priority="9"/>
  </conditionalFormatting>
  <conditionalFormatting sqref="C330:C332">
    <cfRule type="duplicateValues" dxfId="7" priority="8"/>
  </conditionalFormatting>
  <conditionalFormatting sqref="C327">
    <cfRule type="duplicateValues" dxfId="5" priority="6"/>
  </conditionalFormatting>
  <conditionalFormatting sqref="C333">
    <cfRule type="duplicateValues" dxfId="4" priority="5"/>
  </conditionalFormatting>
  <conditionalFormatting sqref="C334">
    <cfRule type="duplicateValues" dxfId="3" priority="4"/>
  </conditionalFormatting>
  <conditionalFormatting sqref="C337">
    <cfRule type="duplicateValues" dxfId="2" priority="3"/>
  </conditionalFormatting>
  <conditionalFormatting sqref="C336">
    <cfRule type="duplicateValues" dxfId="1" priority="2"/>
  </conditionalFormatting>
  <conditionalFormatting sqref="C33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061-1503-4E88-9431-4342145E9125}">
  <dimension ref="A1:U148"/>
  <sheetViews>
    <sheetView topLeftCell="A136" workbookViewId="0">
      <selection activeCell="C2" sqref="C2:C148"/>
    </sheetView>
  </sheetViews>
  <sheetFormatPr defaultColWidth="9.09765625" defaultRowHeight="15" x14ac:dyDescent="0.25"/>
  <cols>
    <col min="1" max="2" width="9.09765625" style="64"/>
    <col min="3" max="3" width="25.296875" style="64" customWidth="1"/>
    <col min="4" max="4" width="37.59765625" style="64" customWidth="1"/>
    <col min="5" max="17" width="9.09765625" style="64"/>
    <col min="18" max="18" width="36.69921875" style="64" customWidth="1"/>
    <col min="19" max="19" width="31.09765625" style="64" customWidth="1"/>
    <col min="20" max="16384" width="9.09765625" style="64"/>
  </cols>
  <sheetData>
    <row r="1" spans="1:21" x14ac:dyDescent="0.25">
      <c r="A1" s="64" t="s">
        <v>4472</v>
      </c>
      <c r="B1" s="64" t="s">
        <v>4471</v>
      </c>
      <c r="C1" s="64" t="s">
        <v>4470</v>
      </c>
      <c r="D1" s="64" t="s">
        <v>4469</v>
      </c>
      <c r="E1" s="64" t="s">
        <v>4468</v>
      </c>
      <c r="F1" s="64" t="s">
        <v>1491</v>
      </c>
      <c r="G1" s="64" t="s">
        <v>4467</v>
      </c>
      <c r="H1" s="64" t="s">
        <v>4466</v>
      </c>
      <c r="I1" s="64" t="s">
        <v>4465</v>
      </c>
      <c r="J1" s="64" t="s">
        <v>4464</v>
      </c>
      <c r="K1" s="64" t="s">
        <v>4463</v>
      </c>
      <c r="L1" s="64" t="s">
        <v>4462</v>
      </c>
      <c r="M1" s="64" t="s">
        <v>4461</v>
      </c>
      <c r="N1" s="64" t="s">
        <v>4460</v>
      </c>
      <c r="O1" s="64" t="s">
        <v>4459</v>
      </c>
      <c r="P1" s="64" t="s">
        <v>4458</v>
      </c>
      <c r="Q1" s="64" t="s">
        <v>4457</v>
      </c>
      <c r="R1" s="64" t="s">
        <v>4456</v>
      </c>
      <c r="S1" s="64" t="s">
        <v>4455</v>
      </c>
      <c r="T1" s="64" t="s">
        <v>4454</v>
      </c>
      <c r="U1" s="64" t="s">
        <v>4453</v>
      </c>
    </row>
    <row r="2" spans="1:21" x14ac:dyDescent="0.25">
      <c r="A2" s="64">
        <v>1266883</v>
      </c>
      <c r="B2" s="64" t="s">
        <v>4836</v>
      </c>
      <c r="C2" s="64" t="s">
        <v>4835</v>
      </c>
      <c r="D2" s="64" t="s">
        <v>4834</v>
      </c>
      <c r="E2" s="64" t="s">
        <v>4833</v>
      </c>
      <c r="F2" s="64" t="s">
        <v>4832</v>
      </c>
      <c r="G2" s="64" t="s">
        <v>4483</v>
      </c>
      <c r="H2" s="64" t="s">
        <v>4191</v>
      </c>
      <c r="I2" s="64" t="s">
        <v>4806</v>
      </c>
      <c r="J2" s="64">
        <v>0</v>
      </c>
      <c r="K2" s="64" t="s">
        <v>4191</v>
      </c>
      <c r="L2" s="64" t="s">
        <v>4191</v>
      </c>
      <c r="M2" s="64" t="s">
        <v>4191</v>
      </c>
      <c r="N2" s="64" t="s">
        <v>4191</v>
      </c>
      <c r="O2" s="64" t="s">
        <v>4191</v>
      </c>
      <c r="P2" s="64" t="s">
        <v>4191</v>
      </c>
      <c r="Q2" s="64">
        <v>115803</v>
      </c>
      <c r="R2" s="64" t="s">
        <v>4753</v>
      </c>
      <c r="S2" s="64" t="s">
        <v>4752</v>
      </c>
      <c r="T2" s="64">
        <v>1311239</v>
      </c>
    </row>
    <row r="3" spans="1:21" x14ac:dyDescent="0.25">
      <c r="A3" s="64">
        <v>1266884</v>
      </c>
      <c r="B3" s="64" t="s">
        <v>4831</v>
      </c>
      <c r="C3" s="64" t="s">
        <v>4830</v>
      </c>
      <c r="D3" s="64" t="s">
        <v>4829</v>
      </c>
      <c r="E3" s="64" t="s">
        <v>4828</v>
      </c>
      <c r="F3" s="64" t="s">
        <v>4827</v>
      </c>
      <c r="G3" s="64" t="s">
        <v>4483</v>
      </c>
      <c r="H3" s="64" t="s">
        <v>4191</v>
      </c>
      <c r="I3" s="64" t="s">
        <v>4806</v>
      </c>
      <c r="J3" s="64">
        <v>0</v>
      </c>
      <c r="K3" s="64" t="s">
        <v>4191</v>
      </c>
      <c r="L3" s="64" t="s">
        <v>4191</v>
      </c>
      <c r="M3" s="64" t="s">
        <v>4191</v>
      </c>
      <c r="N3" s="64" t="s">
        <v>4191</v>
      </c>
      <c r="O3" s="64" t="s">
        <v>4191</v>
      </c>
      <c r="P3" s="64" t="s">
        <v>4191</v>
      </c>
      <c r="Q3" s="64">
        <v>115803</v>
      </c>
      <c r="R3" s="64" t="s">
        <v>4753</v>
      </c>
      <c r="S3" s="64" t="s">
        <v>4752</v>
      </c>
      <c r="T3" s="64">
        <v>1325682</v>
      </c>
    </row>
    <row r="4" spans="1:21" x14ac:dyDescent="0.25">
      <c r="A4" s="64">
        <v>1266885</v>
      </c>
      <c r="B4" s="64" t="s">
        <v>4826</v>
      </c>
      <c r="C4" s="64" t="s">
        <v>4825</v>
      </c>
      <c r="D4" s="64" t="s">
        <v>4824</v>
      </c>
      <c r="E4" s="64" t="s">
        <v>4823</v>
      </c>
      <c r="F4" s="64" t="s">
        <v>4822</v>
      </c>
      <c r="G4" s="64" t="s">
        <v>4221</v>
      </c>
      <c r="H4" s="64" t="s">
        <v>4191</v>
      </c>
      <c r="I4" s="64" t="s">
        <v>4806</v>
      </c>
      <c r="J4" s="64">
        <v>0</v>
      </c>
      <c r="K4" s="64" t="s">
        <v>4191</v>
      </c>
      <c r="L4" s="64" t="s">
        <v>4191</v>
      </c>
      <c r="M4" s="64" t="s">
        <v>4191</v>
      </c>
      <c r="N4" s="64" t="s">
        <v>4191</v>
      </c>
      <c r="O4" s="64" t="s">
        <v>4191</v>
      </c>
      <c r="P4" s="64" t="s">
        <v>4191</v>
      </c>
      <c r="Q4" s="64">
        <v>115803</v>
      </c>
      <c r="R4" s="64" t="s">
        <v>4753</v>
      </c>
      <c r="S4" s="64" t="s">
        <v>4752</v>
      </c>
      <c r="T4" s="64">
        <v>1325685</v>
      </c>
    </row>
    <row r="5" spans="1:21" x14ac:dyDescent="0.25">
      <c r="A5" s="64">
        <v>1291188</v>
      </c>
      <c r="B5" s="64" t="s">
        <v>4758</v>
      </c>
      <c r="C5" s="64" t="s">
        <v>4757</v>
      </c>
      <c r="D5" s="64" t="s">
        <v>4756</v>
      </c>
      <c r="E5" s="64" t="s">
        <v>765</v>
      </c>
      <c r="F5" s="64" t="s">
        <v>765</v>
      </c>
      <c r="G5" s="64" t="s">
        <v>4755</v>
      </c>
      <c r="H5" s="64" t="s">
        <v>4191</v>
      </c>
      <c r="I5" s="64" t="s">
        <v>4754</v>
      </c>
      <c r="J5" s="64">
        <v>0</v>
      </c>
      <c r="K5" s="64" t="s">
        <v>4191</v>
      </c>
      <c r="L5" s="64" t="s">
        <v>4191</v>
      </c>
      <c r="M5" s="64" t="s">
        <v>4191</v>
      </c>
      <c r="N5" s="64" t="s">
        <v>4191</v>
      </c>
      <c r="O5" s="64" t="s">
        <v>4191</v>
      </c>
      <c r="P5" s="64" t="s">
        <v>4191</v>
      </c>
      <c r="Q5" s="64">
        <v>115803</v>
      </c>
      <c r="R5" s="64" t="s">
        <v>4753</v>
      </c>
      <c r="S5" s="64" t="s">
        <v>4752</v>
      </c>
      <c r="T5" s="64">
        <v>1340906</v>
      </c>
    </row>
    <row r="6" spans="1:21" x14ac:dyDescent="0.25">
      <c r="A6" s="64">
        <v>1280200</v>
      </c>
      <c r="B6" s="64" t="s">
        <v>4776</v>
      </c>
      <c r="C6" s="64" t="s">
        <v>4775</v>
      </c>
      <c r="D6" s="64" t="s">
        <v>765</v>
      </c>
      <c r="E6" s="64" t="s">
        <v>765</v>
      </c>
      <c r="F6" s="64" t="s">
        <v>765</v>
      </c>
      <c r="G6" s="64" t="s">
        <v>4270</v>
      </c>
      <c r="H6" s="64" t="s">
        <v>4191</v>
      </c>
      <c r="I6" s="64" t="s">
        <v>4774</v>
      </c>
      <c r="J6" s="64">
        <v>0</v>
      </c>
      <c r="K6" s="64" t="s">
        <v>4191</v>
      </c>
      <c r="L6" s="64" t="s">
        <v>4191</v>
      </c>
      <c r="M6" s="64" t="s">
        <v>4191</v>
      </c>
      <c r="N6" s="64" t="s">
        <v>4191</v>
      </c>
      <c r="O6" s="64" t="s">
        <v>4191</v>
      </c>
      <c r="P6" s="64" t="s">
        <v>4191</v>
      </c>
      <c r="Q6" s="64">
        <v>122246</v>
      </c>
      <c r="R6" s="64" t="s">
        <v>4773</v>
      </c>
      <c r="S6" s="64" t="s">
        <v>4713</v>
      </c>
      <c r="T6" s="64">
        <v>1328721</v>
      </c>
    </row>
    <row r="7" spans="1:21" x14ac:dyDescent="0.25">
      <c r="A7" s="64">
        <v>1209791</v>
      </c>
      <c r="B7" s="64" t="s">
        <v>4883</v>
      </c>
      <c r="C7" s="64" t="s">
        <v>887</v>
      </c>
      <c r="D7" s="64" t="s">
        <v>4882</v>
      </c>
      <c r="E7" s="64" t="s">
        <v>765</v>
      </c>
      <c r="F7" s="64" t="s">
        <v>765</v>
      </c>
      <c r="G7" s="64" t="s">
        <v>4207</v>
      </c>
      <c r="H7" s="64" t="s">
        <v>4191</v>
      </c>
      <c r="I7" s="64" t="s">
        <v>4881</v>
      </c>
      <c r="J7" s="64">
        <v>0</v>
      </c>
      <c r="K7" s="64" t="s">
        <v>4191</v>
      </c>
      <c r="L7" s="64" t="s">
        <v>4191</v>
      </c>
      <c r="M7" s="64" t="s">
        <v>4191</v>
      </c>
      <c r="N7" s="64" t="s">
        <v>4191</v>
      </c>
      <c r="O7" s="64" t="s">
        <v>4191</v>
      </c>
      <c r="P7" s="64" t="s">
        <v>4191</v>
      </c>
      <c r="Q7" s="64">
        <v>122051</v>
      </c>
      <c r="R7" s="64" t="s">
        <v>4724</v>
      </c>
      <c r="S7" s="64" t="s">
        <v>4723</v>
      </c>
      <c r="T7" s="64">
        <v>1344565</v>
      </c>
    </row>
    <row r="8" spans="1:21" x14ac:dyDescent="0.25">
      <c r="A8" s="64">
        <v>1278461</v>
      </c>
      <c r="B8" s="64" t="s">
        <v>4798</v>
      </c>
      <c r="C8" s="64" t="s">
        <v>4797</v>
      </c>
      <c r="D8" s="64" t="s">
        <v>4796</v>
      </c>
      <c r="E8" s="64" t="s">
        <v>765</v>
      </c>
      <c r="F8" s="64" t="s">
        <v>765</v>
      </c>
      <c r="G8" s="64" t="s">
        <v>4227</v>
      </c>
      <c r="H8" s="64" t="s">
        <v>4191</v>
      </c>
      <c r="I8" s="64" t="s">
        <v>4795</v>
      </c>
      <c r="J8" s="64">
        <v>0</v>
      </c>
      <c r="K8" s="64" t="s">
        <v>4191</v>
      </c>
      <c r="L8" s="64" t="s">
        <v>4191</v>
      </c>
      <c r="M8" s="64" t="s">
        <v>4191</v>
      </c>
      <c r="N8" s="64" t="s">
        <v>4191</v>
      </c>
      <c r="O8" s="64" t="s">
        <v>4191</v>
      </c>
      <c r="P8" s="64" t="s">
        <v>4191</v>
      </c>
      <c r="Q8" s="64">
        <v>122051</v>
      </c>
      <c r="R8" s="64" t="s">
        <v>4724</v>
      </c>
      <c r="S8" s="64" t="s">
        <v>4723</v>
      </c>
      <c r="T8" s="64">
        <v>1326863</v>
      </c>
    </row>
    <row r="9" spans="1:21" x14ac:dyDescent="0.25">
      <c r="A9" s="64">
        <v>1278465</v>
      </c>
      <c r="B9" s="64" t="s">
        <v>4794</v>
      </c>
      <c r="C9" s="64" t="s">
        <v>1087</v>
      </c>
      <c r="D9" s="64" t="s">
        <v>4793</v>
      </c>
      <c r="E9" s="64" t="s">
        <v>765</v>
      </c>
      <c r="F9" s="64" t="s">
        <v>765</v>
      </c>
      <c r="G9" s="64" t="s">
        <v>4270</v>
      </c>
      <c r="H9" s="64" t="s">
        <v>4191</v>
      </c>
      <c r="I9" s="64" t="s">
        <v>4792</v>
      </c>
      <c r="J9" s="64">
        <v>0</v>
      </c>
      <c r="K9" s="64" t="s">
        <v>4191</v>
      </c>
      <c r="L9" s="64" t="s">
        <v>4191</v>
      </c>
      <c r="M9" s="64" t="s">
        <v>4191</v>
      </c>
      <c r="N9" s="64" t="s">
        <v>4191</v>
      </c>
      <c r="O9" s="64" t="s">
        <v>4191</v>
      </c>
      <c r="P9" s="64" t="s">
        <v>4191</v>
      </c>
      <c r="Q9" s="64">
        <v>122051</v>
      </c>
      <c r="R9" s="64" t="s">
        <v>4724</v>
      </c>
      <c r="S9" s="64" t="s">
        <v>4723</v>
      </c>
      <c r="T9" s="64">
        <v>1326867</v>
      </c>
    </row>
    <row r="10" spans="1:21" x14ac:dyDescent="0.25">
      <c r="A10" s="64">
        <v>1278466</v>
      </c>
      <c r="B10" s="64" t="s">
        <v>4791</v>
      </c>
      <c r="C10" s="64" t="s">
        <v>4790</v>
      </c>
      <c r="D10" s="64" t="s">
        <v>4789</v>
      </c>
      <c r="E10" s="64" t="s">
        <v>765</v>
      </c>
      <c r="F10" s="64" t="s">
        <v>765</v>
      </c>
      <c r="G10" s="64" t="s">
        <v>4301</v>
      </c>
      <c r="H10" s="64" t="s">
        <v>4191</v>
      </c>
      <c r="I10" s="64" t="s">
        <v>4788</v>
      </c>
      <c r="J10" s="64">
        <v>0</v>
      </c>
      <c r="K10" s="64" t="s">
        <v>4191</v>
      </c>
      <c r="L10" s="64" t="s">
        <v>4191</v>
      </c>
      <c r="M10" s="64" t="s">
        <v>4191</v>
      </c>
      <c r="N10" s="64" t="s">
        <v>4191</v>
      </c>
      <c r="O10" s="64" t="s">
        <v>4191</v>
      </c>
      <c r="P10" s="64" t="s">
        <v>4191</v>
      </c>
      <c r="Q10" s="64">
        <v>122051</v>
      </c>
      <c r="R10" s="64" t="s">
        <v>4724</v>
      </c>
      <c r="S10" s="64" t="s">
        <v>4723</v>
      </c>
      <c r="T10" s="64">
        <v>1326868</v>
      </c>
    </row>
    <row r="11" spans="1:21" x14ac:dyDescent="0.25">
      <c r="A11" s="64">
        <v>1279800</v>
      </c>
      <c r="B11" s="64" t="s">
        <v>4779</v>
      </c>
      <c r="C11" s="64" t="s">
        <v>4778</v>
      </c>
      <c r="D11" s="64" t="s">
        <v>765</v>
      </c>
      <c r="E11" s="64" t="s">
        <v>765</v>
      </c>
      <c r="F11" s="64" t="s">
        <v>765</v>
      </c>
      <c r="G11" s="64" t="s">
        <v>4227</v>
      </c>
      <c r="H11" s="64" t="s">
        <v>4191</v>
      </c>
      <c r="I11" s="64" t="s">
        <v>4777</v>
      </c>
      <c r="J11" s="64">
        <v>0</v>
      </c>
      <c r="K11" s="64" t="s">
        <v>4191</v>
      </c>
      <c r="L11" s="64" t="s">
        <v>4191</v>
      </c>
      <c r="M11" s="64" t="s">
        <v>4191</v>
      </c>
      <c r="N11" s="64" t="s">
        <v>4191</v>
      </c>
      <c r="O11" s="64" t="s">
        <v>4191</v>
      </c>
      <c r="P11" s="64" t="s">
        <v>4191</v>
      </c>
      <c r="Q11" s="64">
        <v>122051</v>
      </c>
      <c r="R11" s="64" t="s">
        <v>4724</v>
      </c>
      <c r="S11" s="64" t="s">
        <v>4723</v>
      </c>
      <c r="T11" s="64">
        <v>1328294</v>
      </c>
    </row>
    <row r="12" spans="1:21" x14ac:dyDescent="0.25">
      <c r="A12" s="64">
        <v>1280795</v>
      </c>
      <c r="B12" s="64" t="s">
        <v>4772</v>
      </c>
      <c r="C12" s="64" t="s">
        <v>4771</v>
      </c>
      <c r="D12" s="64" t="s">
        <v>765</v>
      </c>
      <c r="E12" s="64" t="s">
        <v>765</v>
      </c>
      <c r="F12" s="64" t="s">
        <v>765</v>
      </c>
      <c r="G12" s="64" t="s">
        <v>4227</v>
      </c>
      <c r="H12" s="64" t="s">
        <v>4191</v>
      </c>
      <c r="I12" s="64" t="s">
        <v>4770</v>
      </c>
      <c r="J12" s="64">
        <v>0</v>
      </c>
      <c r="K12" s="64" t="s">
        <v>4191</v>
      </c>
      <c r="L12" s="64" t="s">
        <v>4191</v>
      </c>
      <c r="M12" s="64" t="s">
        <v>4191</v>
      </c>
      <c r="N12" s="64" t="s">
        <v>4191</v>
      </c>
      <c r="O12" s="64" t="s">
        <v>4191</v>
      </c>
      <c r="P12" s="64" t="s">
        <v>4191</v>
      </c>
      <c r="Q12" s="64">
        <v>122051</v>
      </c>
      <c r="R12" s="64" t="s">
        <v>4724</v>
      </c>
      <c r="S12" s="64" t="s">
        <v>4723</v>
      </c>
      <c r="T12" s="64">
        <v>1378922</v>
      </c>
    </row>
    <row r="13" spans="1:21" x14ac:dyDescent="0.25">
      <c r="A13" s="64">
        <v>1283944</v>
      </c>
      <c r="B13" s="64" t="s">
        <v>4196</v>
      </c>
      <c r="C13" s="64" t="s">
        <v>4769</v>
      </c>
      <c r="D13" s="64" t="s">
        <v>765</v>
      </c>
      <c r="E13" s="64" t="s">
        <v>765</v>
      </c>
      <c r="F13" s="64" t="s">
        <v>765</v>
      </c>
      <c r="G13" s="64" t="s">
        <v>4547</v>
      </c>
      <c r="H13" s="64" t="s">
        <v>4191</v>
      </c>
      <c r="I13" s="64" t="s">
        <v>4768</v>
      </c>
      <c r="J13" s="64">
        <v>0</v>
      </c>
      <c r="K13" s="64" t="s">
        <v>4191</v>
      </c>
      <c r="L13" s="64" t="s">
        <v>4191</v>
      </c>
      <c r="M13" s="64" t="s">
        <v>4191</v>
      </c>
      <c r="N13" s="64" t="s">
        <v>4191</v>
      </c>
      <c r="O13" s="64" t="s">
        <v>4191</v>
      </c>
      <c r="P13" s="64" t="s">
        <v>4191</v>
      </c>
      <c r="Q13" s="64">
        <v>122051</v>
      </c>
      <c r="R13" s="64" t="s">
        <v>4724</v>
      </c>
      <c r="S13" s="64" t="s">
        <v>4723</v>
      </c>
      <c r="T13" s="64">
        <v>1378917</v>
      </c>
    </row>
    <row r="14" spans="1:21" x14ac:dyDescent="0.25">
      <c r="A14" s="64">
        <v>1287146</v>
      </c>
      <c r="B14" s="64" t="s">
        <v>4761</v>
      </c>
      <c r="C14" s="64" t="s">
        <v>4760</v>
      </c>
      <c r="D14" s="64" t="s">
        <v>765</v>
      </c>
      <c r="E14" s="64" t="s">
        <v>765</v>
      </c>
      <c r="F14" s="64" t="s">
        <v>765</v>
      </c>
      <c r="G14" s="64" t="s">
        <v>4616</v>
      </c>
      <c r="H14" s="64" t="s">
        <v>4191</v>
      </c>
      <c r="I14" s="64" t="s">
        <v>4759</v>
      </c>
      <c r="J14" s="64">
        <v>0</v>
      </c>
      <c r="K14" s="64" t="s">
        <v>4191</v>
      </c>
      <c r="L14" s="64" t="s">
        <v>4191</v>
      </c>
      <c r="M14" s="64" t="s">
        <v>4191</v>
      </c>
      <c r="N14" s="64" t="s">
        <v>4191</v>
      </c>
      <c r="O14" s="64" t="s">
        <v>4191</v>
      </c>
      <c r="P14" s="64" t="s">
        <v>4191</v>
      </c>
      <c r="Q14" s="64">
        <v>122051</v>
      </c>
      <c r="R14" s="64" t="s">
        <v>4724</v>
      </c>
      <c r="S14" s="64" t="s">
        <v>4723</v>
      </c>
      <c r="T14" s="64">
        <v>1360222</v>
      </c>
    </row>
    <row r="15" spans="1:21" x14ac:dyDescent="0.25">
      <c r="A15" s="64">
        <v>1291517</v>
      </c>
      <c r="B15" s="64" t="s">
        <v>4751</v>
      </c>
      <c r="C15" s="64" t="s">
        <v>4750</v>
      </c>
      <c r="D15" s="64" t="s">
        <v>765</v>
      </c>
      <c r="E15" s="64" t="s">
        <v>765</v>
      </c>
      <c r="F15" s="64" t="s">
        <v>765</v>
      </c>
      <c r="G15" s="64" t="s">
        <v>4200</v>
      </c>
      <c r="H15" s="64" t="s">
        <v>4191</v>
      </c>
      <c r="I15" s="64" t="s">
        <v>4749</v>
      </c>
      <c r="J15" s="64">
        <v>0</v>
      </c>
      <c r="K15" s="64" t="s">
        <v>4191</v>
      </c>
      <c r="L15" s="64" t="s">
        <v>4191</v>
      </c>
      <c r="M15" s="64" t="s">
        <v>4191</v>
      </c>
      <c r="N15" s="64" t="s">
        <v>4191</v>
      </c>
      <c r="O15" s="64" t="s">
        <v>4191</v>
      </c>
      <c r="P15" s="64" t="s">
        <v>4191</v>
      </c>
      <c r="Q15" s="64">
        <v>122051</v>
      </c>
      <c r="R15" s="64" t="s">
        <v>4724</v>
      </c>
      <c r="S15" s="64" t="s">
        <v>4723</v>
      </c>
      <c r="T15" s="64">
        <v>1378004</v>
      </c>
    </row>
    <row r="16" spans="1:21" x14ac:dyDescent="0.25">
      <c r="A16" s="64">
        <v>1291518</v>
      </c>
      <c r="B16" s="64" t="s">
        <v>4748</v>
      </c>
      <c r="C16" s="64" t="s">
        <v>2867</v>
      </c>
      <c r="D16" s="64" t="s">
        <v>765</v>
      </c>
      <c r="E16" s="64" t="s">
        <v>765</v>
      </c>
      <c r="F16" s="64" t="s">
        <v>765</v>
      </c>
      <c r="G16" s="64" t="s">
        <v>4219</v>
      </c>
      <c r="H16" s="64" t="s">
        <v>4191</v>
      </c>
      <c r="I16" s="64" t="s">
        <v>4747</v>
      </c>
      <c r="J16" s="64">
        <v>0</v>
      </c>
      <c r="K16" s="64" t="s">
        <v>4191</v>
      </c>
      <c r="L16" s="64" t="s">
        <v>4191</v>
      </c>
      <c r="M16" s="64" t="s">
        <v>4191</v>
      </c>
      <c r="N16" s="64" t="s">
        <v>4191</v>
      </c>
      <c r="O16" s="64" t="s">
        <v>4191</v>
      </c>
      <c r="P16" s="64" t="s">
        <v>4191</v>
      </c>
      <c r="Q16" s="64">
        <v>122051</v>
      </c>
      <c r="R16" s="64" t="s">
        <v>4724</v>
      </c>
      <c r="S16" s="64" t="s">
        <v>4723</v>
      </c>
      <c r="T16" s="64">
        <v>1363260</v>
      </c>
    </row>
    <row r="17" spans="1:20" x14ac:dyDescent="0.25">
      <c r="A17" s="64">
        <v>1291519</v>
      </c>
      <c r="B17" s="64" t="s">
        <v>4746</v>
      </c>
      <c r="C17" s="64" t="s">
        <v>4745</v>
      </c>
      <c r="D17" s="64" t="s">
        <v>765</v>
      </c>
      <c r="E17" s="64" t="s">
        <v>765</v>
      </c>
      <c r="F17" s="64" t="s">
        <v>765</v>
      </c>
      <c r="G17" s="64" t="s">
        <v>4227</v>
      </c>
      <c r="H17" s="64" t="s">
        <v>4191</v>
      </c>
      <c r="I17" s="64" t="s">
        <v>4744</v>
      </c>
      <c r="J17" s="64">
        <v>0</v>
      </c>
      <c r="K17" s="64" t="s">
        <v>4191</v>
      </c>
      <c r="L17" s="64" t="s">
        <v>4191</v>
      </c>
      <c r="M17" s="64" t="s">
        <v>4191</v>
      </c>
      <c r="N17" s="64" t="s">
        <v>4191</v>
      </c>
      <c r="O17" s="64" t="s">
        <v>4191</v>
      </c>
      <c r="P17" s="64" t="s">
        <v>4191</v>
      </c>
      <c r="Q17" s="64">
        <v>122051</v>
      </c>
      <c r="R17" s="64" t="s">
        <v>4724</v>
      </c>
      <c r="S17" s="64" t="s">
        <v>4723</v>
      </c>
      <c r="T17" s="64">
        <v>1378916</v>
      </c>
    </row>
    <row r="18" spans="1:20" x14ac:dyDescent="0.25">
      <c r="A18" s="64">
        <v>1292724</v>
      </c>
      <c r="B18" s="64" t="s">
        <v>4196</v>
      </c>
      <c r="C18" s="64" t="s">
        <v>4743</v>
      </c>
      <c r="D18" s="64" t="s">
        <v>765</v>
      </c>
      <c r="E18" s="64" t="s">
        <v>765</v>
      </c>
      <c r="F18" s="64" t="s">
        <v>765</v>
      </c>
      <c r="G18" s="64" t="s">
        <v>4227</v>
      </c>
      <c r="H18" s="64" t="s">
        <v>4191</v>
      </c>
      <c r="I18" s="64" t="s">
        <v>4742</v>
      </c>
      <c r="J18" s="64">
        <v>0</v>
      </c>
      <c r="K18" s="64" t="s">
        <v>4191</v>
      </c>
      <c r="L18" s="64" t="s">
        <v>4191</v>
      </c>
      <c r="M18" s="64" t="s">
        <v>4191</v>
      </c>
      <c r="N18" s="64" t="s">
        <v>4191</v>
      </c>
      <c r="O18" s="64" t="s">
        <v>4191</v>
      </c>
      <c r="P18" s="64" t="s">
        <v>4191</v>
      </c>
      <c r="Q18" s="64">
        <v>122051</v>
      </c>
      <c r="R18" s="64" t="s">
        <v>4724</v>
      </c>
      <c r="S18" s="64" t="s">
        <v>4723</v>
      </c>
      <c r="T18" s="64">
        <v>1378915</v>
      </c>
    </row>
    <row r="19" spans="1:20" x14ac:dyDescent="0.25">
      <c r="A19" s="64">
        <v>1293386</v>
      </c>
      <c r="B19" s="64" t="s">
        <v>4741</v>
      </c>
      <c r="C19" s="64" t="s">
        <v>4740</v>
      </c>
      <c r="D19" s="64" t="s">
        <v>765</v>
      </c>
      <c r="E19" s="64" t="s">
        <v>765</v>
      </c>
      <c r="F19" s="64" t="s">
        <v>765</v>
      </c>
      <c r="G19" s="64" t="s">
        <v>4216</v>
      </c>
      <c r="H19" s="64" t="s">
        <v>4191</v>
      </c>
      <c r="I19" s="64" t="s">
        <v>4739</v>
      </c>
      <c r="J19" s="64">
        <v>0</v>
      </c>
      <c r="K19" s="64" t="s">
        <v>4191</v>
      </c>
      <c r="L19" s="64" t="s">
        <v>4191</v>
      </c>
      <c r="M19" s="64" t="s">
        <v>4191</v>
      </c>
      <c r="N19" s="64" t="s">
        <v>4191</v>
      </c>
      <c r="O19" s="64" t="s">
        <v>4191</v>
      </c>
      <c r="P19" s="64" t="s">
        <v>4191</v>
      </c>
      <c r="Q19" s="64">
        <v>122051</v>
      </c>
      <c r="R19" s="64" t="s">
        <v>4724</v>
      </c>
      <c r="S19" s="64" t="s">
        <v>4723</v>
      </c>
      <c r="T19" s="64">
        <v>1343384</v>
      </c>
    </row>
    <row r="20" spans="1:20" x14ac:dyDescent="0.25">
      <c r="A20" s="64">
        <v>1293387</v>
      </c>
      <c r="B20" s="64" t="s">
        <v>4738</v>
      </c>
      <c r="C20" s="64" t="s">
        <v>4737</v>
      </c>
      <c r="D20" s="64" t="s">
        <v>765</v>
      </c>
      <c r="E20" s="64" t="s">
        <v>765</v>
      </c>
      <c r="F20" s="64" t="s">
        <v>765</v>
      </c>
      <c r="G20" s="64" t="s">
        <v>4443</v>
      </c>
      <c r="H20" s="64" t="s">
        <v>4191</v>
      </c>
      <c r="I20" s="64" t="s">
        <v>4736</v>
      </c>
      <c r="J20" s="64">
        <v>0</v>
      </c>
      <c r="K20" s="64" t="s">
        <v>4191</v>
      </c>
      <c r="L20" s="64" t="s">
        <v>4191</v>
      </c>
      <c r="M20" s="64" t="s">
        <v>4191</v>
      </c>
      <c r="N20" s="64" t="s">
        <v>4191</v>
      </c>
      <c r="O20" s="64" t="s">
        <v>4191</v>
      </c>
      <c r="P20" s="64" t="s">
        <v>4191</v>
      </c>
      <c r="Q20" s="64">
        <v>122051</v>
      </c>
      <c r="R20" s="64" t="s">
        <v>4724</v>
      </c>
      <c r="S20" s="64" t="s">
        <v>4723</v>
      </c>
      <c r="T20" s="64">
        <v>1378919</v>
      </c>
    </row>
    <row r="21" spans="1:20" x14ac:dyDescent="0.25">
      <c r="A21" s="64">
        <v>1306432</v>
      </c>
      <c r="B21" s="64" t="s">
        <v>4196</v>
      </c>
      <c r="C21" s="64" t="s">
        <v>4735</v>
      </c>
      <c r="D21" s="64" t="s">
        <v>765</v>
      </c>
      <c r="E21" s="64" t="s">
        <v>765</v>
      </c>
      <c r="F21" s="64" t="s">
        <v>765</v>
      </c>
      <c r="G21" s="64" t="s">
        <v>4216</v>
      </c>
      <c r="H21" s="64" t="s">
        <v>4191</v>
      </c>
      <c r="I21" s="64" t="s">
        <v>4734</v>
      </c>
      <c r="J21" s="64">
        <v>0</v>
      </c>
      <c r="K21" s="64" t="s">
        <v>4191</v>
      </c>
      <c r="L21" s="64" t="s">
        <v>4191</v>
      </c>
      <c r="M21" s="64" t="s">
        <v>4191</v>
      </c>
      <c r="N21" s="64" t="s">
        <v>4191</v>
      </c>
      <c r="O21" s="64" t="s">
        <v>4191</v>
      </c>
      <c r="P21" s="64" t="s">
        <v>4191</v>
      </c>
      <c r="Q21" s="64">
        <v>122051</v>
      </c>
      <c r="R21" s="64" t="s">
        <v>4724</v>
      </c>
      <c r="S21" s="64" t="s">
        <v>4723</v>
      </c>
      <c r="T21" s="64">
        <v>1377039</v>
      </c>
    </row>
    <row r="22" spans="1:20" x14ac:dyDescent="0.25">
      <c r="A22" s="64">
        <v>1310746</v>
      </c>
      <c r="B22" s="64" t="s">
        <v>4196</v>
      </c>
      <c r="C22" s="64" t="s">
        <v>4733</v>
      </c>
      <c r="D22" s="64" t="s">
        <v>765</v>
      </c>
      <c r="E22" s="64" t="s">
        <v>765</v>
      </c>
      <c r="F22" s="64" t="s">
        <v>765</v>
      </c>
      <c r="G22" s="64" t="s">
        <v>4732</v>
      </c>
      <c r="H22" s="64" t="s">
        <v>4191</v>
      </c>
      <c r="I22" s="64" t="s">
        <v>4731</v>
      </c>
      <c r="J22" s="64">
        <v>0</v>
      </c>
      <c r="K22" s="64" t="s">
        <v>4191</v>
      </c>
      <c r="L22" s="64" t="s">
        <v>4191</v>
      </c>
      <c r="M22" s="64" t="s">
        <v>4191</v>
      </c>
      <c r="N22" s="64" t="s">
        <v>4191</v>
      </c>
      <c r="O22" s="64" t="s">
        <v>4191</v>
      </c>
      <c r="P22" s="64" t="s">
        <v>4191</v>
      </c>
      <c r="Q22" s="64">
        <v>122051</v>
      </c>
      <c r="R22" s="64" t="s">
        <v>4724</v>
      </c>
      <c r="S22" s="64" t="s">
        <v>4723</v>
      </c>
      <c r="T22" s="64">
        <v>1378005</v>
      </c>
    </row>
    <row r="23" spans="1:20" x14ac:dyDescent="0.25">
      <c r="A23" s="64">
        <v>1328303</v>
      </c>
      <c r="B23" s="64" t="s">
        <v>4196</v>
      </c>
      <c r="C23" s="64" t="s">
        <v>4726</v>
      </c>
      <c r="D23" s="64" t="s">
        <v>765</v>
      </c>
      <c r="E23" s="64" t="s">
        <v>765</v>
      </c>
      <c r="F23" s="64" t="s">
        <v>765</v>
      </c>
      <c r="G23" s="64" t="s">
        <v>4216</v>
      </c>
      <c r="H23" s="64" t="s">
        <v>4191</v>
      </c>
      <c r="I23" s="64" t="s">
        <v>4725</v>
      </c>
      <c r="J23" s="64">
        <v>0</v>
      </c>
      <c r="K23" s="64" t="s">
        <v>4191</v>
      </c>
      <c r="L23" s="64" t="s">
        <v>4191</v>
      </c>
      <c r="M23" s="64" t="s">
        <v>4191</v>
      </c>
      <c r="N23" s="64" t="s">
        <v>4191</v>
      </c>
      <c r="O23" s="64" t="s">
        <v>4191</v>
      </c>
      <c r="P23" s="64" t="s">
        <v>4191</v>
      </c>
      <c r="Q23" s="64">
        <v>122051</v>
      </c>
      <c r="R23" s="64" t="s">
        <v>4724</v>
      </c>
      <c r="S23" s="64" t="s">
        <v>4723</v>
      </c>
      <c r="T23" s="64">
        <v>1378921</v>
      </c>
    </row>
    <row r="24" spans="1:20" x14ac:dyDescent="0.25">
      <c r="A24" s="64">
        <v>1277230</v>
      </c>
      <c r="B24" s="64" t="s">
        <v>4805</v>
      </c>
      <c r="C24" s="64" t="s">
        <v>1088</v>
      </c>
      <c r="D24" s="64" t="s">
        <v>4804</v>
      </c>
      <c r="E24" s="64" t="s">
        <v>765</v>
      </c>
      <c r="F24" s="64" t="s">
        <v>765</v>
      </c>
      <c r="G24" s="64" t="s">
        <v>4373</v>
      </c>
      <c r="H24" s="64" t="s">
        <v>4191</v>
      </c>
      <c r="I24" s="64" t="s">
        <v>4803</v>
      </c>
      <c r="J24" s="64">
        <v>0</v>
      </c>
      <c r="K24" s="64" t="s">
        <v>4191</v>
      </c>
      <c r="L24" s="64" t="s">
        <v>4191</v>
      </c>
      <c r="M24" s="64" t="s">
        <v>4191</v>
      </c>
      <c r="N24" s="64" t="s">
        <v>4191</v>
      </c>
      <c r="O24" s="64" t="s">
        <v>4191</v>
      </c>
      <c r="P24" s="64" t="s">
        <v>4191</v>
      </c>
      <c r="Q24" s="64">
        <v>121951</v>
      </c>
      <c r="R24" s="64" t="s">
        <v>4799</v>
      </c>
      <c r="S24" s="64" t="s">
        <v>4713</v>
      </c>
      <c r="T24" s="64">
        <v>1325693</v>
      </c>
    </row>
    <row r="25" spans="1:20" x14ac:dyDescent="0.25">
      <c r="A25" s="64">
        <v>1277231</v>
      </c>
      <c r="B25" s="64" t="s">
        <v>4802</v>
      </c>
      <c r="C25" s="64" t="s">
        <v>1087</v>
      </c>
      <c r="D25" s="64" t="s">
        <v>4801</v>
      </c>
      <c r="E25" s="64" t="s">
        <v>765</v>
      </c>
      <c r="F25" s="64" t="s">
        <v>765</v>
      </c>
      <c r="G25" s="64" t="s">
        <v>4405</v>
      </c>
      <c r="H25" s="64" t="s">
        <v>4191</v>
      </c>
      <c r="I25" s="64" t="s">
        <v>4800</v>
      </c>
      <c r="J25" s="64">
        <v>0</v>
      </c>
      <c r="K25" s="64" t="s">
        <v>4191</v>
      </c>
      <c r="L25" s="64" t="s">
        <v>4191</v>
      </c>
      <c r="M25" s="64" t="s">
        <v>4191</v>
      </c>
      <c r="N25" s="64" t="s">
        <v>4191</v>
      </c>
      <c r="O25" s="64" t="s">
        <v>4191</v>
      </c>
      <c r="P25" s="64" t="s">
        <v>4191</v>
      </c>
      <c r="Q25" s="64">
        <v>121951</v>
      </c>
      <c r="R25" s="64" t="s">
        <v>4799</v>
      </c>
      <c r="S25" s="64" t="s">
        <v>4713</v>
      </c>
      <c r="T25" s="64">
        <v>1325694</v>
      </c>
    </row>
    <row r="26" spans="1:20" x14ac:dyDescent="0.25">
      <c r="A26" s="64">
        <v>1326090</v>
      </c>
      <c r="B26" s="64" t="s">
        <v>4196</v>
      </c>
      <c r="C26" s="64" t="s">
        <v>4730</v>
      </c>
      <c r="D26" s="64" t="s">
        <v>765</v>
      </c>
      <c r="E26" s="64" t="s">
        <v>765</v>
      </c>
      <c r="F26" s="64" t="s">
        <v>765</v>
      </c>
      <c r="G26" s="64" t="s">
        <v>4207</v>
      </c>
      <c r="H26" s="64" t="s">
        <v>4191</v>
      </c>
      <c r="I26" s="64" t="s">
        <v>4729</v>
      </c>
      <c r="J26" s="64">
        <v>0</v>
      </c>
      <c r="K26" s="64" t="s">
        <v>4191</v>
      </c>
      <c r="L26" s="64" t="s">
        <v>4191</v>
      </c>
      <c r="M26" s="64" t="s">
        <v>4191</v>
      </c>
      <c r="N26" s="64" t="s">
        <v>4191</v>
      </c>
      <c r="O26" s="64" t="s">
        <v>4191</v>
      </c>
      <c r="P26" s="64" t="s">
        <v>4191</v>
      </c>
      <c r="Q26" s="64">
        <v>126973</v>
      </c>
      <c r="R26" s="64" t="s">
        <v>4714</v>
      </c>
      <c r="S26" s="64" t="s">
        <v>4713</v>
      </c>
      <c r="T26" s="64">
        <v>1384498</v>
      </c>
    </row>
    <row r="27" spans="1:20" x14ac:dyDescent="0.25">
      <c r="A27" s="64">
        <v>1326091</v>
      </c>
      <c r="B27" s="64" t="s">
        <v>4196</v>
      </c>
      <c r="C27" s="64" t="s">
        <v>4728</v>
      </c>
      <c r="D27" s="64" t="s">
        <v>765</v>
      </c>
      <c r="E27" s="64" t="s">
        <v>765</v>
      </c>
      <c r="F27" s="64" t="s">
        <v>765</v>
      </c>
      <c r="G27" s="64" t="s">
        <v>4207</v>
      </c>
      <c r="H27" s="64" t="s">
        <v>4191</v>
      </c>
      <c r="I27" s="64" t="s">
        <v>4727</v>
      </c>
      <c r="J27" s="64">
        <v>0</v>
      </c>
      <c r="K27" s="64" t="s">
        <v>4191</v>
      </c>
      <c r="L27" s="64" t="s">
        <v>4191</v>
      </c>
      <c r="M27" s="64" t="s">
        <v>4191</v>
      </c>
      <c r="N27" s="64" t="s">
        <v>4191</v>
      </c>
      <c r="O27" s="64" t="s">
        <v>4191</v>
      </c>
      <c r="P27" s="64" t="s">
        <v>4191</v>
      </c>
      <c r="Q27" s="64">
        <v>126973</v>
      </c>
      <c r="R27" s="64" t="s">
        <v>4714</v>
      </c>
      <c r="S27" s="64" t="s">
        <v>4713</v>
      </c>
      <c r="T27" s="64">
        <v>1384497</v>
      </c>
    </row>
    <row r="28" spans="1:20" x14ac:dyDescent="0.25">
      <c r="A28" s="64">
        <v>1331317</v>
      </c>
      <c r="B28" s="64" t="s">
        <v>4196</v>
      </c>
      <c r="C28" s="64" t="s">
        <v>4722</v>
      </c>
      <c r="D28" s="64" t="s">
        <v>765</v>
      </c>
      <c r="E28" s="64" t="s">
        <v>765</v>
      </c>
      <c r="F28" s="64" t="s">
        <v>765</v>
      </c>
      <c r="G28" s="64" t="s">
        <v>4207</v>
      </c>
      <c r="H28" s="64" t="s">
        <v>4191</v>
      </c>
      <c r="I28" s="64" t="s">
        <v>4721</v>
      </c>
      <c r="J28" s="64">
        <v>0</v>
      </c>
      <c r="K28" s="64" t="s">
        <v>4191</v>
      </c>
      <c r="L28" s="64" t="s">
        <v>4191</v>
      </c>
      <c r="M28" s="64" t="s">
        <v>4192</v>
      </c>
      <c r="N28" s="64" t="s">
        <v>4191</v>
      </c>
      <c r="O28" s="64" t="s">
        <v>4191</v>
      </c>
      <c r="P28" s="64" t="s">
        <v>4191</v>
      </c>
      <c r="Q28" s="64">
        <v>126973</v>
      </c>
      <c r="R28" s="64" t="s">
        <v>4714</v>
      </c>
      <c r="S28" s="64" t="s">
        <v>4713</v>
      </c>
      <c r="T28" s="64">
        <v>1384485</v>
      </c>
    </row>
    <row r="29" spans="1:20" x14ac:dyDescent="0.25">
      <c r="A29" s="64">
        <v>1331318</v>
      </c>
      <c r="B29" s="64" t="s">
        <v>4196</v>
      </c>
      <c r="C29" s="64" t="s">
        <v>4720</v>
      </c>
      <c r="D29" s="64" t="s">
        <v>765</v>
      </c>
      <c r="E29" s="64" t="s">
        <v>765</v>
      </c>
      <c r="F29" s="64" t="s">
        <v>765</v>
      </c>
      <c r="G29" s="64" t="s">
        <v>4207</v>
      </c>
      <c r="H29" s="64" t="s">
        <v>4191</v>
      </c>
      <c r="I29" s="64" t="s">
        <v>4719</v>
      </c>
      <c r="J29" s="64">
        <v>0</v>
      </c>
      <c r="K29" s="64" t="s">
        <v>4191</v>
      </c>
      <c r="L29" s="64" t="s">
        <v>4191</v>
      </c>
      <c r="M29" s="64" t="s">
        <v>4192</v>
      </c>
      <c r="N29" s="64" t="s">
        <v>4191</v>
      </c>
      <c r="O29" s="64" t="s">
        <v>4191</v>
      </c>
      <c r="P29" s="64" t="s">
        <v>4191</v>
      </c>
      <c r="Q29" s="64">
        <v>126973</v>
      </c>
      <c r="R29" s="64" t="s">
        <v>4714</v>
      </c>
      <c r="S29" s="64" t="s">
        <v>4713</v>
      </c>
      <c r="T29" s="64">
        <v>1384486</v>
      </c>
    </row>
    <row r="30" spans="1:20" x14ac:dyDescent="0.25">
      <c r="A30" s="64">
        <v>1331319</v>
      </c>
      <c r="B30" s="64" t="s">
        <v>4196</v>
      </c>
      <c r="C30" s="64" t="s">
        <v>4718</v>
      </c>
      <c r="D30" s="64" t="s">
        <v>765</v>
      </c>
      <c r="E30" s="64" t="s">
        <v>765</v>
      </c>
      <c r="F30" s="64" t="s">
        <v>765</v>
      </c>
      <c r="G30" s="64" t="s">
        <v>4207</v>
      </c>
      <c r="H30" s="64" t="s">
        <v>4191</v>
      </c>
      <c r="I30" s="64" t="s">
        <v>4717</v>
      </c>
      <c r="J30" s="64">
        <v>0</v>
      </c>
      <c r="K30" s="64" t="s">
        <v>4191</v>
      </c>
      <c r="L30" s="64" t="s">
        <v>4191</v>
      </c>
      <c r="M30" s="64" t="s">
        <v>4192</v>
      </c>
      <c r="N30" s="64" t="s">
        <v>4191</v>
      </c>
      <c r="O30" s="64" t="s">
        <v>4191</v>
      </c>
      <c r="P30" s="64" t="s">
        <v>4191</v>
      </c>
      <c r="Q30" s="64">
        <v>126973</v>
      </c>
      <c r="R30" s="64" t="s">
        <v>4714</v>
      </c>
      <c r="S30" s="64" t="s">
        <v>4713</v>
      </c>
      <c r="T30" s="64">
        <v>1384487</v>
      </c>
    </row>
    <row r="31" spans="1:20" x14ac:dyDescent="0.25">
      <c r="A31" s="64">
        <v>1331320</v>
      </c>
      <c r="B31" s="64" t="s">
        <v>4196</v>
      </c>
      <c r="C31" s="64" t="s">
        <v>4716</v>
      </c>
      <c r="D31" s="64" t="s">
        <v>765</v>
      </c>
      <c r="E31" s="64" t="s">
        <v>765</v>
      </c>
      <c r="F31" s="64" t="s">
        <v>765</v>
      </c>
      <c r="G31" s="64" t="s">
        <v>4301</v>
      </c>
      <c r="H31" s="64" t="s">
        <v>4191</v>
      </c>
      <c r="I31" s="64" t="s">
        <v>4715</v>
      </c>
      <c r="J31" s="64">
        <v>0</v>
      </c>
      <c r="K31" s="64" t="s">
        <v>4191</v>
      </c>
      <c r="L31" s="64" t="s">
        <v>4191</v>
      </c>
      <c r="M31" s="64" t="s">
        <v>4192</v>
      </c>
      <c r="N31" s="64" t="s">
        <v>4191</v>
      </c>
      <c r="O31" s="64" t="s">
        <v>4191</v>
      </c>
      <c r="P31" s="64" t="s">
        <v>4191</v>
      </c>
      <c r="Q31" s="64">
        <v>126973</v>
      </c>
      <c r="R31" s="64" t="s">
        <v>4714</v>
      </c>
      <c r="S31" s="64" t="s">
        <v>4713</v>
      </c>
      <c r="T31" s="64">
        <v>1384488</v>
      </c>
    </row>
    <row r="32" spans="1:20" x14ac:dyDescent="0.25">
      <c r="A32" s="64">
        <v>1209792</v>
      </c>
      <c r="B32" s="64" t="s">
        <v>4880</v>
      </c>
      <c r="C32" s="64" t="s">
        <v>1419</v>
      </c>
      <c r="D32" s="64" t="s">
        <v>4408</v>
      </c>
      <c r="E32" s="64" t="s">
        <v>765</v>
      </c>
      <c r="F32" s="64" t="s">
        <v>765</v>
      </c>
      <c r="G32" s="64" t="s">
        <v>4405</v>
      </c>
      <c r="H32" s="64" t="s">
        <v>4191</v>
      </c>
      <c r="I32" s="64" t="s">
        <v>4879</v>
      </c>
      <c r="J32" s="64">
        <v>0</v>
      </c>
      <c r="K32" s="64" t="s">
        <v>4191</v>
      </c>
      <c r="L32" s="64" t="s">
        <v>4191</v>
      </c>
      <c r="M32" s="64" t="s">
        <v>4191</v>
      </c>
      <c r="N32" s="64" t="s">
        <v>4191</v>
      </c>
      <c r="O32" s="64" t="s">
        <v>4191</v>
      </c>
      <c r="P32" s="64" t="s">
        <v>4191</v>
      </c>
      <c r="Q32" s="64">
        <v>115810</v>
      </c>
      <c r="R32" s="64" t="s">
        <v>4780</v>
      </c>
      <c r="S32" s="64" t="s">
        <v>4713</v>
      </c>
      <c r="T32" s="64">
        <v>1249979</v>
      </c>
    </row>
    <row r="33" spans="1:20" x14ac:dyDescent="0.25">
      <c r="A33" s="64">
        <v>1209793</v>
      </c>
      <c r="B33" s="64" t="s">
        <v>4878</v>
      </c>
      <c r="C33" s="64" t="s">
        <v>4783</v>
      </c>
      <c r="D33" s="64" t="s">
        <v>4877</v>
      </c>
      <c r="E33" s="64" t="s">
        <v>765</v>
      </c>
      <c r="F33" s="64" t="s">
        <v>765</v>
      </c>
      <c r="G33" s="64" t="s">
        <v>4405</v>
      </c>
      <c r="H33" s="64" t="s">
        <v>4191</v>
      </c>
      <c r="I33" s="64" t="s">
        <v>4876</v>
      </c>
      <c r="J33" s="64">
        <v>0</v>
      </c>
      <c r="K33" s="64" t="s">
        <v>4191</v>
      </c>
      <c r="L33" s="64" t="s">
        <v>4191</v>
      </c>
      <c r="M33" s="64" t="s">
        <v>4191</v>
      </c>
      <c r="N33" s="64" t="s">
        <v>4191</v>
      </c>
      <c r="O33" s="64" t="s">
        <v>4191</v>
      </c>
      <c r="P33" s="64" t="s">
        <v>4191</v>
      </c>
      <c r="Q33" s="64">
        <v>115810</v>
      </c>
      <c r="R33" s="64" t="s">
        <v>4780</v>
      </c>
      <c r="S33" s="64" t="s">
        <v>4713</v>
      </c>
      <c r="T33" s="64">
        <v>1249980</v>
      </c>
    </row>
    <row r="34" spans="1:20" x14ac:dyDescent="0.25">
      <c r="A34" s="64">
        <v>1278474</v>
      </c>
      <c r="B34" s="64" t="s">
        <v>4787</v>
      </c>
      <c r="C34" s="64" t="s">
        <v>1419</v>
      </c>
      <c r="D34" s="64" t="s">
        <v>4786</v>
      </c>
      <c r="E34" s="64" t="s">
        <v>765</v>
      </c>
      <c r="F34" s="64" t="s">
        <v>765</v>
      </c>
      <c r="G34" s="64" t="s">
        <v>4405</v>
      </c>
      <c r="H34" s="64" t="s">
        <v>4191</v>
      </c>
      <c r="I34" s="64" t="s">
        <v>4785</v>
      </c>
      <c r="J34" s="64">
        <v>0</v>
      </c>
      <c r="K34" s="64" t="s">
        <v>4191</v>
      </c>
      <c r="L34" s="64" t="s">
        <v>4191</v>
      </c>
      <c r="M34" s="64" t="s">
        <v>4191</v>
      </c>
      <c r="N34" s="64" t="s">
        <v>4191</v>
      </c>
      <c r="O34" s="64" t="s">
        <v>4191</v>
      </c>
      <c r="P34" s="64" t="s">
        <v>4191</v>
      </c>
      <c r="Q34" s="64">
        <v>122052</v>
      </c>
      <c r="R34" s="64" t="s">
        <v>4780</v>
      </c>
      <c r="S34" s="64" t="s">
        <v>4723</v>
      </c>
      <c r="T34" s="64">
        <v>1326876</v>
      </c>
    </row>
    <row r="35" spans="1:20" x14ac:dyDescent="0.25">
      <c r="A35" s="64">
        <v>1278475</v>
      </c>
      <c r="B35" s="64" t="s">
        <v>4784</v>
      </c>
      <c r="C35" s="64" t="s">
        <v>4783</v>
      </c>
      <c r="D35" s="64" t="s">
        <v>4782</v>
      </c>
      <c r="E35" s="64" t="s">
        <v>765</v>
      </c>
      <c r="F35" s="64" t="s">
        <v>765</v>
      </c>
      <c r="G35" s="64" t="s">
        <v>4405</v>
      </c>
      <c r="H35" s="64" t="s">
        <v>4191</v>
      </c>
      <c r="I35" s="64" t="s">
        <v>4781</v>
      </c>
      <c r="J35" s="64">
        <v>0</v>
      </c>
      <c r="K35" s="64" t="s">
        <v>4191</v>
      </c>
      <c r="L35" s="64" t="s">
        <v>4191</v>
      </c>
      <c r="M35" s="64" t="s">
        <v>4191</v>
      </c>
      <c r="N35" s="64" t="s">
        <v>4191</v>
      </c>
      <c r="O35" s="64" t="s">
        <v>4191</v>
      </c>
      <c r="P35" s="64" t="s">
        <v>4191</v>
      </c>
      <c r="Q35" s="64">
        <v>122052</v>
      </c>
      <c r="R35" s="64" t="s">
        <v>4780</v>
      </c>
      <c r="S35" s="64" t="s">
        <v>4723</v>
      </c>
      <c r="T35" s="64">
        <v>1326877</v>
      </c>
    </row>
    <row r="36" spans="1:20" x14ac:dyDescent="0.25">
      <c r="A36" s="64">
        <v>1266886</v>
      </c>
      <c r="B36" s="64" t="s">
        <v>4821</v>
      </c>
      <c r="C36" s="64" t="s">
        <v>3087</v>
      </c>
      <c r="D36" s="64" t="s">
        <v>4820</v>
      </c>
      <c r="E36" s="64" t="s">
        <v>765</v>
      </c>
      <c r="F36" s="64" t="s">
        <v>4819</v>
      </c>
      <c r="G36" s="64" t="s">
        <v>4204</v>
      </c>
      <c r="H36" s="64" t="s">
        <v>4191</v>
      </c>
      <c r="I36" s="64" t="s">
        <v>4806</v>
      </c>
      <c r="J36" s="64">
        <v>0</v>
      </c>
      <c r="K36" s="64" t="s">
        <v>4191</v>
      </c>
      <c r="L36" s="64" t="s">
        <v>4191</v>
      </c>
      <c r="M36" s="64" t="s">
        <v>4191</v>
      </c>
      <c r="N36" s="64" t="s">
        <v>4191</v>
      </c>
      <c r="O36" s="64" t="s">
        <v>4191</v>
      </c>
      <c r="P36" s="64" t="s">
        <v>4191</v>
      </c>
      <c r="Q36" s="64">
        <v>121132</v>
      </c>
      <c r="R36" s="64" t="s">
        <v>4762</v>
      </c>
      <c r="S36" s="64" t="s">
        <v>4752</v>
      </c>
      <c r="T36" s="64">
        <v>1325686</v>
      </c>
    </row>
    <row r="37" spans="1:20" x14ac:dyDescent="0.25">
      <c r="A37" s="64">
        <v>1266887</v>
      </c>
      <c r="B37" s="64" t="s">
        <v>4818</v>
      </c>
      <c r="C37" s="64" t="s">
        <v>4817</v>
      </c>
      <c r="D37" s="64" t="s">
        <v>4816</v>
      </c>
      <c r="E37" s="64" t="s">
        <v>765</v>
      </c>
      <c r="F37" s="64" t="s">
        <v>4815</v>
      </c>
      <c r="G37" s="64" t="s">
        <v>4253</v>
      </c>
      <c r="H37" s="64" t="s">
        <v>4191</v>
      </c>
      <c r="I37" s="64" t="s">
        <v>4806</v>
      </c>
      <c r="J37" s="64">
        <v>0</v>
      </c>
      <c r="K37" s="64" t="s">
        <v>4191</v>
      </c>
      <c r="L37" s="64" t="s">
        <v>4191</v>
      </c>
      <c r="M37" s="64" t="s">
        <v>4191</v>
      </c>
      <c r="N37" s="64" t="s">
        <v>4191</v>
      </c>
      <c r="O37" s="64" t="s">
        <v>4191</v>
      </c>
      <c r="P37" s="64" t="s">
        <v>4191</v>
      </c>
      <c r="Q37" s="64">
        <v>121132</v>
      </c>
      <c r="R37" s="64" t="s">
        <v>4762</v>
      </c>
      <c r="S37" s="64" t="s">
        <v>4752</v>
      </c>
      <c r="T37" s="64">
        <v>1325687</v>
      </c>
    </row>
    <row r="38" spans="1:20" x14ac:dyDescent="0.25">
      <c r="A38" s="64">
        <v>1266888</v>
      </c>
      <c r="B38" s="64" t="s">
        <v>4196</v>
      </c>
      <c r="C38" s="64" t="s">
        <v>4814</v>
      </c>
      <c r="D38" s="64" t="s">
        <v>765</v>
      </c>
      <c r="E38" s="64" t="s">
        <v>765</v>
      </c>
      <c r="F38" s="64" t="s">
        <v>4813</v>
      </c>
      <c r="G38" s="64" t="s">
        <v>4270</v>
      </c>
      <c r="H38" s="64" t="s">
        <v>4191</v>
      </c>
      <c r="I38" s="64" t="s">
        <v>4806</v>
      </c>
      <c r="J38" s="64">
        <v>0</v>
      </c>
      <c r="K38" s="64" t="s">
        <v>4191</v>
      </c>
      <c r="L38" s="64" t="s">
        <v>4191</v>
      </c>
      <c r="M38" s="64" t="s">
        <v>4191</v>
      </c>
      <c r="N38" s="64" t="s">
        <v>4191</v>
      </c>
      <c r="O38" s="64" t="s">
        <v>4191</v>
      </c>
      <c r="P38" s="64" t="s">
        <v>4191</v>
      </c>
      <c r="Q38" s="64">
        <v>121132</v>
      </c>
      <c r="R38" s="64" t="s">
        <v>4762</v>
      </c>
      <c r="S38" s="64" t="s">
        <v>4752</v>
      </c>
      <c r="T38" s="64">
        <v>1325689</v>
      </c>
    </row>
    <row r="39" spans="1:20" x14ac:dyDescent="0.25">
      <c r="A39" s="64">
        <v>1266889</v>
      </c>
      <c r="B39" s="64" t="s">
        <v>4196</v>
      </c>
      <c r="C39" s="64" t="s">
        <v>4812</v>
      </c>
      <c r="D39" s="64" t="s">
        <v>765</v>
      </c>
      <c r="E39" s="64" t="s">
        <v>765</v>
      </c>
      <c r="F39" s="64" t="s">
        <v>4811</v>
      </c>
      <c r="G39" s="64" t="s">
        <v>4270</v>
      </c>
      <c r="H39" s="64" t="s">
        <v>4191</v>
      </c>
      <c r="I39" s="64" t="s">
        <v>4806</v>
      </c>
      <c r="J39" s="64">
        <v>0</v>
      </c>
      <c r="K39" s="64" t="s">
        <v>4191</v>
      </c>
      <c r="L39" s="64" t="s">
        <v>4191</v>
      </c>
      <c r="M39" s="64" t="s">
        <v>4191</v>
      </c>
      <c r="N39" s="64" t="s">
        <v>4191</v>
      </c>
      <c r="O39" s="64" t="s">
        <v>4191</v>
      </c>
      <c r="P39" s="64" t="s">
        <v>4191</v>
      </c>
      <c r="Q39" s="64">
        <v>121132</v>
      </c>
      <c r="R39" s="64" t="s">
        <v>4762</v>
      </c>
      <c r="S39" s="64" t="s">
        <v>4752</v>
      </c>
      <c r="T39" s="64">
        <v>1325690</v>
      </c>
    </row>
    <row r="40" spans="1:20" x14ac:dyDescent="0.25">
      <c r="A40" s="64">
        <v>1266890</v>
      </c>
      <c r="B40" s="64" t="s">
        <v>4196</v>
      </c>
      <c r="C40" s="64" t="s">
        <v>4810</v>
      </c>
      <c r="D40" s="64" t="s">
        <v>765</v>
      </c>
      <c r="E40" s="64" t="s">
        <v>765</v>
      </c>
      <c r="F40" s="64" t="s">
        <v>4809</v>
      </c>
      <c r="G40" s="64" t="s">
        <v>4270</v>
      </c>
      <c r="H40" s="64" t="s">
        <v>4191</v>
      </c>
      <c r="I40" s="64" t="s">
        <v>4806</v>
      </c>
      <c r="J40" s="64">
        <v>0</v>
      </c>
      <c r="K40" s="64" t="s">
        <v>4191</v>
      </c>
      <c r="L40" s="64" t="s">
        <v>4191</v>
      </c>
      <c r="M40" s="64" t="s">
        <v>4191</v>
      </c>
      <c r="N40" s="64" t="s">
        <v>4191</v>
      </c>
      <c r="O40" s="64" t="s">
        <v>4191</v>
      </c>
      <c r="P40" s="64" t="s">
        <v>4191</v>
      </c>
      <c r="Q40" s="64">
        <v>121132</v>
      </c>
      <c r="R40" s="64" t="s">
        <v>4762</v>
      </c>
      <c r="S40" s="64" t="s">
        <v>4752</v>
      </c>
      <c r="T40" s="64">
        <v>1325691</v>
      </c>
    </row>
    <row r="41" spans="1:20" x14ac:dyDescent="0.25">
      <c r="A41" s="64">
        <v>1266891</v>
      </c>
      <c r="B41" s="64" t="s">
        <v>4196</v>
      </c>
      <c r="C41" s="64" t="s">
        <v>4808</v>
      </c>
      <c r="D41" s="64" t="s">
        <v>765</v>
      </c>
      <c r="E41" s="64" t="s">
        <v>765</v>
      </c>
      <c r="F41" s="64" t="s">
        <v>4807</v>
      </c>
      <c r="G41" s="64" t="s">
        <v>4270</v>
      </c>
      <c r="H41" s="64" t="s">
        <v>4191</v>
      </c>
      <c r="I41" s="64" t="s">
        <v>4806</v>
      </c>
      <c r="J41" s="64">
        <v>0</v>
      </c>
      <c r="K41" s="64" t="s">
        <v>4191</v>
      </c>
      <c r="L41" s="64" t="s">
        <v>4191</v>
      </c>
      <c r="M41" s="64" t="s">
        <v>4191</v>
      </c>
      <c r="N41" s="64" t="s">
        <v>4191</v>
      </c>
      <c r="O41" s="64" t="s">
        <v>4191</v>
      </c>
      <c r="P41" s="64" t="s">
        <v>4191</v>
      </c>
      <c r="Q41" s="64">
        <v>121132</v>
      </c>
      <c r="R41" s="64" t="s">
        <v>4762</v>
      </c>
      <c r="S41" s="64" t="s">
        <v>4752</v>
      </c>
      <c r="T41" s="64">
        <v>1325692</v>
      </c>
    </row>
    <row r="42" spans="1:20" x14ac:dyDescent="0.25">
      <c r="A42" s="64">
        <v>1286273</v>
      </c>
      <c r="B42" s="64" t="s">
        <v>4196</v>
      </c>
      <c r="C42" s="64" t="s">
        <v>4764</v>
      </c>
      <c r="D42" s="64" t="s">
        <v>765</v>
      </c>
      <c r="E42" s="64" t="s">
        <v>765</v>
      </c>
      <c r="F42" s="64" t="s">
        <v>765</v>
      </c>
      <c r="G42" s="64" t="s">
        <v>4270</v>
      </c>
      <c r="H42" s="64" t="s">
        <v>4191</v>
      </c>
      <c r="I42" s="64" t="s">
        <v>4763</v>
      </c>
      <c r="J42" s="64">
        <v>0</v>
      </c>
      <c r="K42" s="64" t="s">
        <v>4191</v>
      </c>
      <c r="L42" s="64" t="s">
        <v>4191</v>
      </c>
      <c r="M42" s="64" t="s">
        <v>4192</v>
      </c>
      <c r="N42" s="64" t="s">
        <v>4191</v>
      </c>
      <c r="O42" s="64" t="s">
        <v>4191</v>
      </c>
      <c r="P42" s="64" t="s">
        <v>4191</v>
      </c>
      <c r="Q42" s="64">
        <v>121132</v>
      </c>
      <c r="R42" s="64" t="s">
        <v>4762</v>
      </c>
      <c r="S42" s="64" t="s">
        <v>4752</v>
      </c>
      <c r="T42" s="64">
        <v>1335672</v>
      </c>
    </row>
    <row r="43" spans="1:20" x14ac:dyDescent="0.25">
      <c r="A43" s="64">
        <v>1266873</v>
      </c>
      <c r="B43" s="64" t="s">
        <v>4196</v>
      </c>
      <c r="C43" s="64" t="s">
        <v>4875</v>
      </c>
      <c r="D43" s="64" t="s">
        <v>4871</v>
      </c>
      <c r="E43" s="64" t="s">
        <v>4870</v>
      </c>
      <c r="F43" s="64" t="s">
        <v>4874</v>
      </c>
      <c r="G43" s="64" t="s">
        <v>4216</v>
      </c>
      <c r="H43" s="64" t="s">
        <v>4191</v>
      </c>
      <c r="I43" s="64" t="s">
        <v>4806</v>
      </c>
      <c r="J43" s="64">
        <v>0</v>
      </c>
      <c r="K43" s="64" t="s">
        <v>4191</v>
      </c>
      <c r="L43" s="64" t="s">
        <v>4191</v>
      </c>
      <c r="M43" s="64" t="s">
        <v>4191</v>
      </c>
      <c r="N43" s="64" t="s">
        <v>4191</v>
      </c>
      <c r="O43" s="64" t="s">
        <v>4191</v>
      </c>
      <c r="P43" s="64" t="s">
        <v>4191</v>
      </c>
      <c r="Q43" s="64">
        <v>113956</v>
      </c>
      <c r="R43" s="64" t="s">
        <v>4765</v>
      </c>
      <c r="S43" s="64" t="s">
        <v>4752</v>
      </c>
      <c r="T43" s="64">
        <v>1311229</v>
      </c>
    </row>
    <row r="44" spans="1:20" x14ac:dyDescent="0.25">
      <c r="A44" s="64">
        <v>1266874</v>
      </c>
      <c r="B44" s="64" t="s">
        <v>4873</v>
      </c>
      <c r="C44" s="64" t="s">
        <v>4872</v>
      </c>
      <c r="D44" s="64" t="s">
        <v>4871</v>
      </c>
      <c r="E44" s="64" t="s">
        <v>4870</v>
      </c>
      <c r="F44" s="64" t="s">
        <v>4869</v>
      </c>
      <c r="G44" s="64" t="s">
        <v>4868</v>
      </c>
      <c r="H44" s="64" t="s">
        <v>4191</v>
      </c>
      <c r="I44" s="64" t="s">
        <v>4806</v>
      </c>
      <c r="J44" s="64">
        <v>0</v>
      </c>
      <c r="K44" s="64" t="s">
        <v>4191</v>
      </c>
      <c r="L44" s="64" t="s">
        <v>4191</v>
      </c>
      <c r="M44" s="64" t="s">
        <v>4191</v>
      </c>
      <c r="N44" s="64" t="s">
        <v>4191</v>
      </c>
      <c r="O44" s="64" t="s">
        <v>4191</v>
      </c>
      <c r="P44" s="64" t="s">
        <v>4191</v>
      </c>
      <c r="Q44" s="64">
        <v>113956</v>
      </c>
      <c r="R44" s="64" t="s">
        <v>4765</v>
      </c>
      <c r="S44" s="64" t="s">
        <v>4752</v>
      </c>
      <c r="T44" s="64">
        <v>1311230</v>
      </c>
    </row>
    <row r="45" spans="1:20" x14ac:dyDescent="0.25">
      <c r="A45" s="64">
        <v>1266875</v>
      </c>
      <c r="B45" s="64" t="s">
        <v>4196</v>
      </c>
      <c r="C45" s="64" t="s">
        <v>4867</v>
      </c>
      <c r="D45" s="64" t="s">
        <v>4863</v>
      </c>
      <c r="E45" s="64" t="s">
        <v>4862</v>
      </c>
      <c r="F45" s="64" t="s">
        <v>4866</v>
      </c>
      <c r="G45" s="64" t="s">
        <v>4858</v>
      </c>
      <c r="H45" s="64" t="s">
        <v>4191</v>
      </c>
      <c r="I45" s="64" t="s">
        <v>4806</v>
      </c>
      <c r="J45" s="64">
        <v>0</v>
      </c>
      <c r="K45" s="64" t="s">
        <v>4191</v>
      </c>
      <c r="L45" s="64" t="s">
        <v>4191</v>
      </c>
      <c r="M45" s="64" t="s">
        <v>4191</v>
      </c>
      <c r="N45" s="64" t="s">
        <v>4191</v>
      </c>
      <c r="O45" s="64" t="s">
        <v>4191</v>
      </c>
      <c r="P45" s="64" t="s">
        <v>4191</v>
      </c>
      <c r="Q45" s="64">
        <v>113956</v>
      </c>
      <c r="R45" s="64" t="s">
        <v>4765</v>
      </c>
      <c r="S45" s="64" t="s">
        <v>4752</v>
      </c>
      <c r="T45" s="64">
        <v>1311231</v>
      </c>
    </row>
    <row r="46" spans="1:20" x14ac:dyDescent="0.25">
      <c r="A46" s="64">
        <v>1266876</v>
      </c>
      <c r="B46" s="64" t="s">
        <v>4865</v>
      </c>
      <c r="C46" s="64" t="s">
        <v>4864</v>
      </c>
      <c r="D46" s="64" t="s">
        <v>4863</v>
      </c>
      <c r="E46" s="64" t="s">
        <v>4862</v>
      </c>
      <c r="F46" s="64" t="s">
        <v>4861</v>
      </c>
      <c r="G46" s="64" t="s">
        <v>4852</v>
      </c>
      <c r="H46" s="64" t="s">
        <v>4191</v>
      </c>
      <c r="I46" s="64" t="s">
        <v>4806</v>
      </c>
      <c r="J46" s="64">
        <v>0</v>
      </c>
      <c r="K46" s="64" t="s">
        <v>4191</v>
      </c>
      <c r="L46" s="64" t="s">
        <v>4191</v>
      </c>
      <c r="M46" s="64" t="s">
        <v>4191</v>
      </c>
      <c r="N46" s="64" t="s">
        <v>4191</v>
      </c>
      <c r="O46" s="64" t="s">
        <v>4191</v>
      </c>
      <c r="P46" s="64" t="s">
        <v>4191</v>
      </c>
      <c r="Q46" s="64">
        <v>113956</v>
      </c>
      <c r="R46" s="64" t="s">
        <v>4765</v>
      </c>
      <c r="S46" s="64" t="s">
        <v>4752</v>
      </c>
      <c r="T46" s="64">
        <v>1311232</v>
      </c>
    </row>
    <row r="47" spans="1:20" x14ac:dyDescent="0.25">
      <c r="A47" s="64">
        <v>1266877</v>
      </c>
      <c r="B47" s="64" t="s">
        <v>4196</v>
      </c>
      <c r="C47" s="64" t="s">
        <v>4860</v>
      </c>
      <c r="D47" s="64" t="s">
        <v>4855</v>
      </c>
      <c r="E47" s="64" t="s">
        <v>4854</v>
      </c>
      <c r="F47" s="64" t="s">
        <v>4859</v>
      </c>
      <c r="G47" s="64" t="s">
        <v>4858</v>
      </c>
      <c r="H47" s="64" t="s">
        <v>4191</v>
      </c>
      <c r="I47" s="64" t="s">
        <v>4806</v>
      </c>
      <c r="J47" s="64">
        <v>0</v>
      </c>
      <c r="K47" s="64" t="s">
        <v>4191</v>
      </c>
      <c r="L47" s="64" t="s">
        <v>4191</v>
      </c>
      <c r="M47" s="64" t="s">
        <v>4191</v>
      </c>
      <c r="N47" s="64" t="s">
        <v>4191</v>
      </c>
      <c r="O47" s="64" t="s">
        <v>4191</v>
      </c>
      <c r="P47" s="64" t="s">
        <v>4191</v>
      </c>
      <c r="Q47" s="64">
        <v>113956</v>
      </c>
      <c r="R47" s="64" t="s">
        <v>4765</v>
      </c>
      <c r="S47" s="64" t="s">
        <v>4752</v>
      </c>
      <c r="T47" s="64">
        <v>1311233</v>
      </c>
    </row>
    <row r="48" spans="1:20" x14ac:dyDescent="0.25">
      <c r="A48" s="64">
        <v>1266878</v>
      </c>
      <c r="B48" s="64" t="s">
        <v>4857</v>
      </c>
      <c r="C48" s="64" t="s">
        <v>4856</v>
      </c>
      <c r="D48" s="64" t="s">
        <v>4855</v>
      </c>
      <c r="E48" s="64" t="s">
        <v>4854</v>
      </c>
      <c r="F48" s="64" t="s">
        <v>4853</v>
      </c>
      <c r="G48" s="64" t="s">
        <v>4852</v>
      </c>
      <c r="H48" s="64" t="s">
        <v>4191</v>
      </c>
      <c r="I48" s="64" t="s">
        <v>4806</v>
      </c>
      <c r="J48" s="64">
        <v>0</v>
      </c>
      <c r="K48" s="64" t="s">
        <v>4191</v>
      </c>
      <c r="L48" s="64" t="s">
        <v>4191</v>
      </c>
      <c r="M48" s="64" t="s">
        <v>4191</v>
      </c>
      <c r="N48" s="64" t="s">
        <v>4191</v>
      </c>
      <c r="O48" s="64" t="s">
        <v>4191</v>
      </c>
      <c r="P48" s="64" t="s">
        <v>4191</v>
      </c>
      <c r="Q48" s="64">
        <v>113956</v>
      </c>
      <c r="R48" s="64" t="s">
        <v>4765</v>
      </c>
      <c r="S48" s="64" t="s">
        <v>4752</v>
      </c>
      <c r="T48" s="64">
        <v>1311234</v>
      </c>
    </row>
    <row r="49" spans="1:20" x14ac:dyDescent="0.25">
      <c r="A49" s="64">
        <v>1266879</v>
      </c>
      <c r="B49" s="64" t="s">
        <v>4196</v>
      </c>
      <c r="C49" s="64" t="s">
        <v>4851</v>
      </c>
      <c r="D49" s="64" t="s">
        <v>4847</v>
      </c>
      <c r="E49" s="64" t="s">
        <v>4846</v>
      </c>
      <c r="F49" s="64" t="s">
        <v>4850</v>
      </c>
      <c r="G49" s="64" t="s">
        <v>4480</v>
      </c>
      <c r="H49" s="64" t="s">
        <v>4191</v>
      </c>
      <c r="I49" s="64" t="s">
        <v>4806</v>
      </c>
      <c r="J49" s="64">
        <v>0</v>
      </c>
      <c r="K49" s="64" t="s">
        <v>4191</v>
      </c>
      <c r="L49" s="64" t="s">
        <v>4191</v>
      </c>
      <c r="M49" s="64" t="s">
        <v>4191</v>
      </c>
      <c r="N49" s="64" t="s">
        <v>4191</v>
      </c>
      <c r="O49" s="64" t="s">
        <v>4191</v>
      </c>
      <c r="P49" s="64" t="s">
        <v>4191</v>
      </c>
      <c r="Q49" s="64">
        <v>113956</v>
      </c>
      <c r="R49" s="64" t="s">
        <v>4765</v>
      </c>
      <c r="S49" s="64" t="s">
        <v>4752</v>
      </c>
      <c r="T49" s="64">
        <v>1311235</v>
      </c>
    </row>
    <row r="50" spans="1:20" x14ac:dyDescent="0.25">
      <c r="A50" s="64">
        <v>1266880</v>
      </c>
      <c r="B50" s="64" t="s">
        <v>4849</v>
      </c>
      <c r="C50" s="64" t="s">
        <v>4848</v>
      </c>
      <c r="D50" s="64" t="s">
        <v>4847</v>
      </c>
      <c r="E50" s="64" t="s">
        <v>4846</v>
      </c>
      <c r="F50" s="64" t="s">
        <v>4845</v>
      </c>
      <c r="G50" s="64" t="s">
        <v>4311</v>
      </c>
      <c r="H50" s="64" t="s">
        <v>4191</v>
      </c>
      <c r="I50" s="64" t="s">
        <v>4806</v>
      </c>
      <c r="J50" s="64">
        <v>0</v>
      </c>
      <c r="K50" s="64" t="s">
        <v>4191</v>
      </c>
      <c r="L50" s="64" t="s">
        <v>4191</v>
      </c>
      <c r="M50" s="64" t="s">
        <v>4191</v>
      </c>
      <c r="N50" s="64" t="s">
        <v>4191</v>
      </c>
      <c r="O50" s="64" t="s">
        <v>4191</v>
      </c>
      <c r="P50" s="64" t="s">
        <v>4191</v>
      </c>
      <c r="Q50" s="64">
        <v>113956</v>
      </c>
      <c r="R50" s="64" t="s">
        <v>4765</v>
      </c>
      <c r="S50" s="64" t="s">
        <v>4752</v>
      </c>
      <c r="T50" s="64">
        <v>1311236</v>
      </c>
    </row>
    <row r="51" spans="1:20" x14ac:dyDescent="0.25">
      <c r="A51" s="64">
        <v>1266881</v>
      </c>
      <c r="B51" s="64" t="s">
        <v>4196</v>
      </c>
      <c r="C51" s="64" t="s">
        <v>4844</v>
      </c>
      <c r="D51" s="64" t="s">
        <v>4839</v>
      </c>
      <c r="E51" s="64" t="s">
        <v>4838</v>
      </c>
      <c r="F51" s="64" t="s">
        <v>4843</v>
      </c>
      <c r="G51" s="64" t="s">
        <v>4842</v>
      </c>
      <c r="H51" s="64" t="s">
        <v>4191</v>
      </c>
      <c r="I51" s="64" t="s">
        <v>4806</v>
      </c>
      <c r="J51" s="64">
        <v>0</v>
      </c>
      <c r="K51" s="64" t="s">
        <v>4191</v>
      </c>
      <c r="L51" s="64" t="s">
        <v>4191</v>
      </c>
      <c r="M51" s="64" t="s">
        <v>4191</v>
      </c>
      <c r="N51" s="64" t="s">
        <v>4191</v>
      </c>
      <c r="O51" s="64" t="s">
        <v>4191</v>
      </c>
      <c r="P51" s="64" t="s">
        <v>4191</v>
      </c>
      <c r="Q51" s="64">
        <v>113956</v>
      </c>
      <c r="R51" s="64" t="s">
        <v>4765</v>
      </c>
      <c r="S51" s="64" t="s">
        <v>4752</v>
      </c>
      <c r="T51" s="64">
        <v>1311237</v>
      </c>
    </row>
    <row r="52" spans="1:20" x14ac:dyDescent="0.25">
      <c r="A52" s="64">
        <v>1266882</v>
      </c>
      <c r="B52" s="64" t="s">
        <v>4841</v>
      </c>
      <c r="C52" s="64" t="s">
        <v>4840</v>
      </c>
      <c r="D52" s="64" t="s">
        <v>4839</v>
      </c>
      <c r="E52" s="64" t="s">
        <v>4838</v>
      </c>
      <c r="F52" s="64" t="s">
        <v>4837</v>
      </c>
      <c r="G52" s="64" t="s">
        <v>4531</v>
      </c>
      <c r="H52" s="64" t="s">
        <v>4191</v>
      </c>
      <c r="I52" s="64" t="s">
        <v>4806</v>
      </c>
      <c r="J52" s="64">
        <v>0</v>
      </c>
      <c r="K52" s="64" t="s">
        <v>4191</v>
      </c>
      <c r="L52" s="64" t="s">
        <v>4191</v>
      </c>
      <c r="M52" s="64" t="s">
        <v>4191</v>
      </c>
      <c r="N52" s="64" t="s">
        <v>4191</v>
      </c>
      <c r="O52" s="64" t="s">
        <v>4191</v>
      </c>
      <c r="P52" s="64" t="s">
        <v>4191</v>
      </c>
      <c r="Q52" s="64">
        <v>113956</v>
      </c>
      <c r="R52" s="64" t="s">
        <v>4765</v>
      </c>
      <c r="S52" s="64" t="s">
        <v>4752</v>
      </c>
      <c r="T52" s="64">
        <v>1311238</v>
      </c>
    </row>
    <row r="53" spans="1:20" x14ac:dyDescent="0.25">
      <c r="A53" s="64">
        <v>1284012</v>
      </c>
      <c r="B53" s="64" t="s">
        <v>4196</v>
      </c>
      <c r="C53" s="64" t="s">
        <v>4767</v>
      </c>
      <c r="D53" s="64" t="s">
        <v>765</v>
      </c>
      <c r="E53" s="64" t="s">
        <v>765</v>
      </c>
      <c r="F53" s="64" t="s">
        <v>765</v>
      </c>
      <c r="G53" s="64" t="s">
        <v>4247</v>
      </c>
      <c r="H53" s="64" t="s">
        <v>4191</v>
      </c>
      <c r="I53" s="64" t="s">
        <v>4766</v>
      </c>
      <c r="J53" s="64">
        <v>0</v>
      </c>
      <c r="K53" s="64" t="s">
        <v>4191</v>
      </c>
      <c r="L53" s="64" t="s">
        <v>4191</v>
      </c>
      <c r="M53" s="64" t="s">
        <v>4191</v>
      </c>
      <c r="N53" s="64" t="s">
        <v>4191</v>
      </c>
      <c r="O53" s="64" t="s">
        <v>4191</v>
      </c>
      <c r="P53" s="64" t="s">
        <v>4191</v>
      </c>
      <c r="Q53" s="64">
        <v>113956</v>
      </c>
      <c r="R53" s="64" t="s">
        <v>4765</v>
      </c>
      <c r="S53" s="64" t="s">
        <v>4752</v>
      </c>
      <c r="T53" s="64">
        <v>1332752</v>
      </c>
    </row>
    <row r="54" spans="1:20" x14ac:dyDescent="0.25">
      <c r="A54" s="64">
        <v>1277141</v>
      </c>
      <c r="B54" s="64" t="s">
        <v>4196</v>
      </c>
      <c r="C54" s="64" t="s">
        <v>4712</v>
      </c>
      <c r="D54" s="64" t="s">
        <v>4711</v>
      </c>
      <c r="E54" s="64" t="s">
        <v>765</v>
      </c>
      <c r="F54" s="64" t="s">
        <v>765</v>
      </c>
      <c r="G54" s="64" t="s">
        <v>4207</v>
      </c>
      <c r="H54" s="64" t="s">
        <v>4191</v>
      </c>
      <c r="I54" s="64" t="s">
        <v>4710</v>
      </c>
      <c r="J54" s="64">
        <v>0</v>
      </c>
      <c r="K54" s="64" t="s">
        <v>4191</v>
      </c>
      <c r="L54" s="64" t="s">
        <v>4191</v>
      </c>
      <c r="M54" s="64" t="s">
        <v>4191</v>
      </c>
      <c r="N54" s="64" t="s">
        <v>4191</v>
      </c>
      <c r="O54" s="64" t="s">
        <v>4191</v>
      </c>
      <c r="P54" s="64" t="s">
        <v>4191</v>
      </c>
    </row>
    <row r="55" spans="1:20" x14ac:dyDescent="0.25">
      <c r="A55" s="64">
        <v>1277225</v>
      </c>
      <c r="B55" s="64" t="s">
        <v>4196</v>
      </c>
      <c r="C55" s="64" t="s">
        <v>4709</v>
      </c>
      <c r="D55" s="64" t="s">
        <v>4708</v>
      </c>
      <c r="E55" s="64" t="s">
        <v>765</v>
      </c>
      <c r="F55" s="64" t="s">
        <v>765</v>
      </c>
      <c r="G55" s="64" t="s">
        <v>4207</v>
      </c>
      <c r="H55" s="64" t="s">
        <v>4191</v>
      </c>
      <c r="I55" s="64" t="s">
        <v>4707</v>
      </c>
      <c r="J55" s="64">
        <v>0</v>
      </c>
      <c r="K55" s="64" t="s">
        <v>4191</v>
      </c>
      <c r="L55" s="64" t="s">
        <v>4191</v>
      </c>
      <c r="M55" s="64" t="s">
        <v>4191</v>
      </c>
      <c r="N55" s="64" t="s">
        <v>4191</v>
      </c>
      <c r="O55" s="64" t="s">
        <v>4191</v>
      </c>
      <c r="P55" s="64" t="s">
        <v>4191</v>
      </c>
    </row>
    <row r="56" spans="1:20" x14ac:dyDescent="0.25">
      <c r="A56" s="64">
        <v>1277226</v>
      </c>
      <c r="B56" s="64" t="s">
        <v>4196</v>
      </c>
      <c r="C56" s="64" t="s">
        <v>4706</v>
      </c>
      <c r="D56" s="64" t="s">
        <v>4705</v>
      </c>
      <c r="E56" s="64" t="s">
        <v>765</v>
      </c>
      <c r="F56" s="64" t="s">
        <v>765</v>
      </c>
      <c r="G56" s="64" t="s">
        <v>4207</v>
      </c>
      <c r="H56" s="64" t="s">
        <v>4191</v>
      </c>
      <c r="I56" s="64" t="s">
        <v>4704</v>
      </c>
      <c r="J56" s="64">
        <v>0</v>
      </c>
      <c r="K56" s="64" t="s">
        <v>4191</v>
      </c>
      <c r="L56" s="64" t="s">
        <v>4191</v>
      </c>
      <c r="M56" s="64" t="s">
        <v>4191</v>
      </c>
      <c r="N56" s="64" t="s">
        <v>4191</v>
      </c>
      <c r="O56" s="64" t="s">
        <v>4191</v>
      </c>
      <c r="P56" s="64" t="s">
        <v>4191</v>
      </c>
    </row>
    <row r="57" spans="1:20" x14ac:dyDescent="0.25">
      <c r="A57" s="64">
        <v>1278446</v>
      </c>
      <c r="B57" s="64" t="s">
        <v>4703</v>
      </c>
      <c r="C57" s="64" t="s">
        <v>4702</v>
      </c>
      <c r="D57" s="64" t="s">
        <v>4701</v>
      </c>
      <c r="E57" s="64" t="s">
        <v>765</v>
      </c>
      <c r="F57" s="64" t="s">
        <v>765</v>
      </c>
      <c r="G57" s="64" t="s">
        <v>4227</v>
      </c>
      <c r="H57" s="64" t="s">
        <v>4191</v>
      </c>
      <c r="I57" s="64" t="s">
        <v>4700</v>
      </c>
      <c r="J57" s="64">
        <v>0</v>
      </c>
      <c r="K57" s="64" t="s">
        <v>4191</v>
      </c>
      <c r="L57" s="64" t="s">
        <v>4191</v>
      </c>
      <c r="M57" s="64" t="s">
        <v>4191</v>
      </c>
      <c r="N57" s="64" t="s">
        <v>4191</v>
      </c>
      <c r="O57" s="64" t="s">
        <v>4191</v>
      </c>
      <c r="P57" s="64" t="s">
        <v>4191</v>
      </c>
    </row>
    <row r="58" spans="1:20" x14ac:dyDescent="0.25">
      <c r="A58" s="64">
        <v>1278447</v>
      </c>
      <c r="B58" s="64" t="s">
        <v>4196</v>
      </c>
      <c r="C58" s="64" t="s">
        <v>4699</v>
      </c>
      <c r="D58" s="64" t="s">
        <v>4698</v>
      </c>
      <c r="E58" s="64" t="s">
        <v>765</v>
      </c>
      <c r="F58" s="64" t="s">
        <v>765</v>
      </c>
      <c r="G58" s="64" t="s">
        <v>4216</v>
      </c>
      <c r="H58" s="64" t="s">
        <v>4191</v>
      </c>
      <c r="I58" s="64" t="s">
        <v>4697</v>
      </c>
      <c r="J58" s="64">
        <v>0</v>
      </c>
      <c r="K58" s="64" t="s">
        <v>4191</v>
      </c>
      <c r="L58" s="64" t="s">
        <v>4191</v>
      </c>
      <c r="M58" s="64" t="s">
        <v>4191</v>
      </c>
      <c r="N58" s="64" t="s">
        <v>4191</v>
      </c>
      <c r="O58" s="64" t="s">
        <v>4191</v>
      </c>
      <c r="P58" s="64" t="s">
        <v>4191</v>
      </c>
    </row>
    <row r="59" spans="1:20" x14ac:dyDescent="0.25">
      <c r="A59" s="64">
        <v>1278448</v>
      </c>
      <c r="B59" s="64" t="s">
        <v>4696</v>
      </c>
      <c r="C59" s="64" t="s">
        <v>4695</v>
      </c>
      <c r="D59" s="64" t="s">
        <v>4626</v>
      </c>
      <c r="E59" s="64" t="s">
        <v>765</v>
      </c>
      <c r="F59" s="64" t="s">
        <v>765</v>
      </c>
      <c r="G59" s="64" t="s">
        <v>4216</v>
      </c>
      <c r="H59" s="64" t="s">
        <v>4191</v>
      </c>
      <c r="I59" s="64" t="s">
        <v>4694</v>
      </c>
      <c r="J59" s="64">
        <v>0</v>
      </c>
      <c r="K59" s="64" t="s">
        <v>4191</v>
      </c>
      <c r="L59" s="64" t="s">
        <v>4191</v>
      </c>
      <c r="M59" s="64" t="s">
        <v>4191</v>
      </c>
      <c r="N59" s="64" t="s">
        <v>4191</v>
      </c>
      <c r="O59" s="64" t="s">
        <v>4191</v>
      </c>
      <c r="P59" s="64" t="s">
        <v>4191</v>
      </c>
    </row>
    <row r="60" spans="1:20" x14ac:dyDescent="0.25">
      <c r="A60" s="64">
        <v>1278450</v>
      </c>
      <c r="B60" s="64" t="s">
        <v>4668</v>
      </c>
      <c r="C60" s="64" t="s">
        <v>4693</v>
      </c>
      <c r="D60" s="64" t="s">
        <v>4692</v>
      </c>
      <c r="E60" s="64" t="s">
        <v>765</v>
      </c>
      <c r="F60" s="64" t="s">
        <v>765</v>
      </c>
      <c r="G60" s="64" t="s">
        <v>4200</v>
      </c>
      <c r="H60" s="64" t="s">
        <v>4191</v>
      </c>
      <c r="I60" s="64" t="s">
        <v>4691</v>
      </c>
      <c r="J60" s="64">
        <v>0</v>
      </c>
      <c r="K60" s="64" t="s">
        <v>4191</v>
      </c>
      <c r="L60" s="64" t="s">
        <v>4191</v>
      </c>
      <c r="M60" s="64" t="s">
        <v>4191</v>
      </c>
      <c r="N60" s="64" t="s">
        <v>4191</v>
      </c>
      <c r="O60" s="64" t="s">
        <v>4191</v>
      </c>
      <c r="P60" s="64" t="s">
        <v>4191</v>
      </c>
    </row>
    <row r="61" spans="1:20" x14ac:dyDescent="0.25">
      <c r="A61" s="64">
        <v>1278457</v>
      </c>
      <c r="B61" s="64" t="s">
        <v>4196</v>
      </c>
      <c r="C61" s="64" t="s">
        <v>4690</v>
      </c>
      <c r="D61" s="64" t="s">
        <v>4689</v>
      </c>
      <c r="E61" s="64" t="s">
        <v>765</v>
      </c>
      <c r="F61" s="64" t="s">
        <v>765</v>
      </c>
      <c r="G61" s="64" t="s">
        <v>4219</v>
      </c>
      <c r="H61" s="64" t="s">
        <v>4191</v>
      </c>
      <c r="I61" s="64" t="s">
        <v>4688</v>
      </c>
      <c r="J61" s="64">
        <v>0</v>
      </c>
      <c r="K61" s="64" t="s">
        <v>4191</v>
      </c>
      <c r="L61" s="64" t="s">
        <v>4191</v>
      </c>
      <c r="M61" s="64" t="s">
        <v>4191</v>
      </c>
      <c r="N61" s="64" t="s">
        <v>4191</v>
      </c>
      <c r="O61" s="64" t="s">
        <v>4191</v>
      </c>
      <c r="P61" s="64" t="s">
        <v>4191</v>
      </c>
    </row>
    <row r="62" spans="1:20" x14ac:dyDescent="0.25">
      <c r="A62" s="64">
        <v>1278458</v>
      </c>
      <c r="B62" s="64" t="s">
        <v>4687</v>
      </c>
      <c r="C62" s="64" t="s">
        <v>4686</v>
      </c>
      <c r="D62" s="64" t="s">
        <v>4685</v>
      </c>
      <c r="E62" s="64" t="s">
        <v>765</v>
      </c>
      <c r="F62" s="64" t="s">
        <v>765</v>
      </c>
      <c r="G62" s="64" t="s">
        <v>4227</v>
      </c>
      <c r="H62" s="64" t="s">
        <v>4191</v>
      </c>
      <c r="I62" s="64" t="s">
        <v>4684</v>
      </c>
      <c r="J62" s="64">
        <v>0</v>
      </c>
      <c r="K62" s="64" t="s">
        <v>4191</v>
      </c>
      <c r="L62" s="64" t="s">
        <v>4191</v>
      </c>
      <c r="M62" s="64" t="s">
        <v>4191</v>
      </c>
      <c r="N62" s="64" t="s">
        <v>4191</v>
      </c>
      <c r="O62" s="64" t="s">
        <v>4191</v>
      </c>
      <c r="P62" s="64" t="s">
        <v>4191</v>
      </c>
    </row>
    <row r="63" spans="1:20" x14ac:dyDescent="0.25">
      <c r="A63" s="64">
        <v>1278460</v>
      </c>
      <c r="B63" s="64" t="s">
        <v>4196</v>
      </c>
      <c r="C63" s="64" t="s">
        <v>4683</v>
      </c>
      <c r="D63" s="64" t="s">
        <v>4682</v>
      </c>
      <c r="E63" s="64" t="s">
        <v>765</v>
      </c>
      <c r="F63" s="64" t="s">
        <v>765</v>
      </c>
      <c r="G63" s="64" t="s">
        <v>4227</v>
      </c>
      <c r="H63" s="64" t="s">
        <v>4191</v>
      </c>
      <c r="I63" s="64" t="s">
        <v>4681</v>
      </c>
      <c r="J63" s="64">
        <v>0</v>
      </c>
      <c r="K63" s="64" t="s">
        <v>4191</v>
      </c>
      <c r="L63" s="64" t="s">
        <v>4191</v>
      </c>
      <c r="M63" s="64" t="s">
        <v>4191</v>
      </c>
      <c r="N63" s="64" t="s">
        <v>4191</v>
      </c>
      <c r="O63" s="64" t="s">
        <v>4191</v>
      </c>
      <c r="P63" s="64" t="s">
        <v>4191</v>
      </c>
    </row>
    <row r="64" spans="1:20" x14ac:dyDescent="0.25">
      <c r="A64" s="64">
        <v>1278463</v>
      </c>
      <c r="B64" s="64" t="s">
        <v>4680</v>
      </c>
      <c r="C64" s="64" t="s">
        <v>4679</v>
      </c>
      <c r="D64" s="64" t="s">
        <v>4678</v>
      </c>
      <c r="E64" s="64" t="s">
        <v>765</v>
      </c>
      <c r="F64" s="64" t="s">
        <v>765</v>
      </c>
      <c r="G64" s="64" t="s">
        <v>4227</v>
      </c>
      <c r="H64" s="64" t="s">
        <v>4191</v>
      </c>
      <c r="I64" s="64" t="s">
        <v>4677</v>
      </c>
      <c r="J64" s="64">
        <v>0</v>
      </c>
      <c r="K64" s="64" t="s">
        <v>4191</v>
      </c>
      <c r="L64" s="64" t="s">
        <v>4191</v>
      </c>
      <c r="M64" s="64" t="s">
        <v>4191</v>
      </c>
      <c r="N64" s="64" t="s">
        <v>4191</v>
      </c>
      <c r="O64" s="64" t="s">
        <v>4191</v>
      </c>
      <c r="P64" s="64" t="s">
        <v>4191</v>
      </c>
    </row>
    <row r="65" spans="1:16" x14ac:dyDescent="0.25">
      <c r="A65" s="64">
        <v>1279285</v>
      </c>
      <c r="B65" s="64" t="s">
        <v>4196</v>
      </c>
      <c r="C65" s="64" t="s">
        <v>4676</v>
      </c>
      <c r="D65" s="64" t="s">
        <v>765</v>
      </c>
      <c r="E65" s="64" t="s">
        <v>765</v>
      </c>
      <c r="F65" s="64" t="s">
        <v>765</v>
      </c>
      <c r="G65" s="64" t="s">
        <v>4301</v>
      </c>
      <c r="H65" s="64" t="s">
        <v>4191</v>
      </c>
      <c r="I65" s="64" t="s">
        <v>4675</v>
      </c>
      <c r="J65" s="64">
        <v>1</v>
      </c>
      <c r="K65" s="64" t="s">
        <v>4191</v>
      </c>
      <c r="L65" s="64" t="s">
        <v>4191</v>
      </c>
      <c r="M65" s="64" t="s">
        <v>4191</v>
      </c>
      <c r="N65" s="64" t="s">
        <v>4191</v>
      </c>
      <c r="O65" s="64" t="s">
        <v>4191</v>
      </c>
      <c r="P65" s="64" t="s">
        <v>4191</v>
      </c>
    </row>
    <row r="66" spans="1:16" x14ac:dyDescent="0.25">
      <c r="A66" s="64">
        <v>1279772</v>
      </c>
      <c r="B66" s="64" t="s">
        <v>4674</v>
      </c>
      <c r="C66" s="64" t="s">
        <v>4673</v>
      </c>
      <c r="D66" s="64" t="s">
        <v>765</v>
      </c>
      <c r="E66" s="64" t="s">
        <v>765</v>
      </c>
      <c r="F66" s="64" t="s">
        <v>765</v>
      </c>
      <c r="G66" s="64" t="s">
        <v>4219</v>
      </c>
      <c r="H66" s="64" t="s">
        <v>4191</v>
      </c>
      <c r="I66" s="64" t="s">
        <v>4672</v>
      </c>
      <c r="J66" s="64">
        <v>0</v>
      </c>
      <c r="K66" s="64" t="s">
        <v>4191</v>
      </c>
      <c r="L66" s="64" t="s">
        <v>4191</v>
      </c>
      <c r="M66" s="64" t="s">
        <v>4191</v>
      </c>
      <c r="N66" s="64" t="s">
        <v>4191</v>
      </c>
      <c r="O66" s="64" t="s">
        <v>4191</v>
      </c>
      <c r="P66" s="64" t="s">
        <v>4191</v>
      </c>
    </row>
    <row r="67" spans="1:16" x14ac:dyDescent="0.25">
      <c r="A67" s="64">
        <v>1279773</v>
      </c>
      <c r="B67" s="64" t="s">
        <v>4671</v>
      </c>
      <c r="C67" s="64" t="s">
        <v>4670</v>
      </c>
      <c r="D67" s="64" t="s">
        <v>765</v>
      </c>
      <c r="E67" s="64" t="s">
        <v>765</v>
      </c>
      <c r="F67" s="64" t="s">
        <v>765</v>
      </c>
      <c r="G67" s="64" t="s">
        <v>4219</v>
      </c>
      <c r="H67" s="64" t="s">
        <v>4191</v>
      </c>
      <c r="I67" s="64" t="s">
        <v>4669</v>
      </c>
      <c r="J67" s="64">
        <v>0</v>
      </c>
      <c r="K67" s="64" t="s">
        <v>4191</v>
      </c>
      <c r="L67" s="64" t="s">
        <v>4191</v>
      </c>
      <c r="M67" s="64" t="s">
        <v>4191</v>
      </c>
      <c r="N67" s="64" t="s">
        <v>4191</v>
      </c>
      <c r="O67" s="64" t="s">
        <v>4191</v>
      </c>
      <c r="P67" s="64" t="s">
        <v>4191</v>
      </c>
    </row>
    <row r="68" spans="1:16" x14ac:dyDescent="0.25">
      <c r="A68" s="64">
        <v>1279774</v>
      </c>
      <c r="B68" s="64" t="s">
        <v>4668</v>
      </c>
      <c r="C68" s="64" t="s">
        <v>4667</v>
      </c>
      <c r="D68" s="64" t="s">
        <v>765</v>
      </c>
      <c r="E68" s="64" t="s">
        <v>765</v>
      </c>
      <c r="F68" s="64" t="s">
        <v>765</v>
      </c>
      <c r="G68" s="64" t="s">
        <v>4666</v>
      </c>
      <c r="H68" s="64" t="s">
        <v>4191</v>
      </c>
      <c r="I68" s="64" t="s">
        <v>4665</v>
      </c>
      <c r="J68" s="64">
        <v>0</v>
      </c>
      <c r="K68" s="64" t="s">
        <v>4191</v>
      </c>
      <c r="L68" s="64" t="s">
        <v>4191</v>
      </c>
      <c r="M68" s="64" t="s">
        <v>4191</v>
      </c>
      <c r="N68" s="64" t="s">
        <v>4191</v>
      </c>
      <c r="O68" s="64" t="s">
        <v>4191</v>
      </c>
      <c r="P68" s="64" t="s">
        <v>4191</v>
      </c>
    </row>
    <row r="69" spans="1:16" x14ac:dyDescent="0.25">
      <c r="A69" s="64">
        <v>1279785</v>
      </c>
      <c r="B69" s="64" t="s">
        <v>4196</v>
      </c>
      <c r="C69" s="64" t="s">
        <v>4664</v>
      </c>
      <c r="D69" s="64" t="s">
        <v>765</v>
      </c>
      <c r="E69" s="64" t="s">
        <v>765</v>
      </c>
      <c r="F69" s="64" t="s">
        <v>765</v>
      </c>
      <c r="G69" s="64" t="s">
        <v>4480</v>
      </c>
      <c r="H69" s="64" t="s">
        <v>4191</v>
      </c>
      <c r="I69" s="64" t="s">
        <v>4663</v>
      </c>
      <c r="J69" s="64">
        <v>0</v>
      </c>
      <c r="K69" s="64" t="s">
        <v>4191</v>
      </c>
      <c r="L69" s="64" t="s">
        <v>4191</v>
      </c>
      <c r="M69" s="64" t="s">
        <v>4191</v>
      </c>
      <c r="N69" s="64" t="s">
        <v>4191</v>
      </c>
      <c r="O69" s="64" t="s">
        <v>4191</v>
      </c>
      <c r="P69" s="64" t="s">
        <v>4191</v>
      </c>
    </row>
    <row r="70" spans="1:16" x14ac:dyDescent="0.25">
      <c r="A70" s="64">
        <v>1279798</v>
      </c>
      <c r="B70" s="64" t="s">
        <v>4662</v>
      </c>
      <c r="C70" s="64" t="s">
        <v>4661</v>
      </c>
      <c r="D70" s="64" t="s">
        <v>765</v>
      </c>
      <c r="E70" s="64" t="s">
        <v>765</v>
      </c>
      <c r="F70" s="64" t="s">
        <v>765</v>
      </c>
      <c r="G70" s="64" t="s">
        <v>4227</v>
      </c>
      <c r="H70" s="64" t="s">
        <v>4191</v>
      </c>
      <c r="I70" s="64" t="s">
        <v>4660</v>
      </c>
      <c r="J70" s="64">
        <v>0</v>
      </c>
      <c r="K70" s="64" t="s">
        <v>4191</v>
      </c>
      <c r="L70" s="64" t="s">
        <v>4191</v>
      </c>
      <c r="M70" s="64" t="s">
        <v>4191</v>
      </c>
      <c r="N70" s="64" t="s">
        <v>4191</v>
      </c>
      <c r="O70" s="64" t="s">
        <v>4191</v>
      </c>
      <c r="P70" s="64" t="s">
        <v>4191</v>
      </c>
    </row>
    <row r="71" spans="1:16" x14ac:dyDescent="0.25">
      <c r="A71" s="64">
        <v>1280190</v>
      </c>
      <c r="B71" s="64" t="s">
        <v>4196</v>
      </c>
      <c r="C71" s="64" t="s">
        <v>4659</v>
      </c>
      <c r="D71" s="64" t="s">
        <v>765</v>
      </c>
      <c r="E71" s="64" t="s">
        <v>765</v>
      </c>
      <c r="F71" s="64" t="s">
        <v>765</v>
      </c>
      <c r="G71" s="64" t="s">
        <v>4207</v>
      </c>
      <c r="H71" s="64" t="s">
        <v>4191</v>
      </c>
      <c r="I71" s="64" t="s">
        <v>4658</v>
      </c>
      <c r="J71" s="64">
        <v>0</v>
      </c>
      <c r="K71" s="64" t="s">
        <v>4191</v>
      </c>
      <c r="L71" s="64" t="s">
        <v>4191</v>
      </c>
      <c r="M71" s="64" t="s">
        <v>4191</v>
      </c>
      <c r="N71" s="64" t="s">
        <v>4191</v>
      </c>
      <c r="O71" s="64" t="s">
        <v>4191</v>
      </c>
      <c r="P71" s="64" t="s">
        <v>4191</v>
      </c>
    </row>
    <row r="72" spans="1:16" x14ac:dyDescent="0.25">
      <c r="A72" s="64">
        <v>1280192</v>
      </c>
      <c r="B72" s="64" t="s">
        <v>4196</v>
      </c>
      <c r="C72" s="64" t="s">
        <v>4657</v>
      </c>
      <c r="D72" s="64" t="s">
        <v>765</v>
      </c>
      <c r="E72" s="64" t="s">
        <v>765</v>
      </c>
      <c r="F72" s="64" t="s">
        <v>765</v>
      </c>
      <c r="G72" s="64" t="s">
        <v>4247</v>
      </c>
      <c r="H72" s="64" t="s">
        <v>4191</v>
      </c>
      <c r="I72" s="64" t="s">
        <v>4656</v>
      </c>
      <c r="J72" s="64">
        <v>0</v>
      </c>
      <c r="K72" s="64" t="s">
        <v>4191</v>
      </c>
      <c r="L72" s="64" t="s">
        <v>4191</v>
      </c>
      <c r="M72" s="64" t="s">
        <v>4191</v>
      </c>
      <c r="N72" s="64" t="s">
        <v>4191</v>
      </c>
      <c r="O72" s="64" t="s">
        <v>4191</v>
      </c>
      <c r="P72" s="64" t="s">
        <v>4191</v>
      </c>
    </row>
    <row r="73" spans="1:16" x14ac:dyDescent="0.25">
      <c r="A73" s="64">
        <v>1280194</v>
      </c>
      <c r="B73" s="64" t="s">
        <v>4196</v>
      </c>
      <c r="C73" s="64" t="s">
        <v>4655</v>
      </c>
      <c r="D73" s="64" t="s">
        <v>765</v>
      </c>
      <c r="E73" s="64" t="s">
        <v>765</v>
      </c>
      <c r="F73" s="64" t="s">
        <v>765</v>
      </c>
      <c r="G73" s="64" t="s">
        <v>4207</v>
      </c>
      <c r="H73" s="64" t="s">
        <v>4191</v>
      </c>
      <c r="I73" s="64" t="s">
        <v>4654</v>
      </c>
      <c r="J73" s="64">
        <v>0</v>
      </c>
      <c r="K73" s="64" t="s">
        <v>4191</v>
      </c>
      <c r="L73" s="64" t="s">
        <v>4191</v>
      </c>
      <c r="M73" s="64" t="s">
        <v>4191</v>
      </c>
      <c r="N73" s="64" t="s">
        <v>4191</v>
      </c>
      <c r="O73" s="64" t="s">
        <v>4191</v>
      </c>
      <c r="P73" s="64" t="s">
        <v>4191</v>
      </c>
    </row>
    <row r="74" spans="1:16" x14ac:dyDescent="0.25">
      <c r="A74" s="64">
        <v>1280195</v>
      </c>
      <c r="B74" s="64" t="s">
        <v>4653</v>
      </c>
      <c r="C74" s="64" t="s">
        <v>4652</v>
      </c>
      <c r="D74" s="64" t="s">
        <v>765</v>
      </c>
      <c r="E74" s="64" t="s">
        <v>765</v>
      </c>
      <c r="F74" s="64" t="s">
        <v>765</v>
      </c>
      <c r="G74" s="64" t="s">
        <v>4207</v>
      </c>
      <c r="H74" s="64" t="s">
        <v>4191</v>
      </c>
      <c r="I74" s="64" t="s">
        <v>4651</v>
      </c>
      <c r="J74" s="64">
        <v>0</v>
      </c>
      <c r="K74" s="64" t="s">
        <v>4191</v>
      </c>
      <c r="L74" s="64" t="s">
        <v>4191</v>
      </c>
      <c r="M74" s="64" t="s">
        <v>4191</v>
      </c>
      <c r="N74" s="64" t="s">
        <v>4191</v>
      </c>
      <c r="O74" s="64" t="s">
        <v>4191</v>
      </c>
      <c r="P74" s="64" t="s">
        <v>4191</v>
      </c>
    </row>
    <row r="75" spans="1:16" x14ac:dyDescent="0.25">
      <c r="A75" s="64">
        <v>1280796</v>
      </c>
      <c r="B75" s="64" t="s">
        <v>4650</v>
      </c>
      <c r="C75" s="64" t="s">
        <v>4606</v>
      </c>
      <c r="D75" s="64" t="s">
        <v>765</v>
      </c>
      <c r="E75" s="64" t="s">
        <v>765</v>
      </c>
      <c r="F75" s="64" t="s">
        <v>765</v>
      </c>
      <c r="G75" s="64" t="s">
        <v>4227</v>
      </c>
      <c r="H75" s="64" t="s">
        <v>4191</v>
      </c>
      <c r="I75" s="64" t="s">
        <v>4649</v>
      </c>
      <c r="J75" s="64">
        <v>0</v>
      </c>
      <c r="K75" s="64" t="s">
        <v>4191</v>
      </c>
      <c r="L75" s="64" t="s">
        <v>4191</v>
      </c>
      <c r="M75" s="64" t="s">
        <v>4191</v>
      </c>
      <c r="N75" s="64" t="s">
        <v>4191</v>
      </c>
      <c r="O75" s="64" t="s">
        <v>4191</v>
      </c>
      <c r="P75" s="64" t="s">
        <v>4191</v>
      </c>
    </row>
    <row r="76" spans="1:16" x14ac:dyDescent="0.25">
      <c r="A76" s="64">
        <v>1281059</v>
      </c>
      <c r="B76" s="64" t="s">
        <v>4648</v>
      </c>
      <c r="C76" s="64" t="s">
        <v>4647</v>
      </c>
      <c r="D76" s="64" t="s">
        <v>765</v>
      </c>
      <c r="E76" s="64" t="s">
        <v>765</v>
      </c>
      <c r="F76" s="64" t="s">
        <v>765</v>
      </c>
      <c r="G76" s="64" t="s">
        <v>4207</v>
      </c>
      <c r="H76" s="64" t="s">
        <v>4191</v>
      </c>
      <c r="I76" s="64" t="s">
        <v>4646</v>
      </c>
      <c r="J76" s="64">
        <v>0</v>
      </c>
      <c r="K76" s="64" t="s">
        <v>4191</v>
      </c>
      <c r="L76" s="64" t="s">
        <v>4191</v>
      </c>
      <c r="M76" s="64" t="s">
        <v>4191</v>
      </c>
      <c r="N76" s="64" t="s">
        <v>4191</v>
      </c>
      <c r="O76" s="64" t="s">
        <v>4191</v>
      </c>
      <c r="P76" s="64" t="s">
        <v>4191</v>
      </c>
    </row>
    <row r="77" spans="1:16" x14ac:dyDescent="0.25">
      <c r="A77" s="64">
        <v>1281061</v>
      </c>
      <c r="B77" s="64" t="s">
        <v>4645</v>
      </c>
      <c r="C77" s="64" t="s">
        <v>4644</v>
      </c>
      <c r="D77" s="64" t="s">
        <v>765</v>
      </c>
      <c r="E77" s="64" t="s">
        <v>765</v>
      </c>
      <c r="F77" s="64" t="s">
        <v>765</v>
      </c>
      <c r="G77" s="64" t="s">
        <v>4207</v>
      </c>
      <c r="H77" s="64" t="s">
        <v>4191</v>
      </c>
      <c r="I77" s="64" t="s">
        <v>4643</v>
      </c>
      <c r="J77" s="64">
        <v>0</v>
      </c>
      <c r="K77" s="64" t="s">
        <v>4191</v>
      </c>
      <c r="L77" s="64" t="s">
        <v>4191</v>
      </c>
      <c r="M77" s="64" t="s">
        <v>4191</v>
      </c>
      <c r="N77" s="64" t="s">
        <v>4191</v>
      </c>
      <c r="O77" s="64" t="s">
        <v>4191</v>
      </c>
      <c r="P77" s="64" t="s">
        <v>4191</v>
      </c>
    </row>
    <row r="78" spans="1:16" x14ac:dyDescent="0.25">
      <c r="A78" s="64">
        <v>1283936</v>
      </c>
      <c r="B78" s="64" t="s">
        <v>4196</v>
      </c>
      <c r="C78" s="64" t="s">
        <v>4642</v>
      </c>
      <c r="D78" s="64" t="s">
        <v>765</v>
      </c>
      <c r="E78" s="64" t="s">
        <v>765</v>
      </c>
      <c r="F78" s="64" t="s">
        <v>765</v>
      </c>
      <c r="G78" s="64" t="s">
        <v>4200</v>
      </c>
      <c r="H78" s="64" t="s">
        <v>4191</v>
      </c>
      <c r="I78" s="64" t="s">
        <v>4641</v>
      </c>
      <c r="J78" s="64">
        <v>0</v>
      </c>
      <c r="K78" s="64" t="s">
        <v>4191</v>
      </c>
      <c r="L78" s="64" t="s">
        <v>4191</v>
      </c>
      <c r="M78" s="64" t="s">
        <v>4191</v>
      </c>
      <c r="N78" s="64" t="s">
        <v>4191</v>
      </c>
      <c r="O78" s="64" t="s">
        <v>4191</v>
      </c>
      <c r="P78" s="64" t="s">
        <v>4191</v>
      </c>
    </row>
    <row r="79" spans="1:16" x14ac:dyDescent="0.25">
      <c r="A79" s="64">
        <v>1283940</v>
      </c>
      <c r="B79" s="64" t="s">
        <v>4196</v>
      </c>
      <c r="C79" s="64" t="s">
        <v>4640</v>
      </c>
      <c r="D79" s="64" t="s">
        <v>765</v>
      </c>
      <c r="E79" s="64" t="s">
        <v>765</v>
      </c>
      <c r="F79" s="64" t="s">
        <v>765</v>
      </c>
      <c r="G79" s="64" t="s">
        <v>4221</v>
      </c>
      <c r="H79" s="64" t="s">
        <v>4191</v>
      </c>
      <c r="I79" s="64" t="s">
        <v>4639</v>
      </c>
      <c r="J79" s="64">
        <v>0</v>
      </c>
      <c r="K79" s="64" t="s">
        <v>4191</v>
      </c>
      <c r="L79" s="64" t="s">
        <v>4191</v>
      </c>
      <c r="M79" s="64" t="s">
        <v>4191</v>
      </c>
      <c r="N79" s="64" t="s">
        <v>4191</v>
      </c>
      <c r="O79" s="64" t="s">
        <v>4191</v>
      </c>
      <c r="P79" s="64" t="s">
        <v>4191</v>
      </c>
    </row>
    <row r="80" spans="1:16" x14ac:dyDescent="0.25">
      <c r="A80" s="64">
        <v>1283941</v>
      </c>
      <c r="B80" s="64" t="s">
        <v>4196</v>
      </c>
      <c r="C80" s="64" t="s">
        <v>4638</v>
      </c>
      <c r="D80" s="64" t="s">
        <v>765</v>
      </c>
      <c r="E80" s="64" t="s">
        <v>765</v>
      </c>
      <c r="F80" s="64" t="s">
        <v>765</v>
      </c>
      <c r="G80" s="64" t="s">
        <v>4194</v>
      </c>
      <c r="H80" s="64" t="s">
        <v>4191</v>
      </c>
      <c r="I80" s="64" t="s">
        <v>4637</v>
      </c>
      <c r="J80" s="64">
        <v>0</v>
      </c>
      <c r="K80" s="64" t="s">
        <v>4191</v>
      </c>
      <c r="L80" s="64" t="s">
        <v>4191</v>
      </c>
      <c r="M80" s="64" t="s">
        <v>4191</v>
      </c>
      <c r="N80" s="64" t="s">
        <v>4191</v>
      </c>
      <c r="O80" s="64" t="s">
        <v>4191</v>
      </c>
      <c r="P80" s="64" t="s">
        <v>4191</v>
      </c>
    </row>
    <row r="81" spans="1:16" x14ac:dyDescent="0.25">
      <c r="A81" s="64">
        <v>1283942</v>
      </c>
      <c r="B81" s="64" t="s">
        <v>4196</v>
      </c>
      <c r="C81" s="64" t="s">
        <v>4636</v>
      </c>
      <c r="D81" s="64" t="s">
        <v>765</v>
      </c>
      <c r="E81" s="64" t="s">
        <v>765</v>
      </c>
      <c r="F81" s="64" t="s">
        <v>765</v>
      </c>
      <c r="G81" s="64" t="s">
        <v>4327</v>
      </c>
      <c r="H81" s="64" t="s">
        <v>4191</v>
      </c>
      <c r="I81" s="64" t="s">
        <v>4635</v>
      </c>
      <c r="J81" s="64">
        <v>0</v>
      </c>
      <c r="K81" s="64" t="s">
        <v>4191</v>
      </c>
      <c r="L81" s="64" t="s">
        <v>4191</v>
      </c>
      <c r="M81" s="64" t="s">
        <v>4191</v>
      </c>
      <c r="N81" s="64" t="s">
        <v>4191</v>
      </c>
      <c r="O81" s="64" t="s">
        <v>4191</v>
      </c>
      <c r="P81" s="64" t="s">
        <v>4191</v>
      </c>
    </row>
    <row r="82" spans="1:16" x14ac:dyDescent="0.25">
      <c r="A82" s="64">
        <v>1283943</v>
      </c>
      <c r="B82" s="64" t="s">
        <v>4196</v>
      </c>
      <c r="C82" s="64" t="s">
        <v>4634</v>
      </c>
      <c r="D82" s="64" t="s">
        <v>765</v>
      </c>
      <c r="E82" s="64" t="s">
        <v>765</v>
      </c>
      <c r="F82" s="64" t="s">
        <v>765</v>
      </c>
      <c r="G82" s="64" t="s">
        <v>4227</v>
      </c>
      <c r="H82" s="64" t="s">
        <v>4191</v>
      </c>
      <c r="I82" s="64" t="s">
        <v>4633</v>
      </c>
      <c r="J82" s="64">
        <v>0</v>
      </c>
      <c r="K82" s="64" t="s">
        <v>4191</v>
      </c>
      <c r="L82" s="64" t="s">
        <v>4191</v>
      </c>
      <c r="M82" s="64" t="s">
        <v>4191</v>
      </c>
      <c r="N82" s="64" t="s">
        <v>4191</v>
      </c>
      <c r="O82" s="64" t="s">
        <v>4191</v>
      </c>
      <c r="P82" s="64" t="s">
        <v>4191</v>
      </c>
    </row>
    <row r="83" spans="1:16" x14ac:dyDescent="0.25">
      <c r="A83" s="64">
        <v>1286163</v>
      </c>
      <c r="B83" s="64" t="s">
        <v>4196</v>
      </c>
      <c r="C83" s="64" t="s">
        <v>4629</v>
      </c>
      <c r="D83" s="64" t="s">
        <v>765</v>
      </c>
      <c r="E83" s="64" t="s">
        <v>765</v>
      </c>
      <c r="F83" s="64" t="s">
        <v>765</v>
      </c>
      <c r="G83" s="64" t="s">
        <v>4207</v>
      </c>
      <c r="H83" s="64" t="s">
        <v>4191</v>
      </c>
      <c r="I83" s="64" t="s">
        <v>4632</v>
      </c>
      <c r="J83" s="64">
        <v>0</v>
      </c>
      <c r="K83" s="64" t="s">
        <v>4191</v>
      </c>
      <c r="L83" s="64" t="s">
        <v>4191</v>
      </c>
      <c r="M83" s="64" t="s">
        <v>4192</v>
      </c>
      <c r="N83" s="64" t="s">
        <v>4191</v>
      </c>
      <c r="O83" s="64" t="s">
        <v>4191</v>
      </c>
      <c r="P83" s="64" t="s">
        <v>4191</v>
      </c>
    </row>
    <row r="84" spans="1:16" x14ac:dyDescent="0.25">
      <c r="A84" s="64">
        <v>1286167</v>
      </c>
      <c r="B84" s="64" t="s">
        <v>4196</v>
      </c>
      <c r="C84" s="64" t="s">
        <v>4631</v>
      </c>
      <c r="D84" s="64" t="s">
        <v>765</v>
      </c>
      <c r="E84" s="64" t="s">
        <v>765</v>
      </c>
      <c r="F84" s="64" t="s">
        <v>765</v>
      </c>
      <c r="G84" s="64" t="s">
        <v>4207</v>
      </c>
      <c r="H84" s="64" t="s">
        <v>4191</v>
      </c>
      <c r="I84" s="64" t="s">
        <v>4630</v>
      </c>
      <c r="J84" s="64">
        <v>0</v>
      </c>
      <c r="K84" s="64" t="s">
        <v>4191</v>
      </c>
      <c r="L84" s="64" t="s">
        <v>4191</v>
      </c>
      <c r="M84" s="64" t="s">
        <v>4191</v>
      </c>
      <c r="N84" s="64" t="s">
        <v>4191</v>
      </c>
      <c r="O84" s="64" t="s">
        <v>4191</v>
      </c>
      <c r="P84" s="64" t="s">
        <v>4191</v>
      </c>
    </row>
    <row r="85" spans="1:16" x14ac:dyDescent="0.25">
      <c r="A85" s="64">
        <v>1286175</v>
      </c>
      <c r="B85" s="64" t="s">
        <v>4196</v>
      </c>
      <c r="C85" s="64" t="s">
        <v>4629</v>
      </c>
      <c r="D85" s="64" t="s">
        <v>765</v>
      </c>
      <c r="E85" s="64" t="s">
        <v>765</v>
      </c>
      <c r="F85" s="64" t="s">
        <v>765</v>
      </c>
      <c r="G85" s="64" t="s">
        <v>4207</v>
      </c>
      <c r="H85" s="64" t="s">
        <v>4191</v>
      </c>
      <c r="I85" s="64" t="s">
        <v>4628</v>
      </c>
      <c r="J85" s="64">
        <v>0</v>
      </c>
      <c r="K85" s="64" t="s">
        <v>4191</v>
      </c>
      <c r="L85" s="64" t="s">
        <v>4191</v>
      </c>
      <c r="M85" s="64" t="s">
        <v>4191</v>
      </c>
      <c r="N85" s="64" t="s">
        <v>4191</v>
      </c>
      <c r="O85" s="64" t="s">
        <v>4191</v>
      </c>
      <c r="P85" s="64" t="s">
        <v>4191</v>
      </c>
    </row>
    <row r="86" spans="1:16" x14ac:dyDescent="0.25">
      <c r="A86" s="64">
        <v>1287134</v>
      </c>
      <c r="B86" s="64" t="s">
        <v>4627</v>
      </c>
      <c r="C86" s="64" t="s">
        <v>4626</v>
      </c>
      <c r="D86" s="64" t="s">
        <v>765</v>
      </c>
      <c r="E86" s="64" t="s">
        <v>765</v>
      </c>
      <c r="F86" s="64" t="s">
        <v>765</v>
      </c>
      <c r="G86" s="64" t="s">
        <v>4216</v>
      </c>
      <c r="H86" s="64" t="s">
        <v>4191</v>
      </c>
      <c r="I86" s="64" t="s">
        <v>4625</v>
      </c>
      <c r="J86" s="64">
        <v>0</v>
      </c>
      <c r="K86" s="64" t="s">
        <v>4191</v>
      </c>
      <c r="L86" s="64" t="s">
        <v>4191</v>
      </c>
      <c r="M86" s="64" t="s">
        <v>4191</v>
      </c>
      <c r="N86" s="64" t="s">
        <v>4191</v>
      </c>
      <c r="O86" s="64" t="s">
        <v>4191</v>
      </c>
      <c r="P86" s="64" t="s">
        <v>4191</v>
      </c>
    </row>
    <row r="87" spans="1:16" x14ac:dyDescent="0.25">
      <c r="A87" s="64">
        <v>1287136</v>
      </c>
      <c r="B87" s="64" t="s">
        <v>4624</v>
      </c>
      <c r="C87" s="64" t="s">
        <v>4623</v>
      </c>
      <c r="D87" s="64" t="s">
        <v>765</v>
      </c>
      <c r="E87" s="64" t="s">
        <v>765</v>
      </c>
      <c r="F87" s="64" t="s">
        <v>765</v>
      </c>
      <c r="G87" s="64" t="s">
        <v>4219</v>
      </c>
      <c r="H87" s="64" t="s">
        <v>4191</v>
      </c>
      <c r="I87" s="64" t="s">
        <v>4622</v>
      </c>
      <c r="J87" s="64">
        <v>0</v>
      </c>
      <c r="K87" s="64" t="s">
        <v>4191</v>
      </c>
      <c r="L87" s="64" t="s">
        <v>4191</v>
      </c>
      <c r="M87" s="64" t="s">
        <v>4191</v>
      </c>
      <c r="N87" s="64" t="s">
        <v>4191</v>
      </c>
      <c r="O87" s="64" t="s">
        <v>4191</v>
      </c>
      <c r="P87" s="64" t="s">
        <v>4191</v>
      </c>
    </row>
    <row r="88" spans="1:16" x14ac:dyDescent="0.25">
      <c r="A88" s="64">
        <v>1287137</v>
      </c>
      <c r="B88" s="64" t="s">
        <v>4621</v>
      </c>
      <c r="C88" s="64" t="s">
        <v>4620</v>
      </c>
      <c r="D88" s="64" t="s">
        <v>765</v>
      </c>
      <c r="E88" s="64" t="s">
        <v>765</v>
      </c>
      <c r="F88" s="64" t="s">
        <v>765</v>
      </c>
      <c r="G88" s="64" t="s">
        <v>4200</v>
      </c>
      <c r="H88" s="64" t="s">
        <v>4191</v>
      </c>
      <c r="I88" s="64" t="s">
        <v>4619</v>
      </c>
      <c r="J88" s="64">
        <v>0</v>
      </c>
      <c r="K88" s="64" t="s">
        <v>4191</v>
      </c>
      <c r="L88" s="64" t="s">
        <v>4191</v>
      </c>
      <c r="M88" s="64" t="s">
        <v>4191</v>
      </c>
      <c r="N88" s="64" t="s">
        <v>4191</v>
      </c>
      <c r="O88" s="64" t="s">
        <v>4191</v>
      </c>
      <c r="P88" s="64" t="s">
        <v>4191</v>
      </c>
    </row>
    <row r="89" spans="1:16" x14ac:dyDescent="0.25">
      <c r="A89" s="64">
        <v>1287145</v>
      </c>
      <c r="B89" s="64" t="s">
        <v>4618</v>
      </c>
      <c r="C89" s="64" t="s">
        <v>4617</v>
      </c>
      <c r="D89" s="64" t="s">
        <v>765</v>
      </c>
      <c r="E89" s="64" t="s">
        <v>765</v>
      </c>
      <c r="F89" s="64" t="s">
        <v>765</v>
      </c>
      <c r="G89" s="64" t="s">
        <v>4616</v>
      </c>
      <c r="H89" s="64" t="s">
        <v>4191</v>
      </c>
      <c r="I89" s="64" t="s">
        <v>4615</v>
      </c>
      <c r="J89" s="64">
        <v>0</v>
      </c>
      <c r="K89" s="64" t="s">
        <v>4191</v>
      </c>
      <c r="L89" s="64" t="s">
        <v>4191</v>
      </c>
      <c r="M89" s="64" t="s">
        <v>4191</v>
      </c>
      <c r="N89" s="64" t="s">
        <v>4191</v>
      </c>
      <c r="O89" s="64" t="s">
        <v>4191</v>
      </c>
      <c r="P89" s="64" t="s">
        <v>4191</v>
      </c>
    </row>
    <row r="90" spans="1:16" x14ac:dyDescent="0.25">
      <c r="A90" s="64">
        <v>1287148</v>
      </c>
      <c r="B90" s="64" t="s">
        <v>4614</v>
      </c>
      <c r="C90" s="64" t="s">
        <v>4613</v>
      </c>
      <c r="D90" s="64" t="s">
        <v>765</v>
      </c>
      <c r="E90" s="64" t="s">
        <v>765</v>
      </c>
      <c r="F90" s="64" t="s">
        <v>765</v>
      </c>
      <c r="G90" s="64" t="s">
        <v>4612</v>
      </c>
      <c r="H90" s="64" t="s">
        <v>4191</v>
      </c>
      <c r="I90" s="64" t="s">
        <v>4611</v>
      </c>
      <c r="J90" s="64">
        <v>0</v>
      </c>
      <c r="K90" s="64" t="s">
        <v>4191</v>
      </c>
      <c r="L90" s="64" t="s">
        <v>4191</v>
      </c>
      <c r="M90" s="64" t="s">
        <v>4191</v>
      </c>
      <c r="N90" s="64" t="s">
        <v>4191</v>
      </c>
      <c r="O90" s="64" t="s">
        <v>4191</v>
      </c>
      <c r="P90" s="64" t="s">
        <v>4191</v>
      </c>
    </row>
    <row r="91" spans="1:16" x14ac:dyDescent="0.25">
      <c r="A91" s="64">
        <v>1287150</v>
      </c>
      <c r="B91" s="64" t="s">
        <v>4610</v>
      </c>
      <c r="C91" s="64" t="s">
        <v>4609</v>
      </c>
      <c r="D91" s="64" t="s">
        <v>765</v>
      </c>
      <c r="E91" s="64" t="s">
        <v>765</v>
      </c>
      <c r="F91" s="64" t="s">
        <v>765</v>
      </c>
      <c r="G91" s="64" t="s">
        <v>4547</v>
      </c>
      <c r="H91" s="64" t="s">
        <v>4191</v>
      </c>
      <c r="I91" s="64" t="s">
        <v>4608</v>
      </c>
      <c r="J91" s="64">
        <v>0</v>
      </c>
      <c r="K91" s="64" t="s">
        <v>4191</v>
      </c>
      <c r="L91" s="64" t="s">
        <v>4191</v>
      </c>
      <c r="M91" s="64" t="s">
        <v>4191</v>
      </c>
      <c r="N91" s="64" t="s">
        <v>4191</v>
      </c>
      <c r="O91" s="64" t="s">
        <v>4191</v>
      </c>
      <c r="P91" s="64" t="s">
        <v>4191</v>
      </c>
    </row>
    <row r="92" spans="1:16" x14ac:dyDescent="0.25">
      <c r="A92" s="64">
        <v>1287151</v>
      </c>
      <c r="B92" s="64" t="s">
        <v>4607</v>
      </c>
      <c r="C92" s="64" t="s">
        <v>4606</v>
      </c>
      <c r="D92" s="64" t="s">
        <v>765</v>
      </c>
      <c r="E92" s="64" t="s">
        <v>765</v>
      </c>
      <c r="F92" s="64" t="s">
        <v>765</v>
      </c>
      <c r="G92" s="64" t="s">
        <v>4227</v>
      </c>
      <c r="H92" s="64" t="s">
        <v>4191</v>
      </c>
      <c r="I92" s="64" t="s">
        <v>4605</v>
      </c>
      <c r="J92" s="64">
        <v>0</v>
      </c>
      <c r="K92" s="64" t="s">
        <v>4191</v>
      </c>
      <c r="L92" s="64" t="s">
        <v>4191</v>
      </c>
      <c r="M92" s="64" t="s">
        <v>4191</v>
      </c>
      <c r="N92" s="64" t="s">
        <v>4191</v>
      </c>
      <c r="O92" s="64" t="s">
        <v>4191</v>
      </c>
      <c r="P92" s="64" t="s">
        <v>4191</v>
      </c>
    </row>
    <row r="93" spans="1:16" x14ac:dyDescent="0.25">
      <c r="A93" s="64">
        <v>1287152</v>
      </c>
      <c r="B93" s="64" t="s">
        <v>4604</v>
      </c>
      <c r="C93" s="64" t="s">
        <v>4603</v>
      </c>
      <c r="D93" s="64" t="s">
        <v>765</v>
      </c>
      <c r="E93" s="64" t="s">
        <v>765</v>
      </c>
      <c r="F93" s="64" t="s">
        <v>765</v>
      </c>
      <c r="G93" s="64" t="s">
        <v>4227</v>
      </c>
      <c r="H93" s="64" t="s">
        <v>4191</v>
      </c>
      <c r="I93" s="64" t="s">
        <v>4602</v>
      </c>
      <c r="J93" s="64">
        <v>0</v>
      </c>
      <c r="K93" s="64" t="s">
        <v>4191</v>
      </c>
      <c r="L93" s="64" t="s">
        <v>4191</v>
      </c>
      <c r="M93" s="64" t="s">
        <v>4191</v>
      </c>
      <c r="N93" s="64" t="s">
        <v>4191</v>
      </c>
      <c r="O93" s="64" t="s">
        <v>4191</v>
      </c>
      <c r="P93" s="64" t="s">
        <v>4191</v>
      </c>
    </row>
    <row r="94" spans="1:16" x14ac:dyDescent="0.25">
      <c r="A94" s="64">
        <v>1287240</v>
      </c>
      <c r="B94" s="64" t="s">
        <v>4196</v>
      </c>
      <c r="C94" s="64" t="s">
        <v>4601</v>
      </c>
      <c r="D94" s="64" t="s">
        <v>765</v>
      </c>
      <c r="E94" s="64" t="s">
        <v>765</v>
      </c>
      <c r="F94" s="64" t="s">
        <v>765</v>
      </c>
      <c r="G94" s="64" t="s">
        <v>4207</v>
      </c>
      <c r="H94" s="64" t="s">
        <v>4191</v>
      </c>
      <c r="I94" s="64" t="s">
        <v>4600</v>
      </c>
      <c r="J94" s="64">
        <v>0</v>
      </c>
      <c r="K94" s="64" t="s">
        <v>4191</v>
      </c>
      <c r="L94" s="64" t="s">
        <v>4191</v>
      </c>
      <c r="M94" s="64" t="s">
        <v>4191</v>
      </c>
      <c r="N94" s="64" t="s">
        <v>4191</v>
      </c>
      <c r="O94" s="64" t="s">
        <v>4191</v>
      </c>
      <c r="P94" s="64" t="s">
        <v>4191</v>
      </c>
    </row>
    <row r="95" spans="1:16" x14ac:dyDescent="0.25">
      <c r="A95" s="64">
        <v>1287245</v>
      </c>
      <c r="B95" s="64" t="s">
        <v>4196</v>
      </c>
      <c r="C95" s="64" t="s">
        <v>4599</v>
      </c>
      <c r="D95" s="64" t="s">
        <v>765</v>
      </c>
      <c r="E95" s="64" t="s">
        <v>765</v>
      </c>
      <c r="F95" s="64" t="s">
        <v>765</v>
      </c>
      <c r="G95" s="64" t="s">
        <v>4207</v>
      </c>
      <c r="H95" s="64" t="s">
        <v>4191</v>
      </c>
      <c r="I95" s="64" t="s">
        <v>4598</v>
      </c>
      <c r="J95" s="64">
        <v>0</v>
      </c>
      <c r="K95" s="64" t="s">
        <v>4191</v>
      </c>
      <c r="L95" s="64" t="s">
        <v>4191</v>
      </c>
      <c r="M95" s="64" t="s">
        <v>4191</v>
      </c>
      <c r="N95" s="64" t="s">
        <v>4191</v>
      </c>
      <c r="O95" s="64" t="s">
        <v>4191</v>
      </c>
      <c r="P95" s="64" t="s">
        <v>4191</v>
      </c>
    </row>
    <row r="96" spans="1:16" x14ac:dyDescent="0.25">
      <c r="A96" s="64">
        <v>1287246</v>
      </c>
      <c r="B96" s="64" t="s">
        <v>4597</v>
      </c>
      <c r="C96" s="64" t="s">
        <v>4596</v>
      </c>
      <c r="D96" s="64" t="s">
        <v>765</v>
      </c>
      <c r="E96" s="64" t="s">
        <v>765</v>
      </c>
      <c r="F96" s="64" t="s">
        <v>765</v>
      </c>
      <c r="G96" s="64" t="s">
        <v>4207</v>
      </c>
      <c r="H96" s="64" t="s">
        <v>4191</v>
      </c>
      <c r="I96" s="64" t="s">
        <v>4595</v>
      </c>
      <c r="J96" s="64">
        <v>0</v>
      </c>
      <c r="K96" s="64" t="s">
        <v>4191</v>
      </c>
      <c r="L96" s="64" t="s">
        <v>4191</v>
      </c>
      <c r="M96" s="64" t="s">
        <v>4191</v>
      </c>
      <c r="N96" s="64" t="s">
        <v>4191</v>
      </c>
      <c r="O96" s="64" t="s">
        <v>4191</v>
      </c>
      <c r="P96" s="64" t="s">
        <v>4191</v>
      </c>
    </row>
    <row r="97" spans="1:16" x14ac:dyDescent="0.25">
      <c r="A97" s="64">
        <v>1291516</v>
      </c>
      <c r="B97" s="64" t="s">
        <v>4594</v>
      </c>
      <c r="C97" s="64" t="s">
        <v>4593</v>
      </c>
      <c r="D97" s="64" t="s">
        <v>765</v>
      </c>
      <c r="E97" s="64" t="s">
        <v>765</v>
      </c>
      <c r="F97" s="64" t="s">
        <v>765</v>
      </c>
      <c r="G97" s="64" t="s">
        <v>4547</v>
      </c>
      <c r="H97" s="64" t="s">
        <v>4191</v>
      </c>
      <c r="I97" s="64" t="s">
        <v>4592</v>
      </c>
      <c r="J97" s="64">
        <v>0</v>
      </c>
      <c r="K97" s="64" t="s">
        <v>4191</v>
      </c>
      <c r="L97" s="64" t="s">
        <v>4191</v>
      </c>
      <c r="M97" s="64" t="s">
        <v>4191</v>
      </c>
      <c r="N97" s="64" t="s">
        <v>4191</v>
      </c>
      <c r="O97" s="64" t="s">
        <v>4191</v>
      </c>
      <c r="P97" s="64" t="s">
        <v>4191</v>
      </c>
    </row>
    <row r="98" spans="1:16" x14ac:dyDescent="0.25">
      <c r="A98" s="64">
        <v>1291520</v>
      </c>
      <c r="B98" s="64" t="s">
        <v>4591</v>
      </c>
      <c r="C98" s="64" t="s">
        <v>4590</v>
      </c>
      <c r="D98" s="64" t="s">
        <v>765</v>
      </c>
      <c r="E98" s="64" t="s">
        <v>765</v>
      </c>
      <c r="F98" s="64" t="s">
        <v>765</v>
      </c>
      <c r="G98" s="64" t="s">
        <v>4194</v>
      </c>
      <c r="H98" s="64" t="s">
        <v>4191</v>
      </c>
      <c r="I98" s="64" t="s">
        <v>4589</v>
      </c>
      <c r="J98" s="64">
        <v>0</v>
      </c>
      <c r="K98" s="64" t="s">
        <v>4191</v>
      </c>
      <c r="L98" s="64" t="s">
        <v>4191</v>
      </c>
      <c r="M98" s="64" t="s">
        <v>4191</v>
      </c>
      <c r="N98" s="64" t="s">
        <v>4191</v>
      </c>
      <c r="O98" s="64" t="s">
        <v>4191</v>
      </c>
      <c r="P98" s="64" t="s">
        <v>4191</v>
      </c>
    </row>
    <row r="99" spans="1:16" x14ac:dyDescent="0.25">
      <c r="A99" s="64">
        <v>1291823</v>
      </c>
      <c r="B99" s="64" t="s">
        <v>4588</v>
      </c>
      <c r="C99" s="64" t="s">
        <v>4587</v>
      </c>
      <c r="D99" s="64" t="s">
        <v>765</v>
      </c>
      <c r="E99" s="64" t="s">
        <v>765</v>
      </c>
      <c r="F99" s="64" t="s">
        <v>765</v>
      </c>
      <c r="G99" s="64" t="s">
        <v>4207</v>
      </c>
      <c r="H99" s="64" t="s">
        <v>4191</v>
      </c>
      <c r="I99" s="64" t="s">
        <v>4586</v>
      </c>
      <c r="J99" s="64">
        <v>0</v>
      </c>
      <c r="K99" s="64" t="s">
        <v>4191</v>
      </c>
      <c r="L99" s="64" t="s">
        <v>4191</v>
      </c>
      <c r="M99" s="64" t="s">
        <v>4191</v>
      </c>
      <c r="N99" s="64" t="s">
        <v>4191</v>
      </c>
      <c r="O99" s="64" t="s">
        <v>4191</v>
      </c>
      <c r="P99" s="64" t="s">
        <v>4191</v>
      </c>
    </row>
    <row r="100" spans="1:16" x14ac:dyDescent="0.25">
      <c r="A100" s="64">
        <v>1291825</v>
      </c>
      <c r="B100" s="64" t="s">
        <v>4585</v>
      </c>
      <c r="C100" s="64" t="s">
        <v>4584</v>
      </c>
      <c r="D100" s="64" t="s">
        <v>765</v>
      </c>
      <c r="E100" s="64" t="s">
        <v>765</v>
      </c>
      <c r="F100" s="64" t="s">
        <v>765</v>
      </c>
      <c r="G100" s="64" t="s">
        <v>4207</v>
      </c>
      <c r="H100" s="64" t="s">
        <v>4191</v>
      </c>
      <c r="I100" s="64" t="s">
        <v>4583</v>
      </c>
      <c r="J100" s="64">
        <v>0</v>
      </c>
      <c r="K100" s="64" t="s">
        <v>4191</v>
      </c>
      <c r="L100" s="64" t="s">
        <v>4191</v>
      </c>
      <c r="M100" s="64" t="s">
        <v>4191</v>
      </c>
      <c r="N100" s="64" t="s">
        <v>4191</v>
      </c>
      <c r="O100" s="64" t="s">
        <v>4191</v>
      </c>
      <c r="P100" s="64" t="s">
        <v>4191</v>
      </c>
    </row>
    <row r="101" spans="1:16" x14ac:dyDescent="0.25">
      <c r="A101" s="64">
        <v>1291828</v>
      </c>
      <c r="B101" s="64" t="s">
        <v>4196</v>
      </c>
      <c r="C101" s="64" t="s">
        <v>4582</v>
      </c>
      <c r="D101" s="64" t="s">
        <v>765</v>
      </c>
      <c r="E101" s="64" t="s">
        <v>765</v>
      </c>
      <c r="F101" s="64" t="s">
        <v>765</v>
      </c>
      <c r="G101" s="64" t="s">
        <v>4207</v>
      </c>
      <c r="H101" s="64" t="s">
        <v>4191</v>
      </c>
      <c r="I101" s="64" t="s">
        <v>4581</v>
      </c>
      <c r="J101" s="64">
        <v>0</v>
      </c>
      <c r="K101" s="64" t="s">
        <v>4191</v>
      </c>
      <c r="L101" s="64" t="s">
        <v>4191</v>
      </c>
      <c r="M101" s="64" t="s">
        <v>4191</v>
      </c>
      <c r="N101" s="64" t="s">
        <v>4191</v>
      </c>
      <c r="O101" s="64" t="s">
        <v>4191</v>
      </c>
      <c r="P101" s="64" t="s">
        <v>4191</v>
      </c>
    </row>
    <row r="102" spans="1:16" x14ac:dyDescent="0.25">
      <c r="A102" s="64">
        <v>1291829</v>
      </c>
      <c r="B102" s="64" t="s">
        <v>4580</v>
      </c>
      <c r="C102" s="64" t="s">
        <v>4579</v>
      </c>
      <c r="D102" s="64" t="s">
        <v>765</v>
      </c>
      <c r="E102" s="64" t="s">
        <v>765</v>
      </c>
      <c r="F102" s="64" t="s">
        <v>765</v>
      </c>
      <c r="G102" s="64" t="s">
        <v>4207</v>
      </c>
      <c r="H102" s="64" t="s">
        <v>4191</v>
      </c>
      <c r="I102" s="64" t="s">
        <v>4578</v>
      </c>
      <c r="J102" s="64">
        <v>0</v>
      </c>
      <c r="K102" s="64" t="s">
        <v>4191</v>
      </c>
      <c r="L102" s="64" t="s">
        <v>4191</v>
      </c>
      <c r="M102" s="64" t="s">
        <v>4191</v>
      </c>
      <c r="N102" s="64" t="s">
        <v>4191</v>
      </c>
      <c r="O102" s="64" t="s">
        <v>4191</v>
      </c>
      <c r="P102" s="64" t="s">
        <v>4191</v>
      </c>
    </row>
    <row r="103" spans="1:16" x14ac:dyDescent="0.25">
      <c r="A103" s="64">
        <v>1292729</v>
      </c>
      <c r="B103" s="64" t="s">
        <v>4577</v>
      </c>
      <c r="C103" s="64" t="s">
        <v>4576</v>
      </c>
      <c r="D103" s="64" t="s">
        <v>765</v>
      </c>
      <c r="E103" s="64" t="s">
        <v>765</v>
      </c>
      <c r="F103" s="64" t="s">
        <v>765</v>
      </c>
      <c r="G103" s="64" t="s">
        <v>4483</v>
      </c>
      <c r="H103" s="64" t="s">
        <v>4191</v>
      </c>
      <c r="I103" s="64" t="s">
        <v>4575</v>
      </c>
      <c r="J103" s="64">
        <v>0</v>
      </c>
      <c r="K103" s="64" t="s">
        <v>4191</v>
      </c>
      <c r="L103" s="64" t="s">
        <v>4191</v>
      </c>
      <c r="M103" s="64" t="s">
        <v>4191</v>
      </c>
      <c r="N103" s="64" t="s">
        <v>4191</v>
      </c>
      <c r="O103" s="64" t="s">
        <v>4191</v>
      </c>
      <c r="P103" s="64" t="s">
        <v>4191</v>
      </c>
    </row>
    <row r="104" spans="1:16" x14ac:dyDescent="0.25">
      <c r="A104" s="64">
        <v>1293214</v>
      </c>
      <c r="B104" s="64" t="s">
        <v>4196</v>
      </c>
      <c r="C104" s="64" t="s">
        <v>4574</v>
      </c>
      <c r="D104" s="64" t="s">
        <v>765</v>
      </c>
      <c r="E104" s="64" t="s">
        <v>765</v>
      </c>
      <c r="F104" s="64" t="s">
        <v>765</v>
      </c>
      <c r="G104" s="64" t="s">
        <v>4207</v>
      </c>
      <c r="H104" s="64" t="s">
        <v>4191</v>
      </c>
      <c r="I104" s="64" t="s">
        <v>4573</v>
      </c>
      <c r="J104" s="64">
        <v>0</v>
      </c>
      <c r="K104" s="64" t="s">
        <v>4191</v>
      </c>
      <c r="L104" s="64" t="s">
        <v>4191</v>
      </c>
      <c r="M104" s="64" t="s">
        <v>4191</v>
      </c>
      <c r="N104" s="64" t="s">
        <v>4191</v>
      </c>
      <c r="O104" s="64" t="s">
        <v>4191</v>
      </c>
      <c r="P104" s="64" t="s">
        <v>4191</v>
      </c>
    </row>
    <row r="105" spans="1:16" x14ac:dyDescent="0.25">
      <c r="A105" s="64">
        <v>1293218</v>
      </c>
      <c r="B105" s="64" t="s">
        <v>4196</v>
      </c>
      <c r="C105" s="64" t="s">
        <v>4572</v>
      </c>
      <c r="D105" s="64" t="s">
        <v>765</v>
      </c>
      <c r="E105" s="64" t="s">
        <v>765</v>
      </c>
      <c r="F105" s="64" t="s">
        <v>765</v>
      </c>
      <c r="G105" s="64" t="s">
        <v>4207</v>
      </c>
      <c r="H105" s="64" t="s">
        <v>4191</v>
      </c>
      <c r="I105" s="64" t="s">
        <v>4571</v>
      </c>
      <c r="J105" s="64">
        <v>0</v>
      </c>
      <c r="K105" s="64" t="s">
        <v>4191</v>
      </c>
      <c r="L105" s="64" t="s">
        <v>4191</v>
      </c>
      <c r="M105" s="64" t="s">
        <v>4191</v>
      </c>
      <c r="N105" s="64" t="s">
        <v>4191</v>
      </c>
      <c r="O105" s="64" t="s">
        <v>4191</v>
      </c>
      <c r="P105" s="64" t="s">
        <v>4191</v>
      </c>
    </row>
    <row r="106" spans="1:16" x14ac:dyDescent="0.25">
      <c r="A106" s="64">
        <v>1293392</v>
      </c>
      <c r="B106" s="64" t="s">
        <v>4196</v>
      </c>
      <c r="C106" s="64" t="s">
        <v>4285</v>
      </c>
      <c r="D106" s="64" t="s">
        <v>765</v>
      </c>
      <c r="E106" s="64" t="s">
        <v>765</v>
      </c>
      <c r="F106" s="64" t="s">
        <v>765</v>
      </c>
      <c r="G106" s="64" t="s">
        <v>4227</v>
      </c>
      <c r="H106" s="64" t="s">
        <v>4191</v>
      </c>
      <c r="I106" s="64" t="s">
        <v>4570</v>
      </c>
      <c r="J106" s="64">
        <v>0</v>
      </c>
      <c r="K106" s="64" t="s">
        <v>4191</v>
      </c>
      <c r="L106" s="64" t="s">
        <v>4191</v>
      </c>
      <c r="M106" s="64" t="s">
        <v>4191</v>
      </c>
      <c r="N106" s="64" t="s">
        <v>4191</v>
      </c>
      <c r="O106" s="64" t="s">
        <v>4191</v>
      </c>
      <c r="P106" s="64" t="s">
        <v>4191</v>
      </c>
    </row>
    <row r="107" spans="1:16" x14ac:dyDescent="0.25">
      <c r="A107" s="64">
        <v>1293554</v>
      </c>
      <c r="B107" s="64" t="s">
        <v>4569</v>
      </c>
      <c r="C107" s="64" t="s">
        <v>4568</v>
      </c>
      <c r="D107" s="64" t="s">
        <v>765</v>
      </c>
      <c r="E107" s="64" t="s">
        <v>765</v>
      </c>
      <c r="F107" s="64" t="s">
        <v>765</v>
      </c>
      <c r="G107" s="64" t="s">
        <v>4207</v>
      </c>
      <c r="H107" s="64" t="s">
        <v>4191</v>
      </c>
      <c r="I107" s="64" t="s">
        <v>4567</v>
      </c>
      <c r="J107" s="64">
        <v>0</v>
      </c>
      <c r="K107" s="64" t="s">
        <v>4191</v>
      </c>
      <c r="L107" s="64" t="s">
        <v>4191</v>
      </c>
      <c r="M107" s="64" t="s">
        <v>4191</v>
      </c>
      <c r="N107" s="64" t="s">
        <v>4191</v>
      </c>
      <c r="O107" s="64" t="s">
        <v>4191</v>
      </c>
      <c r="P107" s="64" t="s">
        <v>4191</v>
      </c>
    </row>
    <row r="108" spans="1:16" x14ac:dyDescent="0.25">
      <c r="A108" s="64">
        <v>1293682</v>
      </c>
      <c r="B108" s="64" t="s">
        <v>4196</v>
      </c>
      <c r="C108" s="64" t="s">
        <v>4566</v>
      </c>
      <c r="D108" s="64" t="s">
        <v>765</v>
      </c>
      <c r="E108" s="64" t="s">
        <v>765</v>
      </c>
      <c r="F108" s="64" t="s">
        <v>765</v>
      </c>
      <c r="G108" s="64" t="s">
        <v>4207</v>
      </c>
      <c r="H108" s="64" t="s">
        <v>4191</v>
      </c>
      <c r="I108" s="64" t="s">
        <v>4565</v>
      </c>
      <c r="J108" s="64">
        <v>0</v>
      </c>
      <c r="K108" s="64" t="s">
        <v>4191</v>
      </c>
      <c r="L108" s="64" t="s">
        <v>4191</v>
      </c>
      <c r="M108" s="64" t="s">
        <v>4191</v>
      </c>
      <c r="N108" s="64" t="s">
        <v>4191</v>
      </c>
      <c r="O108" s="64" t="s">
        <v>4191</v>
      </c>
      <c r="P108" s="64" t="s">
        <v>4191</v>
      </c>
    </row>
    <row r="109" spans="1:16" x14ac:dyDescent="0.25">
      <c r="A109" s="64">
        <v>1293683</v>
      </c>
      <c r="B109" s="64" t="s">
        <v>4196</v>
      </c>
      <c r="C109" s="64" t="s">
        <v>3047</v>
      </c>
      <c r="D109" s="64" t="s">
        <v>765</v>
      </c>
      <c r="E109" s="64" t="s">
        <v>765</v>
      </c>
      <c r="F109" s="64" t="s">
        <v>765</v>
      </c>
      <c r="G109" s="64" t="s">
        <v>4207</v>
      </c>
      <c r="H109" s="64" t="s">
        <v>4191</v>
      </c>
      <c r="I109" s="64" t="s">
        <v>4564</v>
      </c>
      <c r="J109" s="64">
        <v>0</v>
      </c>
      <c r="K109" s="64" t="s">
        <v>4191</v>
      </c>
      <c r="L109" s="64" t="s">
        <v>4191</v>
      </c>
      <c r="M109" s="64" t="s">
        <v>4191</v>
      </c>
      <c r="N109" s="64" t="s">
        <v>4191</v>
      </c>
      <c r="O109" s="64" t="s">
        <v>4191</v>
      </c>
      <c r="P109" s="64" t="s">
        <v>4191</v>
      </c>
    </row>
    <row r="110" spans="1:16" x14ac:dyDescent="0.25">
      <c r="A110" s="64">
        <v>1295564</v>
      </c>
      <c r="B110" s="64" t="s">
        <v>4563</v>
      </c>
      <c r="C110" s="64" t="s">
        <v>4562</v>
      </c>
      <c r="D110" s="64" t="s">
        <v>765</v>
      </c>
      <c r="E110" s="64" t="s">
        <v>765</v>
      </c>
      <c r="F110" s="64" t="s">
        <v>765</v>
      </c>
      <c r="G110" s="64" t="s">
        <v>4207</v>
      </c>
      <c r="H110" s="64" t="s">
        <v>4191</v>
      </c>
      <c r="I110" s="64" t="s">
        <v>4561</v>
      </c>
      <c r="J110" s="64">
        <v>0</v>
      </c>
      <c r="K110" s="64" t="s">
        <v>4191</v>
      </c>
      <c r="L110" s="64" t="s">
        <v>4191</v>
      </c>
      <c r="M110" s="64" t="s">
        <v>4191</v>
      </c>
      <c r="N110" s="64" t="s">
        <v>4191</v>
      </c>
      <c r="O110" s="64" t="s">
        <v>4191</v>
      </c>
      <c r="P110" s="64" t="s">
        <v>4191</v>
      </c>
    </row>
    <row r="111" spans="1:16" x14ac:dyDescent="0.25">
      <c r="A111" s="64">
        <v>1295567</v>
      </c>
      <c r="B111" s="64" t="s">
        <v>4560</v>
      </c>
      <c r="C111" s="64" t="s">
        <v>4559</v>
      </c>
      <c r="D111" s="64" t="s">
        <v>765</v>
      </c>
      <c r="E111" s="64" t="s">
        <v>765</v>
      </c>
      <c r="F111" s="64" t="s">
        <v>765</v>
      </c>
      <c r="G111" s="64" t="s">
        <v>4207</v>
      </c>
      <c r="H111" s="64" t="s">
        <v>4191</v>
      </c>
      <c r="I111" s="64" t="s">
        <v>4558</v>
      </c>
      <c r="J111" s="64">
        <v>0</v>
      </c>
      <c r="K111" s="64" t="s">
        <v>4191</v>
      </c>
      <c r="L111" s="64" t="s">
        <v>4191</v>
      </c>
      <c r="M111" s="64" t="s">
        <v>4191</v>
      </c>
      <c r="N111" s="64" t="s">
        <v>4191</v>
      </c>
      <c r="O111" s="64" t="s">
        <v>4191</v>
      </c>
      <c r="P111" s="64" t="s">
        <v>4191</v>
      </c>
    </row>
    <row r="112" spans="1:16" x14ac:dyDescent="0.25">
      <c r="A112" s="64">
        <v>1295569</v>
      </c>
      <c r="B112" s="64" t="s">
        <v>4557</v>
      </c>
      <c r="C112" s="64" t="s">
        <v>4507</v>
      </c>
      <c r="D112" s="64" t="s">
        <v>765</v>
      </c>
      <c r="E112" s="64" t="s">
        <v>765</v>
      </c>
      <c r="F112" s="64" t="s">
        <v>765</v>
      </c>
      <c r="G112" s="64" t="s">
        <v>4207</v>
      </c>
      <c r="H112" s="64" t="s">
        <v>4191</v>
      </c>
      <c r="I112" s="64" t="s">
        <v>4556</v>
      </c>
      <c r="J112" s="64">
        <v>0</v>
      </c>
      <c r="K112" s="64" t="s">
        <v>4191</v>
      </c>
      <c r="L112" s="64" t="s">
        <v>4191</v>
      </c>
      <c r="M112" s="64" t="s">
        <v>4191</v>
      </c>
      <c r="N112" s="64" t="s">
        <v>4191</v>
      </c>
      <c r="O112" s="64" t="s">
        <v>4191</v>
      </c>
      <c r="P112" s="64" t="s">
        <v>4191</v>
      </c>
    </row>
    <row r="113" spans="1:16" x14ac:dyDescent="0.25">
      <c r="A113" s="64">
        <v>1301189</v>
      </c>
      <c r="B113" s="64" t="s">
        <v>4196</v>
      </c>
      <c r="C113" s="64" t="s">
        <v>4555</v>
      </c>
      <c r="D113" s="64" t="s">
        <v>765</v>
      </c>
      <c r="E113" s="64" t="s">
        <v>765</v>
      </c>
      <c r="F113" s="64" t="s">
        <v>765</v>
      </c>
      <c r="G113" s="64" t="s">
        <v>4207</v>
      </c>
      <c r="H113" s="64" t="s">
        <v>4191</v>
      </c>
      <c r="I113" s="64" t="s">
        <v>4554</v>
      </c>
      <c r="J113" s="64">
        <v>0</v>
      </c>
      <c r="K113" s="64" t="s">
        <v>4191</v>
      </c>
      <c r="L113" s="64" t="s">
        <v>4191</v>
      </c>
      <c r="M113" s="64" t="s">
        <v>4191</v>
      </c>
      <c r="N113" s="64" t="s">
        <v>4191</v>
      </c>
      <c r="O113" s="64" t="s">
        <v>4191</v>
      </c>
      <c r="P113" s="64" t="s">
        <v>4191</v>
      </c>
    </row>
    <row r="114" spans="1:16" x14ac:dyDescent="0.25">
      <c r="A114" s="64">
        <v>1301190</v>
      </c>
      <c r="B114" s="64" t="s">
        <v>4553</v>
      </c>
      <c r="C114" s="64" t="s">
        <v>4552</v>
      </c>
      <c r="D114" s="64" t="s">
        <v>765</v>
      </c>
      <c r="E114" s="64" t="s">
        <v>765</v>
      </c>
      <c r="F114" s="64" t="s">
        <v>765</v>
      </c>
      <c r="G114" s="64" t="s">
        <v>4207</v>
      </c>
      <c r="H114" s="64" t="s">
        <v>4191</v>
      </c>
      <c r="I114" s="64" t="s">
        <v>4551</v>
      </c>
      <c r="J114" s="64">
        <v>0</v>
      </c>
      <c r="K114" s="64" t="s">
        <v>4191</v>
      </c>
      <c r="L114" s="64" t="s">
        <v>4191</v>
      </c>
      <c r="M114" s="64" t="s">
        <v>4191</v>
      </c>
      <c r="N114" s="64" t="s">
        <v>4191</v>
      </c>
      <c r="O114" s="64" t="s">
        <v>4191</v>
      </c>
      <c r="P114" s="64" t="s">
        <v>4191</v>
      </c>
    </row>
    <row r="115" spans="1:16" x14ac:dyDescent="0.25">
      <c r="A115" s="64">
        <v>1301773</v>
      </c>
      <c r="B115" s="64" t="s">
        <v>4196</v>
      </c>
      <c r="C115" s="64" t="s">
        <v>4550</v>
      </c>
      <c r="D115" s="64" t="s">
        <v>765</v>
      </c>
      <c r="E115" s="64" t="s">
        <v>765</v>
      </c>
      <c r="F115" s="64" t="s">
        <v>765</v>
      </c>
      <c r="G115" s="64" t="s">
        <v>4480</v>
      </c>
      <c r="H115" s="64" t="s">
        <v>4191</v>
      </c>
      <c r="I115" s="64" t="s">
        <v>4549</v>
      </c>
      <c r="J115" s="64">
        <v>0</v>
      </c>
      <c r="K115" s="64" t="s">
        <v>4191</v>
      </c>
      <c r="L115" s="64" t="s">
        <v>4191</v>
      </c>
      <c r="M115" s="64" t="s">
        <v>4191</v>
      </c>
      <c r="N115" s="64" t="s">
        <v>4191</v>
      </c>
      <c r="O115" s="64" t="s">
        <v>4191</v>
      </c>
      <c r="P115" s="64" t="s">
        <v>4191</v>
      </c>
    </row>
    <row r="116" spans="1:16" x14ac:dyDescent="0.25">
      <c r="A116" s="64">
        <v>1301774</v>
      </c>
      <c r="B116" s="64" t="s">
        <v>4196</v>
      </c>
      <c r="C116" s="64" t="s">
        <v>4548</v>
      </c>
      <c r="D116" s="64" t="s">
        <v>765</v>
      </c>
      <c r="E116" s="64" t="s">
        <v>765</v>
      </c>
      <c r="F116" s="64" t="s">
        <v>765</v>
      </c>
      <c r="G116" s="64" t="s">
        <v>4547</v>
      </c>
      <c r="H116" s="64" t="s">
        <v>4191</v>
      </c>
      <c r="I116" s="64" t="s">
        <v>4546</v>
      </c>
      <c r="J116" s="64">
        <v>0</v>
      </c>
      <c r="K116" s="64" t="s">
        <v>4191</v>
      </c>
      <c r="L116" s="64" t="s">
        <v>4191</v>
      </c>
      <c r="M116" s="64" t="s">
        <v>4191</v>
      </c>
      <c r="N116" s="64" t="s">
        <v>4191</v>
      </c>
      <c r="O116" s="64" t="s">
        <v>4191</v>
      </c>
      <c r="P116" s="64" t="s">
        <v>4191</v>
      </c>
    </row>
    <row r="117" spans="1:16" x14ac:dyDescent="0.25">
      <c r="A117" s="64">
        <v>1302854</v>
      </c>
      <c r="B117" s="64" t="s">
        <v>4196</v>
      </c>
      <c r="C117" s="64" t="s">
        <v>4545</v>
      </c>
      <c r="D117" s="64" t="s">
        <v>765</v>
      </c>
      <c r="E117" s="64" t="s">
        <v>765</v>
      </c>
      <c r="F117" s="64" t="s">
        <v>765</v>
      </c>
      <c r="G117" s="64" t="s">
        <v>4207</v>
      </c>
      <c r="H117" s="64" t="s">
        <v>4191</v>
      </c>
      <c r="I117" s="64" t="s">
        <v>4544</v>
      </c>
      <c r="J117" s="64">
        <v>0</v>
      </c>
      <c r="K117" s="64" t="s">
        <v>4191</v>
      </c>
      <c r="L117" s="64" t="s">
        <v>4191</v>
      </c>
      <c r="M117" s="64" t="s">
        <v>4191</v>
      </c>
      <c r="N117" s="64" t="s">
        <v>4191</v>
      </c>
      <c r="O117" s="64" t="s">
        <v>4191</v>
      </c>
      <c r="P117" s="64" t="s">
        <v>4191</v>
      </c>
    </row>
    <row r="118" spans="1:16" x14ac:dyDescent="0.25">
      <c r="A118" s="64">
        <v>1302855</v>
      </c>
      <c r="B118" s="64" t="s">
        <v>4196</v>
      </c>
      <c r="C118" s="64" t="s">
        <v>4543</v>
      </c>
      <c r="D118" s="64" t="s">
        <v>765</v>
      </c>
      <c r="E118" s="64" t="s">
        <v>765</v>
      </c>
      <c r="F118" s="64" t="s">
        <v>765</v>
      </c>
      <c r="G118" s="64" t="s">
        <v>4207</v>
      </c>
      <c r="H118" s="64" t="s">
        <v>4191</v>
      </c>
      <c r="I118" s="64" t="s">
        <v>4542</v>
      </c>
      <c r="J118" s="64">
        <v>0</v>
      </c>
      <c r="K118" s="64" t="s">
        <v>4191</v>
      </c>
      <c r="L118" s="64" t="s">
        <v>4191</v>
      </c>
      <c r="M118" s="64" t="s">
        <v>4191</v>
      </c>
      <c r="N118" s="64" t="s">
        <v>4191</v>
      </c>
      <c r="O118" s="64" t="s">
        <v>4191</v>
      </c>
      <c r="P118" s="64" t="s">
        <v>4191</v>
      </c>
    </row>
    <row r="119" spans="1:16" x14ac:dyDescent="0.25">
      <c r="A119" s="64">
        <v>1305168</v>
      </c>
      <c r="B119" s="64" t="s">
        <v>4196</v>
      </c>
      <c r="C119" s="64" t="s">
        <v>4541</v>
      </c>
      <c r="D119" s="64" t="s">
        <v>765</v>
      </c>
      <c r="E119" s="64" t="s">
        <v>765</v>
      </c>
      <c r="F119" s="64" t="s">
        <v>765</v>
      </c>
      <c r="G119" s="64" t="s">
        <v>4207</v>
      </c>
      <c r="H119" s="64" t="s">
        <v>4191</v>
      </c>
      <c r="I119" s="64" t="s">
        <v>4540</v>
      </c>
      <c r="J119" s="64">
        <v>0</v>
      </c>
      <c r="K119" s="64" t="s">
        <v>4191</v>
      </c>
      <c r="L119" s="64" t="s">
        <v>4191</v>
      </c>
      <c r="M119" s="64" t="s">
        <v>4191</v>
      </c>
      <c r="N119" s="64" t="s">
        <v>4191</v>
      </c>
      <c r="O119" s="64" t="s">
        <v>4191</v>
      </c>
      <c r="P119" s="64" t="s">
        <v>4191</v>
      </c>
    </row>
    <row r="120" spans="1:16" x14ac:dyDescent="0.25">
      <c r="A120" s="64">
        <v>1306692</v>
      </c>
      <c r="B120" s="64" t="s">
        <v>4196</v>
      </c>
      <c r="C120" s="64" t="s">
        <v>4539</v>
      </c>
      <c r="D120" s="64" t="s">
        <v>765</v>
      </c>
      <c r="E120" s="64" t="s">
        <v>765</v>
      </c>
      <c r="F120" s="64" t="s">
        <v>765</v>
      </c>
      <c r="G120" s="64" t="s">
        <v>4207</v>
      </c>
      <c r="H120" s="64" t="s">
        <v>4191</v>
      </c>
      <c r="I120" s="64" t="s">
        <v>4538</v>
      </c>
      <c r="J120" s="64">
        <v>0</v>
      </c>
      <c r="K120" s="64" t="s">
        <v>4191</v>
      </c>
      <c r="L120" s="64" t="s">
        <v>4191</v>
      </c>
      <c r="M120" s="64" t="s">
        <v>4191</v>
      </c>
      <c r="N120" s="64" t="s">
        <v>4191</v>
      </c>
      <c r="O120" s="64" t="s">
        <v>4191</v>
      </c>
      <c r="P120" s="64" t="s">
        <v>4191</v>
      </c>
    </row>
    <row r="121" spans="1:16" x14ac:dyDescent="0.25">
      <c r="A121" s="64">
        <v>1308523</v>
      </c>
      <c r="B121" s="64" t="s">
        <v>4196</v>
      </c>
      <c r="C121" s="64" t="s">
        <v>1410</v>
      </c>
      <c r="D121" s="64" t="s">
        <v>765</v>
      </c>
      <c r="E121" s="64" t="s">
        <v>765</v>
      </c>
      <c r="F121" s="64" t="s">
        <v>765</v>
      </c>
      <c r="G121" s="64" t="s">
        <v>4221</v>
      </c>
      <c r="H121" s="64" t="s">
        <v>4191</v>
      </c>
      <c r="I121" s="64" t="s">
        <v>4537</v>
      </c>
      <c r="J121" s="64">
        <v>0</v>
      </c>
      <c r="K121" s="64" t="s">
        <v>4191</v>
      </c>
      <c r="L121" s="64" t="s">
        <v>4191</v>
      </c>
      <c r="M121" s="64" t="s">
        <v>4191</v>
      </c>
      <c r="N121" s="64" t="s">
        <v>4191</v>
      </c>
      <c r="O121" s="64" t="s">
        <v>4191</v>
      </c>
      <c r="P121" s="64" t="s">
        <v>4191</v>
      </c>
    </row>
    <row r="122" spans="1:16" x14ac:dyDescent="0.25">
      <c r="A122" s="64">
        <v>1308528</v>
      </c>
      <c r="B122" s="64" t="s">
        <v>4196</v>
      </c>
      <c r="C122" s="64" t="s">
        <v>4536</v>
      </c>
      <c r="D122" s="64" t="s">
        <v>765</v>
      </c>
      <c r="E122" s="64" t="s">
        <v>765</v>
      </c>
      <c r="F122" s="64" t="s">
        <v>765</v>
      </c>
      <c r="G122" s="64" t="s">
        <v>4216</v>
      </c>
      <c r="H122" s="64" t="s">
        <v>4191</v>
      </c>
      <c r="I122" s="64" t="s">
        <v>4535</v>
      </c>
      <c r="J122" s="64">
        <v>0</v>
      </c>
      <c r="K122" s="64" t="s">
        <v>4191</v>
      </c>
      <c r="L122" s="64" t="s">
        <v>4191</v>
      </c>
      <c r="M122" s="64" t="s">
        <v>4191</v>
      </c>
      <c r="N122" s="64" t="s">
        <v>4191</v>
      </c>
      <c r="O122" s="64" t="s">
        <v>4191</v>
      </c>
      <c r="P122" s="64" t="s">
        <v>4191</v>
      </c>
    </row>
    <row r="123" spans="1:16" x14ac:dyDescent="0.25">
      <c r="A123" s="64">
        <v>1308529</v>
      </c>
      <c r="B123" s="64" t="s">
        <v>4196</v>
      </c>
      <c r="C123" s="64" t="s">
        <v>4534</v>
      </c>
      <c r="D123" s="64" t="s">
        <v>765</v>
      </c>
      <c r="E123" s="64" t="s">
        <v>765</v>
      </c>
      <c r="F123" s="64" t="s">
        <v>765</v>
      </c>
      <c r="G123" s="64" t="s">
        <v>4327</v>
      </c>
      <c r="H123" s="64" t="s">
        <v>4191</v>
      </c>
      <c r="I123" s="64" t="s">
        <v>4533</v>
      </c>
      <c r="J123" s="64">
        <v>0</v>
      </c>
      <c r="K123" s="64" t="s">
        <v>4191</v>
      </c>
      <c r="L123" s="64" t="s">
        <v>4191</v>
      </c>
      <c r="M123" s="64" t="s">
        <v>4191</v>
      </c>
      <c r="N123" s="64" t="s">
        <v>4191</v>
      </c>
      <c r="O123" s="64" t="s">
        <v>4191</v>
      </c>
      <c r="P123" s="64" t="s">
        <v>4191</v>
      </c>
    </row>
    <row r="124" spans="1:16" x14ac:dyDescent="0.25">
      <c r="A124" s="64">
        <v>1310740</v>
      </c>
      <c r="B124" s="64" t="s">
        <v>4196</v>
      </c>
      <c r="C124" s="64" t="s">
        <v>4532</v>
      </c>
      <c r="D124" s="64" t="s">
        <v>765</v>
      </c>
      <c r="E124" s="64" t="s">
        <v>765</v>
      </c>
      <c r="F124" s="64" t="s">
        <v>765</v>
      </c>
      <c r="G124" s="64" t="s">
        <v>4531</v>
      </c>
      <c r="H124" s="64" t="s">
        <v>4191</v>
      </c>
      <c r="I124" s="64" t="s">
        <v>4530</v>
      </c>
      <c r="J124" s="64">
        <v>0</v>
      </c>
      <c r="K124" s="64" t="s">
        <v>4191</v>
      </c>
      <c r="L124" s="64" t="s">
        <v>4191</v>
      </c>
      <c r="M124" s="64" t="s">
        <v>4191</v>
      </c>
      <c r="N124" s="64" t="s">
        <v>4191</v>
      </c>
      <c r="O124" s="64" t="s">
        <v>4191</v>
      </c>
      <c r="P124" s="64" t="s">
        <v>4191</v>
      </c>
    </row>
    <row r="125" spans="1:16" x14ac:dyDescent="0.25">
      <c r="A125" s="64">
        <v>1310743</v>
      </c>
      <c r="B125" s="64" t="s">
        <v>4196</v>
      </c>
      <c r="C125" s="64" t="s">
        <v>4529</v>
      </c>
      <c r="D125" s="64" t="s">
        <v>765</v>
      </c>
      <c r="E125" s="64" t="s">
        <v>765</v>
      </c>
      <c r="F125" s="64" t="s">
        <v>765</v>
      </c>
      <c r="G125" s="64" t="s">
        <v>4327</v>
      </c>
      <c r="H125" s="64" t="s">
        <v>4191</v>
      </c>
      <c r="I125" s="64" t="s">
        <v>4528</v>
      </c>
      <c r="J125" s="64">
        <v>0</v>
      </c>
      <c r="K125" s="64" t="s">
        <v>4191</v>
      </c>
      <c r="L125" s="64" t="s">
        <v>4191</v>
      </c>
      <c r="M125" s="64" t="s">
        <v>4191</v>
      </c>
      <c r="N125" s="64" t="s">
        <v>4191</v>
      </c>
      <c r="O125" s="64" t="s">
        <v>4191</v>
      </c>
      <c r="P125" s="64" t="s">
        <v>4191</v>
      </c>
    </row>
    <row r="126" spans="1:16" x14ac:dyDescent="0.25">
      <c r="A126" s="64">
        <v>1310744</v>
      </c>
      <c r="B126" s="64" t="s">
        <v>4196</v>
      </c>
      <c r="C126" s="64" t="s">
        <v>4527</v>
      </c>
      <c r="D126" s="64" t="s">
        <v>765</v>
      </c>
      <c r="E126" s="64" t="s">
        <v>765</v>
      </c>
      <c r="F126" s="64" t="s">
        <v>765</v>
      </c>
      <c r="G126" s="64" t="s">
        <v>4526</v>
      </c>
      <c r="H126" s="64" t="s">
        <v>4191</v>
      </c>
      <c r="I126" s="64" t="s">
        <v>4525</v>
      </c>
      <c r="J126" s="64">
        <v>0</v>
      </c>
      <c r="K126" s="64" t="s">
        <v>4191</v>
      </c>
      <c r="L126" s="64" t="s">
        <v>4191</v>
      </c>
      <c r="M126" s="64" t="s">
        <v>4191</v>
      </c>
      <c r="N126" s="64" t="s">
        <v>4191</v>
      </c>
      <c r="O126" s="64" t="s">
        <v>4191</v>
      </c>
      <c r="P126" s="64" t="s">
        <v>4191</v>
      </c>
    </row>
    <row r="127" spans="1:16" x14ac:dyDescent="0.25">
      <c r="A127" s="64">
        <v>1313150</v>
      </c>
      <c r="B127" s="64" t="s">
        <v>4524</v>
      </c>
      <c r="C127" s="64" t="s">
        <v>4523</v>
      </c>
      <c r="D127" s="64" t="s">
        <v>765</v>
      </c>
      <c r="E127" s="64" t="s">
        <v>765</v>
      </c>
      <c r="F127" s="64" t="s">
        <v>765</v>
      </c>
      <c r="G127" s="64" t="s">
        <v>4522</v>
      </c>
      <c r="H127" s="64" t="s">
        <v>4191</v>
      </c>
      <c r="I127" s="64" t="s">
        <v>4521</v>
      </c>
      <c r="J127" s="64">
        <v>0</v>
      </c>
      <c r="K127" s="64" t="s">
        <v>4191</v>
      </c>
      <c r="L127" s="64" t="s">
        <v>4191</v>
      </c>
      <c r="M127" s="64" t="s">
        <v>4191</v>
      </c>
      <c r="N127" s="64" t="s">
        <v>4191</v>
      </c>
      <c r="O127" s="64" t="s">
        <v>4191</v>
      </c>
      <c r="P127" s="64" t="s">
        <v>4191</v>
      </c>
    </row>
    <row r="128" spans="1:16" x14ac:dyDescent="0.25">
      <c r="A128" s="64">
        <v>1313304</v>
      </c>
      <c r="B128" s="64" t="s">
        <v>4196</v>
      </c>
      <c r="C128" s="64" t="s">
        <v>4520</v>
      </c>
      <c r="D128" s="64" t="s">
        <v>765</v>
      </c>
      <c r="E128" s="64" t="s">
        <v>765</v>
      </c>
      <c r="F128" s="64" t="s">
        <v>765</v>
      </c>
      <c r="G128" s="64" t="s">
        <v>4519</v>
      </c>
      <c r="H128" s="64" t="s">
        <v>4191</v>
      </c>
      <c r="I128" s="64" t="s">
        <v>4518</v>
      </c>
      <c r="J128" s="64">
        <v>0</v>
      </c>
      <c r="K128" s="64" t="s">
        <v>4191</v>
      </c>
      <c r="L128" s="64" t="s">
        <v>4191</v>
      </c>
      <c r="M128" s="64" t="s">
        <v>4191</v>
      </c>
      <c r="N128" s="64" t="s">
        <v>4191</v>
      </c>
      <c r="O128" s="64" t="s">
        <v>4191</v>
      </c>
      <c r="P128" s="64" t="s">
        <v>4191</v>
      </c>
    </row>
    <row r="129" spans="1:16" x14ac:dyDescent="0.25">
      <c r="A129" s="64">
        <v>1319819</v>
      </c>
      <c r="B129" s="64" t="s">
        <v>4196</v>
      </c>
      <c r="C129" s="64" t="s">
        <v>4517</v>
      </c>
      <c r="D129" s="64" t="s">
        <v>765</v>
      </c>
      <c r="E129" s="64" t="s">
        <v>765</v>
      </c>
      <c r="F129" s="64" t="s">
        <v>765</v>
      </c>
      <c r="G129" s="64" t="s">
        <v>4301</v>
      </c>
      <c r="H129" s="64" t="s">
        <v>4191</v>
      </c>
      <c r="I129" s="64" t="s">
        <v>4516</v>
      </c>
      <c r="J129" s="64">
        <v>0</v>
      </c>
      <c r="K129" s="64" t="s">
        <v>4191</v>
      </c>
      <c r="L129" s="64" t="s">
        <v>4191</v>
      </c>
      <c r="M129" s="64" t="s">
        <v>4191</v>
      </c>
      <c r="N129" s="64" t="s">
        <v>4191</v>
      </c>
      <c r="O129" s="64" t="s">
        <v>4191</v>
      </c>
      <c r="P129" s="64" t="s">
        <v>4191</v>
      </c>
    </row>
    <row r="130" spans="1:16" x14ac:dyDescent="0.25">
      <c r="A130" s="64">
        <v>1322787</v>
      </c>
      <c r="B130" s="64" t="s">
        <v>4196</v>
      </c>
      <c r="C130" s="64" t="s">
        <v>1266</v>
      </c>
      <c r="D130" s="64" t="s">
        <v>765</v>
      </c>
      <c r="E130" s="64" t="s">
        <v>765</v>
      </c>
      <c r="F130" s="64" t="s">
        <v>765</v>
      </c>
      <c r="G130" s="64" t="s">
        <v>4301</v>
      </c>
      <c r="H130" s="64" t="s">
        <v>4191</v>
      </c>
      <c r="I130" s="64" t="s">
        <v>4515</v>
      </c>
      <c r="J130" s="64">
        <v>0</v>
      </c>
      <c r="K130" s="64" t="s">
        <v>4191</v>
      </c>
      <c r="L130" s="64" t="s">
        <v>4191</v>
      </c>
      <c r="M130" s="64" t="s">
        <v>4191</v>
      </c>
      <c r="N130" s="64" t="s">
        <v>4191</v>
      </c>
      <c r="O130" s="64" t="s">
        <v>4191</v>
      </c>
      <c r="P130" s="64" t="s">
        <v>4191</v>
      </c>
    </row>
    <row r="131" spans="1:16" x14ac:dyDescent="0.25">
      <c r="A131" s="64">
        <v>1324553</v>
      </c>
      <c r="B131" s="64" t="s">
        <v>4196</v>
      </c>
      <c r="C131" s="64" t="s">
        <v>4514</v>
      </c>
      <c r="D131" s="64" t="s">
        <v>765</v>
      </c>
      <c r="E131" s="64" t="s">
        <v>765</v>
      </c>
      <c r="F131" s="64" t="s">
        <v>765</v>
      </c>
      <c r="G131" s="64" t="s">
        <v>4194</v>
      </c>
      <c r="H131" s="64" t="s">
        <v>4191</v>
      </c>
      <c r="I131" s="64" t="s">
        <v>4513</v>
      </c>
      <c r="J131" s="64">
        <v>0</v>
      </c>
      <c r="K131" s="64" t="s">
        <v>4191</v>
      </c>
      <c r="L131" s="64" t="s">
        <v>4191</v>
      </c>
      <c r="M131" s="64" t="s">
        <v>4191</v>
      </c>
      <c r="N131" s="64" t="s">
        <v>4191</v>
      </c>
      <c r="O131" s="64" t="s">
        <v>4191</v>
      </c>
      <c r="P131" s="64" t="s">
        <v>4191</v>
      </c>
    </row>
    <row r="132" spans="1:16" x14ac:dyDescent="0.25">
      <c r="A132" s="64">
        <v>1324555</v>
      </c>
      <c r="B132" s="64" t="s">
        <v>4512</v>
      </c>
      <c r="C132" s="64" t="s">
        <v>4511</v>
      </c>
      <c r="D132" s="64" t="s">
        <v>765</v>
      </c>
      <c r="E132" s="64" t="s">
        <v>765</v>
      </c>
      <c r="F132" s="64" t="s">
        <v>765</v>
      </c>
      <c r="G132" s="64" t="s">
        <v>4327</v>
      </c>
      <c r="H132" s="64" t="s">
        <v>4191</v>
      </c>
      <c r="I132" s="64" t="s">
        <v>4510</v>
      </c>
      <c r="J132" s="64">
        <v>0</v>
      </c>
      <c r="K132" s="64" t="s">
        <v>4191</v>
      </c>
      <c r="L132" s="64" t="s">
        <v>4191</v>
      </c>
      <c r="M132" s="64" t="s">
        <v>4191</v>
      </c>
      <c r="N132" s="64" t="s">
        <v>4191</v>
      </c>
      <c r="O132" s="64" t="s">
        <v>4191</v>
      </c>
      <c r="P132" s="64" t="s">
        <v>4191</v>
      </c>
    </row>
    <row r="133" spans="1:16" x14ac:dyDescent="0.25">
      <c r="A133" s="64">
        <v>1326088</v>
      </c>
      <c r="B133" s="64" t="s">
        <v>4196</v>
      </c>
      <c r="C133" s="64" t="s">
        <v>4509</v>
      </c>
      <c r="D133" s="64" t="s">
        <v>765</v>
      </c>
      <c r="E133" s="64" t="s">
        <v>765</v>
      </c>
      <c r="F133" s="64" t="s">
        <v>765</v>
      </c>
      <c r="G133" s="64" t="s">
        <v>4207</v>
      </c>
      <c r="H133" s="64" t="s">
        <v>4191</v>
      </c>
      <c r="I133" s="64" t="s">
        <v>4508</v>
      </c>
      <c r="J133" s="64">
        <v>0</v>
      </c>
      <c r="K133" s="64" t="s">
        <v>4191</v>
      </c>
      <c r="L133" s="64" t="s">
        <v>4191</v>
      </c>
      <c r="M133" s="64" t="s">
        <v>4191</v>
      </c>
      <c r="N133" s="64" t="s">
        <v>4191</v>
      </c>
      <c r="O133" s="64" t="s">
        <v>4191</v>
      </c>
      <c r="P133" s="64" t="s">
        <v>4191</v>
      </c>
    </row>
    <row r="134" spans="1:16" x14ac:dyDescent="0.25">
      <c r="A134" s="64">
        <v>1326089</v>
      </c>
      <c r="B134" s="64" t="s">
        <v>4196</v>
      </c>
      <c r="C134" s="64" t="s">
        <v>4507</v>
      </c>
      <c r="D134" s="64" t="s">
        <v>765</v>
      </c>
      <c r="E134" s="64" t="s">
        <v>765</v>
      </c>
      <c r="F134" s="64" t="s">
        <v>765</v>
      </c>
      <c r="G134" s="64" t="s">
        <v>4207</v>
      </c>
      <c r="H134" s="64" t="s">
        <v>4191</v>
      </c>
      <c r="I134" s="64" t="s">
        <v>4506</v>
      </c>
      <c r="J134" s="64">
        <v>0</v>
      </c>
      <c r="K134" s="64" t="s">
        <v>4191</v>
      </c>
      <c r="L134" s="64" t="s">
        <v>4191</v>
      </c>
      <c r="M134" s="64" t="s">
        <v>4191</v>
      </c>
      <c r="N134" s="64" t="s">
        <v>4191</v>
      </c>
      <c r="O134" s="64" t="s">
        <v>4191</v>
      </c>
      <c r="P134" s="64" t="s">
        <v>4191</v>
      </c>
    </row>
    <row r="135" spans="1:16" x14ac:dyDescent="0.25">
      <c r="A135" s="64">
        <v>1326092</v>
      </c>
      <c r="B135" s="64" t="s">
        <v>4196</v>
      </c>
      <c r="C135" s="64" t="s">
        <v>4505</v>
      </c>
      <c r="D135" s="64" t="s">
        <v>765</v>
      </c>
      <c r="E135" s="64" t="s">
        <v>765</v>
      </c>
      <c r="F135" s="64" t="s">
        <v>765</v>
      </c>
      <c r="G135" s="64" t="s">
        <v>4207</v>
      </c>
      <c r="H135" s="64" t="s">
        <v>4191</v>
      </c>
      <c r="I135" s="64" t="s">
        <v>4504</v>
      </c>
      <c r="J135" s="64">
        <v>0</v>
      </c>
      <c r="K135" s="64" t="s">
        <v>4191</v>
      </c>
      <c r="L135" s="64" t="s">
        <v>4191</v>
      </c>
      <c r="M135" s="64" t="s">
        <v>4191</v>
      </c>
      <c r="N135" s="64" t="s">
        <v>4191</v>
      </c>
      <c r="O135" s="64" t="s">
        <v>4191</v>
      </c>
      <c r="P135" s="64" t="s">
        <v>4191</v>
      </c>
    </row>
    <row r="136" spans="1:16" x14ac:dyDescent="0.25">
      <c r="A136" s="64">
        <v>1327052</v>
      </c>
      <c r="B136" s="64" t="s">
        <v>4196</v>
      </c>
      <c r="C136" s="64" t="s">
        <v>4503</v>
      </c>
      <c r="D136" s="64" t="s">
        <v>765</v>
      </c>
      <c r="E136" s="64" t="s">
        <v>765</v>
      </c>
      <c r="F136" s="64" t="s">
        <v>765</v>
      </c>
      <c r="G136" s="64" t="s">
        <v>4207</v>
      </c>
      <c r="H136" s="64" t="s">
        <v>4191</v>
      </c>
      <c r="I136" s="64" t="s">
        <v>4502</v>
      </c>
      <c r="J136" s="64">
        <v>0</v>
      </c>
      <c r="K136" s="64" t="s">
        <v>4191</v>
      </c>
      <c r="L136" s="64" t="s">
        <v>4191</v>
      </c>
      <c r="M136" s="64" t="s">
        <v>4191</v>
      </c>
      <c r="N136" s="64" t="s">
        <v>4191</v>
      </c>
      <c r="O136" s="64" t="s">
        <v>4191</v>
      </c>
      <c r="P136" s="64" t="s">
        <v>4191</v>
      </c>
    </row>
    <row r="137" spans="1:16" x14ac:dyDescent="0.25">
      <c r="A137" s="64">
        <v>1327053</v>
      </c>
      <c r="B137" s="64" t="s">
        <v>4196</v>
      </c>
      <c r="C137" s="64" t="s">
        <v>4501</v>
      </c>
      <c r="D137" s="64" t="s">
        <v>765</v>
      </c>
      <c r="E137" s="64" t="s">
        <v>765</v>
      </c>
      <c r="F137" s="64" t="s">
        <v>765</v>
      </c>
      <c r="G137" s="64" t="s">
        <v>4207</v>
      </c>
      <c r="H137" s="64" t="s">
        <v>4191</v>
      </c>
      <c r="I137" s="64" t="s">
        <v>4500</v>
      </c>
      <c r="J137" s="64">
        <v>0</v>
      </c>
      <c r="K137" s="64" t="s">
        <v>4191</v>
      </c>
      <c r="L137" s="64" t="s">
        <v>4191</v>
      </c>
      <c r="M137" s="64" t="s">
        <v>4191</v>
      </c>
      <c r="N137" s="64" t="s">
        <v>4191</v>
      </c>
      <c r="O137" s="64" t="s">
        <v>4191</v>
      </c>
      <c r="P137" s="64" t="s">
        <v>4191</v>
      </c>
    </row>
    <row r="138" spans="1:16" x14ac:dyDescent="0.25">
      <c r="A138" s="64">
        <v>1327055</v>
      </c>
      <c r="B138" s="64" t="s">
        <v>4499</v>
      </c>
      <c r="C138" s="64" t="s">
        <v>4498</v>
      </c>
      <c r="D138" s="64" t="s">
        <v>765</v>
      </c>
      <c r="E138" s="64" t="s">
        <v>765</v>
      </c>
      <c r="F138" s="64" t="s">
        <v>765</v>
      </c>
      <c r="G138" s="64" t="s">
        <v>4207</v>
      </c>
      <c r="H138" s="64" t="s">
        <v>4191</v>
      </c>
      <c r="I138" s="64" t="s">
        <v>4497</v>
      </c>
      <c r="J138" s="64">
        <v>0</v>
      </c>
      <c r="K138" s="64" t="s">
        <v>4191</v>
      </c>
      <c r="L138" s="64" t="s">
        <v>4191</v>
      </c>
      <c r="M138" s="64" t="s">
        <v>4191</v>
      </c>
      <c r="N138" s="64" t="s">
        <v>4191</v>
      </c>
      <c r="O138" s="64" t="s">
        <v>4191</v>
      </c>
      <c r="P138" s="64" t="s">
        <v>4191</v>
      </c>
    </row>
    <row r="139" spans="1:16" x14ac:dyDescent="0.25">
      <c r="A139" s="64">
        <v>1327056</v>
      </c>
      <c r="B139" s="64" t="s">
        <v>4196</v>
      </c>
      <c r="C139" s="64" t="s">
        <v>1410</v>
      </c>
      <c r="D139" s="64" t="s">
        <v>765</v>
      </c>
      <c r="E139" s="64" t="s">
        <v>765</v>
      </c>
      <c r="F139" s="64" t="s">
        <v>765</v>
      </c>
      <c r="G139" s="64" t="s">
        <v>4247</v>
      </c>
      <c r="H139" s="64" t="s">
        <v>4191</v>
      </c>
      <c r="I139" s="64" t="s">
        <v>4496</v>
      </c>
      <c r="J139" s="64">
        <v>0</v>
      </c>
      <c r="K139" s="64" t="s">
        <v>4191</v>
      </c>
      <c r="L139" s="64" t="s">
        <v>4191</v>
      </c>
      <c r="M139" s="64" t="s">
        <v>4191</v>
      </c>
      <c r="N139" s="64" t="s">
        <v>4191</v>
      </c>
      <c r="O139" s="64" t="s">
        <v>4191</v>
      </c>
      <c r="P139" s="64" t="s">
        <v>4191</v>
      </c>
    </row>
    <row r="140" spans="1:16" x14ac:dyDescent="0.25">
      <c r="A140" s="64">
        <v>1327580</v>
      </c>
      <c r="B140" s="64" t="s">
        <v>4196</v>
      </c>
      <c r="C140" s="64" t="s">
        <v>4495</v>
      </c>
      <c r="D140" s="64" t="s">
        <v>765</v>
      </c>
      <c r="E140" s="64" t="s">
        <v>765</v>
      </c>
      <c r="F140" s="64" t="s">
        <v>765</v>
      </c>
      <c r="G140" s="64" t="s">
        <v>4494</v>
      </c>
      <c r="H140" s="64" t="s">
        <v>4191</v>
      </c>
      <c r="I140" s="64" t="s">
        <v>4493</v>
      </c>
      <c r="J140" s="64">
        <v>0</v>
      </c>
      <c r="K140" s="64" t="s">
        <v>4191</v>
      </c>
      <c r="L140" s="64" t="s">
        <v>4191</v>
      </c>
      <c r="M140" s="64" t="s">
        <v>4191</v>
      </c>
      <c r="N140" s="64" t="s">
        <v>4191</v>
      </c>
      <c r="O140" s="64" t="s">
        <v>4191</v>
      </c>
      <c r="P140" s="64" t="s">
        <v>4191</v>
      </c>
    </row>
    <row r="141" spans="1:16" x14ac:dyDescent="0.25">
      <c r="A141" s="64">
        <v>1327582</v>
      </c>
      <c r="B141" s="64" t="s">
        <v>4196</v>
      </c>
      <c r="C141" s="64" t="s">
        <v>4492</v>
      </c>
      <c r="D141" s="64" t="s">
        <v>765</v>
      </c>
      <c r="E141" s="64" t="s">
        <v>765</v>
      </c>
      <c r="F141" s="64" t="s">
        <v>765</v>
      </c>
      <c r="G141" s="64" t="s">
        <v>4443</v>
      </c>
      <c r="H141" s="64" t="s">
        <v>4191</v>
      </c>
      <c r="I141" s="64" t="s">
        <v>4491</v>
      </c>
      <c r="J141" s="64">
        <v>0</v>
      </c>
      <c r="K141" s="64" t="s">
        <v>4191</v>
      </c>
      <c r="L141" s="64" t="s">
        <v>4191</v>
      </c>
      <c r="M141" s="64" t="s">
        <v>4191</v>
      </c>
      <c r="N141" s="64" t="s">
        <v>4191</v>
      </c>
      <c r="O141" s="64" t="s">
        <v>4191</v>
      </c>
      <c r="P141" s="64" t="s">
        <v>4191</v>
      </c>
    </row>
    <row r="142" spans="1:16" x14ac:dyDescent="0.25">
      <c r="A142" s="64">
        <v>1327583</v>
      </c>
      <c r="B142" s="64" t="s">
        <v>4196</v>
      </c>
      <c r="C142" s="64" t="s">
        <v>4490</v>
      </c>
      <c r="D142" s="64" t="s">
        <v>765</v>
      </c>
      <c r="E142" s="64" t="s">
        <v>765</v>
      </c>
      <c r="F142" s="64" t="s">
        <v>765</v>
      </c>
      <c r="G142" s="64" t="s">
        <v>4489</v>
      </c>
      <c r="H142" s="64" t="s">
        <v>4191</v>
      </c>
      <c r="I142" s="64" t="s">
        <v>4488</v>
      </c>
      <c r="J142" s="64">
        <v>0</v>
      </c>
      <c r="K142" s="64" t="s">
        <v>4191</v>
      </c>
      <c r="L142" s="64" t="s">
        <v>4191</v>
      </c>
      <c r="M142" s="64" t="s">
        <v>4191</v>
      </c>
      <c r="N142" s="64" t="s">
        <v>4191</v>
      </c>
      <c r="O142" s="64" t="s">
        <v>4191</v>
      </c>
      <c r="P142" s="64" t="s">
        <v>4191</v>
      </c>
    </row>
    <row r="143" spans="1:16" x14ac:dyDescent="0.25">
      <c r="A143" s="64">
        <v>1327633</v>
      </c>
      <c r="B143" s="64" t="s">
        <v>4196</v>
      </c>
      <c r="C143" s="64" t="s">
        <v>4487</v>
      </c>
      <c r="D143" s="64" t="s">
        <v>765</v>
      </c>
      <c r="E143" s="64" t="s">
        <v>765</v>
      </c>
      <c r="F143" s="64" t="s">
        <v>765</v>
      </c>
      <c r="G143" s="64" t="s">
        <v>4486</v>
      </c>
      <c r="H143" s="64" t="s">
        <v>4191</v>
      </c>
      <c r="I143" s="64" t="s">
        <v>4485</v>
      </c>
      <c r="J143" s="64">
        <v>0</v>
      </c>
      <c r="K143" s="64" t="s">
        <v>4191</v>
      </c>
      <c r="L143" s="64" t="s">
        <v>4191</v>
      </c>
      <c r="M143" s="64" t="s">
        <v>4191</v>
      </c>
      <c r="N143" s="64" t="s">
        <v>4191</v>
      </c>
      <c r="O143" s="64" t="s">
        <v>4191</v>
      </c>
      <c r="P143" s="64" t="s">
        <v>4191</v>
      </c>
    </row>
    <row r="144" spans="1:16" x14ac:dyDescent="0.25">
      <c r="A144" s="64">
        <v>1327635</v>
      </c>
      <c r="B144" s="64" t="s">
        <v>4196</v>
      </c>
      <c r="C144" s="64" t="s">
        <v>4484</v>
      </c>
      <c r="D144" s="64" t="s">
        <v>765</v>
      </c>
      <c r="E144" s="64" t="s">
        <v>765</v>
      </c>
      <c r="F144" s="64" t="s">
        <v>765</v>
      </c>
      <c r="G144" s="64" t="s">
        <v>4483</v>
      </c>
      <c r="H144" s="64" t="s">
        <v>4191</v>
      </c>
      <c r="I144" s="64" t="s">
        <v>4482</v>
      </c>
      <c r="J144" s="64">
        <v>0</v>
      </c>
      <c r="K144" s="64" t="s">
        <v>4191</v>
      </c>
      <c r="L144" s="64" t="s">
        <v>4191</v>
      </c>
      <c r="M144" s="64" t="s">
        <v>4191</v>
      </c>
      <c r="N144" s="64" t="s">
        <v>4191</v>
      </c>
      <c r="O144" s="64" t="s">
        <v>4191</v>
      </c>
      <c r="P144" s="64" t="s">
        <v>4191</v>
      </c>
    </row>
    <row r="145" spans="1:16" x14ac:dyDescent="0.25">
      <c r="A145" s="64">
        <v>1327636</v>
      </c>
      <c r="B145" s="64" t="s">
        <v>4196</v>
      </c>
      <c r="C145" s="64" t="s">
        <v>4481</v>
      </c>
      <c r="D145" s="64" t="s">
        <v>765</v>
      </c>
      <c r="E145" s="64" t="s">
        <v>765</v>
      </c>
      <c r="F145" s="64" t="s">
        <v>765</v>
      </c>
      <c r="G145" s="64" t="s">
        <v>4480</v>
      </c>
      <c r="H145" s="64" t="s">
        <v>4191</v>
      </c>
      <c r="I145" s="64" t="s">
        <v>4479</v>
      </c>
      <c r="J145" s="64">
        <v>0</v>
      </c>
      <c r="K145" s="64" t="s">
        <v>4191</v>
      </c>
      <c r="L145" s="64" t="s">
        <v>4191</v>
      </c>
      <c r="M145" s="64" t="s">
        <v>4191</v>
      </c>
      <c r="N145" s="64" t="s">
        <v>4191</v>
      </c>
      <c r="O145" s="64" t="s">
        <v>4191</v>
      </c>
      <c r="P145" s="64" t="s">
        <v>4191</v>
      </c>
    </row>
    <row r="146" spans="1:16" x14ac:dyDescent="0.25">
      <c r="A146" s="64">
        <v>1327799</v>
      </c>
      <c r="B146" s="64" t="s">
        <v>4196</v>
      </c>
      <c r="C146" s="64" t="s">
        <v>4478</v>
      </c>
      <c r="D146" s="64" t="s">
        <v>765</v>
      </c>
      <c r="E146" s="64" t="s">
        <v>765</v>
      </c>
      <c r="F146" s="64" t="s">
        <v>765</v>
      </c>
      <c r="G146" s="64" t="s">
        <v>4207</v>
      </c>
      <c r="H146" s="64" t="s">
        <v>4191</v>
      </c>
      <c r="I146" s="64" t="s">
        <v>4477</v>
      </c>
      <c r="J146" s="64">
        <v>0</v>
      </c>
      <c r="K146" s="64" t="s">
        <v>4191</v>
      </c>
      <c r="L146" s="64" t="s">
        <v>4191</v>
      </c>
      <c r="M146" s="64" t="s">
        <v>4191</v>
      </c>
      <c r="N146" s="64" t="s">
        <v>4191</v>
      </c>
      <c r="O146" s="64" t="s">
        <v>4191</v>
      </c>
      <c r="P146" s="64" t="s">
        <v>4191</v>
      </c>
    </row>
    <row r="147" spans="1:16" x14ac:dyDescent="0.25">
      <c r="A147" s="64">
        <v>1327801</v>
      </c>
      <c r="B147" s="64" t="s">
        <v>4196</v>
      </c>
      <c r="C147" s="64" t="s">
        <v>4476</v>
      </c>
      <c r="D147" s="64" t="s">
        <v>765</v>
      </c>
      <c r="E147" s="64" t="s">
        <v>765</v>
      </c>
      <c r="F147" s="64" t="s">
        <v>765</v>
      </c>
      <c r="G147" s="64" t="s">
        <v>4207</v>
      </c>
      <c r="H147" s="64" t="s">
        <v>4191</v>
      </c>
      <c r="I147" s="64" t="s">
        <v>4475</v>
      </c>
      <c r="J147" s="64">
        <v>0</v>
      </c>
      <c r="K147" s="64" t="s">
        <v>4191</v>
      </c>
      <c r="L147" s="64" t="s">
        <v>4191</v>
      </c>
      <c r="M147" s="64" t="s">
        <v>4191</v>
      </c>
      <c r="N147" s="64" t="s">
        <v>4191</v>
      </c>
      <c r="O147" s="64" t="s">
        <v>4191</v>
      </c>
      <c r="P147" s="64" t="s">
        <v>4191</v>
      </c>
    </row>
    <row r="148" spans="1:16" x14ac:dyDescent="0.25">
      <c r="A148" s="64">
        <v>1327802</v>
      </c>
      <c r="B148" s="64" t="s">
        <v>4196</v>
      </c>
      <c r="C148" s="64" t="s">
        <v>4474</v>
      </c>
      <c r="D148" s="64" t="s">
        <v>765</v>
      </c>
      <c r="E148" s="64" t="s">
        <v>765</v>
      </c>
      <c r="F148" s="64" t="s">
        <v>765</v>
      </c>
      <c r="G148" s="64" t="s">
        <v>4301</v>
      </c>
      <c r="H148" s="64" t="s">
        <v>4191</v>
      </c>
      <c r="I148" s="64" t="s">
        <v>4473</v>
      </c>
      <c r="J148" s="64">
        <v>0</v>
      </c>
      <c r="K148" s="64" t="s">
        <v>4191</v>
      </c>
      <c r="L148" s="64" t="s">
        <v>4191</v>
      </c>
      <c r="M148" s="64" t="s">
        <v>4191</v>
      </c>
      <c r="N148" s="64" t="s">
        <v>4191</v>
      </c>
      <c r="O148" s="64" t="s">
        <v>4191</v>
      </c>
      <c r="P148" s="64" t="s">
        <v>4191</v>
      </c>
    </row>
  </sheetData>
  <autoFilter ref="R1:R148" xr:uid="{BC835B7E-68CD-43E0-9C61-1D2D9A50B567}">
    <sortState xmlns:xlrd2="http://schemas.microsoft.com/office/spreadsheetml/2017/richdata2" ref="A2:U148">
      <sortCondition ref="R1:R1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05B-9BA8-4C3A-932E-B713DCD94A5F}">
  <dimension ref="A1:U148"/>
  <sheetViews>
    <sheetView topLeftCell="A28" workbookViewId="0">
      <selection activeCell="G15" sqref="G15"/>
    </sheetView>
  </sheetViews>
  <sheetFormatPr defaultColWidth="9.09765625" defaultRowHeight="15" x14ac:dyDescent="0.25"/>
  <cols>
    <col min="1" max="2" width="9.09765625" style="64"/>
    <col min="3" max="3" width="25.296875" style="64" customWidth="1"/>
    <col min="4" max="16384" width="9.09765625" style="64"/>
  </cols>
  <sheetData>
    <row r="1" spans="1:21" x14ac:dyDescent="0.25">
      <c r="A1" s="64" t="s">
        <v>4472</v>
      </c>
      <c r="B1" s="64" t="s">
        <v>4471</v>
      </c>
      <c r="C1" s="64" t="s">
        <v>4470</v>
      </c>
      <c r="D1" s="64" t="s">
        <v>4469</v>
      </c>
      <c r="E1" s="64" t="s">
        <v>4468</v>
      </c>
      <c r="F1" s="64" t="s">
        <v>1491</v>
      </c>
      <c r="G1" s="64" t="s">
        <v>4467</v>
      </c>
      <c r="H1" s="64" t="s">
        <v>4466</v>
      </c>
      <c r="I1" s="64" t="s">
        <v>4465</v>
      </c>
      <c r="J1" s="64" t="s">
        <v>4464</v>
      </c>
      <c r="K1" s="64" t="s">
        <v>4463</v>
      </c>
      <c r="L1" s="64" t="s">
        <v>4462</v>
      </c>
      <c r="M1" s="64" t="s">
        <v>4461</v>
      </c>
      <c r="N1" s="64" t="s">
        <v>4460</v>
      </c>
      <c r="O1" s="64" t="s">
        <v>4459</v>
      </c>
      <c r="P1" s="64" t="s">
        <v>4458</v>
      </c>
      <c r="Q1" s="64" t="s">
        <v>4457</v>
      </c>
      <c r="R1" s="64" t="s">
        <v>4456</v>
      </c>
      <c r="S1" s="64" t="s">
        <v>4455</v>
      </c>
      <c r="T1" s="64" t="s">
        <v>4454</v>
      </c>
      <c r="U1" s="64" t="s">
        <v>4453</v>
      </c>
    </row>
    <row r="2" spans="1:21" x14ac:dyDescent="0.25">
      <c r="A2" s="64">
        <v>1209791</v>
      </c>
      <c r="B2" s="64" t="s">
        <v>4883</v>
      </c>
      <c r="C2" s="64" t="s">
        <v>887</v>
      </c>
      <c r="D2" s="64" t="s">
        <v>4882</v>
      </c>
      <c r="E2" s="64" t="s">
        <v>765</v>
      </c>
      <c r="F2" s="64" t="s">
        <v>765</v>
      </c>
      <c r="G2" s="64" t="s">
        <v>4207</v>
      </c>
      <c r="H2" s="64" t="s">
        <v>4191</v>
      </c>
      <c r="I2" s="64" t="s">
        <v>4881</v>
      </c>
      <c r="J2" s="64">
        <v>0</v>
      </c>
      <c r="K2" s="64" t="s">
        <v>4191</v>
      </c>
      <c r="L2" s="64" t="s">
        <v>4191</v>
      </c>
      <c r="M2" s="64" t="s">
        <v>4191</v>
      </c>
      <c r="N2" s="64" t="s">
        <v>4191</v>
      </c>
      <c r="O2" s="64" t="s">
        <v>4191</v>
      </c>
      <c r="P2" s="64" t="s">
        <v>4191</v>
      </c>
      <c r="Q2" s="64">
        <v>122051</v>
      </c>
      <c r="R2" s="64" t="s">
        <v>4724</v>
      </c>
      <c r="S2" s="64" t="s">
        <v>4723</v>
      </c>
      <c r="T2" s="64">
        <v>1344565</v>
      </c>
    </row>
    <row r="3" spans="1:21" x14ac:dyDescent="0.25">
      <c r="A3" s="64">
        <v>1209792</v>
      </c>
      <c r="B3" s="64" t="s">
        <v>4880</v>
      </c>
      <c r="C3" s="64" t="s">
        <v>1419</v>
      </c>
      <c r="D3" s="64" t="s">
        <v>4408</v>
      </c>
      <c r="E3" s="64" t="s">
        <v>765</v>
      </c>
      <c r="F3" s="64" t="s">
        <v>765</v>
      </c>
      <c r="G3" s="64" t="s">
        <v>4405</v>
      </c>
      <c r="H3" s="64" t="s">
        <v>4191</v>
      </c>
      <c r="I3" s="64" t="s">
        <v>4879</v>
      </c>
      <c r="J3" s="64">
        <v>0</v>
      </c>
      <c r="K3" s="64" t="s">
        <v>4191</v>
      </c>
      <c r="L3" s="64" t="s">
        <v>4191</v>
      </c>
      <c r="M3" s="64" t="s">
        <v>4191</v>
      </c>
      <c r="N3" s="64" t="s">
        <v>4191</v>
      </c>
      <c r="O3" s="64" t="s">
        <v>4191</v>
      </c>
      <c r="P3" s="64" t="s">
        <v>4191</v>
      </c>
      <c r="Q3" s="64">
        <v>115810</v>
      </c>
      <c r="R3" s="64" t="s">
        <v>4780</v>
      </c>
      <c r="S3" s="64" t="s">
        <v>4713</v>
      </c>
      <c r="T3" s="64">
        <v>1249979</v>
      </c>
    </row>
    <row r="4" spans="1:21" x14ac:dyDescent="0.25">
      <c r="A4" s="64">
        <v>1209793</v>
      </c>
      <c r="B4" s="64" t="s">
        <v>4878</v>
      </c>
      <c r="C4" s="64" t="s">
        <v>4783</v>
      </c>
      <c r="D4" s="64" t="s">
        <v>4877</v>
      </c>
      <c r="E4" s="64" t="s">
        <v>765</v>
      </c>
      <c r="F4" s="64" t="s">
        <v>765</v>
      </c>
      <c r="G4" s="64" t="s">
        <v>4405</v>
      </c>
      <c r="H4" s="64" t="s">
        <v>4191</v>
      </c>
      <c r="I4" s="64" t="s">
        <v>4876</v>
      </c>
      <c r="J4" s="64">
        <v>0</v>
      </c>
      <c r="K4" s="64" t="s">
        <v>4191</v>
      </c>
      <c r="L4" s="64" t="s">
        <v>4191</v>
      </c>
      <c r="M4" s="64" t="s">
        <v>4191</v>
      </c>
      <c r="N4" s="64" t="s">
        <v>4191</v>
      </c>
      <c r="O4" s="64" t="s">
        <v>4191</v>
      </c>
      <c r="P4" s="64" t="s">
        <v>4191</v>
      </c>
      <c r="Q4" s="64">
        <v>115810</v>
      </c>
      <c r="R4" s="64" t="s">
        <v>4780</v>
      </c>
      <c r="S4" s="64" t="s">
        <v>4713</v>
      </c>
      <c r="T4" s="64">
        <v>1249980</v>
      </c>
    </row>
    <row r="5" spans="1:21" x14ac:dyDescent="0.25">
      <c r="A5" s="64">
        <v>1266873</v>
      </c>
      <c r="B5" s="64" t="s">
        <v>4196</v>
      </c>
      <c r="C5" s="64" t="s">
        <v>4875</v>
      </c>
      <c r="D5" s="64" t="s">
        <v>4871</v>
      </c>
      <c r="E5" s="64" t="s">
        <v>4870</v>
      </c>
      <c r="F5" s="64" t="s">
        <v>4874</v>
      </c>
      <c r="G5" s="64" t="s">
        <v>4216</v>
      </c>
      <c r="H5" s="64" t="s">
        <v>4191</v>
      </c>
      <c r="I5" s="64" t="s">
        <v>4806</v>
      </c>
      <c r="J5" s="64">
        <v>0</v>
      </c>
      <c r="K5" s="64" t="s">
        <v>4191</v>
      </c>
      <c r="L5" s="64" t="s">
        <v>4191</v>
      </c>
      <c r="M5" s="64" t="s">
        <v>4191</v>
      </c>
      <c r="N5" s="64" t="s">
        <v>4191</v>
      </c>
      <c r="O5" s="64" t="s">
        <v>4191</v>
      </c>
      <c r="P5" s="64" t="s">
        <v>4191</v>
      </c>
      <c r="Q5" s="64">
        <v>113956</v>
      </c>
      <c r="R5" s="64" t="s">
        <v>4765</v>
      </c>
      <c r="S5" s="64" t="s">
        <v>4752</v>
      </c>
      <c r="T5" s="64">
        <v>1311229</v>
      </c>
    </row>
    <row r="6" spans="1:21" x14ac:dyDescent="0.25">
      <c r="A6" s="64">
        <v>1266874</v>
      </c>
      <c r="B6" s="64" t="s">
        <v>4873</v>
      </c>
      <c r="C6" s="64" t="s">
        <v>4872</v>
      </c>
      <c r="D6" s="64" t="s">
        <v>4871</v>
      </c>
      <c r="E6" s="64" t="s">
        <v>4870</v>
      </c>
      <c r="F6" s="64" t="s">
        <v>4869</v>
      </c>
      <c r="G6" s="64" t="s">
        <v>4868</v>
      </c>
      <c r="H6" s="64" t="s">
        <v>4191</v>
      </c>
      <c r="I6" s="64" t="s">
        <v>4806</v>
      </c>
      <c r="J6" s="64">
        <v>0</v>
      </c>
      <c r="K6" s="64" t="s">
        <v>4191</v>
      </c>
      <c r="L6" s="64" t="s">
        <v>4191</v>
      </c>
      <c r="M6" s="64" t="s">
        <v>4191</v>
      </c>
      <c r="N6" s="64" t="s">
        <v>4191</v>
      </c>
      <c r="O6" s="64" t="s">
        <v>4191</v>
      </c>
      <c r="P6" s="64" t="s">
        <v>4191</v>
      </c>
      <c r="Q6" s="64">
        <v>113956</v>
      </c>
      <c r="R6" s="64" t="s">
        <v>4765</v>
      </c>
      <c r="S6" s="64" t="s">
        <v>4752</v>
      </c>
      <c r="T6" s="64">
        <v>1311230</v>
      </c>
    </row>
    <row r="7" spans="1:21" x14ac:dyDescent="0.25">
      <c r="A7" s="64">
        <v>1266875</v>
      </c>
      <c r="B7" s="64" t="s">
        <v>4196</v>
      </c>
      <c r="C7" s="64" t="s">
        <v>4867</v>
      </c>
      <c r="D7" s="64" t="s">
        <v>4863</v>
      </c>
      <c r="E7" s="64" t="s">
        <v>4862</v>
      </c>
      <c r="F7" s="64" t="s">
        <v>4866</v>
      </c>
      <c r="G7" s="64" t="s">
        <v>4858</v>
      </c>
      <c r="H7" s="64" t="s">
        <v>4191</v>
      </c>
      <c r="I7" s="64" t="s">
        <v>4806</v>
      </c>
      <c r="J7" s="64">
        <v>0</v>
      </c>
      <c r="K7" s="64" t="s">
        <v>4191</v>
      </c>
      <c r="L7" s="64" t="s">
        <v>4191</v>
      </c>
      <c r="M7" s="64" t="s">
        <v>4191</v>
      </c>
      <c r="N7" s="64" t="s">
        <v>4191</v>
      </c>
      <c r="O7" s="64" t="s">
        <v>4191</v>
      </c>
      <c r="P7" s="64" t="s">
        <v>4191</v>
      </c>
      <c r="Q7" s="64">
        <v>113956</v>
      </c>
      <c r="R7" s="64" t="s">
        <v>4765</v>
      </c>
      <c r="S7" s="64" t="s">
        <v>4752</v>
      </c>
      <c r="T7" s="64">
        <v>1311231</v>
      </c>
    </row>
    <row r="8" spans="1:21" x14ac:dyDescent="0.25">
      <c r="A8" s="64">
        <v>1266876</v>
      </c>
      <c r="B8" s="64" t="s">
        <v>4865</v>
      </c>
      <c r="C8" s="64" t="s">
        <v>4864</v>
      </c>
      <c r="D8" s="64" t="s">
        <v>4863</v>
      </c>
      <c r="E8" s="64" t="s">
        <v>4862</v>
      </c>
      <c r="F8" s="64" t="s">
        <v>4861</v>
      </c>
      <c r="G8" s="64" t="s">
        <v>4852</v>
      </c>
      <c r="H8" s="64" t="s">
        <v>4191</v>
      </c>
      <c r="I8" s="64" t="s">
        <v>4806</v>
      </c>
      <c r="J8" s="64">
        <v>0</v>
      </c>
      <c r="K8" s="64" t="s">
        <v>4191</v>
      </c>
      <c r="L8" s="64" t="s">
        <v>4191</v>
      </c>
      <c r="M8" s="64" t="s">
        <v>4191</v>
      </c>
      <c r="N8" s="64" t="s">
        <v>4191</v>
      </c>
      <c r="O8" s="64" t="s">
        <v>4191</v>
      </c>
      <c r="P8" s="64" t="s">
        <v>4191</v>
      </c>
      <c r="Q8" s="64">
        <v>113956</v>
      </c>
      <c r="R8" s="64" t="s">
        <v>4765</v>
      </c>
      <c r="S8" s="64" t="s">
        <v>4752</v>
      </c>
      <c r="T8" s="64">
        <v>1311232</v>
      </c>
    </row>
    <row r="9" spans="1:21" x14ac:dyDescent="0.25">
      <c r="A9" s="64">
        <v>1266877</v>
      </c>
      <c r="B9" s="64" t="s">
        <v>4196</v>
      </c>
      <c r="C9" s="64" t="s">
        <v>4860</v>
      </c>
      <c r="D9" s="64" t="s">
        <v>4855</v>
      </c>
      <c r="E9" s="64" t="s">
        <v>4854</v>
      </c>
      <c r="F9" s="64" t="s">
        <v>4859</v>
      </c>
      <c r="G9" s="64" t="s">
        <v>4858</v>
      </c>
      <c r="H9" s="64" t="s">
        <v>4191</v>
      </c>
      <c r="I9" s="64" t="s">
        <v>4806</v>
      </c>
      <c r="J9" s="64">
        <v>0</v>
      </c>
      <c r="K9" s="64" t="s">
        <v>4191</v>
      </c>
      <c r="L9" s="64" t="s">
        <v>4191</v>
      </c>
      <c r="M9" s="64" t="s">
        <v>4191</v>
      </c>
      <c r="N9" s="64" t="s">
        <v>4191</v>
      </c>
      <c r="O9" s="64" t="s">
        <v>4191</v>
      </c>
      <c r="P9" s="64" t="s">
        <v>4191</v>
      </c>
      <c r="Q9" s="64">
        <v>113956</v>
      </c>
      <c r="R9" s="64" t="s">
        <v>4765</v>
      </c>
      <c r="S9" s="64" t="s">
        <v>4752</v>
      </c>
      <c r="T9" s="64">
        <v>1311233</v>
      </c>
    </row>
    <row r="10" spans="1:21" x14ac:dyDescent="0.25">
      <c r="A10" s="64">
        <v>1266878</v>
      </c>
      <c r="B10" s="64" t="s">
        <v>4857</v>
      </c>
      <c r="C10" s="64" t="s">
        <v>4856</v>
      </c>
      <c r="D10" s="64" t="s">
        <v>4855</v>
      </c>
      <c r="E10" s="64" t="s">
        <v>4854</v>
      </c>
      <c r="F10" s="64" t="s">
        <v>4853</v>
      </c>
      <c r="G10" s="64" t="s">
        <v>4852</v>
      </c>
      <c r="H10" s="64" t="s">
        <v>4191</v>
      </c>
      <c r="I10" s="64" t="s">
        <v>4806</v>
      </c>
      <c r="J10" s="64">
        <v>0</v>
      </c>
      <c r="K10" s="64" t="s">
        <v>4191</v>
      </c>
      <c r="L10" s="64" t="s">
        <v>4191</v>
      </c>
      <c r="M10" s="64" t="s">
        <v>4191</v>
      </c>
      <c r="N10" s="64" t="s">
        <v>4191</v>
      </c>
      <c r="O10" s="64" t="s">
        <v>4191</v>
      </c>
      <c r="P10" s="64" t="s">
        <v>4191</v>
      </c>
      <c r="Q10" s="64">
        <v>113956</v>
      </c>
      <c r="R10" s="64" t="s">
        <v>4765</v>
      </c>
      <c r="S10" s="64" t="s">
        <v>4752</v>
      </c>
      <c r="T10" s="64">
        <v>1311234</v>
      </c>
    </row>
    <row r="11" spans="1:21" x14ac:dyDescent="0.25">
      <c r="A11" s="64">
        <v>1266879</v>
      </c>
      <c r="B11" s="64" t="s">
        <v>4196</v>
      </c>
      <c r="C11" s="64" t="s">
        <v>4851</v>
      </c>
      <c r="D11" s="64" t="s">
        <v>4847</v>
      </c>
      <c r="E11" s="64" t="s">
        <v>4846</v>
      </c>
      <c r="F11" s="64" t="s">
        <v>4850</v>
      </c>
      <c r="G11" s="64" t="s">
        <v>4480</v>
      </c>
      <c r="H11" s="64" t="s">
        <v>4191</v>
      </c>
      <c r="I11" s="64" t="s">
        <v>4806</v>
      </c>
      <c r="J11" s="64">
        <v>0</v>
      </c>
      <c r="K11" s="64" t="s">
        <v>4191</v>
      </c>
      <c r="L11" s="64" t="s">
        <v>4191</v>
      </c>
      <c r="M11" s="64" t="s">
        <v>4191</v>
      </c>
      <c r="N11" s="64" t="s">
        <v>4191</v>
      </c>
      <c r="O11" s="64" t="s">
        <v>4191</v>
      </c>
      <c r="P11" s="64" t="s">
        <v>4191</v>
      </c>
      <c r="Q11" s="64">
        <v>113956</v>
      </c>
      <c r="R11" s="64" t="s">
        <v>4765</v>
      </c>
      <c r="S11" s="64" t="s">
        <v>4752</v>
      </c>
      <c r="T11" s="64">
        <v>1311235</v>
      </c>
    </row>
    <row r="12" spans="1:21" x14ac:dyDescent="0.25">
      <c r="A12" s="64">
        <v>1266880</v>
      </c>
      <c r="B12" s="64" t="s">
        <v>4849</v>
      </c>
      <c r="C12" s="64" t="s">
        <v>4848</v>
      </c>
      <c r="D12" s="64" t="s">
        <v>4847</v>
      </c>
      <c r="E12" s="64" t="s">
        <v>4846</v>
      </c>
      <c r="F12" s="64" t="s">
        <v>4845</v>
      </c>
      <c r="G12" s="64" t="s">
        <v>4311</v>
      </c>
      <c r="H12" s="64" t="s">
        <v>4191</v>
      </c>
      <c r="I12" s="64" t="s">
        <v>4806</v>
      </c>
      <c r="J12" s="64">
        <v>0</v>
      </c>
      <c r="K12" s="64" t="s">
        <v>4191</v>
      </c>
      <c r="L12" s="64" t="s">
        <v>4191</v>
      </c>
      <c r="M12" s="64" t="s">
        <v>4191</v>
      </c>
      <c r="N12" s="64" t="s">
        <v>4191</v>
      </c>
      <c r="O12" s="64" t="s">
        <v>4191</v>
      </c>
      <c r="P12" s="64" t="s">
        <v>4191</v>
      </c>
      <c r="Q12" s="64">
        <v>113956</v>
      </c>
      <c r="R12" s="64" t="s">
        <v>4765</v>
      </c>
      <c r="S12" s="64" t="s">
        <v>4752</v>
      </c>
      <c r="T12" s="64">
        <v>1311236</v>
      </c>
    </row>
    <row r="13" spans="1:21" x14ac:dyDescent="0.25">
      <c r="A13" s="64">
        <v>1266881</v>
      </c>
      <c r="B13" s="64" t="s">
        <v>4196</v>
      </c>
      <c r="C13" s="64" t="s">
        <v>4844</v>
      </c>
      <c r="D13" s="64" t="s">
        <v>4839</v>
      </c>
      <c r="E13" s="64" t="s">
        <v>4838</v>
      </c>
      <c r="F13" s="64" t="s">
        <v>4843</v>
      </c>
      <c r="G13" s="64" t="s">
        <v>4842</v>
      </c>
      <c r="H13" s="64" t="s">
        <v>4191</v>
      </c>
      <c r="I13" s="64" t="s">
        <v>4806</v>
      </c>
      <c r="J13" s="64">
        <v>0</v>
      </c>
      <c r="K13" s="64" t="s">
        <v>4191</v>
      </c>
      <c r="L13" s="64" t="s">
        <v>4191</v>
      </c>
      <c r="M13" s="64" t="s">
        <v>4191</v>
      </c>
      <c r="N13" s="64" t="s">
        <v>4191</v>
      </c>
      <c r="O13" s="64" t="s">
        <v>4191</v>
      </c>
      <c r="P13" s="64" t="s">
        <v>4191</v>
      </c>
      <c r="Q13" s="64">
        <v>113956</v>
      </c>
      <c r="R13" s="64" t="s">
        <v>4765</v>
      </c>
      <c r="S13" s="64" t="s">
        <v>4752</v>
      </c>
      <c r="T13" s="64">
        <v>1311237</v>
      </c>
    </row>
    <row r="14" spans="1:21" x14ac:dyDescent="0.25">
      <c r="A14" s="64">
        <v>1266882</v>
      </c>
      <c r="B14" s="64" t="s">
        <v>4841</v>
      </c>
      <c r="C14" s="64" t="s">
        <v>4840</v>
      </c>
      <c r="D14" s="64" t="s">
        <v>4839</v>
      </c>
      <c r="E14" s="64" t="s">
        <v>4838</v>
      </c>
      <c r="F14" s="64" t="s">
        <v>4837</v>
      </c>
      <c r="G14" s="64" t="s">
        <v>4531</v>
      </c>
      <c r="H14" s="64" t="s">
        <v>4191</v>
      </c>
      <c r="I14" s="64" t="s">
        <v>4806</v>
      </c>
      <c r="J14" s="64">
        <v>0</v>
      </c>
      <c r="K14" s="64" t="s">
        <v>4191</v>
      </c>
      <c r="L14" s="64" t="s">
        <v>4191</v>
      </c>
      <c r="M14" s="64" t="s">
        <v>4191</v>
      </c>
      <c r="N14" s="64" t="s">
        <v>4191</v>
      </c>
      <c r="O14" s="64" t="s">
        <v>4191</v>
      </c>
      <c r="P14" s="64" t="s">
        <v>4191</v>
      </c>
      <c r="Q14" s="64">
        <v>113956</v>
      </c>
      <c r="R14" s="64" t="s">
        <v>4765</v>
      </c>
      <c r="S14" s="64" t="s">
        <v>4752</v>
      </c>
      <c r="T14" s="64">
        <v>1311238</v>
      </c>
    </row>
    <row r="15" spans="1:21" x14ac:dyDescent="0.25">
      <c r="A15" s="64">
        <v>1266883</v>
      </c>
      <c r="B15" s="64" t="s">
        <v>4836</v>
      </c>
      <c r="C15" s="64" t="s">
        <v>4835</v>
      </c>
      <c r="D15" s="64" t="s">
        <v>4834</v>
      </c>
      <c r="E15" s="64" t="s">
        <v>4833</v>
      </c>
      <c r="F15" s="64" t="s">
        <v>4832</v>
      </c>
      <c r="G15" s="64" t="s">
        <v>4483</v>
      </c>
      <c r="H15" s="64" t="s">
        <v>4191</v>
      </c>
      <c r="I15" s="64" t="s">
        <v>4806</v>
      </c>
      <c r="J15" s="64">
        <v>0</v>
      </c>
      <c r="K15" s="64" t="s">
        <v>4191</v>
      </c>
      <c r="L15" s="64" t="s">
        <v>4191</v>
      </c>
      <c r="M15" s="64" t="s">
        <v>4191</v>
      </c>
      <c r="N15" s="64" t="s">
        <v>4191</v>
      </c>
      <c r="O15" s="64" t="s">
        <v>4191</v>
      </c>
      <c r="P15" s="64" t="s">
        <v>4191</v>
      </c>
      <c r="Q15" s="64">
        <v>115803</v>
      </c>
      <c r="R15" s="64" t="s">
        <v>4753</v>
      </c>
      <c r="S15" s="64" t="s">
        <v>4752</v>
      </c>
      <c r="T15" s="64">
        <v>1311239</v>
      </c>
    </row>
    <row r="16" spans="1:21" x14ac:dyDescent="0.25">
      <c r="A16" s="64">
        <v>1266884</v>
      </c>
      <c r="B16" s="64" t="s">
        <v>4831</v>
      </c>
      <c r="C16" s="64" t="s">
        <v>4830</v>
      </c>
      <c r="D16" s="64" t="s">
        <v>4829</v>
      </c>
      <c r="E16" s="64" t="s">
        <v>4828</v>
      </c>
      <c r="F16" s="64" t="s">
        <v>4827</v>
      </c>
      <c r="G16" s="64" t="s">
        <v>4483</v>
      </c>
      <c r="H16" s="64" t="s">
        <v>4191</v>
      </c>
      <c r="I16" s="64" t="s">
        <v>4806</v>
      </c>
      <c r="J16" s="64">
        <v>0</v>
      </c>
      <c r="K16" s="64" t="s">
        <v>4191</v>
      </c>
      <c r="L16" s="64" t="s">
        <v>4191</v>
      </c>
      <c r="M16" s="64" t="s">
        <v>4191</v>
      </c>
      <c r="N16" s="64" t="s">
        <v>4191</v>
      </c>
      <c r="O16" s="64" t="s">
        <v>4191</v>
      </c>
      <c r="P16" s="64" t="s">
        <v>4191</v>
      </c>
      <c r="Q16" s="64">
        <v>115803</v>
      </c>
      <c r="R16" s="64" t="s">
        <v>4753</v>
      </c>
      <c r="S16" s="64" t="s">
        <v>4752</v>
      </c>
      <c r="T16" s="64">
        <v>1325682</v>
      </c>
    </row>
    <row r="17" spans="1:20" x14ac:dyDescent="0.25">
      <c r="A17" s="64">
        <v>1266885</v>
      </c>
      <c r="B17" s="64" t="s">
        <v>4826</v>
      </c>
      <c r="C17" s="64" t="s">
        <v>4825</v>
      </c>
      <c r="D17" s="64" t="s">
        <v>4824</v>
      </c>
      <c r="E17" s="64" t="s">
        <v>4823</v>
      </c>
      <c r="F17" s="64" t="s">
        <v>4822</v>
      </c>
      <c r="G17" s="64" t="s">
        <v>4221</v>
      </c>
      <c r="H17" s="64" t="s">
        <v>4191</v>
      </c>
      <c r="I17" s="64" t="s">
        <v>4806</v>
      </c>
      <c r="J17" s="64">
        <v>0</v>
      </c>
      <c r="K17" s="64" t="s">
        <v>4191</v>
      </c>
      <c r="L17" s="64" t="s">
        <v>4191</v>
      </c>
      <c r="M17" s="64" t="s">
        <v>4191</v>
      </c>
      <c r="N17" s="64" t="s">
        <v>4191</v>
      </c>
      <c r="O17" s="64" t="s">
        <v>4191</v>
      </c>
      <c r="P17" s="64" t="s">
        <v>4191</v>
      </c>
      <c r="Q17" s="64">
        <v>115803</v>
      </c>
      <c r="R17" s="64" t="s">
        <v>4753</v>
      </c>
      <c r="S17" s="64" t="s">
        <v>4752</v>
      </c>
      <c r="T17" s="64">
        <v>1325685</v>
      </c>
    </row>
    <row r="18" spans="1:20" x14ac:dyDescent="0.25">
      <c r="A18" s="64">
        <v>1266886</v>
      </c>
      <c r="B18" s="64" t="s">
        <v>4821</v>
      </c>
      <c r="C18" s="64" t="s">
        <v>3087</v>
      </c>
      <c r="D18" s="64" t="s">
        <v>4820</v>
      </c>
      <c r="E18" s="64" t="s">
        <v>765</v>
      </c>
      <c r="F18" s="64" t="s">
        <v>4819</v>
      </c>
      <c r="G18" s="64" t="s">
        <v>4204</v>
      </c>
      <c r="H18" s="64" t="s">
        <v>4191</v>
      </c>
      <c r="I18" s="64" t="s">
        <v>4806</v>
      </c>
      <c r="J18" s="64">
        <v>0</v>
      </c>
      <c r="K18" s="64" t="s">
        <v>4191</v>
      </c>
      <c r="L18" s="64" t="s">
        <v>4191</v>
      </c>
      <c r="M18" s="64" t="s">
        <v>4191</v>
      </c>
      <c r="N18" s="64" t="s">
        <v>4191</v>
      </c>
      <c r="O18" s="64" t="s">
        <v>4191</v>
      </c>
      <c r="P18" s="64" t="s">
        <v>4191</v>
      </c>
      <c r="Q18" s="64">
        <v>121132</v>
      </c>
      <c r="R18" s="64" t="s">
        <v>4762</v>
      </c>
      <c r="S18" s="64" t="s">
        <v>4752</v>
      </c>
      <c r="T18" s="64">
        <v>1325686</v>
      </c>
    </row>
    <row r="19" spans="1:20" x14ac:dyDescent="0.25">
      <c r="A19" s="64">
        <v>1266887</v>
      </c>
      <c r="B19" s="64" t="s">
        <v>4818</v>
      </c>
      <c r="C19" s="64" t="s">
        <v>4817</v>
      </c>
      <c r="D19" s="64" t="s">
        <v>4816</v>
      </c>
      <c r="E19" s="64" t="s">
        <v>765</v>
      </c>
      <c r="F19" s="64" t="s">
        <v>4815</v>
      </c>
      <c r="G19" s="64" t="s">
        <v>4253</v>
      </c>
      <c r="H19" s="64" t="s">
        <v>4191</v>
      </c>
      <c r="I19" s="64" t="s">
        <v>4806</v>
      </c>
      <c r="J19" s="64">
        <v>0</v>
      </c>
      <c r="K19" s="64" t="s">
        <v>4191</v>
      </c>
      <c r="L19" s="64" t="s">
        <v>4191</v>
      </c>
      <c r="M19" s="64" t="s">
        <v>4191</v>
      </c>
      <c r="N19" s="64" t="s">
        <v>4191</v>
      </c>
      <c r="O19" s="64" t="s">
        <v>4191</v>
      </c>
      <c r="P19" s="64" t="s">
        <v>4191</v>
      </c>
      <c r="Q19" s="64">
        <v>121132</v>
      </c>
      <c r="R19" s="64" t="s">
        <v>4762</v>
      </c>
      <c r="S19" s="64" t="s">
        <v>4752</v>
      </c>
      <c r="T19" s="64">
        <v>1325687</v>
      </c>
    </row>
    <row r="20" spans="1:20" x14ac:dyDescent="0.25">
      <c r="A20" s="64">
        <v>1266888</v>
      </c>
      <c r="B20" s="64" t="s">
        <v>4196</v>
      </c>
      <c r="C20" s="64" t="s">
        <v>4814</v>
      </c>
      <c r="D20" s="64" t="s">
        <v>765</v>
      </c>
      <c r="E20" s="64" t="s">
        <v>765</v>
      </c>
      <c r="F20" s="64" t="s">
        <v>4813</v>
      </c>
      <c r="G20" s="64" t="s">
        <v>4270</v>
      </c>
      <c r="H20" s="64" t="s">
        <v>4191</v>
      </c>
      <c r="I20" s="64" t="s">
        <v>4806</v>
      </c>
      <c r="J20" s="64">
        <v>0</v>
      </c>
      <c r="K20" s="64" t="s">
        <v>4191</v>
      </c>
      <c r="L20" s="64" t="s">
        <v>4191</v>
      </c>
      <c r="M20" s="64" t="s">
        <v>4191</v>
      </c>
      <c r="N20" s="64" t="s">
        <v>4191</v>
      </c>
      <c r="O20" s="64" t="s">
        <v>4191</v>
      </c>
      <c r="P20" s="64" t="s">
        <v>4191</v>
      </c>
      <c r="Q20" s="64">
        <v>121132</v>
      </c>
      <c r="R20" s="64" t="s">
        <v>4762</v>
      </c>
      <c r="S20" s="64" t="s">
        <v>4752</v>
      </c>
      <c r="T20" s="64">
        <v>1325689</v>
      </c>
    </row>
    <row r="21" spans="1:20" x14ac:dyDescent="0.25">
      <c r="A21" s="64">
        <v>1266889</v>
      </c>
      <c r="B21" s="64" t="s">
        <v>4196</v>
      </c>
      <c r="C21" s="64" t="s">
        <v>4812</v>
      </c>
      <c r="D21" s="64" t="s">
        <v>765</v>
      </c>
      <c r="E21" s="64" t="s">
        <v>765</v>
      </c>
      <c r="F21" s="64" t="s">
        <v>4811</v>
      </c>
      <c r="G21" s="64" t="s">
        <v>4270</v>
      </c>
      <c r="H21" s="64" t="s">
        <v>4191</v>
      </c>
      <c r="I21" s="64" t="s">
        <v>4806</v>
      </c>
      <c r="J21" s="64">
        <v>0</v>
      </c>
      <c r="K21" s="64" t="s">
        <v>4191</v>
      </c>
      <c r="L21" s="64" t="s">
        <v>4191</v>
      </c>
      <c r="M21" s="64" t="s">
        <v>4191</v>
      </c>
      <c r="N21" s="64" t="s">
        <v>4191</v>
      </c>
      <c r="O21" s="64" t="s">
        <v>4191</v>
      </c>
      <c r="P21" s="64" t="s">
        <v>4191</v>
      </c>
      <c r="Q21" s="64">
        <v>121132</v>
      </c>
      <c r="R21" s="64" t="s">
        <v>4762</v>
      </c>
      <c r="S21" s="64" t="s">
        <v>4752</v>
      </c>
      <c r="T21" s="64">
        <v>1325690</v>
      </c>
    </row>
    <row r="22" spans="1:20" x14ac:dyDescent="0.25">
      <c r="A22" s="64">
        <v>1266890</v>
      </c>
      <c r="B22" s="64" t="s">
        <v>4196</v>
      </c>
      <c r="C22" s="64" t="s">
        <v>4810</v>
      </c>
      <c r="D22" s="64" t="s">
        <v>765</v>
      </c>
      <c r="E22" s="64" t="s">
        <v>765</v>
      </c>
      <c r="F22" s="64" t="s">
        <v>4809</v>
      </c>
      <c r="G22" s="64" t="s">
        <v>4270</v>
      </c>
      <c r="H22" s="64" t="s">
        <v>4191</v>
      </c>
      <c r="I22" s="64" t="s">
        <v>4806</v>
      </c>
      <c r="J22" s="64">
        <v>0</v>
      </c>
      <c r="K22" s="64" t="s">
        <v>4191</v>
      </c>
      <c r="L22" s="64" t="s">
        <v>4191</v>
      </c>
      <c r="M22" s="64" t="s">
        <v>4191</v>
      </c>
      <c r="N22" s="64" t="s">
        <v>4191</v>
      </c>
      <c r="O22" s="64" t="s">
        <v>4191</v>
      </c>
      <c r="P22" s="64" t="s">
        <v>4191</v>
      </c>
      <c r="Q22" s="64">
        <v>121132</v>
      </c>
      <c r="R22" s="64" t="s">
        <v>4762</v>
      </c>
      <c r="S22" s="64" t="s">
        <v>4752</v>
      </c>
      <c r="T22" s="64">
        <v>1325691</v>
      </c>
    </row>
    <row r="23" spans="1:20" x14ac:dyDescent="0.25">
      <c r="A23" s="64">
        <v>1266891</v>
      </c>
      <c r="B23" s="64" t="s">
        <v>4196</v>
      </c>
      <c r="C23" s="64" t="s">
        <v>4808</v>
      </c>
      <c r="D23" s="64" t="s">
        <v>765</v>
      </c>
      <c r="E23" s="64" t="s">
        <v>765</v>
      </c>
      <c r="F23" s="64" t="s">
        <v>4807</v>
      </c>
      <c r="G23" s="64" t="s">
        <v>4270</v>
      </c>
      <c r="H23" s="64" t="s">
        <v>4191</v>
      </c>
      <c r="I23" s="64" t="s">
        <v>4806</v>
      </c>
      <c r="J23" s="64">
        <v>0</v>
      </c>
      <c r="K23" s="64" t="s">
        <v>4191</v>
      </c>
      <c r="L23" s="64" t="s">
        <v>4191</v>
      </c>
      <c r="M23" s="64" t="s">
        <v>4191</v>
      </c>
      <c r="N23" s="64" t="s">
        <v>4191</v>
      </c>
      <c r="O23" s="64" t="s">
        <v>4191</v>
      </c>
      <c r="P23" s="64" t="s">
        <v>4191</v>
      </c>
      <c r="Q23" s="64">
        <v>121132</v>
      </c>
      <c r="R23" s="64" t="s">
        <v>4762</v>
      </c>
      <c r="S23" s="64" t="s">
        <v>4752</v>
      </c>
      <c r="T23" s="64">
        <v>1325692</v>
      </c>
    </row>
    <row r="24" spans="1:20" x14ac:dyDescent="0.25">
      <c r="A24" s="64">
        <v>1277230</v>
      </c>
      <c r="B24" s="64" t="s">
        <v>4805</v>
      </c>
      <c r="C24" s="64" t="s">
        <v>1088</v>
      </c>
      <c r="D24" s="64" t="s">
        <v>4804</v>
      </c>
      <c r="E24" s="64" t="s">
        <v>765</v>
      </c>
      <c r="F24" s="64" t="s">
        <v>765</v>
      </c>
      <c r="G24" s="64" t="s">
        <v>4373</v>
      </c>
      <c r="H24" s="64" t="s">
        <v>4191</v>
      </c>
      <c r="I24" s="64" t="s">
        <v>4803</v>
      </c>
      <c r="J24" s="64">
        <v>0</v>
      </c>
      <c r="K24" s="64" t="s">
        <v>4191</v>
      </c>
      <c r="L24" s="64" t="s">
        <v>4191</v>
      </c>
      <c r="M24" s="64" t="s">
        <v>4191</v>
      </c>
      <c r="N24" s="64" t="s">
        <v>4191</v>
      </c>
      <c r="O24" s="64" t="s">
        <v>4191</v>
      </c>
      <c r="P24" s="64" t="s">
        <v>4191</v>
      </c>
      <c r="Q24" s="64">
        <v>121951</v>
      </c>
      <c r="R24" s="64" t="s">
        <v>4799</v>
      </c>
      <c r="S24" s="64" t="s">
        <v>4713</v>
      </c>
      <c r="T24" s="64">
        <v>1325693</v>
      </c>
    </row>
    <row r="25" spans="1:20" x14ac:dyDescent="0.25">
      <c r="A25" s="64">
        <v>1277231</v>
      </c>
      <c r="B25" s="64" t="s">
        <v>4802</v>
      </c>
      <c r="C25" s="64" t="s">
        <v>1087</v>
      </c>
      <c r="D25" s="64" t="s">
        <v>4801</v>
      </c>
      <c r="E25" s="64" t="s">
        <v>765</v>
      </c>
      <c r="F25" s="64" t="s">
        <v>765</v>
      </c>
      <c r="G25" s="64" t="s">
        <v>4405</v>
      </c>
      <c r="H25" s="64" t="s">
        <v>4191</v>
      </c>
      <c r="I25" s="64" t="s">
        <v>4800</v>
      </c>
      <c r="J25" s="64">
        <v>0</v>
      </c>
      <c r="K25" s="64" t="s">
        <v>4191</v>
      </c>
      <c r="L25" s="64" t="s">
        <v>4191</v>
      </c>
      <c r="M25" s="64" t="s">
        <v>4191</v>
      </c>
      <c r="N25" s="64" t="s">
        <v>4191</v>
      </c>
      <c r="O25" s="64" t="s">
        <v>4191</v>
      </c>
      <c r="P25" s="64" t="s">
        <v>4191</v>
      </c>
      <c r="Q25" s="64">
        <v>121951</v>
      </c>
      <c r="R25" s="64" t="s">
        <v>4799</v>
      </c>
      <c r="S25" s="64" t="s">
        <v>4713</v>
      </c>
      <c r="T25" s="64">
        <v>1325694</v>
      </c>
    </row>
    <row r="26" spans="1:20" x14ac:dyDescent="0.25">
      <c r="A26" s="64">
        <v>1278461</v>
      </c>
      <c r="B26" s="64" t="s">
        <v>4798</v>
      </c>
      <c r="C26" s="64" t="s">
        <v>4797</v>
      </c>
      <c r="D26" s="64" t="s">
        <v>4796</v>
      </c>
      <c r="E26" s="64" t="s">
        <v>765</v>
      </c>
      <c r="F26" s="64" t="s">
        <v>765</v>
      </c>
      <c r="G26" s="64" t="s">
        <v>4227</v>
      </c>
      <c r="H26" s="64" t="s">
        <v>4191</v>
      </c>
      <c r="I26" s="64" t="s">
        <v>4795</v>
      </c>
      <c r="J26" s="64">
        <v>0</v>
      </c>
      <c r="K26" s="64" t="s">
        <v>4191</v>
      </c>
      <c r="L26" s="64" t="s">
        <v>4191</v>
      </c>
      <c r="M26" s="64" t="s">
        <v>4191</v>
      </c>
      <c r="N26" s="64" t="s">
        <v>4191</v>
      </c>
      <c r="O26" s="64" t="s">
        <v>4191</v>
      </c>
      <c r="P26" s="64" t="s">
        <v>4191</v>
      </c>
      <c r="Q26" s="64">
        <v>122051</v>
      </c>
      <c r="R26" s="64" t="s">
        <v>4724</v>
      </c>
      <c r="S26" s="64" t="s">
        <v>4723</v>
      </c>
      <c r="T26" s="64">
        <v>1326863</v>
      </c>
    </row>
    <row r="27" spans="1:20" x14ac:dyDescent="0.25">
      <c r="A27" s="64">
        <v>1278465</v>
      </c>
      <c r="B27" s="64" t="s">
        <v>4794</v>
      </c>
      <c r="C27" s="64" t="s">
        <v>1087</v>
      </c>
      <c r="D27" s="64" t="s">
        <v>4793</v>
      </c>
      <c r="E27" s="64" t="s">
        <v>765</v>
      </c>
      <c r="F27" s="64" t="s">
        <v>765</v>
      </c>
      <c r="G27" s="64" t="s">
        <v>4270</v>
      </c>
      <c r="H27" s="64" t="s">
        <v>4191</v>
      </c>
      <c r="I27" s="64" t="s">
        <v>4792</v>
      </c>
      <c r="J27" s="64">
        <v>0</v>
      </c>
      <c r="K27" s="64" t="s">
        <v>4191</v>
      </c>
      <c r="L27" s="64" t="s">
        <v>4191</v>
      </c>
      <c r="M27" s="64" t="s">
        <v>4191</v>
      </c>
      <c r="N27" s="64" t="s">
        <v>4191</v>
      </c>
      <c r="O27" s="64" t="s">
        <v>4191</v>
      </c>
      <c r="P27" s="64" t="s">
        <v>4191</v>
      </c>
      <c r="Q27" s="64">
        <v>122051</v>
      </c>
      <c r="R27" s="64" t="s">
        <v>4724</v>
      </c>
      <c r="S27" s="64" t="s">
        <v>4723</v>
      </c>
      <c r="T27" s="64">
        <v>1326867</v>
      </c>
    </row>
    <row r="28" spans="1:20" x14ac:dyDescent="0.25">
      <c r="A28" s="64">
        <v>1278466</v>
      </c>
      <c r="B28" s="64" t="s">
        <v>4791</v>
      </c>
      <c r="C28" s="64" t="s">
        <v>4790</v>
      </c>
      <c r="D28" s="64" t="s">
        <v>4789</v>
      </c>
      <c r="E28" s="64" t="s">
        <v>765</v>
      </c>
      <c r="F28" s="64" t="s">
        <v>765</v>
      </c>
      <c r="G28" s="64" t="s">
        <v>4301</v>
      </c>
      <c r="H28" s="64" t="s">
        <v>4191</v>
      </c>
      <c r="I28" s="64" t="s">
        <v>4788</v>
      </c>
      <c r="J28" s="64">
        <v>0</v>
      </c>
      <c r="K28" s="64" t="s">
        <v>4191</v>
      </c>
      <c r="L28" s="64" t="s">
        <v>4191</v>
      </c>
      <c r="M28" s="64" t="s">
        <v>4191</v>
      </c>
      <c r="N28" s="64" t="s">
        <v>4191</v>
      </c>
      <c r="O28" s="64" t="s">
        <v>4191</v>
      </c>
      <c r="P28" s="64" t="s">
        <v>4191</v>
      </c>
      <c r="Q28" s="64">
        <v>122051</v>
      </c>
      <c r="R28" s="64" t="s">
        <v>4724</v>
      </c>
      <c r="S28" s="64" t="s">
        <v>4723</v>
      </c>
      <c r="T28" s="64">
        <v>1326868</v>
      </c>
    </row>
    <row r="29" spans="1:20" x14ac:dyDescent="0.25">
      <c r="A29" s="64">
        <v>1278474</v>
      </c>
      <c r="B29" s="64" t="s">
        <v>4787</v>
      </c>
      <c r="C29" s="64" t="s">
        <v>1419</v>
      </c>
      <c r="D29" s="64" t="s">
        <v>4786</v>
      </c>
      <c r="E29" s="64" t="s">
        <v>765</v>
      </c>
      <c r="F29" s="64" t="s">
        <v>765</v>
      </c>
      <c r="G29" s="64" t="s">
        <v>4405</v>
      </c>
      <c r="H29" s="64" t="s">
        <v>4191</v>
      </c>
      <c r="I29" s="64" t="s">
        <v>4785</v>
      </c>
      <c r="J29" s="64">
        <v>0</v>
      </c>
      <c r="K29" s="64" t="s">
        <v>4191</v>
      </c>
      <c r="L29" s="64" t="s">
        <v>4191</v>
      </c>
      <c r="M29" s="64" t="s">
        <v>4191</v>
      </c>
      <c r="N29" s="64" t="s">
        <v>4191</v>
      </c>
      <c r="O29" s="64" t="s">
        <v>4191</v>
      </c>
      <c r="P29" s="64" t="s">
        <v>4191</v>
      </c>
      <c r="Q29" s="64">
        <v>122052</v>
      </c>
      <c r="R29" s="64" t="s">
        <v>4780</v>
      </c>
      <c r="S29" s="64" t="s">
        <v>4723</v>
      </c>
      <c r="T29" s="64">
        <v>1326876</v>
      </c>
    </row>
    <row r="30" spans="1:20" x14ac:dyDescent="0.25">
      <c r="A30" s="64">
        <v>1278475</v>
      </c>
      <c r="B30" s="64" t="s">
        <v>4784</v>
      </c>
      <c r="C30" s="64" t="s">
        <v>4783</v>
      </c>
      <c r="D30" s="64" t="s">
        <v>4782</v>
      </c>
      <c r="E30" s="64" t="s">
        <v>765</v>
      </c>
      <c r="F30" s="64" t="s">
        <v>765</v>
      </c>
      <c r="G30" s="64" t="s">
        <v>4405</v>
      </c>
      <c r="H30" s="64" t="s">
        <v>4191</v>
      </c>
      <c r="I30" s="64" t="s">
        <v>4781</v>
      </c>
      <c r="J30" s="64">
        <v>0</v>
      </c>
      <c r="K30" s="64" t="s">
        <v>4191</v>
      </c>
      <c r="L30" s="64" t="s">
        <v>4191</v>
      </c>
      <c r="M30" s="64" t="s">
        <v>4191</v>
      </c>
      <c r="N30" s="64" t="s">
        <v>4191</v>
      </c>
      <c r="O30" s="64" t="s">
        <v>4191</v>
      </c>
      <c r="P30" s="64" t="s">
        <v>4191</v>
      </c>
      <c r="Q30" s="64">
        <v>122052</v>
      </c>
      <c r="R30" s="64" t="s">
        <v>4780</v>
      </c>
      <c r="S30" s="64" t="s">
        <v>4723</v>
      </c>
      <c r="T30" s="64">
        <v>1326877</v>
      </c>
    </row>
    <row r="31" spans="1:20" x14ac:dyDescent="0.25">
      <c r="A31" s="64">
        <v>1279800</v>
      </c>
      <c r="B31" s="64" t="s">
        <v>4779</v>
      </c>
      <c r="C31" s="64" t="s">
        <v>4778</v>
      </c>
      <c r="D31" s="64" t="s">
        <v>765</v>
      </c>
      <c r="E31" s="64" t="s">
        <v>765</v>
      </c>
      <c r="F31" s="64" t="s">
        <v>765</v>
      </c>
      <c r="G31" s="64" t="s">
        <v>4227</v>
      </c>
      <c r="H31" s="64" t="s">
        <v>4191</v>
      </c>
      <c r="I31" s="64" t="s">
        <v>4777</v>
      </c>
      <c r="J31" s="64">
        <v>0</v>
      </c>
      <c r="K31" s="64" t="s">
        <v>4191</v>
      </c>
      <c r="L31" s="64" t="s">
        <v>4191</v>
      </c>
      <c r="M31" s="64" t="s">
        <v>4191</v>
      </c>
      <c r="N31" s="64" t="s">
        <v>4191</v>
      </c>
      <c r="O31" s="64" t="s">
        <v>4191</v>
      </c>
      <c r="P31" s="64" t="s">
        <v>4191</v>
      </c>
      <c r="Q31" s="64">
        <v>122051</v>
      </c>
      <c r="R31" s="64" t="s">
        <v>4724</v>
      </c>
      <c r="S31" s="64" t="s">
        <v>4723</v>
      </c>
      <c r="T31" s="64">
        <v>1328294</v>
      </c>
    </row>
    <row r="32" spans="1:20" x14ac:dyDescent="0.25">
      <c r="A32" s="64">
        <v>1280200</v>
      </c>
      <c r="B32" s="64" t="s">
        <v>4776</v>
      </c>
      <c r="C32" s="64" t="s">
        <v>4775</v>
      </c>
      <c r="D32" s="64" t="s">
        <v>765</v>
      </c>
      <c r="E32" s="64" t="s">
        <v>765</v>
      </c>
      <c r="F32" s="64" t="s">
        <v>765</v>
      </c>
      <c r="G32" s="64" t="s">
        <v>4270</v>
      </c>
      <c r="H32" s="64" t="s">
        <v>4191</v>
      </c>
      <c r="I32" s="64" t="s">
        <v>4774</v>
      </c>
      <c r="J32" s="64">
        <v>0</v>
      </c>
      <c r="K32" s="64" t="s">
        <v>4191</v>
      </c>
      <c r="L32" s="64" t="s">
        <v>4191</v>
      </c>
      <c r="M32" s="64" t="s">
        <v>4191</v>
      </c>
      <c r="N32" s="64" t="s">
        <v>4191</v>
      </c>
      <c r="O32" s="64" t="s">
        <v>4191</v>
      </c>
      <c r="P32" s="64" t="s">
        <v>4191</v>
      </c>
      <c r="Q32" s="64">
        <v>122246</v>
      </c>
      <c r="R32" s="64" t="s">
        <v>4773</v>
      </c>
      <c r="S32" s="64" t="s">
        <v>4713</v>
      </c>
      <c r="T32" s="64">
        <v>1328721</v>
      </c>
    </row>
    <row r="33" spans="1:20" x14ac:dyDescent="0.25">
      <c r="A33" s="64">
        <v>1280795</v>
      </c>
      <c r="B33" s="64" t="s">
        <v>4772</v>
      </c>
      <c r="C33" s="64" t="s">
        <v>4771</v>
      </c>
      <c r="D33" s="64" t="s">
        <v>765</v>
      </c>
      <c r="E33" s="64" t="s">
        <v>765</v>
      </c>
      <c r="F33" s="64" t="s">
        <v>765</v>
      </c>
      <c r="G33" s="64" t="s">
        <v>4227</v>
      </c>
      <c r="H33" s="64" t="s">
        <v>4191</v>
      </c>
      <c r="I33" s="64" t="s">
        <v>4770</v>
      </c>
      <c r="J33" s="64">
        <v>0</v>
      </c>
      <c r="K33" s="64" t="s">
        <v>4191</v>
      </c>
      <c r="L33" s="64" t="s">
        <v>4191</v>
      </c>
      <c r="M33" s="64" t="s">
        <v>4191</v>
      </c>
      <c r="N33" s="64" t="s">
        <v>4191</v>
      </c>
      <c r="O33" s="64" t="s">
        <v>4191</v>
      </c>
      <c r="P33" s="64" t="s">
        <v>4191</v>
      </c>
      <c r="Q33" s="64">
        <v>122051</v>
      </c>
      <c r="R33" s="64" t="s">
        <v>4724</v>
      </c>
      <c r="S33" s="64" t="s">
        <v>4723</v>
      </c>
      <c r="T33" s="64">
        <v>1378922</v>
      </c>
    </row>
    <row r="34" spans="1:20" x14ac:dyDescent="0.25">
      <c r="A34" s="64">
        <v>1283944</v>
      </c>
      <c r="B34" s="64" t="s">
        <v>4196</v>
      </c>
      <c r="C34" s="64" t="s">
        <v>4769</v>
      </c>
      <c r="D34" s="64" t="s">
        <v>765</v>
      </c>
      <c r="E34" s="64" t="s">
        <v>765</v>
      </c>
      <c r="F34" s="64" t="s">
        <v>765</v>
      </c>
      <c r="G34" s="64" t="s">
        <v>4547</v>
      </c>
      <c r="H34" s="64" t="s">
        <v>4191</v>
      </c>
      <c r="I34" s="64" t="s">
        <v>4768</v>
      </c>
      <c r="J34" s="64">
        <v>0</v>
      </c>
      <c r="K34" s="64" t="s">
        <v>4191</v>
      </c>
      <c r="L34" s="64" t="s">
        <v>4191</v>
      </c>
      <c r="M34" s="64" t="s">
        <v>4191</v>
      </c>
      <c r="N34" s="64" t="s">
        <v>4191</v>
      </c>
      <c r="O34" s="64" t="s">
        <v>4191</v>
      </c>
      <c r="P34" s="64" t="s">
        <v>4191</v>
      </c>
      <c r="Q34" s="64">
        <v>122051</v>
      </c>
      <c r="R34" s="64" t="s">
        <v>4724</v>
      </c>
      <c r="S34" s="64" t="s">
        <v>4723</v>
      </c>
      <c r="T34" s="64">
        <v>1378917</v>
      </c>
    </row>
    <row r="35" spans="1:20" x14ac:dyDescent="0.25">
      <c r="A35" s="64">
        <v>1284012</v>
      </c>
      <c r="B35" s="64" t="s">
        <v>4196</v>
      </c>
      <c r="C35" s="64" t="s">
        <v>4767</v>
      </c>
      <c r="D35" s="64" t="s">
        <v>765</v>
      </c>
      <c r="E35" s="64" t="s">
        <v>765</v>
      </c>
      <c r="F35" s="64" t="s">
        <v>765</v>
      </c>
      <c r="G35" s="64" t="s">
        <v>4247</v>
      </c>
      <c r="H35" s="64" t="s">
        <v>4191</v>
      </c>
      <c r="I35" s="64" t="s">
        <v>4766</v>
      </c>
      <c r="J35" s="64">
        <v>0</v>
      </c>
      <c r="K35" s="64" t="s">
        <v>4191</v>
      </c>
      <c r="L35" s="64" t="s">
        <v>4191</v>
      </c>
      <c r="M35" s="64" t="s">
        <v>4191</v>
      </c>
      <c r="N35" s="64" t="s">
        <v>4191</v>
      </c>
      <c r="O35" s="64" t="s">
        <v>4191</v>
      </c>
      <c r="P35" s="64" t="s">
        <v>4191</v>
      </c>
      <c r="Q35" s="64">
        <v>113956</v>
      </c>
      <c r="R35" s="64" t="s">
        <v>4765</v>
      </c>
      <c r="S35" s="64" t="s">
        <v>4752</v>
      </c>
      <c r="T35" s="64">
        <v>1332752</v>
      </c>
    </row>
    <row r="36" spans="1:20" x14ac:dyDescent="0.25">
      <c r="A36" s="64">
        <v>1286273</v>
      </c>
      <c r="B36" s="64" t="s">
        <v>4196</v>
      </c>
      <c r="C36" s="64" t="s">
        <v>4764</v>
      </c>
      <c r="D36" s="64" t="s">
        <v>765</v>
      </c>
      <c r="E36" s="64" t="s">
        <v>765</v>
      </c>
      <c r="F36" s="64" t="s">
        <v>765</v>
      </c>
      <c r="G36" s="64" t="s">
        <v>4270</v>
      </c>
      <c r="H36" s="64" t="s">
        <v>4191</v>
      </c>
      <c r="I36" s="64" t="s">
        <v>4763</v>
      </c>
      <c r="J36" s="64">
        <v>0</v>
      </c>
      <c r="K36" s="64" t="s">
        <v>4191</v>
      </c>
      <c r="L36" s="64" t="s">
        <v>4191</v>
      </c>
      <c r="M36" s="64" t="s">
        <v>4192</v>
      </c>
      <c r="N36" s="64" t="s">
        <v>4191</v>
      </c>
      <c r="O36" s="64" t="s">
        <v>4191</v>
      </c>
      <c r="P36" s="64" t="s">
        <v>4191</v>
      </c>
      <c r="Q36" s="64">
        <v>121132</v>
      </c>
      <c r="R36" s="64" t="s">
        <v>4762</v>
      </c>
      <c r="S36" s="64" t="s">
        <v>4752</v>
      </c>
      <c r="T36" s="64">
        <v>1335672</v>
      </c>
    </row>
    <row r="37" spans="1:20" x14ac:dyDescent="0.25">
      <c r="A37" s="64">
        <v>1287146</v>
      </c>
      <c r="B37" s="64" t="s">
        <v>4761</v>
      </c>
      <c r="C37" s="64" t="s">
        <v>4760</v>
      </c>
      <c r="D37" s="64" t="s">
        <v>765</v>
      </c>
      <c r="E37" s="64" t="s">
        <v>765</v>
      </c>
      <c r="F37" s="64" t="s">
        <v>765</v>
      </c>
      <c r="G37" s="64" t="s">
        <v>4616</v>
      </c>
      <c r="H37" s="64" t="s">
        <v>4191</v>
      </c>
      <c r="I37" s="64" t="s">
        <v>4759</v>
      </c>
      <c r="J37" s="64">
        <v>0</v>
      </c>
      <c r="K37" s="64" t="s">
        <v>4191</v>
      </c>
      <c r="L37" s="64" t="s">
        <v>4191</v>
      </c>
      <c r="M37" s="64" t="s">
        <v>4191</v>
      </c>
      <c r="N37" s="64" t="s">
        <v>4191</v>
      </c>
      <c r="O37" s="64" t="s">
        <v>4191</v>
      </c>
      <c r="P37" s="64" t="s">
        <v>4191</v>
      </c>
      <c r="Q37" s="64">
        <v>122051</v>
      </c>
      <c r="R37" s="64" t="s">
        <v>4724</v>
      </c>
      <c r="S37" s="64" t="s">
        <v>4723</v>
      </c>
      <c r="T37" s="64">
        <v>1360222</v>
      </c>
    </row>
    <row r="38" spans="1:20" x14ac:dyDescent="0.25">
      <c r="A38" s="64">
        <v>1291188</v>
      </c>
      <c r="B38" s="64" t="s">
        <v>4758</v>
      </c>
      <c r="C38" s="64" t="s">
        <v>4757</v>
      </c>
      <c r="D38" s="64" t="s">
        <v>4756</v>
      </c>
      <c r="E38" s="64" t="s">
        <v>765</v>
      </c>
      <c r="F38" s="64" t="s">
        <v>765</v>
      </c>
      <c r="G38" s="64" t="s">
        <v>4755</v>
      </c>
      <c r="H38" s="64" t="s">
        <v>4191</v>
      </c>
      <c r="I38" s="64" t="s">
        <v>4754</v>
      </c>
      <c r="J38" s="64">
        <v>0</v>
      </c>
      <c r="K38" s="64" t="s">
        <v>4191</v>
      </c>
      <c r="L38" s="64" t="s">
        <v>4191</v>
      </c>
      <c r="M38" s="64" t="s">
        <v>4191</v>
      </c>
      <c r="N38" s="64" t="s">
        <v>4191</v>
      </c>
      <c r="O38" s="64" t="s">
        <v>4191</v>
      </c>
      <c r="P38" s="64" t="s">
        <v>4191</v>
      </c>
      <c r="Q38" s="64">
        <v>115803</v>
      </c>
      <c r="R38" s="64" t="s">
        <v>4753</v>
      </c>
      <c r="S38" s="64" t="s">
        <v>4752</v>
      </c>
      <c r="T38" s="64">
        <v>1340906</v>
      </c>
    </row>
    <row r="39" spans="1:20" x14ac:dyDescent="0.25">
      <c r="A39" s="64">
        <v>1291517</v>
      </c>
      <c r="B39" s="64" t="s">
        <v>4751</v>
      </c>
      <c r="C39" s="64" t="s">
        <v>4750</v>
      </c>
      <c r="D39" s="64" t="s">
        <v>765</v>
      </c>
      <c r="E39" s="64" t="s">
        <v>765</v>
      </c>
      <c r="F39" s="64" t="s">
        <v>765</v>
      </c>
      <c r="G39" s="64" t="s">
        <v>4200</v>
      </c>
      <c r="H39" s="64" t="s">
        <v>4191</v>
      </c>
      <c r="I39" s="64" t="s">
        <v>4749</v>
      </c>
      <c r="J39" s="64">
        <v>0</v>
      </c>
      <c r="K39" s="64" t="s">
        <v>4191</v>
      </c>
      <c r="L39" s="64" t="s">
        <v>4191</v>
      </c>
      <c r="M39" s="64" t="s">
        <v>4191</v>
      </c>
      <c r="N39" s="64" t="s">
        <v>4191</v>
      </c>
      <c r="O39" s="64" t="s">
        <v>4191</v>
      </c>
      <c r="P39" s="64" t="s">
        <v>4191</v>
      </c>
      <c r="Q39" s="64">
        <v>122051</v>
      </c>
      <c r="R39" s="64" t="s">
        <v>4724</v>
      </c>
      <c r="S39" s="64" t="s">
        <v>4723</v>
      </c>
      <c r="T39" s="64">
        <v>1378004</v>
      </c>
    </row>
    <row r="40" spans="1:20" x14ac:dyDescent="0.25">
      <c r="A40" s="64">
        <v>1291518</v>
      </c>
      <c r="B40" s="64" t="s">
        <v>4748</v>
      </c>
      <c r="C40" s="64" t="s">
        <v>2867</v>
      </c>
      <c r="D40" s="64" t="s">
        <v>765</v>
      </c>
      <c r="E40" s="64" t="s">
        <v>765</v>
      </c>
      <c r="F40" s="64" t="s">
        <v>765</v>
      </c>
      <c r="G40" s="64" t="s">
        <v>4219</v>
      </c>
      <c r="H40" s="64" t="s">
        <v>4191</v>
      </c>
      <c r="I40" s="64" t="s">
        <v>4747</v>
      </c>
      <c r="J40" s="64">
        <v>0</v>
      </c>
      <c r="K40" s="64" t="s">
        <v>4191</v>
      </c>
      <c r="L40" s="64" t="s">
        <v>4191</v>
      </c>
      <c r="M40" s="64" t="s">
        <v>4191</v>
      </c>
      <c r="N40" s="64" t="s">
        <v>4191</v>
      </c>
      <c r="O40" s="64" t="s">
        <v>4191</v>
      </c>
      <c r="P40" s="64" t="s">
        <v>4191</v>
      </c>
      <c r="Q40" s="64">
        <v>122051</v>
      </c>
      <c r="R40" s="64" t="s">
        <v>4724</v>
      </c>
      <c r="S40" s="64" t="s">
        <v>4723</v>
      </c>
      <c r="T40" s="64">
        <v>1363260</v>
      </c>
    </row>
    <row r="41" spans="1:20" x14ac:dyDescent="0.25">
      <c r="A41" s="64">
        <v>1291519</v>
      </c>
      <c r="B41" s="64" t="s">
        <v>4746</v>
      </c>
      <c r="C41" s="64" t="s">
        <v>4745</v>
      </c>
      <c r="D41" s="64" t="s">
        <v>765</v>
      </c>
      <c r="E41" s="64" t="s">
        <v>765</v>
      </c>
      <c r="F41" s="64" t="s">
        <v>765</v>
      </c>
      <c r="G41" s="64" t="s">
        <v>4227</v>
      </c>
      <c r="H41" s="64" t="s">
        <v>4191</v>
      </c>
      <c r="I41" s="64" t="s">
        <v>4744</v>
      </c>
      <c r="J41" s="64">
        <v>0</v>
      </c>
      <c r="K41" s="64" t="s">
        <v>4191</v>
      </c>
      <c r="L41" s="64" t="s">
        <v>4191</v>
      </c>
      <c r="M41" s="64" t="s">
        <v>4191</v>
      </c>
      <c r="N41" s="64" t="s">
        <v>4191</v>
      </c>
      <c r="O41" s="64" t="s">
        <v>4191</v>
      </c>
      <c r="P41" s="64" t="s">
        <v>4191</v>
      </c>
      <c r="Q41" s="64">
        <v>122051</v>
      </c>
      <c r="R41" s="64" t="s">
        <v>4724</v>
      </c>
      <c r="S41" s="64" t="s">
        <v>4723</v>
      </c>
      <c r="T41" s="64">
        <v>1378916</v>
      </c>
    </row>
    <row r="42" spans="1:20" x14ac:dyDescent="0.25">
      <c r="A42" s="64">
        <v>1292724</v>
      </c>
      <c r="B42" s="64" t="s">
        <v>4196</v>
      </c>
      <c r="C42" s="64" t="s">
        <v>4743</v>
      </c>
      <c r="D42" s="64" t="s">
        <v>765</v>
      </c>
      <c r="E42" s="64" t="s">
        <v>765</v>
      </c>
      <c r="F42" s="64" t="s">
        <v>765</v>
      </c>
      <c r="G42" s="64" t="s">
        <v>4227</v>
      </c>
      <c r="H42" s="64" t="s">
        <v>4191</v>
      </c>
      <c r="I42" s="64" t="s">
        <v>4742</v>
      </c>
      <c r="J42" s="64">
        <v>0</v>
      </c>
      <c r="K42" s="64" t="s">
        <v>4191</v>
      </c>
      <c r="L42" s="64" t="s">
        <v>4191</v>
      </c>
      <c r="M42" s="64" t="s">
        <v>4191</v>
      </c>
      <c r="N42" s="64" t="s">
        <v>4191</v>
      </c>
      <c r="O42" s="64" t="s">
        <v>4191</v>
      </c>
      <c r="P42" s="64" t="s">
        <v>4191</v>
      </c>
      <c r="Q42" s="64">
        <v>122051</v>
      </c>
      <c r="R42" s="64" t="s">
        <v>4724</v>
      </c>
      <c r="S42" s="64" t="s">
        <v>4723</v>
      </c>
      <c r="T42" s="64">
        <v>1378915</v>
      </c>
    </row>
    <row r="43" spans="1:20" x14ac:dyDescent="0.25">
      <c r="A43" s="64">
        <v>1293386</v>
      </c>
      <c r="B43" s="64" t="s">
        <v>4741</v>
      </c>
      <c r="C43" s="64" t="s">
        <v>4740</v>
      </c>
      <c r="D43" s="64" t="s">
        <v>765</v>
      </c>
      <c r="E43" s="64" t="s">
        <v>765</v>
      </c>
      <c r="F43" s="64" t="s">
        <v>765</v>
      </c>
      <c r="G43" s="64" t="s">
        <v>4216</v>
      </c>
      <c r="H43" s="64" t="s">
        <v>4191</v>
      </c>
      <c r="I43" s="64" t="s">
        <v>4739</v>
      </c>
      <c r="J43" s="64">
        <v>0</v>
      </c>
      <c r="K43" s="64" t="s">
        <v>4191</v>
      </c>
      <c r="L43" s="64" t="s">
        <v>4191</v>
      </c>
      <c r="M43" s="64" t="s">
        <v>4191</v>
      </c>
      <c r="N43" s="64" t="s">
        <v>4191</v>
      </c>
      <c r="O43" s="64" t="s">
        <v>4191</v>
      </c>
      <c r="P43" s="64" t="s">
        <v>4191</v>
      </c>
      <c r="Q43" s="64">
        <v>122051</v>
      </c>
      <c r="R43" s="64" t="s">
        <v>4724</v>
      </c>
      <c r="S43" s="64" t="s">
        <v>4723</v>
      </c>
      <c r="T43" s="64">
        <v>1343384</v>
      </c>
    </row>
    <row r="44" spans="1:20" x14ac:dyDescent="0.25">
      <c r="A44" s="64">
        <v>1293387</v>
      </c>
      <c r="B44" s="64" t="s">
        <v>4738</v>
      </c>
      <c r="C44" s="64" t="s">
        <v>4737</v>
      </c>
      <c r="D44" s="64" t="s">
        <v>765</v>
      </c>
      <c r="E44" s="64" t="s">
        <v>765</v>
      </c>
      <c r="F44" s="64" t="s">
        <v>765</v>
      </c>
      <c r="G44" s="64" t="s">
        <v>4443</v>
      </c>
      <c r="H44" s="64" t="s">
        <v>4191</v>
      </c>
      <c r="I44" s="64" t="s">
        <v>4736</v>
      </c>
      <c r="J44" s="64">
        <v>0</v>
      </c>
      <c r="K44" s="64" t="s">
        <v>4191</v>
      </c>
      <c r="L44" s="64" t="s">
        <v>4191</v>
      </c>
      <c r="M44" s="64" t="s">
        <v>4191</v>
      </c>
      <c r="N44" s="64" t="s">
        <v>4191</v>
      </c>
      <c r="O44" s="64" t="s">
        <v>4191</v>
      </c>
      <c r="P44" s="64" t="s">
        <v>4191</v>
      </c>
      <c r="Q44" s="64">
        <v>122051</v>
      </c>
      <c r="R44" s="64" t="s">
        <v>4724</v>
      </c>
      <c r="S44" s="64" t="s">
        <v>4723</v>
      </c>
      <c r="T44" s="64">
        <v>1378919</v>
      </c>
    </row>
    <row r="45" spans="1:20" x14ac:dyDescent="0.25">
      <c r="A45" s="64">
        <v>1306432</v>
      </c>
      <c r="B45" s="64" t="s">
        <v>4196</v>
      </c>
      <c r="C45" s="64" t="s">
        <v>4735</v>
      </c>
      <c r="D45" s="64" t="s">
        <v>765</v>
      </c>
      <c r="E45" s="64" t="s">
        <v>765</v>
      </c>
      <c r="F45" s="64" t="s">
        <v>765</v>
      </c>
      <c r="G45" s="64" t="s">
        <v>4216</v>
      </c>
      <c r="H45" s="64" t="s">
        <v>4191</v>
      </c>
      <c r="I45" s="64" t="s">
        <v>4734</v>
      </c>
      <c r="J45" s="64">
        <v>0</v>
      </c>
      <c r="K45" s="64" t="s">
        <v>4191</v>
      </c>
      <c r="L45" s="64" t="s">
        <v>4191</v>
      </c>
      <c r="M45" s="64" t="s">
        <v>4191</v>
      </c>
      <c r="N45" s="64" t="s">
        <v>4191</v>
      </c>
      <c r="O45" s="64" t="s">
        <v>4191</v>
      </c>
      <c r="P45" s="64" t="s">
        <v>4191</v>
      </c>
      <c r="Q45" s="64">
        <v>122051</v>
      </c>
      <c r="R45" s="64" t="s">
        <v>4724</v>
      </c>
      <c r="S45" s="64" t="s">
        <v>4723</v>
      </c>
      <c r="T45" s="64">
        <v>1377039</v>
      </c>
    </row>
    <row r="46" spans="1:20" x14ac:dyDescent="0.25">
      <c r="A46" s="64">
        <v>1310746</v>
      </c>
      <c r="B46" s="64" t="s">
        <v>4196</v>
      </c>
      <c r="C46" s="64" t="s">
        <v>4733</v>
      </c>
      <c r="D46" s="64" t="s">
        <v>765</v>
      </c>
      <c r="E46" s="64" t="s">
        <v>765</v>
      </c>
      <c r="F46" s="64" t="s">
        <v>765</v>
      </c>
      <c r="G46" s="64" t="s">
        <v>4732</v>
      </c>
      <c r="H46" s="64" t="s">
        <v>4191</v>
      </c>
      <c r="I46" s="64" t="s">
        <v>4731</v>
      </c>
      <c r="J46" s="64">
        <v>0</v>
      </c>
      <c r="K46" s="64" t="s">
        <v>4191</v>
      </c>
      <c r="L46" s="64" t="s">
        <v>4191</v>
      </c>
      <c r="M46" s="64" t="s">
        <v>4191</v>
      </c>
      <c r="N46" s="64" t="s">
        <v>4191</v>
      </c>
      <c r="O46" s="64" t="s">
        <v>4191</v>
      </c>
      <c r="P46" s="64" t="s">
        <v>4191</v>
      </c>
      <c r="Q46" s="64">
        <v>122051</v>
      </c>
      <c r="R46" s="64" t="s">
        <v>4724</v>
      </c>
      <c r="S46" s="64" t="s">
        <v>4723</v>
      </c>
      <c r="T46" s="64">
        <v>1378005</v>
      </c>
    </row>
    <row r="47" spans="1:20" x14ac:dyDescent="0.25">
      <c r="A47" s="64">
        <v>1326090</v>
      </c>
      <c r="B47" s="64" t="s">
        <v>4196</v>
      </c>
      <c r="C47" s="64" t="s">
        <v>4730</v>
      </c>
      <c r="D47" s="64" t="s">
        <v>765</v>
      </c>
      <c r="E47" s="64" t="s">
        <v>765</v>
      </c>
      <c r="F47" s="64" t="s">
        <v>765</v>
      </c>
      <c r="G47" s="64" t="s">
        <v>4207</v>
      </c>
      <c r="H47" s="64" t="s">
        <v>4191</v>
      </c>
      <c r="I47" s="64" t="s">
        <v>4729</v>
      </c>
      <c r="J47" s="64">
        <v>0</v>
      </c>
      <c r="K47" s="64" t="s">
        <v>4191</v>
      </c>
      <c r="L47" s="64" t="s">
        <v>4191</v>
      </c>
      <c r="M47" s="64" t="s">
        <v>4191</v>
      </c>
      <c r="N47" s="64" t="s">
        <v>4191</v>
      </c>
      <c r="O47" s="64" t="s">
        <v>4191</v>
      </c>
      <c r="P47" s="64" t="s">
        <v>4191</v>
      </c>
      <c r="Q47" s="64">
        <v>126973</v>
      </c>
      <c r="R47" s="64" t="s">
        <v>4714</v>
      </c>
      <c r="S47" s="64" t="s">
        <v>4713</v>
      </c>
      <c r="T47" s="64">
        <v>1384498</v>
      </c>
    </row>
    <row r="48" spans="1:20" x14ac:dyDescent="0.25">
      <c r="A48" s="64">
        <v>1326091</v>
      </c>
      <c r="B48" s="64" t="s">
        <v>4196</v>
      </c>
      <c r="C48" s="64" t="s">
        <v>4728</v>
      </c>
      <c r="D48" s="64" t="s">
        <v>765</v>
      </c>
      <c r="E48" s="64" t="s">
        <v>765</v>
      </c>
      <c r="F48" s="64" t="s">
        <v>765</v>
      </c>
      <c r="G48" s="64" t="s">
        <v>4207</v>
      </c>
      <c r="H48" s="64" t="s">
        <v>4191</v>
      </c>
      <c r="I48" s="64" t="s">
        <v>4727</v>
      </c>
      <c r="J48" s="64">
        <v>0</v>
      </c>
      <c r="K48" s="64" t="s">
        <v>4191</v>
      </c>
      <c r="L48" s="64" t="s">
        <v>4191</v>
      </c>
      <c r="M48" s="64" t="s">
        <v>4191</v>
      </c>
      <c r="N48" s="64" t="s">
        <v>4191</v>
      </c>
      <c r="O48" s="64" t="s">
        <v>4191</v>
      </c>
      <c r="P48" s="64" t="s">
        <v>4191</v>
      </c>
      <c r="Q48" s="64">
        <v>126973</v>
      </c>
      <c r="R48" s="64" t="s">
        <v>4714</v>
      </c>
      <c r="S48" s="64" t="s">
        <v>4713</v>
      </c>
      <c r="T48" s="64">
        <v>1384497</v>
      </c>
    </row>
    <row r="49" spans="1:20" x14ac:dyDescent="0.25">
      <c r="A49" s="64">
        <v>1328303</v>
      </c>
      <c r="B49" s="64" t="s">
        <v>4196</v>
      </c>
      <c r="C49" s="64" t="s">
        <v>4726</v>
      </c>
      <c r="D49" s="64" t="s">
        <v>765</v>
      </c>
      <c r="E49" s="64" t="s">
        <v>765</v>
      </c>
      <c r="F49" s="64" t="s">
        <v>765</v>
      </c>
      <c r="G49" s="64" t="s">
        <v>4216</v>
      </c>
      <c r="H49" s="64" t="s">
        <v>4191</v>
      </c>
      <c r="I49" s="64" t="s">
        <v>4725</v>
      </c>
      <c r="J49" s="64">
        <v>0</v>
      </c>
      <c r="K49" s="64" t="s">
        <v>4191</v>
      </c>
      <c r="L49" s="64" t="s">
        <v>4191</v>
      </c>
      <c r="M49" s="64" t="s">
        <v>4191</v>
      </c>
      <c r="N49" s="64" t="s">
        <v>4191</v>
      </c>
      <c r="O49" s="64" t="s">
        <v>4191</v>
      </c>
      <c r="P49" s="64" t="s">
        <v>4191</v>
      </c>
      <c r="Q49" s="64">
        <v>122051</v>
      </c>
      <c r="R49" s="64" t="s">
        <v>4724</v>
      </c>
      <c r="S49" s="64" t="s">
        <v>4723</v>
      </c>
      <c r="T49" s="64">
        <v>1378921</v>
      </c>
    </row>
    <row r="50" spans="1:20" x14ac:dyDescent="0.25">
      <c r="A50" s="64">
        <v>1331317</v>
      </c>
      <c r="B50" s="64" t="s">
        <v>4196</v>
      </c>
      <c r="C50" s="64" t="s">
        <v>4722</v>
      </c>
      <c r="D50" s="64" t="s">
        <v>765</v>
      </c>
      <c r="E50" s="64" t="s">
        <v>765</v>
      </c>
      <c r="F50" s="64" t="s">
        <v>765</v>
      </c>
      <c r="G50" s="64" t="s">
        <v>4207</v>
      </c>
      <c r="H50" s="64" t="s">
        <v>4191</v>
      </c>
      <c r="I50" s="64" t="s">
        <v>4721</v>
      </c>
      <c r="J50" s="64">
        <v>0</v>
      </c>
      <c r="K50" s="64" t="s">
        <v>4191</v>
      </c>
      <c r="L50" s="64" t="s">
        <v>4191</v>
      </c>
      <c r="M50" s="64" t="s">
        <v>4192</v>
      </c>
      <c r="N50" s="64" t="s">
        <v>4191</v>
      </c>
      <c r="O50" s="64" t="s">
        <v>4191</v>
      </c>
      <c r="P50" s="64" t="s">
        <v>4191</v>
      </c>
      <c r="Q50" s="64">
        <v>126973</v>
      </c>
      <c r="R50" s="64" t="s">
        <v>4714</v>
      </c>
      <c r="S50" s="64" t="s">
        <v>4713</v>
      </c>
      <c r="T50" s="64">
        <v>1384485</v>
      </c>
    </row>
    <row r="51" spans="1:20" x14ac:dyDescent="0.25">
      <c r="A51" s="64">
        <v>1331318</v>
      </c>
      <c r="B51" s="64" t="s">
        <v>4196</v>
      </c>
      <c r="C51" s="64" t="s">
        <v>4720</v>
      </c>
      <c r="D51" s="64" t="s">
        <v>765</v>
      </c>
      <c r="E51" s="64" t="s">
        <v>765</v>
      </c>
      <c r="F51" s="64" t="s">
        <v>765</v>
      </c>
      <c r="G51" s="64" t="s">
        <v>4207</v>
      </c>
      <c r="H51" s="64" t="s">
        <v>4191</v>
      </c>
      <c r="I51" s="64" t="s">
        <v>4719</v>
      </c>
      <c r="J51" s="64">
        <v>0</v>
      </c>
      <c r="K51" s="64" t="s">
        <v>4191</v>
      </c>
      <c r="L51" s="64" t="s">
        <v>4191</v>
      </c>
      <c r="M51" s="64" t="s">
        <v>4192</v>
      </c>
      <c r="N51" s="64" t="s">
        <v>4191</v>
      </c>
      <c r="O51" s="64" t="s">
        <v>4191</v>
      </c>
      <c r="P51" s="64" t="s">
        <v>4191</v>
      </c>
      <c r="Q51" s="64">
        <v>126973</v>
      </c>
      <c r="R51" s="64" t="s">
        <v>4714</v>
      </c>
      <c r="S51" s="64" t="s">
        <v>4713</v>
      </c>
      <c r="T51" s="64">
        <v>1384486</v>
      </c>
    </row>
    <row r="52" spans="1:20" x14ac:dyDescent="0.25">
      <c r="A52" s="64">
        <v>1331319</v>
      </c>
      <c r="B52" s="64" t="s">
        <v>4196</v>
      </c>
      <c r="C52" s="64" t="s">
        <v>4718</v>
      </c>
      <c r="D52" s="64" t="s">
        <v>765</v>
      </c>
      <c r="E52" s="64" t="s">
        <v>765</v>
      </c>
      <c r="F52" s="64" t="s">
        <v>765</v>
      </c>
      <c r="G52" s="64" t="s">
        <v>4207</v>
      </c>
      <c r="H52" s="64" t="s">
        <v>4191</v>
      </c>
      <c r="I52" s="64" t="s">
        <v>4717</v>
      </c>
      <c r="J52" s="64">
        <v>0</v>
      </c>
      <c r="K52" s="64" t="s">
        <v>4191</v>
      </c>
      <c r="L52" s="64" t="s">
        <v>4191</v>
      </c>
      <c r="M52" s="64" t="s">
        <v>4192</v>
      </c>
      <c r="N52" s="64" t="s">
        <v>4191</v>
      </c>
      <c r="O52" s="64" t="s">
        <v>4191</v>
      </c>
      <c r="P52" s="64" t="s">
        <v>4191</v>
      </c>
      <c r="Q52" s="64">
        <v>126973</v>
      </c>
      <c r="R52" s="64" t="s">
        <v>4714</v>
      </c>
      <c r="S52" s="64" t="s">
        <v>4713</v>
      </c>
      <c r="T52" s="64">
        <v>1384487</v>
      </c>
    </row>
    <row r="53" spans="1:20" x14ac:dyDescent="0.25">
      <c r="A53" s="64">
        <v>1331320</v>
      </c>
      <c r="B53" s="64" t="s">
        <v>4196</v>
      </c>
      <c r="C53" s="64" t="s">
        <v>4716</v>
      </c>
      <c r="D53" s="64" t="s">
        <v>765</v>
      </c>
      <c r="E53" s="64" t="s">
        <v>765</v>
      </c>
      <c r="F53" s="64" t="s">
        <v>765</v>
      </c>
      <c r="G53" s="64" t="s">
        <v>4301</v>
      </c>
      <c r="H53" s="64" t="s">
        <v>4191</v>
      </c>
      <c r="I53" s="64" t="s">
        <v>4715</v>
      </c>
      <c r="J53" s="64">
        <v>0</v>
      </c>
      <c r="K53" s="64" t="s">
        <v>4191</v>
      </c>
      <c r="L53" s="64" t="s">
        <v>4191</v>
      </c>
      <c r="M53" s="64" t="s">
        <v>4192</v>
      </c>
      <c r="N53" s="64" t="s">
        <v>4191</v>
      </c>
      <c r="O53" s="64" t="s">
        <v>4191</v>
      </c>
      <c r="P53" s="64" t="s">
        <v>4191</v>
      </c>
      <c r="Q53" s="64">
        <v>126973</v>
      </c>
      <c r="R53" s="64" t="s">
        <v>4714</v>
      </c>
      <c r="S53" s="64" t="s">
        <v>4713</v>
      </c>
      <c r="T53" s="64">
        <v>1384488</v>
      </c>
    </row>
    <row r="54" spans="1:20" x14ac:dyDescent="0.25">
      <c r="A54" s="64">
        <v>1277141</v>
      </c>
      <c r="B54" s="64" t="s">
        <v>4196</v>
      </c>
      <c r="C54" s="64" t="s">
        <v>4712</v>
      </c>
      <c r="D54" s="64" t="s">
        <v>4711</v>
      </c>
      <c r="E54" s="64" t="s">
        <v>765</v>
      </c>
      <c r="F54" s="64" t="s">
        <v>765</v>
      </c>
      <c r="G54" s="64" t="s">
        <v>4207</v>
      </c>
      <c r="H54" s="64" t="s">
        <v>4191</v>
      </c>
      <c r="I54" s="64" t="s">
        <v>4710</v>
      </c>
      <c r="J54" s="64">
        <v>0</v>
      </c>
      <c r="K54" s="64" t="s">
        <v>4191</v>
      </c>
      <c r="L54" s="64" t="s">
        <v>4191</v>
      </c>
      <c r="M54" s="64" t="s">
        <v>4191</v>
      </c>
      <c r="N54" s="64" t="s">
        <v>4191</v>
      </c>
      <c r="O54" s="64" t="s">
        <v>4191</v>
      </c>
      <c r="P54" s="64" t="s">
        <v>4191</v>
      </c>
    </row>
    <row r="55" spans="1:20" x14ac:dyDescent="0.25">
      <c r="A55" s="64">
        <v>1277225</v>
      </c>
      <c r="B55" s="64" t="s">
        <v>4196</v>
      </c>
      <c r="C55" s="64" t="s">
        <v>4709</v>
      </c>
      <c r="D55" s="64" t="s">
        <v>4708</v>
      </c>
      <c r="E55" s="64" t="s">
        <v>765</v>
      </c>
      <c r="F55" s="64" t="s">
        <v>765</v>
      </c>
      <c r="G55" s="64" t="s">
        <v>4207</v>
      </c>
      <c r="H55" s="64" t="s">
        <v>4191</v>
      </c>
      <c r="I55" s="64" t="s">
        <v>4707</v>
      </c>
      <c r="J55" s="64">
        <v>0</v>
      </c>
      <c r="K55" s="64" t="s">
        <v>4191</v>
      </c>
      <c r="L55" s="64" t="s">
        <v>4191</v>
      </c>
      <c r="M55" s="64" t="s">
        <v>4191</v>
      </c>
      <c r="N55" s="64" t="s">
        <v>4191</v>
      </c>
      <c r="O55" s="64" t="s">
        <v>4191</v>
      </c>
      <c r="P55" s="64" t="s">
        <v>4191</v>
      </c>
    </row>
    <row r="56" spans="1:20" x14ac:dyDescent="0.25">
      <c r="A56" s="64">
        <v>1277226</v>
      </c>
      <c r="B56" s="64" t="s">
        <v>4196</v>
      </c>
      <c r="C56" s="64" t="s">
        <v>4706</v>
      </c>
      <c r="D56" s="64" t="s">
        <v>4705</v>
      </c>
      <c r="E56" s="64" t="s">
        <v>765</v>
      </c>
      <c r="F56" s="64" t="s">
        <v>765</v>
      </c>
      <c r="G56" s="64" t="s">
        <v>4207</v>
      </c>
      <c r="H56" s="64" t="s">
        <v>4191</v>
      </c>
      <c r="I56" s="64" t="s">
        <v>4704</v>
      </c>
      <c r="J56" s="64">
        <v>0</v>
      </c>
      <c r="K56" s="64" t="s">
        <v>4191</v>
      </c>
      <c r="L56" s="64" t="s">
        <v>4191</v>
      </c>
      <c r="M56" s="64" t="s">
        <v>4191</v>
      </c>
      <c r="N56" s="64" t="s">
        <v>4191</v>
      </c>
      <c r="O56" s="64" t="s">
        <v>4191</v>
      </c>
      <c r="P56" s="64" t="s">
        <v>4191</v>
      </c>
    </row>
    <row r="57" spans="1:20" x14ac:dyDescent="0.25">
      <c r="A57" s="64">
        <v>1278446</v>
      </c>
      <c r="B57" s="64" t="s">
        <v>4703</v>
      </c>
      <c r="C57" s="64" t="s">
        <v>4702</v>
      </c>
      <c r="D57" s="64" t="s">
        <v>4701</v>
      </c>
      <c r="E57" s="64" t="s">
        <v>765</v>
      </c>
      <c r="F57" s="64" t="s">
        <v>765</v>
      </c>
      <c r="G57" s="64" t="s">
        <v>4227</v>
      </c>
      <c r="H57" s="64" t="s">
        <v>4191</v>
      </c>
      <c r="I57" s="64" t="s">
        <v>4700</v>
      </c>
      <c r="J57" s="64">
        <v>0</v>
      </c>
      <c r="K57" s="64" t="s">
        <v>4191</v>
      </c>
      <c r="L57" s="64" t="s">
        <v>4191</v>
      </c>
      <c r="M57" s="64" t="s">
        <v>4191</v>
      </c>
      <c r="N57" s="64" t="s">
        <v>4191</v>
      </c>
      <c r="O57" s="64" t="s">
        <v>4191</v>
      </c>
      <c r="P57" s="64" t="s">
        <v>4191</v>
      </c>
    </row>
    <row r="58" spans="1:20" x14ac:dyDescent="0.25">
      <c r="A58" s="64">
        <v>1278447</v>
      </c>
      <c r="B58" s="64" t="s">
        <v>4196</v>
      </c>
      <c r="C58" s="64" t="s">
        <v>4699</v>
      </c>
      <c r="D58" s="64" t="s">
        <v>4698</v>
      </c>
      <c r="E58" s="64" t="s">
        <v>765</v>
      </c>
      <c r="F58" s="64" t="s">
        <v>765</v>
      </c>
      <c r="G58" s="64" t="s">
        <v>4216</v>
      </c>
      <c r="H58" s="64" t="s">
        <v>4191</v>
      </c>
      <c r="I58" s="64" t="s">
        <v>4697</v>
      </c>
      <c r="J58" s="64">
        <v>0</v>
      </c>
      <c r="K58" s="64" t="s">
        <v>4191</v>
      </c>
      <c r="L58" s="64" t="s">
        <v>4191</v>
      </c>
      <c r="M58" s="64" t="s">
        <v>4191</v>
      </c>
      <c r="N58" s="64" t="s">
        <v>4191</v>
      </c>
      <c r="O58" s="64" t="s">
        <v>4191</v>
      </c>
      <c r="P58" s="64" t="s">
        <v>4191</v>
      </c>
    </row>
    <row r="59" spans="1:20" x14ac:dyDescent="0.25">
      <c r="A59" s="64">
        <v>1278448</v>
      </c>
      <c r="B59" s="64" t="s">
        <v>4696</v>
      </c>
      <c r="C59" s="64" t="s">
        <v>4695</v>
      </c>
      <c r="D59" s="64" t="s">
        <v>4626</v>
      </c>
      <c r="E59" s="64" t="s">
        <v>765</v>
      </c>
      <c r="F59" s="64" t="s">
        <v>765</v>
      </c>
      <c r="G59" s="64" t="s">
        <v>4216</v>
      </c>
      <c r="H59" s="64" t="s">
        <v>4191</v>
      </c>
      <c r="I59" s="64" t="s">
        <v>4694</v>
      </c>
      <c r="J59" s="64">
        <v>0</v>
      </c>
      <c r="K59" s="64" t="s">
        <v>4191</v>
      </c>
      <c r="L59" s="64" t="s">
        <v>4191</v>
      </c>
      <c r="M59" s="64" t="s">
        <v>4191</v>
      </c>
      <c r="N59" s="64" t="s">
        <v>4191</v>
      </c>
      <c r="O59" s="64" t="s">
        <v>4191</v>
      </c>
      <c r="P59" s="64" t="s">
        <v>4191</v>
      </c>
    </row>
    <row r="60" spans="1:20" x14ac:dyDescent="0.25">
      <c r="A60" s="64">
        <v>1278450</v>
      </c>
      <c r="B60" s="64" t="s">
        <v>4668</v>
      </c>
      <c r="C60" s="64" t="s">
        <v>4693</v>
      </c>
      <c r="D60" s="64" t="s">
        <v>4692</v>
      </c>
      <c r="E60" s="64" t="s">
        <v>765</v>
      </c>
      <c r="F60" s="64" t="s">
        <v>765</v>
      </c>
      <c r="G60" s="64" t="s">
        <v>4200</v>
      </c>
      <c r="H60" s="64" t="s">
        <v>4191</v>
      </c>
      <c r="I60" s="64" t="s">
        <v>4691</v>
      </c>
      <c r="J60" s="64">
        <v>0</v>
      </c>
      <c r="K60" s="64" t="s">
        <v>4191</v>
      </c>
      <c r="L60" s="64" t="s">
        <v>4191</v>
      </c>
      <c r="M60" s="64" t="s">
        <v>4191</v>
      </c>
      <c r="N60" s="64" t="s">
        <v>4191</v>
      </c>
      <c r="O60" s="64" t="s">
        <v>4191</v>
      </c>
      <c r="P60" s="64" t="s">
        <v>4191</v>
      </c>
    </row>
    <row r="61" spans="1:20" x14ac:dyDescent="0.25">
      <c r="A61" s="64">
        <v>1278457</v>
      </c>
      <c r="B61" s="64" t="s">
        <v>4196</v>
      </c>
      <c r="C61" s="64" t="s">
        <v>4690</v>
      </c>
      <c r="D61" s="64" t="s">
        <v>4689</v>
      </c>
      <c r="E61" s="64" t="s">
        <v>765</v>
      </c>
      <c r="F61" s="64" t="s">
        <v>765</v>
      </c>
      <c r="G61" s="64" t="s">
        <v>4219</v>
      </c>
      <c r="H61" s="64" t="s">
        <v>4191</v>
      </c>
      <c r="I61" s="64" t="s">
        <v>4688</v>
      </c>
      <c r="J61" s="64">
        <v>0</v>
      </c>
      <c r="K61" s="64" t="s">
        <v>4191</v>
      </c>
      <c r="L61" s="64" t="s">
        <v>4191</v>
      </c>
      <c r="M61" s="64" t="s">
        <v>4191</v>
      </c>
      <c r="N61" s="64" t="s">
        <v>4191</v>
      </c>
      <c r="O61" s="64" t="s">
        <v>4191</v>
      </c>
      <c r="P61" s="64" t="s">
        <v>4191</v>
      </c>
    </row>
    <row r="62" spans="1:20" x14ac:dyDescent="0.25">
      <c r="A62" s="64">
        <v>1278458</v>
      </c>
      <c r="B62" s="64" t="s">
        <v>4687</v>
      </c>
      <c r="C62" s="64" t="s">
        <v>4686</v>
      </c>
      <c r="D62" s="64" t="s">
        <v>4685</v>
      </c>
      <c r="E62" s="64" t="s">
        <v>765</v>
      </c>
      <c r="F62" s="64" t="s">
        <v>765</v>
      </c>
      <c r="G62" s="64" t="s">
        <v>4227</v>
      </c>
      <c r="H62" s="64" t="s">
        <v>4191</v>
      </c>
      <c r="I62" s="64" t="s">
        <v>4684</v>
      </c>
      <c r="J62" s="64">
        <v>0</v>
      </c>
      <c r="K62" s="64" t="s">
        <v>4191</v>
      </c>
      <c r="L62" s="64" t="s">
        <v>4191</v>
      </c>
      <c r="M62" s="64" t="s">
        <v>4191</v>
      </c>
      <c r="N62" s="64" t="s">
        <v>4191</v>
      </c>
      <c r="O62" s="64" t="s">
        <v>4191</v>
      </c>
      <c r="P62" s="64" t="s">
        <v>4191</v>
      </c>
    </row>
    <row r="63" spans="1:20" x14ac:dyDescent="0.25">
      <c r="A63" s="64">
        <v>1278460</v>
      </c>
      <c r="B63" s="64" t="s">
        <v>4196</v>
      </c>
      <c r="C63" s="64" t="s">
        <v>4683</v>
      </c>
      <c r="D63" s="64" t="s">
        <v>4682</v>
      </c>
      <c r="E63" s="64" t="s">
        <v>765</v>
      </c>
      <c r="F63" s="64" t="s">
        <v>765</v>
      </c>
      <c r="G63" s="64" t="s">
        <v>4227</v>
      </c>
      <c r="H63" s="64" t="s">
        <v>4191</v>
      </c>
      <c r="I63" s="64" t="s">
        <v>4681</v>
      </c>
      <c r="J63" s="64">
        <v>0</v>
      </c>
      <c r="K63" s="64" t="s">
        <v>4191</v>
      </c>
      <c r="L63" s="64" t="s">
        <v>4191</v>
      </c>
      <c r="M63" s="64" t="s">
        <v>4191</v>
      </c>
      <c r="N63" s="64" t="s">
        <v>4191</v>
      </c>
      <c r="O63" s="64" t="s">
        <v>4191</v>
      </c>
      <c r="P63" s="64" t="s">
        <v>4191</v>
      </c>
    </row>
    <row r="64" spans="1:20" x14ac:dyDescent="0.25">
      <c r="A64" s="64">
        <v>1278463</v>
      </c>
      <c r="B64" s="64" t="s">
        <v>4680</v>
      </c>
      <c r="C64" s="64" t="s">
        <v>4679</v>
      </c>
      <c r="D64" s="64" t="s">
        <v>4678</v>
      </c>
      <c r="E64" s="64" t="s">
        <v>765</v>
      </c>
      <c r="F64" s="64" t="s">
        <v>765</v>
      </c>
      <c r="G64" s="64" t="s">
        <v>4227</v>
      </c>
      <c r="H64" s="64" t="s">
        <v>4191</v>
      </c>
      <c r="I64" s="64" t="s">
        <v>4677</v>
      </c>
      <c r="J64" s="64">
        <v>0</v>
      </c>
      <c r="K64" s="64" t="s">
        <v>4191</v>
      </c>
      <c r="L64" s="64" t="s">
        <v>4191</v>
      </c>
      <c r="M64" s="64" t="s">
        <v>4191</v>
      </c>
      <c r="N64" s="64" t="s">
        <v>4191</v>
      </c>
      <c r="O64" s="64" t="s">
        <v>4191</v>
      </c>
      <c r="P64" s="64" t="s">
        <v>4191</v>
      </c>
    </row>
    <row r="65" spans="1:16" x14ac:dyDescent="0.25">
      <c r="A65" s="64">
        <v>1279285</v>
      </c>
      <c r="B65" s="64" t="s">
        <v>4196</v>
      </c>
      <c r="C65" s="64" t="s">
        <v>4676</v>
      </c>
      <c r="D65" s="64" t="s">
        <v>765</v>
      </c>
      <c r="E65" s="64" t="s">
        <v>765</v>
      </c>
      <c r="F65" s="64" t="s">
        <v>765</v>
      </c>
      <c r="G65" s="64" t="s">
        <v>4301</v>
      </c>
      <c r="H65" s="64" t="s">
        <v>4191</v>
      </c>
      <c r="I65" s="64" t="s">
        <v>4675</v>
      </c>
      <c r="J65" s="64">
        <v>1</v>
      </c>
      <c r="K65" s="64" t="s">
        <v>4191</v>
      </c>
      <c r="L65" s="64" t="s">
        <v>4191</v>
      </c>
      <c r="M65" s="64" t="s">
        <v>4191</v>
      </c>
      <c r="N65" s="64" t="s">
        <v>4191</v>
      </c>
      <c r="O65" s="64" t="s">
        <v>4191</v>
      </c>
      <c r="P65" s="64" t="s">
        <v>4191</v>
      </c>
    </row>
    <row r="66" spans="1:16" x14ac:dyDescent="0.25">
      <c r="A66" s="64">
        <v>1279772</v>
      </c>
      <c r="B66" s="64" t="s">
        <v>4674</v>
      </c>
      <c r="C66" s="64" t="s">
        <v>4673</v>
      </c>
      <c r="D66" s="64" t="s">
        <v>765</v>
      </c>
      <c r="E66" s="64" t="s">
        <v>765</v>
      </c>
      <c r="F66" s="64" t="s">
        <v>765</v>
      </c>
      <c r="G66" s="64" t="s">
        <v>4219</v>
      </c>
      <c r="H66" s="64" t="s">
        <v>4191</v>
      </c>
      <c r="I66" s="64" t="s">
        <v>4672</v>
      </c>
      <c r="J66" s="64">
        <v>0</v>
      </c>
      <c r="K66" s="64" t="s">
        <v>4191</v>
      </c>
      <c r="L66" s="64" t="s">
        <v>4191</v>
      </c>
      <c r="M66" s="64" t="s">
        <v>4191</v>
      </c>
      <c r="N66" s="64" t="s">
        <v>4191</v>
      </c>
      <c r="O66" s="64" t="s">
        <v>4191</v>
      </c>
      <c r="P66" s="64" t="s">
        <v>4191</v>
      </c>
    </row>
    <row r="67" spans="1:16" x14ac:dyDescent="0.25">
      <c r="A67" s="64">
        <v>1279773</v>
      </c>
      <c r="B67" s="64" t="s">
        <v>4671</v>
      </c>
      <c r="C67" s="64" t="s">
        <v>4670</v>
      </c>
      <c r="D67" s="64" t="s">
        <v>765</v>
      </c>
      <c r="E67" s="64" t="s">
        <v>765</v>
      </c>
      <c r="F67" s="64" t="s">
        <v>765</v>
      </c>
      <c r="G67" s="64" t="s">
        <v>4219</v>
      </c>
      <c r="H67" s="64" t="s">
        <v>4191</v>
      </c>
      <c r="I67" s="64" t="s">
        <v>4669</v>
      </c>
      <c r="J67" s="64">
        <v>0</v>
      </c>
      <c r="K67" s="64" t="s">
        <v>4191</v>
      </c>
      <c r="L67" s="64" t="s">
        <v>4191</v>
      </c>
      <c r="M67" s="64" t="s">
        <v>4191</v>
      </c>
      <c r="N67" s="64" t="s">
        <v>4191</v>
      </c>
      <c r="O67" s="64" t="s">
        <v>4191</v>
      </c>
      <c r="P67" s="64" t="s">
        <v>4191</v>
      </c>
    </row>
    <row r="68" spans="1:16" x14ac:dyDescent="0.25">
      <c r="A68" s="64">
        <v>1279774</v>
      </c>
      <c r="B68" s="64" t="s">
        <v>4668</v>
      </c>
      <c r="C68" s="64" t="s">
        <v>4667</v>
      </c>
      <c r="D68" s="64" t="s">
        <v>765</v>
      </c>
      <c r="E68" s="64" t="s">
        <v>765</v>
      </c>
      <c r="F68" s="64" t="s">
        <v>765</v>
      </c>
      <c r="G68" s="64" t="s">
        <v>4666</v>
      </c>
      <c r="H68" s="64" t="s">
        <v>4191</v>
      </c>
      <c r="I68" s="64" t="s">
        <v>4665</v>
      </c>
      <c r="J68" s="64">
        <v>0</v>
      </c>
      <c r="K68" s="64" t="s">
        <v>4191</v>
      </c>
      <c r="L68" s="64" t="s">
        <v>4191</v>
      </c>
      <c r="M68" s="64" t="s">
        <v>4191</v>
      </c>
      <c r="N68" s="64" t="s">
        <v>4191</v>
      </c>
      <c r="O68" s="64" t="s">
        <v>4191</v>
      </c>
      <c r="P68" s="64" t="s">
        <v>4191</v>
      </c>
    </row>
    <row r="69" spans="1:16" x14ac:dyDescent="0.25">
      <c r="A69" s="64">
        <v>1279785</v>
      </c>
      <c r="B69" s="64" t="s">
        <v>4196</v>
      </c>
      <c r="C69" s="64" t="s">
        <v>4664</v>
      </c>
      <c r="D69" s="64" t="s">
        <v>765</v>
      </c>
      <c r="E69" s="64" t="s">
        <v>765</v>
      </c>
      <c r="F69" s="64" t="s">
        <v>765</v>
      </c>
      <c r="G69" s="64" t="s">
        <v>4480</v>
      </c>
      <c r="H69" s="64" t="s">
        <v>4191</v>
      </c>
      <c r="I69" s="64" t="s">
        <v>4663</v>
      </c>
      <c r="J69" s="64">
        <v>0</v>
      </c>
      <c r="K69" s="64" t="s">
        <v>4191</v>
      </c>
      <c r="L69" s="64" t="s">
        <v>4191</v>
      </c>
      <c r="M69" s="64" t="s">
        <v>4191</v>
      </c>
      <c r="N69" s="64" t="s">
        <v>4191</v>
      </c>
      <c r="O69" s="64" t="s">
        <v>4191</v>
      </c>
      <c r="P69" s="64" t="s">
        <v>4191</v>
      </c>
    </row>
    <row r="70" spans="1:16" x14ac:dyDescent="0.25">
      <c r="A70" s="64">
        <v>1279798</v>
      </c>
      <c r="B70" s="64" t="s">
        <v>4662</v>
      </c>
      <c r="C70" s="64" t="s">
        <v>4661</v>
      </c>
      <c r="D70" s="64" t="s">
        <v>765</v>
      </c>
      <c r="E70" s="64" t="s">
        <v>765</v>
      </c>
      <c r="F70" s="64" t="s">
        <v>765</v>
      </c>
      <c r="G70" s="64" t="s">
        <v>4227</v>
      </c>
      <c r="H70" s="64" t="s">
        <v>4191</v>
      </c>
      <c r="I70" s="64" t="s">
        <v>4660</v>
      </c>
      <c r="J70" s="64">
        <v>0</v>
      </c>
      <c r="K70" s="64" t="s">
        <v>4191</v>
      </c>
      <c r="L70" s="64" t="s">
        <v>4191</v>
      </c>
      <c r="M70" s="64" t="s">
        <v>4191</v>
      </c>
      <c r="N70" s="64" t="s">
        <v>4191</v>
      </c>
      <c r="O70" s="64" t="s">
        <v>4191</v>
      </c>
      <c r="P70" s="64" t="s">
        <v>4191</v>
      </c>
    </row>
    <row r="71" spans="1:16" x14ac:dyDescent="0.25">
      <c r="A71" s="64">
        <v>1280190</v>
      </c>
      <c r="B71" s="64" t="s">
        <v>4196</v>
      </c>
      <c r="C71" s="64" t="s">
        <v>4659</v>
      </c>
      <c r="D71" s="64" t="s">
        <v>765</v>
      </c>
      <c r="E71" s="64" t="s">
        <v>765</v>
      </c>
      <c r="F71" s="64" t="s">
        <v>765</v>
      </c>
      <c r="G71" s="64" t="s">
        <v>4207</v>
      </c>
      <c r="H71" s="64" t="s">
        <v>4191</v>
      </c>
      <c r="I71" s="64" t="s">
        <v>4658</v>
      </c>
      <c r="J71" s="64">
        <v>0</v>
      </c>
      <c r="K71" s="64" t="s">
        <v>4191</v>
      </c>
      <c r="L71" s="64" t="s">
        <v>4191</v>
      </c>
      <c r="M71" s="64" t="s">
        <v>4191</v>
      </c>
      <c r="N71" s="64" t="s">
        <v>4191</v>
      </c>
      <c r="O71" s="64" t="s">
        <v>4191</v>
      </c>
      <c r="P71" s="64" t="s">
        <v>4191</v>
      </c>
    </row>
    <row r="72" spans="1:16" x14ac:dyDescent="0.25">
      <c r="A72" s="64">
        <v>1280192</v>
      </c>
      <c r="B72" s="64" t="s">
        <v>4196</v>
      </c>
      <c r="C72" s="64" t="s">
        <v>4657</v>
      </c>
      <c r="D72" s="64" t="s">
        <v>765</v>
      </c>
      <c r="E72" s="64" t="s">
        <v>765</v>
      </c>
      <c r="F72" s="64" t="s">
        <v>765</v>
      </c>
      <c r="G72" s="64" t="s">
        <v>4247</v>
      </c>
      <c r="H72" s="64" t="s">
        <v>4191</v>
      </c>
      <c r="I72" s="64" t="s">
        <v>4656</v>
      </c>
      <c r="J72" s="64">
        <v>0</v>
      </c>
      <c r="K72" s="64" t="s">
        <v>4191</v>
      </c>
      <c r="L72" s="64" t="s">
        <v>4191</v>
      </c>
      <c r="M72" s="64" t="s">
        <v>4191</v>
      </c>
      <c r="N72" s="64" t="s">
        <v>4191</v>
      </c>
      <c r="O72" s="64" t="s">
        <v>4191</v>
      </c>
      <c r="P72" s="64" t="s">
        <v>4191</v>
      </c>
    </row>
    <row r="73" spans="1:16" x14ac:dyDescent="0.25">
      <c r="A73" s="64">
        <v>1280194</v>
      </c>
      <c r="B73" s="64" t="s">
        <v>4196</v>
      </c>
      <c r="C73" s="64" t="s">
        <v>4655</v>
      </c>
      <c r="D73" s="64" t="s">
        <v>765</v>
      </c>
      <c r="E73" s="64" t="s">
        <v>765</v>
      </c>
      <c r="F73" s="64" t="s">
        <v>765</v>
      </c>
      <c r="G73" s="64" t="s">
        <v>4207</v>
      </c>
      <c r="H73" s="64" t="s">
        <v>4191</v>
      </c>
      <c r="I73" s="64" t="s">
        <v>4654</v>
      </c>
      <c r="J73" s="64">
        <v>0</v>
      </c>
      <c r="K73" s="64" t="s">
        <v>4191</v>
      </c>
      <c r="L73" s="64" t="s">
        <v>4191</v>
      </c>
      <c r="M73" s="64" t="s">
        <v>4191</v>
      </c>
      <c r="N73" s="64" t="s">
        <v>4191</v>
      </c>
      <c r="O73" s="64" t="s">
        <v>4191</v>
      </c>
      <c r="P73" s="64" t="s">
        <v>4191</v>
      </c>
    </row>
    <row r="74" spans="1:16" x14ac:dyDescent="0.25">
      <c r="A74" s="64">
        <v>1280195</v>
      </c>
      <c r="B74" s="64" t="s">
        <v>4653</v>
      </c>
      <c r="C74" s="64" t="s">
        <v>4652</v>
      </c>
      <c r="D74" s="64" t="s">
        <v>765</v>
      </c>
      <c r="E74" s="64" t="s">
        <v>765</v>
      </c>
      <c r="F74" s="64" t="s">
        <v>765</v>
      </c>
      <c r="G74" s="64" t="s">
        <v>4207</v>
      </c>
      <c r="H74" s="64" t="s">
        <v>4191</v>
      </c>
      <c r="I74" s="64" t="s">
        <v>4651</v>
      </c>
      <c r="J74" s="64">
        <v>0</v>
      </c>
      <c r="K74" s="64" t="s">
        <v>4191</v>
      </c>
      <c r="L74" s="64" t="s">
        <v>4191</v>
      </c>
      <c r="M74" s="64" t="s">
        <v>4191</v>
      </c>
      <c r="N74" s="64" t="s">
        <v>4191</v>
      </c>
      <c r="O74" s="64" t="s">
        <v>4191</v>
      </c>
      <c r="P74" s="64" t="s">
        <v>4191</v>
      </c>
    </row>
    <row r="75" spans="1:16" x14ac:dyDescent="0.25">
      <c r="A75" s="64">
        <v>1280796</v>
      </c>
      <c r="B75" s="64" t="s">
        <v>4650</v>
      </c>
      <c r="C75" s="64" t="s">
        <v>4606</v>
      </c>
      <c r="D75" s="64" t="s">
        <v>765</v>
      </c>
      <c r="E75" s="64" t="s">
        <v>765</v>
      </c>
      <c r="F75" s="64" t="s">
        <v>765</v>
      </c>
      <c r="G75" s="64" t="s">
        <v>4227</v>
      </c>
      <c r="H75" s="64" t="s">
        <v>4191</v>
      </c>
      <c r="I75" s="64" t="s">
        <v>4649</v>
      </c>
      <c r="J75" s="64">
        <v>0</v>
      </c>
      <c r="K75" s="64" t="s">
        <v>4191</v>
      </c>
      <c r="L75" s="64" t="s">
        <v>4191</v>
      </c>
      <c r="M75" s="64" t="s">
        <v>4191</v>
      </c>
      <c r="N75" s="64" t="s">
        <v>4191</v>
      </c>
      <c r="O75" s="64" t="s">
        <v>4191</v>
      </c>
      <c r="P75" s="64" t="s">
        <v>4191</v>
      </c>
    </row>
    <row r="76" spans="1:16" x14ac:dyDescent="0.25">
      <c r="A76" s="64">
        <v>1281059</v>
      </c>
      <c r="B76" s="64" t="s">
        <v>4648</v>
      </c>
      <c r="C76" s="64" t="s">
        <v>4647</v>
      </c>
      <c r="D76" s="64" t="s">
        <v>765</v>
      </c>
      <c r="E76" s="64" t="s">
        <v>765</v>
      </c>
      <c r="F76" s="64" t="s">
        <v>765</v>
      </c>
      <c r="G76" s="64" t="s">
        <v>4207</v>
      </c>
      <c r="H76" s="64" t="s">
        <v>4191</v>
      </c>
      <c r="I76" s="64" t="s">
        <v>4646</v>
      </c>
      <c r="J76" s="64">
        <v>0</v>
      </c>
      <c r="K76" s="64" t="s">
        <v>4191</v>
      </c>
      <c r="L76" s="64" t="s">
        <v>4191</v>
      </c>
      <c r="M76" s="64" t="s">
        <v>4191</v>
      </c>
      <c r="N76" s="64" t="s">
        <v>4191</v>
      </c>
      <c r="O76" s="64" t="s">
        <v>4191</v>
      </c>
      <c r="P76" s="64" t="s">
        <v>4191</v>
      </c>
    </row>
    <row r="77" spans="1:16" x14ac:dyDescent="0.25">
      <c r="A77" s="64">
        <v>1281061</v>
      </c>
      <c r="B77" s="64" t="s">
        <v>4645</v>
      </c>
      <c r="C77" s="64" t="s">
        <v>4644</v>
      </c>
      <c r="D77" s="64" t="s">
        <v>765</v>
      </c>
      <c r="E77" s="64" t="s">
        <v>765</v>
      </c>
      <c r="F77" s="64" t="s">
        <v>765</v>
      </c>
      <c r="G77" s="64" t="s">
        <v>4207</v>
      </c>
      <c r="H77" s="64" t="s">
        <v>4191</v>
      </c>
      <c r="I77" s="64" t="s">
        <v>4643</v>
      </c>
      <c r="J77" s="64">
        <v>0</v>
      </c>
      <c r="K77" s="64" t="s">
        <v>4191</v>
      </c>
      <c r="L77" s="64" t="s">
        <v>4191</v>
      </c>
      <c r="M77" s="64" t="s">
        <v>4191</v>
      </c>
      <c r="N77" s="64" t="s">
        <v>4191</v>
      </c>
      <c r="O77" s="64" t="s">
        <v>4191</v>
      </c>
      <c r="P77" s="64" t="s">
        <v>4191</v>
      </c>
    </row>
    <row r="78" spans="1:16" x14ac:dyDescent="0.25">
      <c r="A78" s="64">
        <v>1283936</v>
      </c>
      <c r="B78" s="64" t="s">
        <v>4196</v>
      </c>
      <c r="C78" s="64" t="s">
        <v>4642</v>
      </c>
      <c r="D78" s="64" t="s">
        <v>765</v>
      </c>
      <c r="E78" s="64" t="s">
        <v>765</v>
      </c>
      <c r="F78" s="64" t="s">
        <v>765</v>
      </c>
      <c r="G78" s="64" t="s">
        <v>4200</v>
      </c>
      <c r="H78" s="64" t="s">
        <v>4191</v>
      </c>
      <c r="I78" s="64" t="s">
        <v>4641</v>
      </c>
      <c r="J78" s="64">
        <v>0</v>
      </c>
      <c r="K78" s="64" t="s">
        <v>4191</v>
      </c>
      <c r="L78" s="64" t="s">
        <v>4191</v>
      </c>
      <c r="M78" s="64" t="s">
        <v>4191</v>
      </c>
      <c r="N78" s="64" t="s">
        <v>4191</v>
      </c>
      <c r="O78" s="64" t="s">
        <v>4191</v>
      </c>
      <c r="P78" s="64" t="s">
        <v>4191</v>
      </c>
    </row>
    <row r="79" spans="1:16" x14ac:dyDescent="0.25">
      <c r="A79" s="64">
        <v>1283940</v>
      </c>
      <c r="B79" s="64" t="s">
        <v>4196</v>
      </c>
      <c r="C79" s="64" t="s">
        <v>4640</v>
      </c>
      <c r="D79" s="64" t="s">
        <v>765</v>
      </c>
      <c r="E79" s="64" t="s">
        <v>765</v>
      </c>
      <c r="F79" s="64" t="s">
        <v>765</v>
      </c>
      <c r="G79" s="64" t="s">
        <v>4221</v>
      </c>
      <c r="H79" s="64" t="s">
        <v>4191</v>
      </c>
      <c r="I79" s="64" t="s">
        <v>4639</v>
      </c>
      <c r="J79" s="64">
        <v>0</v>
      </c>
      <c r="K79" s="64" t="s">
        <v>4191</v>
      </c>
      <c r="L79" s="64" t="s">
        <v>4191</v>
      </c>
      <c r="M79" s="64" t="s">
        <v>4191</v>
      </c>
      <c r="N79" s="64" t="s">
        <v>4191</v>
      </c>
      <c r="O79" s="64" t="s">
        <v>4191</v>
      </c>
      <c r="P79" s="64" t="s">
        <v>4191</v>
      </c>
    </row>
    <row r="80" spans="1:16" x14ac:dyDescent="0.25">
      <c r="A80" s="64">
        <v>1283941</v>
      </c>
      <c r="B80" s="64" t="s">
        <v>4196</v>
      </c>
      <c r="C80" s="64" t="s">
        <v>4638</v>
      </c>
      <c r="D80" s="64" t="s">
        <v>765</v>
      </c>
      <c r="E80" s="64" t="s">
        <v>765</v>
      </c>
      <c r="F80" s="64" t="s">
        <v>765</v>
      </c>
      <c r="G80" s="64" t="s">
        <v>4194</v>
      </c>
      <c r="H80" s="64" t="s">
        <v>4191</v>
      </c>
      <c r="I80" s="64" t="s">
        <v>4637</v>
      </c>
      <c r="J80" s="64">
        <v>0</v>
      </c>
      <c r="K80" s="64" t="s">
        <v>4191</v>
      </c>
      <c r="L80" s="64" t="s">
        <v>4191</v>
      </c>
      <c r="M80" s="64" t="s">
        <v>4191</v>
      </c>
      <c r="N80" s="64" t="s">
        <v>4191</v>
      </c>
      <c r="O80" s="64" t="s">
        <v>4191</v>
      </c>
      <c r="P80" s="64" t="s">
        <v>4191</v>
      </c>
    </row>
    <row r="81" spans="1:16" x14ac:dyDescent="0.25">
      <c r="A81" s="64">
        <v>1283942</v>
      </c>
      <c r="B81" s="64" t="s">
        <v>4196</v>
      </c>
      <c r="C81" s="64" t="s">
        <v>4636</v>
      </c>
      <c r="D81" s="64" t="s">
        <v>765</v>
      </c>
      <c r="E81" s="64" t="s">
        <v>765</v>
      </c>
      <c r="F81" s="64" t="s">
        <v>765</v>
      </c>
      <c r="G81" s="64" t="s">
        <v>4327</v>
      </c>
      <c r="H81" s="64" t="s">
        <v>4191</v>
      </c>
      <c r="I81" s="64" t="s">
        <v>4635</v>
      </c>
      <c r="J81" s="64">
        <v>0</v>
      </c>
      <c r="K81" s="64" t="s">
        <v>4191</v>
      </c>
      <c r="L81" s="64" t="s">
        <v>4191</v>
      </c>
      <c r="M81" s="64" t="s">
        <v>4191</v>
      </c>
      <c r="N81" s="64" t="s">
        <v>4191</v>
      </c>
      <c r="O81" s="64" t="s">
        <v>4191</v>
      </c>
      <c r="P81" s="64" t="s">
        <v>4191</v>
      </c>
    </row>
    <row r="82" spans="1:16" x14ac:dyDescent="0.25">
      <c r="A82" s="64">
        <v>1283943</v>
      </c>
      <c r="B82" s="64" t="s">
        <v>4196</v>
      </c>
      <c r="C82" s="64" t="s">
        <v>4634</v>
      </c>
      <c r="D82" s="64" t="s">
        <v>765</v>
      </c>
      <c r="E82" s="64" t="s">
        <v>765</v>
      </c>
      <c r="F82" s="64" t="s">
        <v>765</v>
      </c>
      <c r="G82" s="64" t="s">
        <v>4227</v>
      </c>
      <c r="H82" s="64" t="s">
        <v>4191</v>
      </c>
      <c r="I82" s="64" t="s">
        <v>4633</v>
      </c>
      <c r="J82" s="64">
        <v>0</v>
      </c>
      <c r="K82" s="64" t="s">
        <v>4191</v>
      </c>
      <c r="L82" s="64" t="s">
        <v>4191</v>
      </c>
      <c r="M82" s="64" t="s">
        <v>4191</v>
      </c>
      <c r="N82" s="64" t="s">
        <v>4191</v>
      </c>
      <c r="O82" s="64" t="s">
        <v>4191</v>
      </c>
      <c r="P82" s="64" t="s">
        <v>4191</v>
      </c>
    </row>
    <row r="83" spans="1:16" x14ac:dyDescent="0.25">
      <c r="A83" s="64">
        <v>1286163</v>
      </c>
      <c r="B83" s="64" t="s">
        <v>4196</v>
      </c>
      <c r="C83" s="64" t="s">
        <v>4629</v>
      </c>
      <c r="D83" s="64" t="s">
        <v>765</v>
      </c>
      <c r="E83" s="64" t="s">
        <v>765</v>
      </c>
      <c r="F83" s="64" t="s">
        <v>765</v>
      </c>
      <c r="G83" s="64" t="s">
        <v>4207</v>
      </c>
      <c r="H83" s="64" t="s">
        <v>4191</v>
      </c>
      <c r="I83" s="64" t="s">
        <v>4632</v>
      </c>
      <c r="J83" s="64">
        <v>0</v>
      </c>
      <c r="K83" s="64" t="s">
        <v>4191</v>
      </c>
      <c r="L83" s="64" t="s">
        <v>4191</v>
      </c>
      <c r="M83" s="64" t="s">
        <v>4192</v>
      </c>
      <c r="N83" s="64" t="s">
        <v>4191</v>
      </c>
      <c r="O83" s="64" t="s">
        <v>4191</v>
      </c>
      <c r="P83" s="64" t="s">
        <v>4191</v>
      </c>
    </row>
    <row r="84" spans="1:16" x14ac:dyDescent="0.25">
      <c r="A84" s="64">
        <v>1286167</v>
      </c>
      <c r="B84" s="64" t="s">
        <v>4196</v>
      </c>
      <c r="C84" s="64" t="s">
        <v>4631</v>
      </c>
      <c r="D84" s="64" t="s">
        <v>765</v>
      </c>
      <c r="E84" s="64" t="s">
        <v>765</v>
      </c>
      <c r="F84" s="64" t="s">
        <v>765</v>
      </c>
      <c r="G84" s="64" t="s">
        <v>4207</v>
      </c>
      <c r="H84" s="64" t="s">
        <v>4191</v>
      </c>
      <c r="I84" s="64" t="s">
        <v>4630</v>
      </c>
      <c r="J84" s="64">
        <v>0</v>
      </c>
      <c r="K84" s="64" t="s">
        <v>4191</v>
      </c>
      <c r="L84" s="64" t="s">
        <v>4191</v>
      </c>
      <c r="M84" s="64" t="s">
        <v>4191</v>
      </c>
      <c r="N84" s="64" t="s">
        <v>4191</v>
      </c>
      <c r="O84" s="64" t="s">
        <v>4191</v>
      </c>
      <c r="P84" s="64" t="s">
        <v>4191</v>
      </c>
    </row>
    <row r="85" spans="1:16" x14ac:dyDescent="0.25">
      <c r="A85" s="64">
        <v>1286175</v>
      </c>
      <c r="B85" s="64" t="s">
        <v>4196</v>
      </c>
      <c r="C85" s="64" t="s">
        <v>4629</v>
      </c>
      <c r="D85" s="64" t="s">
        <v>765</v>
      </c>
      <c r="E85" s="64" t="s">
        <v>765</v>
      </c>
      <c r="F85" s="64" t="s">
        <v>765</v>
      </c>
      <c r="G85" s="64" t="s">
        <v>4207</v>
      </c>
      <c r="H85" s="64" t="s">
        <v>4191</v>
      </c>
      <c r="I85" s="64" t="s">
        <v>4628</v>
      </c>
      <c r="J85" s="64">
        <v>0</v>
      </c>
      <c r="K85" s="64" t="s">
        <v>4191</v>
      </c>
      <c r="L85" s="64" t="s">
        <v>4191</v>
      </c>
      <c r="M85" s="64" t="s">
        <v>4191</v>
      </c>
      <c r="N85" s="64" t="s">
        <v>4191</v>
      </c>
      <c r="O85" s="64" t="s">
        <v>4191</v>
      </c>
      <c r="P85" s="64" t="s">
        <v>4191</v>
      </c>
    </row>
    <row r="86" spans="1:16" x14ac:dyDescent="0.25">
      <c r="A86" s="64">
        <v>1287134</v>
      </c>
      <c r="B86" s="64" t="s">
        <v>4627</v>
      </c>
      <c r="C86" s="64" t="s">
        <v>4626</v>
      </c>
      <c r="D86" s="64" t="s">
        <v>765</v>
      </c>
      <c r="E86" s="64" t="s">
        <v>765</v>
      </c>
      <c r="F86" s="64" t="s">
        <v>765</v>
      </c>
      <c r="G86" s="64" t="s">
        <v>4216</v>
      </c>
      <c r="H86" s="64" t="s">
        <v>4191</v>
      </c>
      <c r="I86" s="64" t="s">
        <v>4625</v>
      </c>
      <c r="J86" s="64">
        <v>0</v>
      </c>
      <c r="K86" s="64" t="s">
        <v>4191</v>
      </c>
      <c r="L86" s="64" t="s">
        <v>4191</v>
      </c>
      <c r="M86" s="64" t="s">
        <v>4191</v>
      </c>
      <c r="N86" s="64" t="s">
        <v>4191</v>
      </c>
      <c r="O86" s="64" t="s">
        <v>4191</v>
      </c>
      <c r="P86" s="64" t="s">
        <v>4191</v>
      </c>
    </row>
    <row r="87" spans="1:16" x14ac:dyDescent="0.25">
      <c r="A87" s="64">
        <v>1287136</v>
      </c>
      <c r="B87" s="64" t="s">
        <v>4624</v>
      </c>
      <c r="C87" s="64" t="s">
        <v>4623</v>
      </c>
      <c r="D87" s="64" t="s">
        <v>765</v>
      </c>
      <c r="E87" s="64" t="s">
        <v>765</v>
      </c>
      <c r="F87" s="64" t="s">
        <v>765</v>
      </c>
      <c r="G87" s="64" t="s">
        <v>4219</v>
      </c>
      <c r="H87" s="64" t="s">
        <v>4191</v>
      </c>
      <c r="I87" s="64" t="s">
        <v>4622</v>
      </c>
      <c r="J87" s="64">
        <v>0</v>
      </c>
      <c r="K87" s="64" t="s">
        <v>4191</v>
      </c>
      <c r="L87" s="64" t="s">
        <v>4191</v>
      </c>
      <c r="M87" s="64" t="s">
        <v>4191</v>
      </c>
      <c r="N87" s="64" t="s">
        <v>4191</v>
      </c>
      <c r="O87" s="64" t="s">
        <v>4191</v>
      </c>
      <c r="P87" s="64" t="s">
        <v>4191</v>
      </c>
    </row>
    <row r="88" spans="1:16" x14ac:dyDescent="0.25">
      <c r="A88" s="64">
        <v>1287137</v>
      </c>
      <c r="B88" s="64" t="s">
        <v>4621</v>
      </c>
      <c r="C88" s="64" t="s">
        <v>4620</v>
      </c>
      <c r="D88" s="64" t="s">
        <v>765</v>
      </c>
      <c r="E88" s="64" t="s">
        <v>765</v>
      </c>
      <c r="F88" s="64" t="s">
        <v>765</v>
      </c>
      <c r="G88" s="64" t="s">
        <v>4200</v>
      </c>
      <c r="H88" s="64" t="s">
        <v>4191</v>
      </c>
      <c r="I88" s="64" t="s">
        <v>4619</v>
      </c>
      <c r="J88" s="64">
        <v>0</v>
      </c>
      <c r="K88" s="64" t="s">
        <v>4191</v>
      </c>
      <c r="L88" s="64" t="s">
        <v>4191</v>
      </c>
      <c r="M88" s="64" t="s">
        <v>4191</v>
      </c>
      <c r="N88" s="64" t="s">
        <v>4191</v>
      </c>
      <c r="O88" s="64" t="s">
        <v>4191</v>
      </c>
      <c r="P88" s="64" t="s">
        <v>4191</v>
      </c>
    </row>
    <row r="89" spans="1:16" x14ac:dyDescent="0.25">
      <c r="A89" s="64">
        <v>1287145</v>
      </c>
      <c r="B89" s="64" t="s">
        <v>4618</v>
      </c>
      <c r="C89" s="64" t="s">
        <v>4617</v>
      </c>
      <c r="D89" s="64" t="s">
        <v>765</v>
      </c>
      <c r="E89" s="64" t="s">
        <v>765</v>
      </c>
      <c r="F89" s="64" t="s">
        <v>765</v>
      </c>
      <c r="G89" s="64" t="s">
        <v>4616</v>
      </c>
      <c r="H89" s="64" t="s">
        <v>4191</v>
      </c>
      <c r="I89" s="64" t="s">
        <v>4615</v>
      </c>
      <c r="J89" s="64">
        <v>0</v>
      </c>
      <c r="K89" s="64" t="s">
        <v>4191</v>
      </c>
      <c r="L89" s="64" t="s">
        <v>4191</v>
      </c>
      <c r="M89" s="64" t="s">
        <v>4191</v>
      </c>
      <c r="N89" s="64" t="s">
        <v>4191</v>
      </c>
      <c r="O89" s="64" t="s">
        <v>4191</v>
      </c>
      <c r="P89" s="64" t="s">
        <v>4191</v>
      </c>
    </row>
    <row r="90" spans="1:16" x14ac:dyDescent="0.25">
      <c r="A90" s="64">
        <v>1287148</v>
      </c>
      <c r="B90" s="64" t="s">
        <v>4614</v>
      </c>
      <c r="C90" s="64" t="s">
        <v>4613</v>
      </c>
      <c r="D90" s="64" t="s">
        <v>765</v>
      </c>
      <c r="E90" s="64" t="s">
        <v>765</v>
      </c>
      <c r="F90" s="64" t="s">
        <v>765</v>
      </c>
      <c r="G90" s="64" t="s">
        <v>4612</v>
      </c>
      <c r="H90" s="64" t="s">
        <v>4191</v>
      </c>
      <c r="I90" s="64" t="s">
        <v>4611</v>
      </c>
      <c r="J90" s="64">
        <v>0</v>
      </c>
      <c r="K90" s="64" t="s">
        <v>4191</v>
      </c>
      <c r="L90" s="64" t="s">
        <v>4191</v>
      </c>
      <c r="M90" s="64" t="s">
        <v>4191</v>
      </c>
      <c r="N90" s="64" t="s">
        <v>4191</v>
      </c>
      <c r="O90" s="64" t="s">
        <v>4191</v>
      </c>
      <c r="P90" s="64" t="s">
        <v>4191</v>
      </c>
    </row>
    <row r="91" spans="1:16" x14ac:dyDescent="0.25">
      <c r="A91" s="64">
        <v>1287150</v>
      </c>
      <c r="B91" s="64" t="s">
        <v>4610</v>
      </c>
      <c r="C91" s="64" t="s">
        <v>4609</v>
      </c>
      <c r="D91" s="64" t="s">
        <v>765</v>
      </c>
      <c r="E91" s="64" t="s">
        <v>765</v>
      </c>
      <c r="F91" s="64" t="s">
        <v>765</v>
      </c>
      <c r="G91" s="64" t="s">
        <v>4547</v>
      </c>
      <c r="H91" s="64" t="s">
        <v>4191</v>
      </c>
      <c r="I91" s="64" t="s">
        <v>4608</v>
      </c>
      <c r="J91" s="64">
        <v>0</v>
      </c>
      <c r="K91" s="64" t="s">
        <v>4191</v>
      </c>
      <c r="L91" s="64" t="s">
        <v>4191</v>
      </c>
      <c r="M91" s="64" t="s">
        <v>4191</v>
      </c>
      <c r="N91" s="64" t="s">
        <v>4191</v>
      </c>
      <c r="O91" s="64" t="s">
        <v>4191</v>
      </c>
      <c r="P91" s="64" t="s">
        <v>4191</v>
      </c>
    </row>
    <row r="92" spans="1:16" x14ac:dyDescent="0.25">
      <c r="A92" s="64">
        <v>1287151</v>
      </c>
      <c r="B92" s="64" t="s">
        <v>4607</v>
      </c>
      <c r="C92" s="64" t="s">
        <v>4606</v>
      </c>
      <c r="D92" s="64" t="s">
        <v>765</v>
      </c>
      <c r="E92" s="64" t="s">
        <v>765</v>
      </c>
      <c r="F92" s="64" t="s">
        <v>765</v>
      </c>
      <c r="G92" s="64" t="s">
        <v>4227</v>
      </c>
      <c r="H92" s="64" t="s">
        <v>4191</v>
      </c>
      <c r="I92" s="64" t="s">
        <v>4605</v>
      </c>
      <c r="J92" s="64">
        <v>0</v>
      </c>
      <c r="K92" s="64" t="s">
        <v>4191</v>
      </c>
      <c r="L92" s="64" t="s">
        <v>4191</v>
      </c>
      <c r="M92" s="64" t="s">
        <v>4191</v>
      </c>
      <c r="N92" s="64" t="s">
        <v>4191</v>
      </c>
      <c r="O92" s="64" t="s">
        <v>4191</v>
      </c>
      <c r="P92" s="64" t="s">
        <v>4191</v>
      </c>
    </row>
    <row r="93" spans="1:16" x14ac:dyDescent="0.25">
      <c r="A93" s="64">
        <v>1287152</v>
      </c>
      <c r="B93" s="64" t="s">
        <v>4604</v>
      </c>
      <c r="C93" s="64" t="s">
        <v>4603</v>
      </c>
      <c r="D93" s="64" t="s">
        <v>765</v>
      </c>
      <c r="E93" s="64" t="s">
        <v>765</v>
      </c>
      <c r="F93" s="64" t="s">
        <v>765</v>
      </c>
      <c r="G93" s="64" t="s">
        <v>4227</v>
      </c>
      <c r="H93" s="64" t="s">
        <v>4191</v>
      </c>
      <c r="I93" s="64" t="s">
        <v>4602</v>
      </c>
      <c r="J93" s="64">
        <v>0</v>
      </c>
      <c r="K93" s="64" t="s">
        <v>4191</v>
      </c>
      <c r="L93" s="64" t="s">
        <v>4191</v>
      </c>
      <c r="M93" s="64" t="s">
        <v>4191</v>
      </c>
      <c r="N93" s="64" t="s">
        <v>4191</v>
      </c>
      <c r="O93" s="64" t="s">
        <v>4191</v>
      </c>
      <c r="P93" s="64" t="s">
        <v>4191</v>
      </c>
    </row>
    <row r="94" spans="1:16" x14ac:dyDescent="0.25">
      <c r="A94" s="64">
        <v>1287240</v>
      </c>
      <c r="B94" s="64" t="s">
        <v>4196</v>
      </c>
      <c r="C94" s="64" t="s">
        <v>4601</v>
      </c>
      <c r="D94" s="64" t="s">
        <v>765</v>
      </c>
      <c r="E94" s="64" t="s">
        <v>765</v>
      </c>
      <c r="F94" s="64" t="s">
        <v>765</v>
      </c>
      <c r="G94" s="64" t="s">
        <v>4207</v>
      </c>
      <c r="H94" s="64" t="s">
        <v>4191</v>
      </c>
      <c r="I94" s="64" t="s">
        <v>4600</v>
      </c>
      <c r="J94" s="64">
        <v>0</v>
      </c>
      <c r="K94" s="64" t="s">
        <v>4191</v>
      </c>
      <c r="L94" s="64" t="s">
        <v>4191</v>
      </c>
      <c r="M94" s="64" t="s">
        <v>4191</v>
      </c>
      <c r="N94" s="64" t="s">
        <v>4191</v>
      </c>
      <c r="O94" s="64" t="s">
        <v>4191</v>
      </c>
      <c r="P94" s="64" t="s">
        <v>4191</v>
      </c>
    </row>
    <row r="95" spans="1:16" x14ac:dyDescent="0.25">
      <c r="A95" s="64">
        <v>1287245</v>
      </c>
      <c r="B95" s="64" t="s">
        <v>4196</v>
      </c>
      <c r="C95" s="64" t="s">
        <v>4599</v>
      </c>
      <c r="D95" s="64" t="s">
        <v>765</v>
      </c>
      <c r="E95" s="64" t="s">
        <v>765</v>
      </c>
      <c r="F95" s="64" t="s">
        <v>765</v>
      </c>
      <c r="G95" s="64" t="s">
        <v>4207</v>
      </c>
      <c r="H95" s="64" t="s">
        <v>4191</v>
      </c>
      <c r="I95" s="64" t="s">
        <v>4598</v>
      </c>
      <c r="J95" s="64">
        <v>0</v>
      </c>
      <c r="K95" s="64" t="s">
        <v>4191</v>
      </c>
      <c r="L95" s="64" t="s">
        <v>4191</v>
      </c>
      <c r="M95" s="64" t="s">
        <v>4191</v>
      </c>
      <c r="N95" s="64" t="s">
        <v>4191</v>
      </c>
      <c r="O95" s="64" t="s">
        <v>4191</v>
      </c>
      <c r="P95" s="64" t="s">
        <v>4191</v>
      </c>
    </row>
    <row r="96" spans="1:16" x14ac:dyDescent="0.25">
      <c r="A96" s="64">
        <v>1287246</v>
      </c>
      <c r="B96" s="64" t="s">
        <v>4597</v>
      </c>
      <c r="C96" s="64" t="s">
        <v>4596</v>
      </c>
      <c r="D96" s="64" t="s">
        <v>765</v>
      </c>
      <c r="E96" s="64" t="s">
        <v>765</v>
      </c>
      <c r="F96" s="64" t="s">
        <v>765</v>
      </c>
      <c r="G96" s="64" t="s">
        <v>4207</v>
      </c>
      <c r="H96" s="64" t="s">
        <v>4191</v>
      </c>
      <c r="I96" s="64" t="s">
        <v>4595</v>
      </c>
      <c r="J96" s="64">
        <v>0</v>
      </c>
      <c r="K96" s="64" t="s">
        <v>4191</v>
      </c>
      <c r="L96" s="64" t="s">
        <v>4191</v>
      </c>
      <c r="M96" s="64" t="s">
        <v>4191</v>
      </c>
      <c r="N96" s="64" t="s">
        <v>4191</v>
      </c>
      <c r="O96" s="64" t="s">
        <v>4191</v>
      </c>
      <c r="P96" s="64" t="s">
        <v>4191</v>
      </c>
    </row>
    <row r="97" spans="1:16" x14ac:dyDescent="0.25">
      <c r="A97" s="64">
        <v>1291516</v>
      </c>
      <c r="B97" s="64" t="s">
        <v>4594</v>
      </c>
      <c r="C97" s="64" t="s">
        <v>4593</v>
      </c>
      <c r="D97" s="64" t="s">
        <v>765</v>
      </c>
      <c r="E97" s="64" t="s">
        <v>765</v>
      </c>
      <c r="F97" s="64" t="s">
        <v>765</v>
      </c>
      <c r="G97" s="64" t="s">
        <v>4547</v>
      </c>
      <c r="H97" s="64" t="s">
        <v>4191</v>
      </c>
      <c r="I97" s="64" t="s">
        <v>4592</v>
      </c>
      <c r="J97" s="64">
        <v>0</v>
      </c>
      <c r="K97" s="64" t="s">
        <v>4191</v>
      </c>
      <c r="L97" s="64" t="s">
        <v>4191</v>
      </c>
      <c r="M97" s="64" t="s">
        <v>4191</v>
      </c>
      <c r="N97" s="64" t="s">
        <v>4191</v>
      </c>
      <c r="O97" s="64" t="s">
        <v>4191</v>
      </c>
      <c r="P97" s="64" t="s">
        <v>4191</v>
      </c>
    </row>
    <row r="98" spans="1:16" x14ac:dyDescent="0.25">
      <c r="A98" s="64">
        <v>1291520</v>
      </c>
      <c r="B98" s="64" t="s">
        <v>4591</v>
      </c>
      <c r="C98" s="64" t="s">
        <v>4590</v>
      </c>
      <c r="D98" s="64" t="s">
        <v>765</v>
      </c>
      <c r="E98" s="64" t="s">
        <v>765</v>
      </c>
      <c r="F98" s="64" t="s">
        <v>765</v>
      </c>
      <c r="G98" s="64" t="s">
        <v>4194</v>
      </c>
      <c r="H98" s="64" t="s">
        <v>4191</v>
      </c>
      <c r="I98" s="64" t="s">
        <v>4589</v>
      </c>
      <c r="J98" s="64">
        <v>0</v>
      </c>
      <c r="K98" s="64" t="s">
        <v>4191</v>
      </c>
      <c r="L98" s="64" t="s">
        <v>4191</v>
      </c>
      <c r="M98" s="64" t="s">
        <v>4191</v>
      </c>
      <c r="N98" s="64" t="s">
        <v>4191</v>
      </c>
      <c r="O98" s="64" t="s">
        <v>4191</v>
      </c>
      <c r="P98" s="64" t="s">
        <v>4191</v>
      </c>
    </row>
    <row r="99" spans="1:16" x14ac:dyDescent="0.25">
      <c r="A99" s="64">
        <v>1291823</v>
      </c>
      <c r="B99" s="64" t="s">
        <v>4588</v>
      </c>
      <c r="C99" s="64" t="s">
        <v>4587</v>
      </c>
      <c r="D99" s="64" t="s">
        <v>765</v>
      </c>
      <c r="E99" s="64" t="s">
        <v>765</v>
      </c>
      <c r="F99" s="64" t="s">
        <v>765</v>
      </c>
      <c r="G99" s="64" t="s">
        <v>4207</v>
      </c>
      <c r="H99" s="64" t="s">
        <v>4191</v>
      </c>
      <c r="I99" s="64" t="s">
        <v>4586</v>
      </c>
      <c r="J99" s="64">
        <v>0</v>
      </c>
      <c r="K99" s="64" t="s">
        <v>4191</v>
      </c>
      <c r="L99" s="64" t="s">
        <v>4191</v>
      </c>
      <c r="M99" s="64" t="s">
        <v>4191</v>
      </c>
      <c r="N99" s="64" t="s">
        <v>4191</v>
      </c>
      <c r="O99" s="64" t="s">
        <v>4191</v>
      </c>
      <c r="P99" s="64" t="s">
        <v>4191</v>
      </c>
    </row>
    <row r="100" spans="1:16" x14ac:dyDescent="0.25">
      <c r="A100" s="64">
        <v>1291825</v>
      </c>
      <c r="B100" s="64" t="s">
        <v>4585</v>
      </c>
      <c r="C100" s="64" t="s">
        <v>4584</v>
      </c>
      <c r="D100" s="64" t="s">
        <v>765</v>
      </c>
      <c r="E100" s="64" t="s">
        <v>765</v>
      </c>
      <c r="F100" s="64" t="s">
        <v>765</v>
      </c>
      <c r="G100" s="64" t="s">
        <v>4207</v>
      </c>
      <c r="H100" s="64" t="s">
        <v>4191</v>
      </c>
      <c r="I100" s="64" t="s">
        <v>4583</v>
      </c>
      <c r="J100" s="64">
        <v>0</v>
      </c>
      <c r="K100" s="64" t="s">
        <v>4191</v>
      </c>
      <c r="L100" s="64" t="s">
        <v>4191</v>
      </c>
      <c r="M100" s="64" t="s">
        <v>4191</v>
      </c>
      <c r="N100" s="64" t="s">
        <v>4191</v>
      </c>
      <c r="O100" s="64" t="s">
        <v>4191</v>
      </c>
      <c r="P100" s="64" t="s">
        <v>4191</v>
      </c>
    </row>
    <row r="101" spans="1:16" x14ac:dyDescent="0.25">
      <c r="A101" s="64">
        <v>1291828</v>
      </c>
      <c r="B101" s="64" t="s">
        <v>4196</v>
      </c>
      <c r="C101" s="64" t="s">
        <v>4582</v>
      </c>
      <c r="D101" s="64" t="s">
        <v>765</v>
      </c>
      <c r="E101" s="64" t="s">
        <v>765</v>
      </c>
      <c r="F101" s="64" t="s">
        <v>765</v>
      </c>
      <c r="G101" s="64" t="s">
        <v>4207</v>
      </c>
      <c r="H101" s="64" t="s">
        <v>4191</v>
      </c>
      <c r="I101" s="64" t="s">
        <v>4581</v>
      </c>
      <c r="J101" s="64">
        <v>0</v>
      </c>
      <c r="K101" s="64" t="s">
        <v>4191</v>
      </c>
      <c r="L101" s="64" t="s">
        <v>4191</v>
      </c>
      <c r="M101" s="64" t="s">
        <v>4191</v>
      </c>
      <c r="N101" s="64" t="s">
        <v>4191</v>
      </c>
      <c r="O101" s="64" t="s">
        <v>4191</v>
      </c>
      <c r="P101" s="64" t="s">
        <v>4191</v>
      </c>
    </row>
    <row r="102" spans="1:16" x14ac:dyDescent="0.25">
      <c r="A102" s="64">
        <v>1291829</v>
      </c>
      <c r="B102" s="64" t="s">
        <v>4580</v>
      </c>
      <c r="C102" s="64" t="s">
        <v>4579</v>
      </c>
      <c r="D102" s="64" t="s">
        <v>765</v>
      </c>
      <c r="E102" s="64" t="s">
        <v>765</v>
      </c>
      <c r="F102" s="64" t="s">
        <v>765</v>
      </c>
      <c r="G102" s="64" t="s">
        <v>4207</v>
      </c>
      <c r="H102" s="64" t="s">
        <v>4191</v>
      </c>
      <c r="I102" s="64" t="s">
        <v>4578</v>
      </c>
      <c r="J102" s="64">
        <v>0</v>
      </c>
      <c r="K102" s="64" t="s">
        <v>4191</v>
      </c>
      <c r="L102" s="64" t="s">
        <v>4191</v>
      </c>
      <c r="M102" s="64" t="s">
        <v>4191</v>
      </c>
      <c r="N102" s="64" t="s">
        <v>4191</v>
      </c>
      <c r="O102" s="64" t="s">
        <v>4191</v>
      </c>
      <c r="P102" s="64" t="s">
        <v>4191</v>
      </c>
    </row>
    <row r="103" spans="1:16" x14ac:dyDescent="0.25">
      <c r="A103" s="64">
        <v>1292729</v>
      </c>
      <c r="B103" s="64" t="s">
        <v>4577</v>
      </c>
      <c r="C103" s="64" t="s">
        <v>4576</v>
      </c>
      <c r="D103" s="64" t="s">
        <v>765</v>
      </c>
      <c r="E103" s="64" t="s">
        <v>765</v>
      </c>
      <c r="F103" s="64" t="s">
        <v>765</v>
      </c>
      <c r="G103" s="64" t="s">
        <v>4483</v>
      </c>
      <c r="H103" s="64" t="s">
        <v>4191</v>
      </c>
      <c r="I103" s="64" t="s">
        <v>4575</v>
      </c>
      <c r="J103" s="64">
        <v>0</v>
      </c>
      <c r="K103" s="64" t="s">
        <v>4191</v>
      </c>
      <c r="L103" s="64" t="s">
        <v>4191</v>
      </c>
      <c r="M103" s="64" t="s">
        <v>4191</v>
      </c>
      <c r="N103" s="64" t="s">
        <v>4191</v>
      </c>
      <c r="O103" s="64" t="s">
        <v>4191</v>
      </c>
      <c r="P103" s="64" t="s">
        <v>4191</v>
      </c>
    </row>
    <row r="104" spans="1:16" x14ac:dyDescent="0.25">
      <c r="A104" s="64">
        <v>1293214</v>
      </c>
      <c r="B104" s="64" t="s">
        <v>4196</v>
      </c>
      <c r="C104" s="64" t="s">
        <v>4574</v>
      </c>
      <c r="D104" s="64" t="s">
        <v>765</v>
      </c>
      <c r="E104" s="64" t="s">
        <v>765</v>
      </c>
      <c r="F104" s="64" t="s">
        <v>765</v>
      </c>
      <c r="G104" s="64" t="s">
        <v>4207</v>
      </c>
      <c r="H104" s="64" t="s">
        <v>4191</v>
      </c>
      <c r="I104" s="64" t="s">
        <v>4573</v>
      </c>
      <c r="J104" s="64">
        <v>0</v>
      </c>
      <c r="K104" s="64" t="s">
        <v>4191</v>
      </c>
      <c r="L104" s="64" t="s">
        <v>4191</v>
      </c>
      <c r="M104" s="64" t="s">
        <v>4191</v>
      </c>
      <c r="N104" s="64" t="s">
        <v>4191</v>
      </c>
      <c r="O104" s="64" t="s">
        <v>4191</v>
      </c>
      <c r="P104" s="64" t="s">
        <v>4191</v>
      </c>
    </row>
    <row r="105" spans="1:16" x14ac:dyDescent="0.25">
      <c r="A105" s="64">
        <v>1293218</v>
      </c>
      <c r="B105" s="64" t="s">
        <v>4196</v>
      </c>
      <c r="C105" s="64" t="s">
        <v>4572</v>
      </c>
      <c r="D105" s="64" t="s">
        <v>765</v>
      </c>
      <c r="E105" s="64" t="s">
        <v>765</v>
      </c>
      <c r="F105" s="64" t="s">
        <v>765</v>
      </c>
      <c r="G105" s="64" t="s">
        <v>4207</v>
      </c>
      <c r="H105" s="64" t="s">
        <v>4191</v>
      </c>
      <c r="I105" s="64" t="s">
        <v>4571</v>
      </c>
      <c r="J105" s="64">
        <v>0</v>
      </c>
      <c r="K105" s="64" t="s">
        <v>4191</v>
      </c>
      <c r="L105" s="64" t="s">
        <v>4191</v>
      </c>
      <c r="M105" s="64" t="s">
        <v>4191</v>
      </c>
      <c r="N105" s="64" t="s">
        <v>4191</v>
      </c>
      <c r="O105" s="64" t="s">
        <v>4191</v>
      </c>
      <c r="P105" s="64" t="s">
        <v>4191</v>
      </c>
    </row>
    <row r="106" spans="1:16" x14ac:dyDescent="0.25">
      <c r="A106" s="64">
        <v>1293392</v>
      </c>
      <c r="B106" s="64" t="s">
        <v>4196</v>
      </c>
      <c r="C106" s="64" t="s">
        <v>4285</v>
      </c>
      <c r="D106" s="64" t="s">
        <v>765</v>
      </c>
      <c r="E106" s="64" t="s">
        <v>765</v>
      </c>
      <c r="F106" s="64" t="s">
        <v>765</v>
      </c>
      <c r="G106" s="64" t="s">
        <v>4227</v>
      </c>
      <c r="H106" s="64" t="s">
        <v>4191</v>
      </c>
      <c r="I106" s="64" t="s">
        <v>4570</v>
      </c>
      <c r="J106" s="64">
        <v>0</v>
      </c>
      <c r="K106" s="64" t="s">
        <v>4191</v>
      </c>
      <c r="L106" s="64" t="s">
        <v>4191</v>
      </c>
      <c r="M106" s="64" t="s">
        <v>4191</v>
      </c>
      <c r="N106" s="64" t="s">
        <v>4191</v>
      </c>
      <c r="O106" s="64" t="s">
        <v>4191</v>
      </c>
      <c r="P106" s="64" t="s">
        <v>4191</v>
      </c>
    </row>
    <row r="107" spans="1:16" x14ac:dyDescent="0.25">
      <c r="A107" s="64">
        <v>1293554</v>
      </c>
      <c r="B107" s="64" t="s">
        <v>4569</v>
      </c>
      <c r="C107" s="64" t="s">
        <v>4568</v>
      </c>
      <c r="D107" s="64" t="s">
        <v>765</v>
      </c>
      <c r="E107" s="64" t="s">
        <v>765</v>
      </c>
      <c r="F107" s="64" t="s">
        <v>765</v>
      </c>
      <c r="G107" s="64" t="s">
        <v>4207</v>
      </c>
      <c r="H107" s="64" t="s">
        <v>4191</v>
      </c>
      <c r="I107" s="64" t="s">
        <v>4567</v>
      </c>
      <c r="J107" s="64">
        <v>0</v>
      </c>
      <c r="K107" s="64" t="s">
        <v>4191</v>
      </c>
      <c r="L107" s="64" t="s">
        <v>4191</v>
      </c>
      <c r="M107" s="64" t="s">
        <v>4191</v>
      </c>
      <c r="N107" s="64" t="s">
        <v>4191</v>
      </c>
      <c r="O107" s="64" t="s">
        <v>4191</v>
      </c>
      <c r="P107" s="64" t="s">
        <v>4191</v>
      </c>
    </row>
    <row r="108" spans="1:16" x14ac:dyDescent="0.25">
      <c r="A108" s="64">
        <v>1293682</v>
      </c>
      <c r="B108" s="64" t="s">
        <v>4196</v>
      </c>
      <c r="C108" s="64" t="s">
        <v>4566</v>
      </c>
      <c r="D108" s="64" t="s">
        <v>765</v>
      </c>
      <c r="E108" s="64" t="s">
        <v>765</v>
      </c>
      <c r="F108" s="64" t="s">
        <v>765</v>
      </c>
      <c r="G108" s="64" t="s">
        <v>4207</v>
      </c>
      <c r="H108" s="64" t="s">
        <v>4191</v>
      </c>
      <c r="I108" s="64" t="s">
        <v>4565</v>
      </c>
      <c r="J108" s="64">
        <v>0</v>
      </c>
      <c r="K108" s="64" t="s">
        <v>4191</v>
      </c>
      <c r="L108" s="64" t="s">
        <v>4191</v>
      </c>
      <c r="M108" s="64" t="s">
        <v>4191</v>
      </c>
      <c r="N108" s="64" t="s">
        <v>4191</v>
      </c>
      <c r="O108" s="64" t="s">
        <v>4191</v>
      </c>
      <c r="P108" s="64" t="s">
        <v>4191</v>
      </c>
    </row>
    <row r="109" spans="1:16" x14ac:dyDescent="0.25">
      <c r="A109" s="64">
        <v>1293683</v>
      </c>
      <c r="B109" s="64" t="s">
        <v>4196</v>
      </c>
      <c r="C109" s="64" t="s">
        <v>3047</v>
      </c>
      <c r="D109" s="64" t="s">
        <v>765</v>
      </c>
      <c r="E109" s="64" t="s">
        <v>765</v>
      </c>
      <c r="F109" s="64" t="s">
        <v>765</v>
      </c>
      <c r="G109" s="64" t="s">
        <v>4207</v>
      </c>
      <c r="H109" s="64" t="s">
        <v>4191</v>
      </c>
      <c r="I109" s="64" t="s">
        <v>4564</v>
      </c>
      <c r="J109" s="64">
        <v>0</v>
      </c>
      <c r="K109" s="64" t="s">
        <v>4191</v>
      </c>
      <c r="L109" s="64" t="s">
        <v>4191</v>
      </c>
      <c r="M109" s="64" t="s">
        <v>4191</v>
      </c>
      <c r="N109" s="64" t="s">
        <v>4191</v>
      </c>
      <c r="O109" s="64" t="s">
        <v>4191</v>
      </c>
      <c r="P109" s="64" t="s">
        <v>4191</v>
      </c>
    </row>
    <row r="110" spans="1:16" x14ac:dyDescent="0.25">
      <c r="A110" s="64">
        <v>1295564</v>
      </c>
      <c r="B110" s="64" t="s">
        <v>4563</v>
      </c>
      <c r="C110" s="64" t="s">
        <v>4562</v>
      </c>
      <c r="D110" s="64" t="s">
        <v>765</v>
      </c>
      <c r="E110" s="64" t="s">
        <v>765</v>
      </c>
      <c r="F110" s="64" t="s">
        <v>765</v>
      </c>
      <c r="G110" s="64" t="s">
        <v>4207</v>
      </c>
      <c r="H110" s="64" t="s">
        <v>4191</v>
      </c>
      <c r="I110" s="64" t="s">
        <v>4561</v>
      </c>
      <c r="J110" s="64">
        <v>0</v>
      </c>
      <c r="K110" s="64" t="s">
        <v>4191</v>
      </c>
      <c r="L110" s="64" t="s">
        <v>4191</v>
      </c>
      <c r="M110" s="64" t="s">
        <v>4191</v>
      </c>
      <c r="N110" s="64" t="s">
        <v>4191</v>
      </c>
      <c r="O110" s="64" t="s">
        <v>4191</v>
      </c>
      <c r="P110" s="64" t="s">
        <v>4191</v>
      </c>
    </row>
    <row r="111" spans="1:16" x14ac:dyDescent="0.25">
      <c r="A111" s="64">
        <v>1295567</v>
      </c>
      <c r="B111" s="64" t="s">
        <v>4560</v>
      </c>
      <c r="C111" s="64" t="s">
        <v>4559</v>
      </c>
      <c r="D111" s="64" t="s">
        <v>765</v>
      </c>
      <c r="E111" s="64" t="s">
        <v>765</v>
      </c>
      <c r="F111" s="64" t="s">
        <v>765</v>
      </c>
      <c r="G111" s="64" t="s">
        <v>4207</v>
      </c>
      <c r="H111" s="64" t="s">
        <v>4191</v>
      </c>
      <c r="I111" s="64" t="s">
        <v>4558</v>
      </c>
      <c r="J111" s="64">
        <v>0</v>
      </c>
      <c r="K111" s="64" t="s">
        <v>4191</v>
      </c>
      <c r="L111" s="64" t="s">
        <v>4191</v>
      </c>
      <c r="M111" s="64" t="s">
        <v>4191</v>
      </c>
      <c r="N111" s="64" t="s">
        <v>4191</v>
      </c>
      <c r="O111" s="64" t="s">
        <v>4191</v>
      </c>
      <c r="P111" s="64" t="s">
        <v>4191</v>
      </c>
    </row>
    <row r="112" spans="1:16" x14ac:dyDescent="0.25">
      <c r="A112" s="64">
        <v>1295569</v>
      </c>
      <c r="B112" s="64" t="s">
        <v>4557</v>
      </c>
      <c r="C112" s="64" t="s">
        <v>4507</v>
      </c>
      <c r="D112" s="64" t="s">
        <v>765</v>
      </c>
      <c r="E112" s="64" t="s">
        <v>765</v>
      </c>
      <c r="F112" s="64" t="s">
        <v>765</v>
      </c>
      <c r="G112" s="64" t="s">
        <v>4207</v>
      </c>
      <c r="H112" s="64" t="s">
        <v>4191</v>
      </c>
      <c r="I112" s="64" t="s">
        <v>4556</v>
      </c>
      <c r="J112" s="64">
        <v>0</v>
      </c>
      <c r="K112" s="64" t="s">
        <v>4191</v>
      </c>
      <c r="L112" s="64" t="s">
        <v>4191</v>
      </c>
      <c r="M112" s="64" t="s">
        <v>4191</v>
      </c>
      <c r="N112" s="64" t="s">
        <v>4191</v>
      </c>
      <c r="O112" s="64" t="s">
        <v>4191</v>
      </c>
      <c r="P112" s="64" t="s">
        <v>4191</v>
      </c>
    </row>
    <row r="113" spans="1:16" x14ac:dyDescent="0.25">
      <c r="A113" s="64">
        <v>1301189</v>
      </c>
      <c r="B113" s="64" t="s">
        <v>4196</v>
      </c>
      <c r="C113" s="64" t="s">
        <v>4555</v>
      </c>
      <c r="D113" s="64" t="s">
        <v>765</v>
      </c>
      <c r="E113" s="64" t="s">
        <v>765</v>
      </c>
      <c r="F113" s="64" t="s">
        <v>765</v>
      </c>
      <c r="G113" s="64" t="s">
        <v>4207</v>
      </c>
      <c r="H113" s="64" t="s">
        <v>4191</v>
      </c>
      <c r="I113" s="64" t="s">
        <v>4554</v>
      </c>
      <c r="J113" s="64">
        <v>0</v>
      </c>
      <c r="K113" s="64" t="s">
        <v>4191</v>
      </c>
      <c r="L113" s="64" t="s">
        <v>4191</v>
      </c>
      <c r="M113" s="64" t="s">
        <v>4191</v>
      </c>
      <c r="N113" s="64" t="s">
        <v>4191</v>
      </c>
      <c r="O113" s="64" t="s">
        <v>4191</v>
      </c>
      <c r="P113" s="64" t="s">
        <v>4191</v>
      </c>
    </row>
    <row r="114" spans="1:16" x14ac:dyDescent="0.25">
      <c r="A114" s="64">
        <v>1301190</v>
      </c>
      <c r="B114" s="64" t="s">
        <v>4553</v>
      </c>
      <c r="C114" s="64" t="s">
        <v>4552</v>
      </c>
      <c r="D114" s="64" t="s">
        <v>765</v>
      </c>
      <c r="E114" s="64" t="s">
        <v>765</v>
      </c>
      <c r="F114" s="64" t="s">
        <v>765</v>
      </c>
      <c r="G114" s="64" t="s">
        <v>4207</v>
      </c>
      <c r="H114" s="64" t="s">
        <v>4191</v>
      </c>
      <c r="I114" s="64" t="s">
        <v>4551</v>
      </c>
      <c r="J114" s="64">
        <v>0</v>
      </c>
      <c r="K114" s="64" t="s">
        <v>4191</v>
      </c>
      <c r="L114" s="64" t="s">
        <v>4191</v>
      </c>
      <c r="M114" s="64" t="s">
        <v>4191</v>
      </c>
      <c r="N114" s="64" t="s">
        <v>4191</v>
      </c>
      <c r="O114" s="64" t="s">
        <v>4191</v>
      </c>
      <c r="P114" s="64" t="s">
        <v>4191</v>
      </c>
    </row>
    <row r="115" spans="1:16" x14ac:dyDescent="0.25">
      <c r="A115" s="64">
        <v>1301773</v>
      </c>
      <c r="B115" s="64" t="s">
        <v>4196</v>
      </c>
      <c r="C115" s="64" t="s">
        <v>4550</v>
      </c>
      <c r="D115" s="64" t="s">
        <v>765</v>
      </c>
      <c r="E115" s="64" t="s">
        <v>765</v>
      </c>
      <c r="F115" s="64" t="s">
        <v>765</v>
      </c>
      <c r="G115" s="64" t="s">
        <v>4480</v>
      </c>
      <c r="H115" s="64" t="s">
        <v>4191</v>
      </c>
      <c r="I115" s="64" t="s">
        <v>4549</v>
      </c>
      <c r="J115" s="64">
        <v>0</v>
      </c>
      <c r="K115" s="64" t="s">
        <v>4191</v>
      </c>
      <c r="L115" s="64" t="s">
        <v>4191</v>
      </c>
      <c r="M115" s="64" t="s">
        <v>4191</v>
      </c>
      <c r="N115" s="64" t="s">
        <v>4191</v>
      </c>
      <c r="O115" s="64" t="s">
        <v>4191</v>
      </c>
      <c r="P115" s="64" t="s">
        <v>4191</v>
      </c>
    </row>
    <row r="116" spans="1:16" x14ac:dyDescent="0.25">
      <c r="A116" s="64">
        <v>1301774</v>
      </c>
      <c r="B116" s="64" t="s">
        <v>4196</v>
      </c>
      <c r="C116" s="64" t="s">
        <v>4548</v>
      </c>
      <c r="D116" s="64" t="s">
        <v>765</v>
      </c>
      <c r="E116" s="64" t="s">
        <v>765</v>
      </c>
      <c r="F116" s="64" t="s">
        <v>765</v>
      </c>
      <c r="G116" s="64" t="s">
        <v>4547</v>
      </c>
      <c r="H116" s="64" t="s">
        <v>4191</v>
      </c>
      <c r="I116" s="64" t="s">
        <v>4546</v>
      </c>
      <c r="J116" s="64">
        <v>0</v>
      </c>
      <c r="K116" s="64" t="s">
        <v>4191</v>
      </c>
      <c r="L116" s="64" t="s">
        <v>4191</v>
      </c>
      <c r="M116" s="64" t="s">
        <v>4191</v>
      </c>
      <c r="N116" s="64" t="s">
        <v>4191</v>
      </c>
      <c r="O116" s="64" t="s">
        <v>4191</v>
      </c>
      <c r="P116" s="64" t="s">
        <v>4191</v>
      </c>
    </row>
    <row r="117" spans="1:16" x14ac:dyDescent="0.25">
      <c r="A117" s="64">
        <v>1302854</v>
      </c>
      <c r="B117" s="64" t="s">
        <v>4196</v>
      </c>
      <c r="C117" s="64" t="s">
        <v>4545</v>
      </c>
      <c r="D117" s="64" t="s">
        <v>765</v>
      </c>
      <c r="E117" s="64" t="s">
        <v>765</v>
      </c>
      <c r="F117" s="64" t="s">
        <v>765</v>
      </c>
      <c r="G117" s="64" t="s">
        <v>4207</v>
      </c>
      <c r="H117" s="64" t="s">
        <v>4191</v>
      </c>
      <c r="I117" s="64" t="s">
        <v>4544</v>
      </c>
      <c r="J117" s="64">
        <v>0</v>
      </c>
      <c r="K117" s="64" t="s">
        <v>4191</v>
      </c>
      <c r="L117" s="64" t="s">
        <v>4191</v>
      </c>
      <c r="M117" s="64" t="s">
        <v>4191</v>
      </c>
      <c r="N117" s="64" t="s">
        <v>4191</v>
      </c>
      <c r="O117" s="64" t="s">
        <v>4191</v>
      </c>
      <c r="P117" s="64" t="s">
        <v>4191</v>
      </c>
    </row>
    <row r="118" spans="1:16" x14ac:dyDescent="0.25">
      <c r="A118" s="64">
        <v>1302855</v>
      </c>
      <c r="B118" s="64" t="s">
        <v>4196</v>
      </c>
      <c r="C118" s="64" t="s">
        <v>4543</v>
      </c>
      <c r="D118" s="64" t="s">
        <v>765</v>
      </c>
      <c r="E118" s="64" t="s">
        <v>765</v>
      </c>
      <c r="F118" s="64" t="s">
        <v>765</v>
      </c>
      <c r="G118" s="64" t="s">
        <v>4207</v>
      </c>
      <c r="H118" s="64" t="s">
        <v>4191</v>
      </c>
      <c r="I118" s="64" t="s">
        <v>4542</v>
      </c>
      <c r="J118" s="64">
        <v>0</v>
      </c>
      <c r="K118" s="64" t="s">
        <v>4191</v>
      </c>
      <c r="L118" s="64" t="s">
        <v>4191</v>
      </c>
      <c r="M118" s="64" t="s">
        <v>4191</v>
      </c>
      <c r="N118" s="64" t="s">
        <v>4191</v>
      </c>
      <c r="O118" s="64" t="s">
        <v>4191</v>
      </c>
      <c r="P118" s="64" t="s">
        <v>4191</v>
      </c>
    </row>
    <row r="119" spans="1:16" x14ac:dyDescent="0.25">
      <c r="A119" s="64">
        <v>1305168</v>
      </c>
      <c r="B119" s="64" t="s">
        <v>4196</v>
      </c>
      <c r="C119" s="64" t="s">
        <v>4541</v>
      </c>
      <c r="D119" s="64" t="s">
        <v>765</v>
      </c>
      <c r="E119" s="64" t="s">
        <v>765</v>
      </c>
      <c r="F119" s="64" t="s">
        <v>765</v>
      </c>
      <c r="G119" s="64" t="s">
        <v>4207</v>
      </c>
      <c r="H119" s="64" t="s">
        <v>4191</v>
      </c>
      <c r="I119" s="64" t="s">
        <v>4540</v>
      </c>
      <c r="J119" s="64">
        <v>0</v>
      </c>
      <c r="K119" s="64" t="s">
        <v>4191</v>
      </c>
      <c r="L119" s="64" t="s">
        <v>4191</v>
      </c>
      <c r="M119" s="64" t="s">
        <v>4191</v>
      </c>
      <c r="N119" s="64" t="s">
        <v>4191</v>
      </c>
      <c r="O119" s="64" t="s">
        <v>4191</v>
      </c>
      <c r="P119" s="64" t="s">
        <v>4191</v>
      </c>
    </row>
    <row r="120" spans="1:16" x14ac:dyDescent="0.25">
      <c r="A120" s="64">
        <v>1306692</v>
      </c>
      <c r="B120" s="64" t="s">
        <v>4196</v>
      </c>
      <c r="C120" s="64" t="s">
        <v>4539</v>
      </c>
      <c r="D120" s="64" t="s">
        <v>765</v>
      </c>
      <c r="E120" s="64" t="s">
        <v>765</v>
      </c>
      <c r="F120" s="64" t="s">
        <v>765</v>
      </c>
      <c r="G120" s="64" t="s">
        <v>4207</v>
      </c>
      <c r="H120" s="64" t="s">
        <v>4191</v>
      </c>
      <c r="I120" s="64" t="s">
        <v>4538</v>
      </c>
      <c r="J120" s="64">
        <v>0</v>
      </c>
      <c r="K120" s="64" t="s">
        <v>4191</v>
      </c>
      <c r="L120" s="64" t="s">
        <v>4191</v>
      </c>
      <c r="M120" s="64" t="s">
        <v>4191</v>
      </c>
      <c r="N120" s="64" t="s">
        <v>4191</v>
      </c>
      <c r="O120" s="64" t="s">
        <v>4191</v>
      </c>
      <c r="P120" s="64" t="s">
        <v>4191</v>
      </c>
    </row>
    <row r="121" spans="1:16" x14ac:dyDescent="0.25">
      <c r="A121" s="64">
        <v>1308523</v>
      </c>
      <c r="B121" s="64" t="s">
        <v>4196</v>
      </c>
      <c r="C121" s="64" t="s">
        <v>1410</v>
      </c>
      <c r="D121" s="64" t="s">
        <v>765</v>
      </c>
      <c r="E121" s="64" t="s">
        <v>765</v>
      </c>
      <c r="F121" s="64" t="s">
        <v>765</v>
      </c>
      <c r="G121" s="64" t="s">
        <v>4221</v>
      </c>
      <c r="H121" s="64" t="s">
        <v>4191</v>
      </c>
      <c r="I121" s="64" t="s">
        <v>4537</v>
      </c>
      <c r="J121" s="64">
        <v>0</v>
      </c>
      <c r="K121" s="64" t="s">
        <v>4191</v>
      </c>
      <c r="L121" s="64" t="s">
        <v>4191</v>
      </c>
      <c r="M121" s="64" t="s">
        <v>4191</v>
      </c>
      <c r="N121" s="64" t="s">
        <v>4191</v>
      </c>
      <c r="O121" s="64" t="s">
        <v>4191</v>
      </c>
      <c r="P121" s="64" t="s">
        <v>4191</v>
      </c>
    </row>
    <row r="122" spans="1:16" x14ac:dyDescent="0.25">
      <c r="A122" s="64">
        <v>1308528</v>
      </c>
      <c r="B122" s="64" t="s">
        <v>4196</v>
      </c>
      <c r="C122" s="64" t="s">
        <v>4536</v>
      </c>
      <c r="D122" s="64" t="s">
        <v>765</v>
      </c>
      <c r="E122" s="64" t="s">
        <v>765</v>
      </c>
      <c r="F122" s="64" t="s">
        <v>765</v>
      </c>
      <c r="G122" s="64" t="s">
        <v>4216</v>
      </c>
      <c r="H122" s="64" t="s">
        <v>4191</v>
      </c>
      <c r="I122" s="64" t="s">
        <v>4535</v>
      </c>
      <c r="J122" s="64">
        <v>0</v>
      </c>
      <c r="K122" s="64" t="s">
        <v>4191</v>
      </c>
      <c r="L122" s="64" t="s">
        <v>4191</v>
      </c>
      <c r="M122" s="64" t="s">
        <v>4191</v>
      </c>
      <c r="N122" s="64" t="s">
        <v>4191</v>
      </c>
      <c r="O122" s="64" t="s">
        <v>4191</v>
      </c>
      <c r="P122" s="64" t="s">
        <v>4191</v>
      </c>
    </row>
    <row r="123" spans="1:16" x14ac:dyDescent="0.25">
      <c r="A123" s="64">
        <v>1308529</v>
      </c>
      <c r="B123" s="64" t="s">
        <v>4196</v>
      </c>
      <c r="C123" s="64" t="s">
        <v>4534</v>
      </c>
      <c r="D123" s="64" t="s">
        <v>765</v>
      </c>
      <c r="E123" s="64" t="s">
        <v>765</v>
      </c>
      <c r="F123" s="64" t="s">
        <v>765</v>
      </c>
      <c r="G123" s="64" t="s">
        <v>4327</v>
      </c>
      <c r="H123" s="64" t="s">
        <v>4191</v>
      </c>
      <c r="I123" s="64" t="s">
        <v>4533</v>
      </c>
      <c r="J123" s="64">
        <v>0</v>
      </c>
      <c r="K123" s="64" t="s">
        <v>4191</v>
      </c>
      <c r="L123" s="64" t="s">
        <v>4191</v>
      </c>
      <c r="M123" s="64" t="s">
        <v>4191</v>
      </c>
      <c r="N123" s="64" t="s">
        <v>4191</v>
      </c>
      <c r="O123" s="64" t="s">
        <v>4191</v>
      </c>
      <c r="P123" s="64" t="s">
        <v>4191</v>
      </c>
    </row>
    <row r="124" spans="1:16" x14ac:dyDescent="0.25">
      <c r="A124" s="64">
        <v>1310740</v>
      </c>
      <c r="B124" s="64" t="s">
        <v>4196</v>
      </c>
      <c r="C124" s="64" t="s">
        <v>4532</v>
      </c>
      <c r="D124" s="64" t="s">
        <v>765</v>
      </c>
      <c r="E124" s="64" t="s">
        <v>765</v>
      </c>
      <c r="F124" s="64" t="s">
        <v>765</v>
      </c>
      <c r="G124" s="64" t="s">
        <v>4531</v>
      </c>
      <c r="H124" s="64" t="s">
        <v>4191</v>
      </c>
      <c r="I124" s="64" t="s">
        <v>4530</v>
      </c>
      <c r="J124" s="64">
        <v>0</v>
      </c>
      <c r="K124" s="64" t="s">
        <v>4191</v>
      </c>
      <c r="L124" s="64" t="s">
        <v>4191</v>
      </c>
      <c r="M124" s="64" t="s">
        <v>4191</v>
      </c>
      <c r="N124" s="64" t="s">
        <v>4191</v>
      </c>
      <c r="O124" s="64" t="s">
        <v>4191</v>
      </c>
      <c r="P124" s="64" t="s">
        <v>4191</v>
      </c>
    </row>
    <row r="125" spans="1:16" x14ac:dyDescent="0.25">
      <c r="A125" s="64">
        <v>1310743</v>
      </c>
      <c r="B125" s="64" t="s">
        <v>4196</v>
      </c>
      <c r="C125" s="64" t="s">
        <v>4529</v>
      </c>
      <c r="D125" s="64" t="s">
        <v>765</v>
      </c>
      <c r="E125" s="64" t="s">
        <v>765</v>
      </c>
      <c r="F125" s="64" t="s">
        <v>765</v>
      </c>
      <c r="G125" s="64" t="s">
        <v>4327</v>
      </c>
      <c r="H125" s="64" t="s">
        <v>4191</v>
      </c>
      <c r="I125" s="64" t="s">
        <v>4528</v>
      </c>
      <c r="J125" s="64">
        <v>0</v>
      </c>
      <c r="K125" s="64" t="s">
        <v>4191</v>
      </c>
      <c r="L125" s="64" t="s">
        <v>4191</v>
      </c>
      <c r="M125" s="64" t="s">
        <v>4191</v>
      </c>
      <c r="N125" s="64" t="s">
        <v>4191</v>
      </c>
      <c r="O125" s="64" t="s">
        <v>4191</v>
      </c>
      <c r="P125" s="64" t="s">
        <v>4191</v>
      </c>
    </row>
    <row r="126" spans="1:16" x14ac:dyDescent="0.25">
      <c r="A126" s="64">
        <v>1310744</v>
      </c>
      <c r="B126" s="64" t="s">
        <v>4196</v>
      </c>
      <c r="C126" s="64" t="s">
        <v>4527</v>
      </c>
      <c r="D126" s="64" t="s">
        <v>765</v>
      </c>
      <c r="E126" s="64" t="s">
        <v>765</v>
      </c>
      <c r="F126" s="64" t="s">
        <v>765</v>
      </c>
      <c r="G126" s="64" t="s">
        <v>4526</v>
      </c>
      <c r="H126" s="64" t="s">
        <v>4191</v>
      </c>
      <c r="I126" s="64" t="s">
        <v>4525</v>
      </c>
      <c r="J126" s="64">
        <v>0</v>
      </c>
      <c r="K126" s="64" t="s">
        <v>4191</v>
      </c>
      <c r="L126" s="64" t="s">
        <v>4191</v>
      </c>
      <c r="M126" s="64" t="s">
        <v>4191</v>
      </c>
      <c r="N126" s="64" t="s">
        <v>4191</v>
      </c>
      <c r="O126" s="64" t="s">
        <v>4191</v>
      </c>
      <c r="P126" s="64" t="s">
        <v>4191</v>
      </c>
    </row>
    <row r="127" spans="1:16" x14ac:dyDescent="0.25">
      <c r="A127" s="64">
        <v>1313150</v>
      </c>
      <c r="B127" s="64" t="s">
        <v>4524</v>
      </c>
      <c r="C127" s="64" t="s">
        <v>4523</v>
      </c>
      <c r="D127" s="64" t="s">
        <v>765</v>
      </c>
      <c r="E127" s="64" t="s">
        <v>765</v>
      </c>
      <c r="F127" s="64" t="s">
        <v>765</v>
      </c>
      <c r="G127" s="64" t="s">
        <v>4522</v>
      </c>
      <c r="H127" s="64" t="s">
        <v>4191</v>
      </c>
      <c r="I127" s="64" t="s">
        <v>4521</v>
      </c>
      <c r="J127" s="64">
        <v>0</v>
      </c>
      <c r="K127" s="64" t="s">
        <v>4191</v>
      </c>
      <c r="L127" s="64" t="s">
        <v>4191</v>
      </c>
      <c r="M127" s="64" t="s">
        <v>4191</v>
      </c>
      <c r="N127" s="64" t="s">
        <v>4191</v>
      </c>
      <c r="O127" s="64" t="s">
        <v>4191</v>
      </c>
      <c r="P127" s="64" t="s">
        <v>4191</v>
      </c>
    </row>
    <row r="128" spans="1:16" x14ac:dyDescent="0.25">
      <c r="A128" s="64">
        <v>1313304</v>
      </c>
      <c r="B128" s="64" t="s">
        <v>4196</v>
      </c>
      <c r="C128" s="64" t="s">
        <v>4520</v>
      </c>
      <c r="D128" s="64" t="s">
        <v>765</v>
      </c>
      <c r="E128" s="64" t="s">
        <v>765</v>
      </c>
      <c r="F128" s="64" t="s">
        <v>765</v>
      </c>
      <c r="G128" s="64" t="s">
        <v>4519</v>
      </c>
      <c r="H128" s="64" t="s">
        <v>4191</v>
      </c>
      <c r="I128" s="64" t="s">
        <v>4518</v>
      </c>
      <c r="J128" s="64">
        <v>0</v>
      </c>
      <c r="K128" s="64" t="s">
        <v>4191</v>
      </c>
      <c r="L128" s="64" t="s">
        <v>4191</v>
      </c>
      <c r="M128" s="64" t="s">
        <v>4191</v>
      </c>
      <c r="N128" s="64" t="s">
        <v>4191</v>
      </c>
      <c r="O128" s="64" t="s">
        <v>4191</v>
      </c>
      <c r="P128" s="64" t="s">
        <v>4191</v>
      </c>
    </row>
    <row r="129" spans="1:16" x14ac:dyDescent="0.25">
      <c r="A129" s="64">
        <v>1319819</v>
      </c>
      <c r="B129" s="64" t="s">
        <v>4196</v>
      </c>
      <c r="C129" s="64" t="s">
        <v>4517</v>
      </c>
      <c r="D129" s="64" t="s">
        <v>765</v>
      </c>
      <c r="E129" s="64" t="s">
        <v>765</v>
      </c>
      <c r="F129" s="64" t="s">
        <v>765</v>
      </c>
      <c r="G129" s="64" t="s">
        <v>4301</v>
      </c>
      <c r="H129" s="64" t="s">
        <v>4191</v>
      </c>
      <c r="I129" s="64" t="s">
        <v>4516</v>
      </c>
      <c r="J129" s="64">
        <v>0</v>
      </c>
      <c r="K129" s="64" t="s">
        <v>4191</v>
      </c>
      <c r="L129" s="64" t="s">
        <v>4191</v>
      </c>
      <c r="M129" s="64" t="s">
        <v>4191</v>
      </c>
      <c r="N129" s="64" t="s">
        <v>4191</v>
      </c>
      <c r="O129" s="64" t="s">
        <v>4191</v>
      </c>
      <c r="P129" s="64" t="s">
        <v>4191</v>
      </c>
    </row>
    <row r="130" spans="1:16" x14ac:dyDescent="0.25">
      <c r="A130" s="64">
        <v>1322787</v>
      </c>
      <c r="B130" s="64" t="s">
        <v>4196</v>
      </c>
      <c r="C130" s="64" t="s">
        <v>1266</v>
      </c>
      <c r="D130" s="64" t="s">
        <v>765</v>
      </c>
      <c r="E130" s="64" t="s">
        <v>765</v>
      </c>
      <c r="F130" s="64" t="s">
        <v>765</v>
      </c>
      <c r="G130" s="64" t="s">
        <v>4301</v>
      </c>
      <c r="H130" s="64" t="s">
        <v>4191</v>
      </c>
      <c r="I130" s="64" t="s">
        <v>4515</v>
      </c>
      <c r="J130" s="64">
        <v>0</v>
      </c>
      <c r="K130" s="64" t="s">
        <v>4191</v>
      </c>
      <c r="L130" s="64" t="s">
        <v>4191</v>
      </c>
      <c r="M130" s="64" t="s">
        <v>4191</v>
      </c>
      <c r="N130" s="64" t="s">
        <v>4191</v>
      </c>
      <c r="O130" s="64" t="s">
        <v>4191</v>
      </c>
      <c r="P130" s="64" t="s">
        <v>4191</v>
      </c>
    </row>
    <row r="131" spans="1:16" x14ac:dyDescent="0.25">
      <c r="A131" s="64">
        <v>1324553</v>
      </c>
      <c r="B131" s="64" t="s">
        <v>4196</v>
      </c>
      <c r="C131" s="64" t="s">
        <v>4514</v>
      </c>
      <c r="D131" s="64" t="s">
        <v>765</v>
      </c>
      <c r="E131" s="64" t="s">
        <v>765</v>
      </c>
      <c r="F131" s="64" t="s">
        <v>765</v>
      </c>
      <c r="G131" s="64" t="s">
        <v>4194</v>
      </c>
      <c r="H131" s="64" t="s">
        <v>4191</v>
      </c>
      <c r="I131" s="64" t="s">
        <v>4513</v>
      </c>
      <c r="J131" s="64">
        <v>0</v>
      </c>
      <c r="K131" s="64" t="s">
        <v>4191</v>
      </c>
      <c r="L131" s="64" t="s">
        <v>4191</v>
      </c>
      <c r="M131" s="64" t="s">
        <v>4191</v>
      </c>
      <c r="N131" s="64" t="s">
        <v>4191</v>
      </c>
      <c r="O131" s="64" t="s">
        <v>4191</v>
      </c>
      <c r="P131" s="64" t="s">
        <v>4191</v>
      </c>
    </row>
    <row r="132" spans="1:16" x14ac:dyDescent="0.25">
      <c r="A132" s="64">
        <v>1324555</v>
      </c>
      <c r="B132" s="64" t="s">
        <v>4512</v>
      </c>
      <c r="C132" s="64" t="s">
        <v>4511</v>
      </c>
      <c r="D132" s="64" t="s">
        <v>765</v>
      </c>
      <c r="E132" s="64" t="s">
        <v>765</v>
      </c>
      <c r="F132" s="64" t="s">
        <v>765</v>
      </c>
      <c r="G132" s="64" t="s">
        <v>4327</v>
      </c>
      <c r="H132" s="64" t="s">
        <v>4191</v>
      </c>
      <c r="I132" s="64" t="s">
        <v>4510</v>
      </c>
      <c r="J132" s="64">
        <v>0</v>
      </c>
      <c r="K132" s="64" t="s">
        <v>4191</v>
      </c>
      <c r="L132" s="64" t="s">
        <v>4191</v>
      </c>
      <c r="M132" s="64" t="s">
        <v>4191</v>
      </c>
      <c r="N132" s="64" t="s">
        <v>4191</v>
      </c>
      <c r="O132" s="64" t="s">
        <v>4191</v>
      </c>
      <c r="P132" s="64" t="s">
        <v>4191</v>
      </c>
    </row>
    <row r="133" spans="1:16" x14ac:dyDescent="0.25">
      <c r="A133" s="64">
        <v>1326088</v>
      </c>
      <c r="B133" s="64" t="s">
        <v>4196</v>
      </c>
      <c r="C133" s="64" t="s">
        <v>4509</v>
      </c>
      <c r="D133" s="64" t="s">
        <v>765</v>
      </c>
      <c r="E133" s="64" t="s">
        <v>765</v>
      </c>
      <c r="F133" s="64" t="s">
        <v>765</v>
      </c>
      <c r="G133" s="64" t="s">
        <v>4207</v>
      </c>
      <c r="H133" s="64" t="s">
        <v>4191</v>
      </c>
      <c r="I133" s="64" t="s">
        <v>4508</v>
      </c>
      <c r="J133" s="64">
        <v>0</v>
      </c>
      <c r="K133" s="64" t="s">
        <v>4191</v>
      </c>
      <c r="L133" s="64" t="s">
        <v>4191</v>
      </c>
      <c r="M133" s="64" t="s">
        <v>4191</v>
      </c>
      <c r="N133" s="64" t="s">
        <v>4191</v>
      </c>
      <c r="O133" s="64" t="s">
        <v>4191</v>
      </c>
      <c r="P133" s="64" t="s">
        <v>4191</v>
      </c>
    </row>
    <row r="134" spans="1:16" x14ac:dyDescent="0.25">
      <c r="A134" s="64">
        <v>1326089</v>
      </c>
      <c r="B134" s="64" t="s">
        <v>4196</v>
      </c>
      <c r="C134" s="64" t="s">
        <v>4507</v>
      </c>
      <c r="D134" s="64" t="s">
        <v>765</v>
      </c>
      <c r="E134" s="64" t="s">
        <v>765</v>
      </c>
      <c r="F134" s="64" t="s">
        <v>765</v>
      </c>
      <c r="G134" s="64" t="s">
        <v>4207</v>
      </c>
      <c r="H134" s="64" t="s">
        <v>4191</v>
      </c>
      <c r="I134" s="64" t="s">
        <v>4506</v>
      </c>
      <c r="J134" s="64">
        <v>0</v>
      </c>
      <c r="K134" s="64" t="s">
        <v>4191</v>
      </c>
      <c r="L134" s="64" t="s">
        <v>4191</v>
      </c>
      <c r="M134" s="64" t="s">
        <v>4191</v>
      </c>
      <c r="N134" s="64" t="s">
        <v>4191</v>
      </c>
      <c r="O134" s="64" t="s">
        <v>4191</v>
      </c>
      <c r="P134" s="64" t="s">
        <v>4191</v>
      </c>
    </row>
    <row r="135" spans="1:16" x14ac:dyDescent="0.25">
      <c r="A135" s="64">
        <v>1326092</v>
      </c>
      <c r="B135" s="64" t="s">
        <v>4196</v>
      </c>
      <c r="C135" s="64" t="s">
        <v>4505</v>
      </c>
      <c r="D135" s="64" t="s">
        <v>765</v>
      </c>
      <c r="E135" s="64" t="s">
        <v>765</v>
      </c>
      <c r="F135" s="64" t="s">
        <v>765</v>
      </c>
      <c r="G135" s="64" t="s">
        <v>4207</v>
      </c>
      <c r="H135" s="64" t="s">
        <v>4191</v>
      </c>
      <c r="I135" s="64" t="s">
        <v>4504</v>
      </c>
      <c r="J135" s="64">
        <v>0</v>
      </c>
      <c r="K135" s="64" t="s">
        <v>4191</v>
      </c>
      <c r="L135" s="64" t="s">
        <v>4191</v>
      </c>
      <c r="M135" s="64" t="s">
        <v>4191</v>
      </c>
      <c r="N135" s="64" t="s">
        <v>4191</v>
      </c>
      <c r="O135" s="64" t="s">
        <v>4191</v>
      </c>
      <c r="P135" s="64" t="s">
        <v>4191</v>
      </c>
    </row>
    <row r="136" spans="1:16" x14ac:dyDescent="0.25">
      <c r="A136" s="64">
        <v>1327052</v>
      </c>
      <c r="B136" s="64" t="s">
        <v>4196</v>
      </c>
      <c r="C136" s="64" t="s">
        <v>4503</v>
      </c>
      <c r="D136" s="64" t="s">
        <v>765</v>
      </c>
      <c r="E136" s="64" t="s">
        <v>765</v>
      </c>
      <c r="F136" s="64" t="s">
        <v>765</v>
      </c>
      <c r="G136" s="64" t="s">
        <v>4207</v>
      </c>
      <c r="H136" s="64" t="s">
        <v>4191</v>
      </c>
      <c r="I136" s="64" t="s">
        <v>4502</v>
      </c>
      <c r="J136" s="64">
        <v>0</v>
      </c>
      <c r="K136" s="64" t="s">
        <v>4191</v>
      </c>
      <c r="L136" s="64" t="s">
        <v>4191</v>
      </c>
      <c r="M136" s="64" t="s">
        <v>4191</v>
      </c>
      <c r="N136" s="64" t="s">
        <v>4191</v>
      </c>
      <c r="O136" s="64" t="s">
        <v>4191</v>
      </c>
      <c r="P136" s="64" t="s">
        <v>4191</v>
      </c>
    </row>
    <row r="137" spans="1:16" x14ac:dyDescent="0.25">
      <c r="A137" s="64">
        <v>1327053</v>
      </c>
      <c r="B137" s="64" t="s">
        <v>4196</v>
      </c>
      <c r="C137" s="64" t="s">
        <v>4501</v>
      </c>
      <c r="D137" s="64" t="s">
        <v>765</v>
      </c>
      <c r="E137" s="64" t="s">
        <v>765</v>
      </c>
      <c r="F137" s="64" t="s">
        <v>765</v>
      </c>
      <c r="G137" s="64" t="s">
        <v>4207</v>
      </c>
      <c r="H137" s="64" t="s">
        <v>4191</v>
      </c>
      <c r="I137" s="64" t="s">
        <v>4500</v>
      </c>
      <c r="J137" s="64">
        <v>0</v>
      </c>
      <c r="K137" s="64" t="s">
        <v>4191</v>
      </c>
      <c r="L137" s="64" t="s">
        <v>4191</v>
      </c>
      <c r="M137" s="64" t="s">
        <v>4191</v>
      </c>
      <c r="N137" s="64" t="s">
        <v>4191</v>
      </c>
      <c r="O137" s="64" t="s">
        <v>4191</v>
      </c>
      <c r="P137" s="64" t="s">
        <v>4191</v>
      </c>
    </row>
    <row r="138" spans="1:16" x14ac:dyDescent="0.25">
      <c r="A138" s="64">
        <v>1327055</v>
      </c>
      <c r="B138" s="64" t="s">
        <v>4499</v>
      </c>
      <c r="C138" s="64" t="s">
        <v>4498</v>
      </c>
      <c r="D138" s="64" t="s">
        <v>765</v>
      </c>
      <c r="E138" s="64" t="s">
        <v>765</v>
      </c>
      <c r="F138" s="64" t="s">
        <v>765</v>
      </c>
      <c r="G138" s="64" t="s">
        <v>4207</v>
      </c>
      <c r="H138" s="64" t="s">
        <v>4191</v>
      </c>
      <c r="I138" s="64" t="s">
        <v>4497</v>
      </c>
      <c r="J138" s="64">
        <v>0</v>
      </c>
      <c r="K138" s="64" t="s">
        <v>4191</v>
      </c>
      <c r="L138" s="64" t="s">
        <v>4191</v>
      </c>
      <c r="M138" s="64" t="s">
        <v>4191</v>
      </c>
      <c r="N138" s="64" t="s">
        <v>4191</v>
      </c>
      <c r="O138" s="64" t="s">
        <v>4191</v>
      </c>
      <c r="P138" s="64" t="s">
        <v>4191</v>
      </c>
    </row>
    <row r="139" spans="1:16" x14ac:dyDescent="0.25">
      <c r="A139" s="64">
        <v>1327056</v>
      </c>
      <c r="B139" s="64" t="s">
        <v>4196</v>
      </c>
      <c r="C139" s="64" t="s">
        <v>1410</v>
      </c>
      <c r="D139" s="64" t="s">
        <v>765</v>
      </c>
      <c r="E139" s="64" t="s">
        <v>765</v>
      </c>
      <c r="F139" s="64" t="s">
        <v>765</v>
      </c>
      <c r="G139" s="64" t="s">
        <v>4247</v>
      </c>
      <c r="H139" s="64" t="s">
        <v>4191</v>
      </c>
      <c r="I139" s="64" t="s">
        <v>4496</v>
      </c>
      <c r="J139" s="64">
        <v>0</v>
      </c>
      <c r="K139" s="64" t="s">
        <v>4191</v>
      </c>
      <c r="L139" s="64" t="s">
        <v>4191</v>
      </c>
      <c r="M139" s="64" t="s">
        <v>4191</v>
      </c>
      <c r="N139" s="64" t="s">
        <v>4191</v>
      </c>
      <c r="O139" s="64" t="s">
        <v>4191</v>
      </c>
      <c r="P139" s="64" t="s">
        <v>4191</v>
      </c>
    </row>
    <row r="140" spans="1:16" x14ac:dyDescent="0.25">
      <c r="A140" s="64">
        <v>1327580</v>
      </c>
      <c r="B140" s="64" t="s">
        <v>4196</v>
      </c>
      <c r="C140" s="64" t="s">
        <v>4495</v>
      </c>
      <c r="D140" s="64" t="s">
        <v>765</v>
      </c>
      <c r="E140" s="64" t="s">
        <v>765</v>
      </c>
      <c r="F140" s="64" t="s">
        <v>765</v>
      </c>
      <c r="G140" s="64" t="s">
        <v>4494</v>
      </c>
      <c r="H140" s="64" t="s">
        <v>4191</v>
      </c>
      <c r="I140" s="64" t="s">
        <v>4493</v>
      </c>
      <c r="J140" s="64">
        <v>0</v>
      </c>
      <c r="K140" s="64" t="s">
        <v>4191</v>
      </c>
      <c r="L140" s="64" t="s">
        <v>4191</v>
      </c>
      <c r="M140" s="64" t="s">
        <v>4191</v>
      </c>
      <c r="N140" s="64" t="s">
        <v>4191</v>
      </c>
      <c r="O140" s="64" t="s">
        <v>4191</v>
      </c>
      <c r="P140" s="64" t="s">
        <v>4191</v>
      </c>
    </row>
    <row r="141" spans="1:16" x14ac:dyDescent="0.25">
      <c r="A141" s="64">
        <v>1327582</v>
      </c>
      <c r="B141" s="64" t="s">
        <v>4196</v>
      </c>
      <c r="C141" s="64" t="s">
        <v>4492</v>
      </c>
      <c r="D141" s="64" t="s">
        <v>765</v>
      </c>
      <c r="E141" s="64" t="s">
        <v>765</v>
      </c>
      <c r="F141" s="64" t="s">
        <v>765</v>
      </c>
      <c r="G141" s="64" t="s">
        <v>4443</v>
      </c>
      <c r="H141" s="64" t="s">
        <v>4191</v>
      </c>
      <c r="I141" s="64" t="s">
        <v>4491</v>
      </c>
      <c r="J141" s="64">
        <v>0</v>
      </c>
      <c r="K141" s="64" t="s">
        <v>4191</v>
      </c>
      <c r="L141" s="64" t="s">
        <v>4191</v>
      </c>
      <c r="M141" s="64" t="s">
        <v>4191</v>
      </c>
      <c r="N141" s="64" t="s">
        <v>4191</v>
      </c>
      <c r="O141" s="64" t="s">
        <v>4191</v>
      </c>
      <c r="P141" s="64" t="s">
        <v>4191</v>
      </c>
    </row>
    <row r="142" spans="1:16" x14ac:dyDescent="0.25">
      <c r="A142" s="64">
        <v>1327583</v>
      </c>
      <c r="B142" s="64" t="s">
        <v>4196</v>
      </c>
      <c r="C142" s="64" t="s">
        <v>4490</v>
      </c>
      <c r="D142" s="64" t="s">
        <v>765</v>
      </c>
      <c r="E142" s="64" t="s">
        <v>765</v>
      </c>
      <c r="F142" s="64" t="s">
        <v>765</v>
      </c>
      <c r="G142" s="64" t="s">
        <v>4489</v>
      </c>
      <c r="H142" s="64" t="s">
        <v>4191</v>
      </c>
      <c r="I142" s="64" t="s">
        <v>4488</v>
      </c>
      <c r="J142" s="64">
        <v>0</v>
      </c>
      <c r="K142" s="64" t="s">
        <v>4191</v>
      </c>
      <c r="L142" s="64" t="s">
        <v>4191</v>
      </c>
      <c r="M142" s="64" t="s">
        <v>4191</v>
      </c>
      <c r="N142" s="64" t="s">
        <v>4191</v>
      </c>
      <c r="O142" s="64" t="s">
        <v>4191</v>
      </c>
      <c r="P142" s="64" t="s">
        <v>4191</v>
      </c>
    </row>
    <row r="143" spans="1:16" x14ac:dyDescent="0.25">
      <c r="A143" s="64">
        <v>1327633</v>
      </c>
      <c r="B143" s="64" t="s">
        <v>4196</v>
      </c>
      <c r="C143" s="64" t="s">
        <v>4487</v>
      </c>
      <c r="D143" s="64" t="s">
        <v>765</v>
      </c>
      <c r="E143" s="64" t="s">
        <v>765</v>
      </c>
      <c r="F143" s="64" t="s">
        <v>765</v>
      </c>
      <c r="G143" s="64" t="s">
        <v>4486</v>
      </c>
      <c r="H143" s="64" t="s">
        <v>4191</v>
      </c>
      <c r="I143" s="64" t="s">
        <v>4485</v>
      </c>
      <c r="J143" s="64">
        <v>0</v>
      </c>
      <c r="K143" s="64" t="s">
        <v>4191</v>
      </c>
      <c r="L143" s="64" t="s">
        <v>4191</v>
      </c>
      <c r="M143" s="64" t="s">
        <v>4191</v>
      </c>
      <c r="N143" s="64" t="s">
        <v>4191</v>
      </c>
      <c r="O143" s="64" t="s">
        <v>4191</v>
      </c>
      <c r="P143" s="64" t="s">
        <v>4191</v>
      </c>
    </row>
    <row r="144" spans="1:16" x14ac:dyDescent="0.25">
      <c r="A144" s="64">
        <v>1327635</v>
      </c>
      <c r="B144" s="64" t="s">
        <v>4196</v>
      </c>
      <c r="C144" s="64" t="s">
        <v>4484</v>
      </c>
      <c r="D144" s="64" t="s">
        <v>765</v>
      </c>
      <c r="E144" s="64" t="s">
        <v>765</v>
      </c>
      <c r="F144" s="64" t="s">
        <v>765</v>
      </c>
      <c r="G144" s="64" t="s">
        <v>4483</v>
      </c>
      <c r="H144" s="64" t="s">
        <v>4191</v>
      </c>
      <c r="I144" s="64" t="s">
        <v>4482</v>
      </c>
      <c r="J144" s="64">
        <v>0</v>
      </c>
      <c r="K144" s="64" t="s">
        <v>4191</v>
      </c>
      <c r="L144" s="64" t="s">
        <v>4191</v>
      </c>
      <c r="M144" s="64" t="s">
        <v>4191</v>
      </c>
      <c r="N144" s="64" t="s">
        <v>4191</v>
      </c>
      <c r="O144" s="64" t="s">
        <v>4191</v>
      </c>
      <c r="P144" s="64" t="s">
        <v>4191</v>
      </c>
    </row>
    <row r="145" spans="1:16" x14ac:dyDescent="0.25">
      <c r="A145" s="64">
        <v>1327636</v>
      </c>
      <c r="B145" s="64" t="s">
        <v>4196</v>
      </c>
      <c r="C145" s="64" t="s">
        <v>4481</v>
      </c>
      <c r="D145" s="64" t="s">
        <v>765</v>
      </c>
      <c r="E145" s="64" t="s">
        <v>765</v>
      </c>
      <c r="F145" s="64" t="s">
        <v>765</v>
      </c>
      <c r="G145" s="64" t="s">
        <v>4480</v>
      </c>
      <c r="H145" s="64" t="s">
        <v>4191</v>
      </c>
      <c r="I145" s="64" t="s">
        <v>4479</v>
      </c>
      <c r="J145" s="64">
        <v>0</v>
      </c>
      <c r="K145" s="64" t="s">
        <v>4191</v>
      </c>
      <c r="L145" s="64" t="s">
        <v>4191</v>
      </c>
      <c r="M145" s="64" t="s">
        <v>4191</v>
      </c>
      <c r="N145" s="64" t="s">
        <v>4191</v>
      </c>
      <c r="O145" s="64" t="s">
        <v>4191</v>
      </c>
      <c r="P145" s="64" t="s">
        <v>4191</v>
      </c>
    </row>
    <row r="146" spans="1:16" x14ac:dyDescent="0.25">
      <c r="A146" s="64">
        <v>1327799</v>
      </c>
      <c r="B146" s="64" t="s">
        <v>4196</v>
      </c>
      <c r="C146" s="64" t="s">
        <v>4478</v>
      </c>
      <c r="D146" s="64" t="s">
        <v>765</v>
      </c>
      <c r="E146" s="64" t="s">
        <v>765</v>
      </c>
      <c r="F146" s="64" t="s">
        <v>765</v>
      </c>
      <c r="G146" s="64" t="s">
        <v>4207</v>
      </c>
      <c r="H146" s="64" t="s">
        <v>4191</v>
      </c>
      <c r="I146" s="64" t="s">
        <v>4477</v>
      </c>
      <c r="J146" s="64">
        <v>0</v>
      </c>
      <c r="K146" s="64" t="s">
        <v>4191</v>
      </c>
      <c r="L146" s="64" t="s">
        <v>4191</v>
      </c>
      <c r="M146" s="64" t="s">
        <v>4191</v>
      </c>
      <c r="N146" s="64" t="s">
        <v>4191</v>
      </c>
      <c r="O146" s="64" t="s">
        <v>4191</v>
      </c>
      <c r="P146" s="64" t="s">
        <v>4191</v>
      </c>
    </row>
    <row r="147" spans="1:16" x14ac:dyDescent="0.25">
      <c r="A147" s="64">
        <v>1327801</v>
      </c>
      <c r="B147" s="64" t="s">
        <v>4196</v>
      </c>
      <c r="C147" s="64" t="s">
        <v>4476</v>
      </c>
      <c r="D147" s="64" t="s">
        <v>765</v>
      </c>
      <c r="E147" s="64" t="s">
        <v>765</v>
      </c>
      <c r="F147" s="64" t="s">
        <v>765</v>
      </c>
      <c r="G147" s="64" t="s">
        <v>4207</v>
      </c>
      <c r="H147" s="64" t="s">
        <v>4191</v>
      </c>
      <c r="I147" s="64" t="s">
        <v>4475</v>
      </c>
      <c r="J147" s="64">
        <v>0</v>
      </c>
      <c r="K147" s="64" t="s">
        <v>4191</v>
      </c>
      <c r="L147" s="64" t="s">
        <v>4191</v>
      </c>
      <c r="M147" s="64" t="s">
        <v>4191</v>
      </c>
      <c r="N147" s="64" t="s">
        <v>4191</v>
      </c>
      <c r="O147" s="64" t="s">
        <v>4191</v>
      </c>
      <c r="P147" s="64" t="s">
        <v>4191</v>
      </c>
    </row>
    <row r="148" spans="1:16" x14ac:dyDescent="0.25">
      <c r="A148" s="64">
        <v>1327802</v>
      </c>
      <c r="B148" s="64" t="s">
        <v>4196</v>
      </c>
      <c r="C148" s="64" t="s">
        <v>4474</v>
      </c>
      <c r="D148" s="64" t="s">
        <v>765</v>
      </c>
      <c r="E148" s="64" t="s">
        <v>765</v>
      </c>
      <c r="F148" s="64" t="s">
        <v>765</v>
      </c>
      <c r="G148" s="64" t="s">
        <v>4301</v>
      </c>
      <c r="H148" s="64" t="s">
        <v>4191</v>
      </c>
      <c r="I148" s="64" t="s">
        <v>4473</v>
      </c>
      <c r="J148" s="64">
        <v>0</v>
      </c>
      <c r="K148" s="64" t="s">
        <v>4191</v>
      </c>
      <c r="L148" s="64" t="s">
        <v>4191</v>
      </c>
      <c r="M148" s="64" t="s">
        <v>4191</v>
      </c>
      <c r="N148" s="64" t="s">
        <v>4191</v>
      </c>
      <c r="O148" s="64" t="s">
        <v>4191</v>
      </c>
      <c r="P148" s="64" t="s">
        <v>4191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48-1457-43FA-9209-D784EF1BC120}">
  <dimension ref="A1:U129"/>
  <sheetViews>
    <sheetView topLeftCell="A13" workbookViewId="0">
      <selection activeCell="C2" sqref="C2:C129"/>
    </sheetView>
  </sheetViews>
  <sheetFormatPr defaultColWidth="9.09765625" defaultRowHeight="15" x14ac:dyDescent="0.25"/>
  <cols>
    <col min="1" max="2" width="9.09765625" style="64"/>
    <col min="3" max="3" width="43.3984375" style="64" customWidth="1"/>
    <col min="4" max="4" width="9.09765625" style="64"/>
    <col min="5" max="5" width="19.8984375" style="64" customWidth="1"/>
    <col min="6" max="6" width="21.8984375" style="64" customWidth="1"/>
    <col min="7" max="7" width="9.09765625" style="64"/>
    <col min="8" max="8" width="20.8984375" style="64" customWidth="1"/>
    <col min="9" max="9" width="9.09765625" style="64"/>
    <col min="10" max="10" width="19.69921875" style="64" customWidth="1"/>
    <col min="11" max="11" width="20.59765625" style="64" customWidth="1"/>
    <col min="12" max="12" width="14.296875" style="64" customWidth="1"/>
    <col min="13" max="13" width="15.296875" style="64" customWidth="1"/>
    <col min="14" max="14" width="21.69921875" style="64" customWidth="1"/>
    <col min="15" max="15" width="19.8984375" style="64" customWidth="1"/>
    <col min="16" max="16" width="25" style="64" customWidth="1"/>
    <col min="17" max="17" width="9.09765625" style="64"/>
    <col min="18" max="18" width="29.69921875" style="64" customWidth="1"/>
    <col min="19" max="19" width="25" style="64" customWidth="1"/>
    <col min="20" max="16384" width="9.09765625" style="64"/>
  </cols>
  <sheetData>
    <row r="1" spans="1:21" x14ac:dyDescent="0.25">
      <c r="A1" s="64" t="s">
        <v>4472</v>
      </c>
      <c r="B1" s="64" t="s">
        <v>4471</v>
      </c>
      <c r="C1" s="64" t="s">
        <v>4470</v>
      </c>
      <c r="D1" s="64" t="s">
        <v>4469</v>
      </c>
      <c r="E1" s="64" t="s">
        <v>4468</v>
      </c>
      <c r="F1" s="64" t="s">
        <v>1491</v>
      </c>
      <c r="G1" s="64" t="s">
        <v>4467</v>
      </c>
      <c r="H1" s="64" t="s">
        <v>4466</v>
      </c>
      <c r="I1" s="64" t="s">
        <v>4465</v>
      </c>
      <c r="J1" s="64" t="s">
        <v>4464</v>
      </c>
      <c r="K1" s="64" t="s">
        <v>4463</v>
      </c>
      <c r="L1" s="64" t="s">
        <v>4462</v>
      </c>
      <c r="M1" s="64" t="s">
        <v>4461</v>
      </c>
      <c r="N1" s="64" t="s">
        <v>4460</v>
      </c>
      <c r="O1" s="64" t="s">
        <v>4459</v>
      </c>
      <c r="P1" s="64" t="s">
        <v>4458</v>
      </c>
      <c r="Q1" s="64" t="s">
        <v>4457</v>
      </c>
      <c r="R1" s="64" t="s">
        <v>4456</v>
      </c>
      <c r="S1" s="64" t="s">
        <v>4455</v>
      </c>
      <c r="T1" s="64" t="s">
        <v>4454</v>
      </c>
      <c r="U1" s="64" t="s">
        <v>4453</v>
      </c>
    </row>
    <row r="2" spans="1:21" x14ac:dyDescent="0.25">
      <c r="A2" s="64">
        <v>1247719</v>
      </c>
      <c r="B2" s="64" t="s">
        <v>4449</v>
      </c>
      <c r="C2" s="64" t="s">
        <v>4452</v>
      </c>
      <c r="D2" s="64" t="s">
        <v>4451</v>
      </c>
      <c r="E2" s="64" t="s">
        <v>765</v>
      </c>
      <c r="F2" s="64" t="s">
        <v>765</v>
      </c>
      <c r="G2" s="64" t="s">
        <v>4221</v>
      </c>
      <c r="H2" s="64" t="s">
        <v>4191</v>
      </c>
      <c r="I2" s="64" t="s">
        <v>4450</v>
      </c>
      <c r="J2" s="64">
        <v>0</v>
      </c>
      <c r="K2" s="64" t="s">
        <v>4191</v>
      </c>
      <c r="L2" s="64" t="s">
        <v>4191</v>
      </c>
      <c r="M2" s="64" t="s">
        <v>4192</v>
      </c>
      <c r="N2" s="64" t="s">
        <v>4191</v>
      </c>
      <c r="O2" s="64" t="s">
        <v>4191</v>
      </c>
      <c r="P2" s="64" t="s">
        <v>4191</v>
      </c>
      <c r="Q2" s="64">
        <v>119305</v>
      </c>
      <c r="R2" s="64" t="s">
        <v>4245</v>
      </c>
      <c r="T2" s="64">
        <v>1289855</v>
      </c>
    </row>
    <row r="3" spans="1:21" x14ac:dyDescent="0.25">
      <c r="A3" s="64">
        <v>1247721</v>
      </c>
      <c r="B3" s="64" t="s">
        <v>4449</v>
      </c>
      <c r="C3" s="64" t="s">
        <v>4448</v>
      </c>
      <c r="D3" s="64" t="s">
        <v>4447</v>
      </c>
      <c r="E3" s="64" t="s">
        <v>765</v>
      </c>
      <c r="F3" s="64" t="s">
        <v>765</v>
      </c>
      <c r="G3" s="64" t="s">
        <v>4219</v>
      </c>
      <c r="H3" s="64" t="s">
        <v>4191</v>
      </c>
      <c r="I3" s="64" t="s">
        <v>4446</v>
      </c>
      <c r="J3" s="64">
        <v>0</v>
      </c>
      <c r="K3" s="64" t="s">
        <v>4191</v>
      </c>
      <c r="L3" s="64" t="s">
        <v>4191</v>
      </c>
      <c r="M3" s="64" t="s">
        <v>4192</v>
      </c>
      <c r="N3" s="64" t="s">
        <v>4191</v>
      </c>
      <c r="O3" s="64" t="s">
        <v>4191</v>
      </c>
      <c r="P3" s="64" t="s">
        <v>4191</v>
      </c>
      <c r="Q3" s="64">
        <v>119305</v>
      </c>
      <c r="R3" s="64" t="s">
        <v>4245</v>
      </c>
      <c r="T3" s="64">
        <v>1289856</v>
      </c>
    </row>
    <row r="4" spans="1:21" x14ac:dyDescent="0.25">
      <c r="A4" s="64">
        <v>1247722</v>
      </c>
      <c r="B4" s="64" t="s">
        <v>4445</v>
      </c>
      <c r="C4" s="64" t="s">
        <v>4444</v>
      </c>
      <c r="D4" s="64" t="s">
        <v>2945</v>
      </c>
      <c r="E4" s="64" t="s">
        <v>765</v>
      </c>
      <c r="F4" s="64" t="s">
        <v>765</v>
      </c>
      <c r="G4" s="64" t="s">
        <v>4443</v>
      </c>
      <c r="H4" s="64" t="s">
        <v>4191</v>
      </c>
      <c r="I4" s="64" t="s">
        <v>4442</v>
      </c>
      <c r="J4" s="64">
        <v>0</v>
      </c>
      <c r="K4" s="64" t="s">
        <v>4191</v>
      </c>
      <c r="L4" s="64" t="s">
        <v>4191</v>
      </c>
      <c r="M4" s="64" t="s">
        <v>4192</v>
      </c>
      <c r="N4" s="64" t="s">
        <v>4191</v>
      </c>
      <c r="O4" s="64" t="s">
        <v>4191</v>
      </c>
      <c r="P4" s="64" t="s">
        <v>4191</v>
      </c>
      <c r="Q4" s="64">
        <v>119305</v>
      </c>
      <c r="R4" s="64" t="s">
        <v>4245</v>
      </c>
      <c r="T4" s="64">
        <v>1289857</v>
      </c>
    </row>
    <row r="5" spans="1:21" x14ac:dyDescent="0.25">
      <c r="A5" s="64">
        <v>1247723</v>
      </c>
      <c r="B5" s="64" t="s">
        <v>4441</v>
      </c>
      <c r="C5" s="64" t="s">
        <v>4440</v>
      </c>
      <c r="D5" s="64" t="s">
        <v>4439</v>
      </c>
      <c r="E5" s="64" t="s">
        <v>765</v>
      </c>
      <c r="F5" s="64" t="s">
        <v>765</v>
      </c>
      <c r="G5" s="64" t="s">
        <v>4227</v>
      </c>
      <c r="H5" s="64" t="s">
        <v>4191</v>
      </c>
      <c r="I5" s="64" t="s">
        <v>4438</v>
      </c>
      <c r="J5" s="64">
        <v>0</v>
      </c>
      <c r="K5" s="64" t="s">
        <v>4191</v>
      </c>
      <c r="L5" s="64" t="s">
        <v>4191</v>
      </c>
      <c r="M5" s="64" t="s">
        <v>4192</v>
      </c>
      <c r="N5" s="64" t="s">
        <v>4191</v>
      </c>
      <c r="O5" s="64" t="s">
        <v>4191</v>
      </c>
      <c r="P5" s="64" t="s">
        <v>4191</v>
      </c>
      <c r="Q5" s="64">
        <v>119305</v>
      </c>
      <c r="R5" s="64" t="s">
        <v>4245</v>
      </c>
      <c r="T5" s="64">
        <v>1289858</v>
      </c>
    </row>
    <row r="6" spans="1:21" x14ac:dyDescent="0.25">
      <c r="A6" s="64">
        <v>1247724</v>
      </c>
      <c r="B6" s="64" t="s">
        <v>4196</v>
      </c>
      <c r="C6" s="64" t="s">
        <v>4437</v>
      </c>
      <c r="D6" s="64" t="s">
        <v>4436</v>
      </c>
      <c r="E6" s="64" t="s">
        <v>765</v>
      </c>
      <c r="F6" s="64" t="s">
        <v>765</v>
      </c>
      <c r="G6" s="64" t="s">
        <v>4221</v>
      </c>
      <c r="H6" s="64" t="s">
        <v>4191</v>
      </c>
      <c r="I6" s="64" t="s">
        <v>4435</v>
      </c>
      <c r="J6" s="64">
        <v>0</v>
      </c>
      <c r="K6" s="64" t="s">
        <v>4191</v>
      </c>
      <c r="L6" s="64" t="s">
        <v>4191</v>
      </c>
      <c r="M6" s="64" t="s">
        <v>4192</v>
      </c>
      <c r="N6" s="64" t="s">
        <v>4191</v>
      </c>
      <c r="O6" s="64" t="s">
        <v>4191</v>
      </c>
      <c r="P6" s="64" t="s">
        <v>4191</v>
      </c>
      <c r="Q6" s="64">
        <v>119305</v>
      </c>
      <c r="R6" s="64" t="s">
        <v>4245</v>
      </c>
      <c r="T6" s="64">
        <v>1289859</v>
      </c>
    </row>
    <row r="7" spans="1:21" x14ac:dyDescent="0.25">
      <c r="A7" s="64">
        <v>1247725</v>
      </c>
      <c r="B7" s="64" t="s">
        <v>4196</v>
      </c>
      <c r="C7" s="64" t="s">
        <v>4434</v>
      </c>
      <c r="D7" s="64" t="s">
        <v>4433</v>
      </c>
      <c r="E7" s="64" t="s">
        <v>765</v>
      </c>
      <c r="F7" s="64" t="s">
        <v>765</v>
      </c>
      <c r="G7" s="64" t="s">
        <v>4219</v>
      </c>
      <c r="H7" s="64" t="s">
        <v>4191</v>
      </c>
      <c r="I7" s="64" t="s">
        <v>4432</v>
      </c>
      <c r="J7" s="64">
        <v>0</v>
      </c>
      <c r="K7" s="64" t="s">
        <v>4191</v>
      </c>
      <c r="L7" s="64" t="s">
        <v>4191</v>
      </c>
      <c r="M7" s="64" t="s">
        <v>4192</v>
      </c>
      <c r="N7" s="64" t="s">
        <v>4191</v>
      </c>
      <c r="O7" s="64" t="s">
        <v>4191</v>
      </c>
      <c r="P7" s="64" t="s">
        <v>4191</v>
      </c>
      <c r="Q7" s="64">
        <v>119305</v>
      </c>
      <c r="R7" s="64" t="s">
        <v>4245</v>
      </c>
      <c r="T7" s="64">
        <v>1289860</v>
      </c>
    </row>
    <row r="8" spans="1:21" x14ac:dyDescent="0.25">
      <c r="A8" s="64">
        <v>1247726</v>
      </c>
      <c r="B8" s="64" t="s">
        <v>4196</v>
      </c>
      <c r="C8" s="64" t="s">
        <v>4431</v>
      </c>
      <c r="D8" s="64" t="s">
        <v>4430</v>
      </c>
      <c r="E8" s="64" t="s">
        <v>765</v>
      </c>
      <c r="F8" s="64" t="s">
        <v>765</v>
      </c>
      <c r="G8" s="64" t="s">
        <v>4221</v>
      </c>
      <c r="H8" s="64" t="s">
        <v>4191</v>
      </c>
      <c r="I8" s="64" t="s">
        <v>4429</v>
      </c>
      <c r="J8" s="64">
        <v>0</v>
      </c>
      <c r="K8" s="64" t="s">
        <v>4191</v>
      </c>
      <c r="L8" s="64" t="s">
        <v>4191</v>
      </c>
      <c r="M8" s="64" t="s">
        <v>4192</v>
      </c>
      <c r="N8" s="64" t="s">
        <v>4191</v>
      </c>
      <c r="O8" s="64" t="s">
        <v>4191</v>
      </c>
      <c r="P8" s="64" t="s">
        <v>4191</v>
      </c>
      <c r="Q8" s="64">
        <v>119305</v>
      </c>
      <c r="R8" s="64" t="s">
        <v>4245</v>
      </c>
      <c r="T8" s="64">
        <v>1289861</v>
      </c>
    </row>
    <row r="9" spans="1:21" x14ac:dyDescent="0.25">
      <c r="A9" s="64">
        <v>1247727</v>
      </c>
      <c r="B9" s="64" t="s">
        <v>4196</v>
      </c>
      <c r="C9" s="64" t="s">
        <v>4428</v>
      </c>
      <c r="D9" s="64" t="s">
        <v>4427</v>
      </c>
      <c r="E9" s="64" t="s">
        <v>765</v>
      </c>
      <c r="F9" s="64" t="s">
        <v>765</v>
      </c>
      <c r="G9" s="64" t="s">
        <v>4219</v>
      </c>
      <c r="H9" s="64" t="s">
        <v>4191</v>
      </c>
      <c r="I9" s="64" t="s">
        <v>4426</v>
      </c>
      <c r="J9" s="64">
        <v>0</v>
      </c>
      <c r="K9" s="64" t="s">
        <v>4191</v>
      </c>
      <c r="L9" s="64" t="s">
        <v>4191</v>
      </c>
      <c r="M9" s="64" t="s">
        <v>4192</v>
      </c>
      <c r="N9" s="64" t="s">
        <v>4191</v>
      </c>
      <c r="O9" s="64" t="s">
        <v>4191</v>
      </c>
      <c r="P9" s="64" t="s">
        <v>4191</v>
      </c>
      <c r="Q9" s="64">
        <v>119305</v>
      </c>
      <c r="R9" s="64" t="s">
        <v>4245</v>
      </c>
      <c r="T9" s="64">
        <v>1289862</v>
      </c>
    </row>
    <row r="10" spans="1:21" x14ac:dyDescent="0.25">
      <c r="A10" s="64">
        <v>1247728</v>
      </c>
      <c r="B10" s="64" t="s">
        <v>4196</v>
      </c>
      <c r="C10" s="64" t="s">
        <v>3034</v>
      </c>
      <c r="D10" s="64" t="s">
        <v>4425</v>
      </c>
      <c r="E10" s="64" t="s">
        <v>765</v>
      </c>
      <c r="F10" s="64" t="s">
        <v>765</v>
      </c>
      <c r="G10" s="64" t="s">
        <v>4221</v>
      </c>
      <c r="H10" s="64" t="s">
        <v>4191</v>
      </c>
      <c r="I10" s="64" t="s">
        <v>4424</v>
      </c>
      <c r="J10" s="64">
        <v>0</v>
      </c>
      <c r="K10" s="64" t="s">
        <v>4191</v>
      </c>
      <c r="L10" s="64" t="s">
        <v>4191</v>
      </c>
      <c r="M10" s="64" t="s">
        <v>4192</v>
      </c>
      <c r="N10" s="64" t="s">
        <v>4191</v>
      </c>
      <c r="O10" s="64" t="s">
        <v>4191</v>
      </c>
      <c r="P10" s="64" t="s">
        <v>4191</v>
      </c>
      <c r="Q10" s="64">
        <v>119305</v>
      </c>
      <c r="R10" s="64" t="s">
        <v>4245</v>
      </c>
      <c r="T10" s="64">
        <v>1289863</v>
      </c>
    </row>
    <row r="11" spans="1:21" x14ac:dyDescent="0.25">
      <c r="A11" s="64">
        <v>1247729</v>
      </c>
      <c r="B11" s="64" t="s">
        <v>4423</v>
      </c>
      <c r="C11" s="64" t="s">
        <v>1237</v>
      </c>
      <c r="D11" s="64" t="s">
        <v>4422</v>
      </c>
      <c r="E11" s="64" t="s">
        <v>765</v>
      </c>
      <c r="F11" s="64" t="s">
        <v>765</v>
      </c>
      <c r="G11" s="64" t="s">
        <v>4221</v>
      </c>
      <c r="H11" s="64" t="s">
        <v>4191</v>
      </c>
      <c r="I11" s="64" t="s">
        <v>4421</v>
      </c>
      <c r="J11" s="64">
        <v>0</v>
      </c>
      <c r="K11" s="64" t="s">
        <v>4191</v>
      </c>
      <c r="L11" s="64" t="s">
        <v>4191</v>
      </c>
      <c r="M11" s="64" t="s">
        <v>4192</v>
      </c>
      <c r="N11" s="64" t="s">
        <v>4191</v>
      </c>
      <c r="O11" s="64" t="s">
        <v>4191</v>
      </c>
      <c r="P11" s="64" t="s">
        <v>4191</v>
      </c>
      <c r="Q11" s="64">
        <v>122788</v>
      </c>
      <c r="R11" s="64" t="s">
        <v>4214</v>
      </c>
      <c r="S11" s="64" t="s">
        <v>4213</v>
      </c>
      <c r="T11" s="64">
        <v>1350603</v>
      </c>
    </row>
    <row r="12" spans="1:21" x14ac:dyDescent="0.25">
      <c r="A12" s="64">
        <v>1247730</v>
      </c>
      <c r="B12" s="64" t="s">
        <v>4420</v>
      </c>
      <c r="C12" s="64" t="s">
        <v>1417</v>
      </c>
      <c r="D12" s="64" t="s">
        <v>4419</v>
      </c>
      <c r="E12" s="64" t="s">
        <v>765</v>
      </c>
      <c r="F12" s="64" t="s">
        <v>765</v>
      </c>
      <c r="G12" s="64" t="s">
        <v>4207</v>
      </c>
      <c r="H12" s="64" t="s">
        <v>4191</v>
      </c>
      <c r="I12" s="64" t="s">
        <v>4418</v>
      </c>
      <c r="J12" s="64">
        <v>0</v>
      </c>
      <c r="K12" s="64" t="s">
        <v>4191</v>
      </c>
      <c r="L12" s="64" t="s">
        <v>4191</v>
      </c>
      <c r="M12" s="64" t="s">
        <v>4192</v>
      </c>
      <c r="N12" s="64" t="s">
        <v>4191</v>
      </c>
      <c r="O12" s="64" t="s">
        <v>4191</v>
      </c>
      <c r="P12" s="64" t="s">
        <v>4191</v>
      </c>
      <c r="Q12" s="64">
        <v>119305</v>
      </c>
      <c r="R12" s="64" t="s">
        <v>4245</v>
      </c>
      <c r="T12" s="64">
        <v>1289864</v>
      </c>
    </row>
    <row r="13" spans="1:21" x14ac:dyDescent="0.25">
      <c r="A13" s="64">
        <v>1247731</v>
      </c>
      <c r="B13" s="64" t="s">
        <v>4196</v>
      </c>
      <c r="C13" s="64" t="s">
        <v>4417</v>
      </c>
      <c r="D13" s="64" t="s">
        <v>4416</v>
      </c>
      <c r="E13" s="64" t="s">
        <v>765</v>
      </c>
      <c r="F13" s="64" t="s">
        <v>765</v>
      </c>
      <c r="G13" s="64" t="s">
        <v>4207</v>
      </c>
      <c r="H13" s="64" t="s">
        <v>4191</v>
      </c>
      <c r="I13" s="64" t="s">
        <v>4415</v>
      </c>
      <c r="J13" s="64">
        <v>0</v>
      </c>
      <c r="K13" s="64" t="s">
        <v>4191</v>
      </c>
      <c r="L13" s="64" t="s">
        <v>4191</v>
      </c>
      <c r="M13" s="64" t="s">
        <v>4192</v>
      </c>
      <c r="N13" s="64" t="s">
        <v>4191</v>
      </c>
      <c r="O13" s="64" t="s">
        <v>4191</v>
      </c>
      <c r="P13" s="64" t="s">
        <v>4191</v>
      </c>
      <c r="Q13" s="64">
        <v>119305</v>
      </c>
      <c r="R13" s="64" t="s">
        <v>4245</v>
      </c>
      <c r="T13" s="64">
        <v>1289865</v>
      </c>
    </row>
    <row r="14" spans="1:21" x14ac:dyDescent="0.25">
      <c r="A14" s="64">
        <v>1247732</v>
      </c>
      <c r="B14" s="64" t="s">
        <v>4196</v>
      </c>
      <c r="C14" s="64" t="s">
        <v>4414</v>
      </c>
      <c r="D14" s="64" t="s">
        <v>4413</v>
      </c>
      <c r="E14" s="64" t="s">
        <v>765</v>
      </c>
      <c r="F14" s="64" t="s">
        <v>765</v>
      </c>
      <c r="G14" s="64" t="s">
        <v>4207</v>
      </c>
      <c r="H14" s="64" t="s">
        <v>4191</v>
      </c>
      <c r="I14" s="64" t="s">
        <v>4412</v>
      </c>
      <c r="J14" s="64">
        <v>0</v>
      </c>
      <c r="K14" s="64" t="s">
        <v>4191</v>
      </c>
      <c r="L14" s="64" t="s">
        <v>4191</v>
      </c>
      <c r="M14" s="64" t="s">
        <v>4192</v>
      </c>
      <c r="N14" s="64" t="s">
        <v>4191</v>
      </c>
      <c r="O14" s="64" t="s">
        <v>4191</v>
      </c>
      <c r="P14" s="64" t="s">
        <v>4191</v>
      </c>
      <c r="Q14" s="64">
        <v>119305</v>
      </c>
      <c r="R14" s="64" t="s">
        <v>4245</v>
      </c>
      <c r="T14" s="64">
        <v>1289866</v>
      </c>
    </row>
    <row r="15" spans="1:21" x14ac:dyDescent="0.25">
      <c r="A15" s="64">
        <v>1247733</v>
      </c>
      <c r="B15" s="64" t="s">
        <v>4196</v>
      </c>
      <c r="C15" s="64" t="s">
        <v>1087</v>
      </c>
      <c r="D15" s="64" t="s">
        <v>4411</v>
      </c>
      <c r="E15" s="64" t="s">
        <v>765</v>
      </c>
      <c r="F15" s="64" t="s">
        <v>765</v>
      </c>
      <c r="G15" s="64" t="s">
        <v>4263</v>
      </c>
      <c r="H15" s="64" t="s">
        <v>4191</v>
      </c>
      <c r="I15" s="64" t="s">
        <v>4410</v>
      </c>
      <c r="J15" s="64">
        <v>0</v>
      </c>
      <c r="K15" s="64" t="s">
        <v>4191</v>
      </c>
      <c r="L15" s="64" t="s">
        <v>4191</v>
      </c>
      <c r="M15" s="64" t="s">
        <v>4192</v>
      </c>
      <c r="N15" s="64" t="s">
        <v>4191</v>
      </c>
      <c r="O15" s="64" t="s">
        <v>4191</v>
      </c>
      <c r="P15" s="64" t="s">
        <v>4191</v>
      </c>
      <c r="Q15" s="64">
        <v>119305</v>
      </c>
      <c r="R15" s="64" t="s">
        <v>4245</v>
      </c>
      <c r="T15" s="64">
        <v>1289867</v>
      </c>
    </row>
    <row r="16" spans="1:21" x14ac:dyDescent="0.25">
      <c r="A16" s="64">
        <v>1247735</v>
      </c>
      <c r="B16" s="64" t="s">
        <v>4196</v>
      </c>
      <c r="C16" s="64" t="s">
        <v>4409</v>
      </c>
      <c r="D16" s="64" t="s">
        <v>4408</v>
      </c>
      <c r="E16" s="64" t="s">
        <v>765</v>
      </c>
      <c r="F16" s="64" t="s">
        <v>765</v>
      </c>
      <c r="G16" s="64" t="s">
        <v>4405</v>
      </c>
      <c r="H16" s="64" t="s">
        <v>4191</v>
      </c>
      <c r="I16" s="64" t="s">
        <v>4407</v>
      </c>
      <c r="J16" s="64">
        <v>0</v>
      </c>
      <c r="K16" s="64" t="s">
        <v>4191</v>
      </c>
      <c r="L16" s="64" t="s">
        <v>4191</v>
      </c>
      <c r="M16" s="64" t="s">
        <v>4192</v>
      </c>
      <c r="N16" s="64" t="s">
        <v>4191</v>
      </c>
      <c r="O16" s="64" t="s">
        <v>4191</v>
      </c>
      <c r="P16" s="64" t="s">
        <v>4191</v>
      </c>
      <c r="Q16" s="64">
        <v>119305</v>
      </c>
      <c r="R16" s="64" t="s">
        <v>4245</v>
      </c>
      <c r="T16" s="64">
        <v>1289868</v>
      </c>
    </row>
    <row r="17" spans="1:20" x14ac:dyDescent="0.25">
      <c r="A17" s="64">
        <v>1247736</v>
      </c>
      <c r="B17" s="64" t="s">
        <v>4196</v>
      </c>
      <c r="C17" s="64" t="s">
        <v>4406</v>
      </c>
      <c r="D17" s="64" t="s">
        <v>2957</v>
      </c>
      <c r="E17" s="64" t="s">
        <v>765</v>
      </c>
      <c r="F17" s="64" t="s">
        <v>765</v>
      </c>
      <c r="G17" s="64" t="s">
        <v>4405</v>
      </c>
      <c r="H17" s="64" t="s">
        <v>4191</v>
      </c>
      <c r="I17" s="64" t="s">
        <v>4404</v>
      </c>
      <c r="J17" s="64">
        <v>0</v>
      </c>
      <c r="K17" s="64" t="s">
        <v>4191</v>
      </c>
      <c r="L17" s="64" t="s">
        <v>4191</v>
      </c>
      <c r="M17" s="64" t="s">
        <v>4192</v>
      </c>
      <c r="N17" s="64" t="s">
        <v>4191</v>
      </c>
      <c r="O17" s="64" t="s">
        <v>4191</v>
      </c>
      <c r="P17" s="64" t="s">
        <v>4191</v>
      </c>
      <c r="Q17" s="64">
        <v>119305</v>
      </c>
      <c r="R17" s="64" t="s">
        <v>4245</v>
      </c>
      <c r="T17" s="64">
        <v>1289870</v>
      </c>
    </row>
    <row r="18" spans="1:20" x14ac:dyDescent="0.25">
      <c r="A18" s="64">
        <v>1247737</v>
      </c>
      <c r="B18" s="64" t="s">
        <v>4196</v>
      </c>
      <c r="C18" s="64" t="s">
        <v>4403</v>
      </c>
      <c r="D18" s="64" t="s">
        <v>4402</v>
      </c>
      <c r="E18" s="64" t="s">
        <v>765</v>
      </c>
      <c r="F18" s="64" t="s">
        <v>765</v>
      </c>
      <c r="G18" s="64" t="s">
        <v>4207</v>
      </c>
      <c r="H18" s="64" t="s">
        <v>4191</v>
      </c>
      <c r="I18" s="64" t="s">
        <v>4401</v>
      </c>
      <c r="J18" s="64">
        <v>0</v>
      </c>
      <c r="K18" s="64" t="s">
        <v>4191</v>
      </c>
      <c r="L18" s="64" t="s">
        <v>4191</v>
      </c>
      <c r="M18" s="64" t="s">
        <v>4192</v>
      </c>
      <c r="N18" s="64" t="s">
        <v>4191</v>
      </c>
      <c r="O18" s="64" t="s">
        <v>4191</v>
      </c>
      <c r="P18" s="64" t="s">
        <v>4191</v>
      </c>
      <c r="Q18" s="64">
        <v>119305</v>
      </c>
      <c r="R18" s="64" t="s">
        <v>4245</v>
      </c>
      <c r="T18" s="64">
        <v>1289871</v>
      </c>
    </row>
    <row r="19" spans="1:20" x14ac:dyDescent="0.25">
      <c r="A19" s="64">
        <v>1247738</v>
      </c>
      <c r="B19" s="64" t="s">
        <v>4196</v>
      </c>
      <c r="C19" s="64" t="s">
        <v>4400</v>
      </c>
      <c r="D19" s="64" t="s">
        <v>2957</v>
      </c>
      <c r="E19" s="64" t="s">
        <v>765</v>
      </c>
      <c r="F19" s="64" t="s">
        <v>765</v>
      </c>
      <c r="G19" s="64" t="s">
        <v>4207</v>
      </c>
      <c r="H19" s="64" t="s">
        <v>4191</v>
      </c>
      <c r="I19" s="64" t="s">
        <v>4399</v>
      </c>
      <c r="J19" s="64">
        <v>0</v>
      </c>
      <c r="K19" s="64" t="s">
        <v>4191</v>
      </c>
      <c r="L19" s="64" t="s">
        <v>4191</v>
      </c>
      <c r="M19" s="64" t="s">
        <v>4192</v>
      </c>
      <c r="N19" s="64" t="s">
        <v>4191</v>
      </c>
      <c r="O19" s="64" t="s">
        <v>4191</v>
      </c>
      <c r="P19" s="64" t="s">
        <v>4191</v>
      </c>
      <c r="Q19" s="64">
        <v>119305</v>
      </c>
      <c r="R19" s="64" t="s">
        <v>4245</v>
      </c>
      <c r="T19" s="64">
        <v>1289872</v>
      </c>
    </row>
    <row r="20" spans="1:20" x14ac:dyDescent="0.25">
      <c r="A20" s="64">
        <v>1247739</v>
      </c>
      <c r="B20" s="64" t="s">
        <v>4398</v>
      </c>
      <c r="C20" s="64" t="s">
        <v>4397</v>
      </c>
      <c r="D20" s="64" t="s">
        <v>4396</v>
      </c>
      <c r="E20" s="64" t="s">
        <v>765</v>
      </c>
      <c r="F20" s="64" t="s">
        <v>765</v>
      </c>
      <c r="G20" s="64" t="s">
        <v>4299</v>
      </c>
      <c r="H20" s="64" t="s">
        <v>4191</v>
      </c>
      <c r="I20" s="64" t="s">
        <v>4395</v>
      </c>
      <c r="J20" s="64">
        <v>0</v>
      </c>
      <c r="K20" s="64" t="s">
        <v>4191</v>
      </c>
      <c r="L20" s="64" t="s">
        <v>4191</v>
      </c>
      <c r="M20" s="64" t="s">
        <v>4192</v>
      </c>
      <c r="N20" s="64" t="s">
        <v>4191</v>
      </c>
      <c r="O20" s="64" t="s">
        <v>4191</v>
      </c>
      <c r="P20" s="64" t="s">
        <v>4191</v>
      </c>
      <c r="Q20" s="64">
        <v>119306</v>
      </c>
      <c r="R20" s="64" t="s">
        <v>4257</v>
      </c>
      <c r="T20" s="64">
        <v>1289873</v>
      </c>
    </row>
    <row r="21" spans="1:20" x14ac:dyDescent="0.25">
      <c r="A21" s="64">
        <v>1247740</v>
      </c>
      <c r="B21" s="64" t="s">
        <v>4196</v>
      </c>
      <c r="C21" s="64" t="s">
        <v>4394</v>
      </c>
      <c r="D21" s="64" t="s">
        <v>4393</v>
      </c>
      <c r="E21" s="64" t="s">
        <v>765</v>
      </c>
      <c r="F21" s="64" t="s">
        <v>765</v>
      </c>
      <c r="G21" s="64" t="s">
        <v>4221</v>
      </c>
      <c r="H21" s="64" t="s">
        <v>4191</v>
      </c>
      <c r="I21" s="64" t="s">
        <v>4392</v>
      </c>
      <c r="J21" s="64">
        <v>0</v>
      </c>
      <c r="K21" s="64" t="s">
        <v>4191</v>
      </c>
      <c r="L21" s="64" t="s">
        <v>4191</v>
      </c>
      <c r="M21" s="64" t="s">
        <v>4192</v>
      </c>
      <c r="N21" s="64" t="s">
        <v>4191</v>
      </c>
      <c r="O21" s="64" t="s">
        <v>4191</v>
      </c>
      <c r="P21" s="64" t="s">
        <v>4191</v>
      </c>
      <c r="Q21" s="64">
        <v>119306</v>
      </c>
      <c r="R21" s="64" t="s">
        <v>4257</v>
      </c>
      <c r="T21" s="64">
        <v>1289874</v>
      </c>
    </row>
    <row r="22" spans="1:20" x14ac:dyDescent="0.25">
      <c r="A22" s="64">
        <v>1247741</v>
      </c>
      <c r="B22" s="64" t="s">
        <v>4391</v>
      </c>
      <c r="C22" s="64" t="s">
        <v>4390</v>
      </c>
      <c r="D22" s="64" t="s">
        <v>4389</v>
      </c>
      <c r="E22" s="64" t="s">
        <v>765</v>
      </c>
      <c r="F22" s="64" t="s">
        <v>765</v>
      </c>
      <c r="G22" s="64" t="s">
        <v>4227</v>
      </c>
      <c r="H22" s="64" t="s">
        <v>4191</v>
      </c>
      <c r="I22" s="64" t="s">
        <v>4388</v>
      </c>
      <c r="J22" s="64">
        <v>0</v>
      </c>
      <c r="K22" s="64" t="s">
        <v>4191</v>
      </c>
      <c r="L22" s="64" t="s">
        <v>4191</v>
      </c>
      <c r="M22" s="64" t="s">
        <v>4192</v>
      </c>
      <c r="N22" s="64" t="s">
        <v>4191</v>
      </c>
      <c r="O22" s="64" t="s">
        <v>4191</v>
      </c>
      <c r="P22" s="64" t="s">
        <v>4191</v>
      </c>
      <c r="Q22" s="64">
        <v>119306</v>
      </c>
      <c r="R22" s="64" t="s">
        <v>4257</v>
      </c>
      <c r="T22" s="64">
        <v>1289875</v>
      </c>
    </row>
    <row r="23" spans="1:20" x14ac:dyDescent="0.25">
      <c r="A23" s="64">
        <v>1247742</v>
      </c>
      <c r="B23" s="64" t="s">
        <v>4196</v>
      </c>
      <c r="C23" s="64" t="s">
        <v>1259</v>
      </c>
      <c r="D23" s="64" t="s">
        <v>4387</v>
      </c>
      <c r="E23" s="64" t="s">
        <v>765</v>
      </c>
      <c r="F23" s="64" t="s">
        <v>765</v>
      </c>
      <c r="G23" s="64" t="s">
        <v>4227</v>
      </c>
      <c r="H23" s="64" t="s">
        <v>4191</v>
      </c>
      <c r="I23" s="64" t="s">
        <v>4386</v>
      </c>
      <c r="J23" s="64">
        <v>0</v>
      </c>
      <c r="K23" s="64" t="s">
        <v>4191</v>
      </c>
      <c r="L23" s="64" t="s">
        <v>4191</v>
      </c>
      <c r="M23" s="64" t="s">
        <v>4192</v>
      </c>
      <c r="N23" s="64" t="s">
        <v>4191</v>
      </c>
      <c r="O23" s="64" t="s">
        <v>4191</v>
      </c>
      <c r="P23" s="64" t="s">
        <v>4191</v>
      </c>
      <c r="Q23" s="64">
        <v>119306</v>
      </c>
      <c r="R23" s="64" t="s">
        <v>4257</v>
      </c>
      <c r="T23" s="64">
        <v>1289876</v>
      </c>
    </row>
    <row r="24" spans="1:20" x14ac:dyDescent="0.25">
      <c r="A24" s="64">
        <v>1247743</v>
      </c>
      <c r="B24" s="64" t="s">
        <v>4196</v>
      </c>
      <c r="C24" s="64" t="s">
        <v>4385</v>
      </c>
      <c r="D24" s="64" t="s">
        <v>2958</v>
      </c>
      <c r="E24" s="64" t="s">
        <v>765</v>
      </c>
      <c r="F24" s="64" t="s">
        <v>765</v>
      </c>
      <c r="G24" s="64" t="s">
        <v>4253</v>
      </c>
      <c r="H24" s="64" t="s">
        <v>4191</v>
      </c>
      <c r="I24" s="64" t="s">
        <v>4384</v>
      </c>
      <c r="J24" s="64">
        <v>0</v>
      </c>
      <c r="K24" s="64" t="s">
        <v>4191</v>
      </c>
      <c r="L24" s="64" t="s">
        <v>4191</v>
      </c>
      <c r="M24" s="64" t="s">
        <v>4192</v>
      </c>
      <c r="N24" s="64" t="s">
        <v>4191</v>
      </c>
      <c r="O24" s="64" t="s">
        <v>4191</v>
      </c>
      <c r="P24" s="64" t="s">
        <v>4191</v>
      </c>
      <c r="Q24" s="64">
        <v>119307</v>
      </c>
      <c r="R24" s="64" t="s">
        <v>4303</v>
      </c>
      <c r="T24" s="64">
        <v>1289877</v>
      </c>
    </row>
    <row r="25" spans="1:20" x14ac:dyDescent="0.25">
      <c r="A25" s="64">
        <v>1247744</v>
      </c>
      <c r="B25" s="64" t="s">
        <v>4196</v>
      </c>
      <c r="C25" s="64" t="s">
        <v>4383</v>
      </c>
      <c r="D25" s="64" t="s">
        <v>4382</v>
      </c>
      <c r="E25" s="64" t="s">
        <v>765</v>
      </c>
      <c r="F25" s="64" t="s">
        <v>765</v>
      </c>
      <c r="G25" s="64" t="s">
        <v>4253</v>
      </c>
      <c r="H25" s="64" t="s">
        <v>4191</v>
      </c>
      <c r="I25" s="64" t="s">
        <v>4381</v>
      </c>
      <c r="J25" s="64">
        <v>0</v>
      </c>
      <c r="K25" s="64" t="s">
        <v>4191</v>
      </c>
      <c r="L25" s="64" t="s">
        <v>4191</v>
      </c>
      <c r="M25" s="64" t="s">
        <v>4192</v>
      </c>
      <c r="N25" s="64" t="s">
        <v>4191</v>
      </c>
      <c r="O25" s="64" t="s">
        <v>4191</v>
      </c>
      <c r="P25" s="64" t="s">
        <v>4191</v>
      </c>
      <c r="Q25" s="64">
        <v>119307</v>
      </c>
      <c r="R25" s="64" t="s">
        <v>4303</v>
      </c>
      <c r="T25" s="64">
        <v>1289878</v>
      </c>
    </row>
    <row r="26" spans="1:20" x14ac:dyDescent="0.25">
      <c r="A26" s="64">
        <v>1247745</v>
      </c>
      <c r="B26" s="64" t="s">
        <v>4196</v>
      </c>
      <c r="C26" s="64" t="s">
        <v>4380</v>
      </c>
      <c r="D26" s="64" t="s">
        <v>4379</v>
      </c>
      <c r="E26" s="64" t="s">
        <v>765</v>
      </c>
      <c r="F26" s="64" t="s">
        <v>765</v>
      </c>
      <c r="G26" s="64" t="s">
        <v>4253</v>
      </c>
      <c r="H26" s="64" t="s">
        <v>4191</v>
      </c>
      <c r="I26" s="64" t="s">
        <v>4378</v>
      </c>
      <c r="J26" s="64">
        <v>0</v>
      </c>
      <c r="K26" s="64" t="s">
        <v>4191</v>
      </c>
      <c r="L26" s="64" t="s">
        <v>4191</v>
      </c>
      <c r="M26" s="64" t="s">
        <v>4192</v>
      </c>
      <c r="N26" s="64" t="s">
        <v>4191</v>
      </c>
      <c r="O26" s="64" t="s">
        <v>4191</v>
      </c>
      <c r="P26" s="64" t="s">
        <v>4191</v>
      </c>
      <c r="Q26" s="64">
        <v>119307</v>
      </c>
      <c r="R26" s="64" t="s">
        <v>4303</v>
      </c>
      <c r="T26" s="64">
        <v>1289879</v>
      </c>
    </row>
    <row r="27" spans="1:20" x14ac:dyDescent="0.25">
      <c r="A27" s="64">
        <v>1247746</v>
      </c>
      <c r="B27" s="64" t="s">
        <v>4196</v>
      </c>
      <c r="C27" s="64" t="s">
        <v>4377</v>
      </c>
      <c r="D27" s="64" t="s">
        <v>4376</v>
      </c>
      <c r="E27" s="64" t="s">
        <v>765</v>
      </c>
      <c r="F27" s="64" t="s">
        <v>765</v>
      </c>
      <c r="G27" s="64" t="s">
        <v>4299</v>
      </c>
      <c r="H27" s="64" t="s">
        <v>4191</v>
      </c>
      <c r="I27" s="64" t="s">
        <v>4375</v>
      </c>
      <c r="J27" s="64">
        <v>0</v>
      </c>
      <c r="K27" s="64" t="s">
        <v>4191</v>
      </c>
      <c r="L27" s="64" t="s">
        <v>4191</v>
      </c>
      <c r="M27" s="64" t="s">
        <v>4192</v>
      </c>
      <c r="N27" s="64" t="s">
        <v>4191</v>
      </c>
      <c r="O27" s="64" t="s">
        <v>4191</v>
      </c>
      <c r="P27" s="64" t="s">
        <v>4191</v>
      </c>
      <c r="Q27" s="64">
        <v>119307</v>
      </c>
      <c r="R27" s="64" t="s">
        <v>4303</v>
      </c>
      <c r="T27" s="64">
        <v>1289880</v>
      </c>
    </row>
    <row r="28" spans="1:20" x14ac:dyDescent="0.25">
      <c r="A28" s="64">
        <v>1247747</v>
      </c>
      <c r="B28" s="64" t="s">
        <v>4196</v>
      </c>
      <c r="C28" s="64" t="s">
        <v>4374</v>
      </c>
      <c r="D28" s="64" t="s">
        <v>765</v>
      </c>
      <c r="E28" s="64" t="s">
        <v>765</v>
      </c>
      <c r="F28" s="64" t="s">
        <v>765</v>
      </c>
      <c r="G28" s="64" t="s">
        <v>4373</v>
      </c>
      <c r="H28" s="64" t="s">
        <v>4191</v>
      </c>
      <c r="I28" s="64" t="s">
        <v>4372</v>
      </c>
      <c r="J28" s="64">
        <v>0</v>
      </c>
      <c r="K28" s="64" t="s">
        <v>4191</v>
      </c>
      <c r="L28" s="64" t="s">
        <v>4191</v>
      </c>
      <c r="M28" s="64" t="s">
        <v>4192</v>
      </c>
      <c r="N28" s="64" t="s">
        <v>4191</v>
      </c>
      <c r="O28" s="64" t="s">
        <v>4191</v>
      </c>
      <c r="P28" s="64" t="s">
        <v>4191</v>
      </c>
      <c r="Q28" s="64">
        <v>119307</v>
      </c>
      <c r="R28" s="64" t="s">
        <v>4303</v>
      </c>
      <c r="T28" s="64">
        <v>1289881</v>
      </c>
    </row>
    <row r="29" spans="1:20" x14ac:dyDescent="0.25">
      <c r="A29" s="64">
        <v>1247748</v>
      </c>
      <c r="B29" s="64" t="s">
        <v>4196</v>
      </c>
      <c r="C29" s="64" t="s">
        <v>4371</v>
      </c>
      <c r="D29" s="64" t="s">
        <v>765</v>
      </c>
      <c r="E29" s="64" t="s">
        <v>765</v>
      </c>
      <c r="F29" s="64" t="s">
        <v>765</v>
      </c>
      <c r="G29" s="64" t="s">
        <v>4370</v>
      </c>
      <c r="H29" s="64" t="s">
        <v>4191</v>
      </c>
      <c r="I29" s="64" t="s">
        <v>4369</v>
      </c>
      <c r="J29" s="64">
        <v>0</v>
      </c>
      <c r="K29" s="64" t="s">
        <v>4191</v>
      </c>
      <c r="L29" s="64" t="s">
        <v>4191</v>
      </c>
      <c r="M29" s="64" t="s">
        <v>4192</v>
      </c>
      <c r="N29" s="64" t="s">
        <v>4191</v>
      </c>
      <c r="O29" s="64" t="s">
        <v>4191</v>
      </c>
      <c r="P29" s="64" t="s">
        <v>4191</v>
      </c>
      <c r="Q29" s="64">
        <v>119307</v>
      </c>
      <c r="R29" s="64" t="s">
        <v>4303</v>
      </c>
      <c r="T29" s="64">
        <v>1289882</v>
      </c>
    </row>
    <row r="30" spans="1:20" x14ac:dyDescent="0.25">
      <c r="A30" s="64">
        <v>1247749</v>
      </c>
      <c r="B30" s="64" t="s">
        <v>4196</v>
      </c>
      <c r="C30" s="64" t="s">
        <v>4368</v>
      </c>
      <c r="D30" s="64" t="s">
        <v>4367</v>
      </c>
      <c r="E30" s="64" t="s">
        <v>765</v>
      </c>
      <c r="F30" s="64" t="s">
        <v>765</v>
      </c>
      <c r="G30" s="64" t="s">
        <v>4270</v>
      </c>
      <c r="H30" s="64" t="s">
        <v>4191</v>
      </c>
      <c r="I30" s="64" t="s">
        <v>4366</v>
      </c>
      <c r="J30" s="64">
        <v>0</v>
      </c>
      <c r="K30" s="64" t="s">
        <v>4191</v>
      </c>
      <c r="L30" s="64" t="s">
        <v>4191</v>
      </c>
      <c r="M30" s="64" t="s">
        <v>4192</v>
      </c>
      <c r="N30" s="64" t="s">
        <v>4191</v>
      </c>
      <c r="O30" s="64" t="s">
        <v>4191</v>
      </c>
      <c r="P30" s="64" t="s">
        <v>4191</v>
      </c>
      <c r="Q30" s="64">
        <v>119308</v>
      </c>
      <c r="R30" s="64" t="s">
        <v>4359</v>
      </c>
      <c r="T30" s="64">
        <v>1289883</v>
      </c>
    </row>
    <row r="31" spans="1:20" x14ac:dyDescent="0.25">
      <c r="A31" s="64">
        <v>1247750</v>
      </c>
      <c r="B31" s="64" t="s">
        <v>4196</v>
      </c>
      <c r="C31" s="64" t="s">
        <v>4365</v>
      </c>
      <c r="D31" s="64" t="s">
        <v>4364</v>
      </c>
      <c r="E31" s="64" t="s">
        <v>765</v>
      </c>
      <c r="F31" s="64" t="s">
        <v>765</v>
      </c>
      <c r="G31" s="64" t="s">
        <v>4299</v>
      </c>
      <c r="H31" s="64" t="s">
        <v>4191</v>
      </c>
      <c r="I31" s="64" t="s">
        <v>4363</v>
      </c>
      <c r="J31" s="64">
        <v>0</v>
      </c>
      <c r="K31" s="64" t="s">
        <v>4191</v>
      </c>
      <c r="L31" s="64" t="s">
        <v>4191</v>
      </c>
      <c r="M31" s="64" t="s">
        <v>4192</v>
      </c>
      <c r="N31" s="64" t="s">
        <v>4191</v>
      </c>
      <c r="O31" s="64" t="s">
        <v>4191</v>
      </c>
      <c r="P31" s="64" t="s">
        <v>4191</v>
      </c>
      <c r="Q31" s="64">
        <v>119308</v>
      </c>
      <c r="R31" s="64" t="s">
        <v>4359</v>
      </c>
      <c r="T31" s="64">
        <v>1289884</v>
      </c>
    </row>
    <row r="32" spans="1:20" x14ac:dyDescent="0.25">
      <c r="A32" s="64">
        <v>1247751</v>
      </c>
      <c r="B32" s="64" t="s">
        <v>4362</v>
      </c>
      <c r="C32" s="64" t="s">
        <v>2997</v>
      </c>
      <c r="D32" s="64" t="s">
        <v>4361</v>
      </c>
      <c r="E32" s="64" t="s">
        <v>765</v>
      </c>
      <c r="F32" s="64" t="s">
        <v>765</v>
      </c>
      <c r="G32" s="64" t="s">
        <v>4270</v>
      </c>
      <c r="H32" s="64" t="s">
        <v>4191</v>
      </c>
      <c r="I32" s="64" t="s">
        <v>4360</v>
      </c>
      <c r="J32" s="64">
        <v>0</v>
      </c>
      <c r="K32" s="64" t="s">
        <v>4191</v>
      </c>
      <c r="L32" s="64" t="s">
        <v>4191</v>
      </c>
      <c r="M32" s="64" t="s">
        <v>4192</v>
      </c>
      <c r="N32" s="64" t="s">
        <v>4191</v>
      </c>
      <c r="O32" s="64" t="s">
        <v>4191</v>
      </c>
      <c r="P32" s="64" t="s">
        <v>4191</v>
      </c>
      <c r="Q32" s="64">
        <v>119308</v>
      </c>
      <c r="R32" s="64" t="s">
        <v>4359</v>
      </c>
      <c r="T32" s="64">
        <v>1289885</v>
      </c>
    </row>
    <row r="33" spans="1:20" x14ac:dyDescent="0.25">
      <c r="A33" s="64">
        <v>1247752</v>
      </c>
      <c r="B33" s="64" t="s">
        <v>4196</v>
      </c>
      <c r="C33" s="64" t="s">
        <v>1262</v>
      </c>
      <c r="D33" s="64" t="s">
        <v>4358</v>
      </c>
      <c r="E33" s="64" t="s">
        <v>765</v>
      </c>
      <c r="F33" s="64" t="s">
        <v>765</v>
      </c>
      <c r="G33" s="64" t="s">
        <v>4270</v>
      </c>
      <c r="H33" s="64" t="s">
        <v>4191</v>
      </c>
      <c r="I33" s="64" t="s">
        <v>4357</v>
      </c>
      <c r="J33" s="64">
        <v>0</v>
      </c>
      <c r="K33" s="64" t="s">
        <v>4191</v>
      </c>
      <c r="L33" s="64" t="s">
        <v>4191</v>
      </c>
      <c r="M33" s="64" t="s">
        <v>4192</v>
      </c>
      <c r="N33" s="64" t="s">
        <v>4191</v>
      </c>
      <c r="O33" s="64" t="s">
        <v>4191</v>
      </c>
      <c r="P33" s="64" t="s">
        <v>4191</v>
      </c>
      <c r="Q33" s="64">
        <v>119309</v>
      </c>
      <c r="R33" s="64" t="s">
        <v>4202</v>
      </c>
      <c r="T33" s="64">
        <v>1289886</v>
      </c>
    </row>
    <row r="34" spans="1:20" x14ac:dyDescent="0.25">
      <c r="A34" s="64">
        <v>1247753</v>
      </c>
      <c r="B34" s="64" t="s">
        <v>4196</v>
      </c>
      <c r="C34" s="64" t="s">
        <v>4356</v>
      </c>
      <c r="D34" s="64" t="s">
        <v>4355</v>
      </c>
      <c r="E34" s="64" t="s">
        <v>765</v>
      </c>
      <c r="F34" s="64" t="s">
        <v>765</v>
      </c>
      <c r="G34" s="64" t="s">
        <v>4270</v>
      </c>
      <c r="H34" s="64" t="s">
        <v>4191</v>
      </c>
      <c r="I34" s="64" t="s">
        <v>4354</v>
      </c>
      <c r="J34" s="64">
        <v>0</v>
      </c>
      <c r="K34" s="64" t="s">
        <v>4191</v>
      </c>
      <c r="L34" s="64" t="s">
        <v>4191</v>
      </c>
      <c r="M34" s="64" t="s">
        <v>4192</v>
      </c>
      <c r="N34" s="64" t="s">
        <v>4191</v>
      </c>
      <c r="O34" s="64" t="s">
        <v>4191</v>
      </c>
      <c r="P34" s="64" t="s">
        <v>4191</v>
      </c>
      <c r="Q34" s="64">
        <v>119309</v>
      </c>
      <c r="R34" s="64" t="s">
        <v>4202</v>
      </c>
      <c r="T34" s="64">
        <v>1289887</v>
      </c>
    </row>
    <row r="35" spans="1:20" x14ac:dyDescent="0.25">
      <c r="A35" s="64">
        <v>1247755</v>
      </c>
      <c r="B35" s="64" t="s">
        <v>4196</v>
      </c>
      <c r="C35" s="64" t="s">
        <v>1264</v>
      </c>
      <c r="D35" s="64" t="s">
        <v>765</v>
      </c>
      <c r="E35" s="64" t="s">
        <v>765</v>
      </c>
      <c r="F35" s="64" t="s">
        <v>765</v>
      </c>
      <c r="G35" s="64" t="s">
        <v>4270</v>
      </c>
      <c r="H35" s="64" t="s">
        <v>4191</v>
      </c>
      <c r="I35" s="64" t="s">
        <v>4353</v>
      </c>
      <c r="J35" s="64">
        <v>0</v>
      </c>
      <c r="K35" s="64" t="s">
        <v>4191</v>
      </c>
      <c r="L35" s="64" t="s">
        <v>4191</v>
      </c>
      <c r="M35" s="64" t="s">
        <v>4192</v>
      </c>
      <c r="N35" s="64" t="s">
        <v>4191</v>
      </c>
      <c r="O35" s="64" t="s">
        <v>4191</v>
      </c>
      <c r="P35" s="64" t="s">
        <v>4191</v>
      </c>
      <c r="Q35" s="64">
        <v>119309</v>
      </c>
      <c r="R35" s="64" t="s">
        <v>4202</v>
      </c>
      <c r="T35" s="64">
        <v>1289888</v>
      </c>
    </row>
    <row r="36" spans="1:20" x14ac:dyDescent="0.25">
      <c r="A36" s="64">
        <v>1247756</v>
      </c>
      <c r="B36" s="64" t="s">
        <v>4196</v>
      </c>
      <c r="C36" s="64" t="s">
        <v>1265</v>
      </c>
      <c r="D36" s="64" t="s">
        <v>765</v>
      </c>
      <c r="E36" s="64" t="s">
        <v>765</v>
      </c>
      <c r="F36" s="64" t="s">
        <v>765</v>
      </c>
      <c r="G36" s="64" t="s">
        <v>4270</v>
      </c>
      <c r="H36" s="64" t="s">
        <v>4191</v>
      </c>
      <c r="I36" s="64" t="s">
        <v>4352</v>
      </c>
      <c r="J36" s="64">
        <v>0</v>
      </c>
      <c r="K36" s="64" t="s">
        <v>4191</v>
      </c>
      <c r="L36" s="64" t="s">
        <v>4191</v>
      </c>
      <c r="M36" s="64" t="s">
        <v>4192</v>
      </c>
      <c r="N36" s="64" t="s">
        <v>4191</v>
      </c>
      <c r="O36" s="64" t="s">
        <v>4191</v>
      </c>
      <c r="P36" s="64" t="s">
        <v>4191</v>
      </c>
      <c r="Q36" s="64">
        <v>119309</v>
      </c>
      <c r="R36" s="64" t="s">
        <v>4202</v>
      </c>
      <c r="T36" s="64">
        <v>1289889</v>
      </c>
    </row>
    <row r="37" spans="1:20" x14ac:dyDescent="0.25">
      <c r="A37" s="64">
        <v>1247757</v>
      </c>
      <c r="B37" s="64" t="s">
        <v>4196</v>
      </c>
      <c r="C37" s="64" t="s">
        <v>1268</v>
      </c>
      <c r="D37" s="64" t="s">
        <v>765</v>
      </c>
      <c r="E37" s="64" t="s">
        <v>765</v>
      </c>
      <c r="F37" s="64" t="s">
        <v>765</v>
      </c>
      <c r="G37" s="64" t="s">
        <v>4270</v>
      </c>
      <c r="H37" s="64" t="s">
        <v>4191</v>
      </c>
      <c r="I37" s="64" t="s">
        <v>4351</v>
      </c>
      <c r="J37" s="64">
        <v>0</v>
      </c>
      <c r="K37" s="64" t="s">
        <v>4191</v>
      </c>
      <c r="L37" s="64" t="s">
        <v>4191</v>
      </c>
      <c r="M37" s="64" t="s">
        <v>4192</v>
      </c>
      <c r="N37" s="64" t="s">
        <v>4191</v>
      </c>
      <c r="O37" s="64" t="s">
        <v>4191</v>
      </c>
      <c r="P37" s="64" t="s">
        <v>4191</v>
      </c>
      <c r="Q37" s="64">
        <v>119309</v>
      </c>
      <c r="R37" s="64" t="s">
        <v>4202</v>
      </c>
      <c r="T37" s="64">
        <v>1289890</v>
      </c>
    </row>
    <row r="38" spans="1:20" x14ac:dyDescent="0.25">
      <c r="A38" s="64">
        <v>1247758</v>
      </c>
      <c r="B38" s="64" t="s">
        <v>4196</v>
      </c>
      <c r="C38" s="64" t="s">
        <v>1269</v>
      </c>
      <c r="D38" s="64" t="s">
        <v>4350</v>
      </c>
      <c r="E38" s="64" t="s">
        <v>765</v>
      </c>
      <c r="F38" s="64" t="s">
        <v>765</v>
      </c>
      <c r="G38" s="64" t="s">
        <v>4288</v>
      </c>
      <c r="H38" s="64" t="s">
        <v>4191</v>
      </c>
      <c r="I38" s="64" t="s">
        <v>4349</v>
      </c>
      <c r="J38" s="64">
        <v>0</v>
      </c>
      <c r="K38" s="64" t="s">
        <v>4191</v>
      </c>
      <c r="L38" s="64" t="s">
        <v>4191</v>
      </c>
      <c r="M38" s="64" t="s">
        <v>4192</v>
      </c>
      <c r="N38" s="64" t="s">
        <v>4191</v>
      </c>
      <c r="O38" s="64" t="s">
        <v>4191</v>
      </c>
      <c r="P38" s="64" t="s">
        <v>4191</v>
      </c>
      <c r="Q38" s="64">
        <v>119309</v>
      </c>
      <c r="R38" s="64" t="s">
        <v>4202</v>
      </c>
      <c r="T38" s="64">
        <v>1289891</v>
      </c>
    </row>
    <row r="39" spans="1:20" x14ac:dyDescent="0.25">
      <c r="A39" s="64">
        <v>1247759</v>
      </c>
      <c r="B39" s="64" t="s">
        <v>4196</v>
      </c>
      <c r="C39" s="64" t="s">
        <v>4348</v>
      </c>
      <c r="D39" s="64" t="s">
        <v>4347</v>
      </c>
      <c r="E39" s="64" t="s">
        <v>765</v>
      </c>
      <c r="F39" s="64" t="s">
        <v>765</v>
      </c>
      <c r="G39" s="64" t="s">
        <v>4288</v>
      </c>
      <c r="H39" s="64" t="s">
        <v>4191</v>
      </c>
      <c r="I39" s="64" t="s">
        <v>4346</v>
      </c>
      <c r="J39" s="64">
        <v>0</v>
      </c>
      <c r="K39" s="64" t="s">
        <v>4191</v>
      </c>
      <c r="L39" s="64" t="s">
        <v>4191</v>
      </c>
      <c r="M39" s="64" t="s">
        <v>4192</v>
      </c>
      <c r="N39" s="64" t="s">
        <v>4191</v>
      </c>
      <c r="O39" s="64" t="s">
        <v>4191</v>
      </c>
      <c r="P39" s="64" t="s">
        <v>4191</v>
      </c>
      <c r="Q39" s="64">
        <v>119309</v>
      </c>
      <c r="R39" s="64" t="s">
        <v>4202</v>
      </c>
      <c r="T39" s="64">
        <v>1289892</v>
      </c>
    </row>
    <row r="40" spans="1:20" x14ac:dyDescent="0.25">
      <c r="A40" s="64">
        <v>1270128</v>
      </c>
      <c r="B40" s="64" t="s">
        <v>4345</v>
      </c>
      <c r="C40" s="64" t="s">
        <v>2879</v>
      </c>
      <c r="D40" s="64" t="s">
        <v>765</v>
      </c>
      <c r="E40" s="64" t="s">
        <v>765</v>
      </c>
      <c r="F40" s="64" t="s">
        <v>765</v>
      </c>
      <c r="G40" s="64" t="s">
        <v>4219</v>
      </c>
      <c r="H40" s="64" t="s">
        <v>4191</v>
      </c>
      <c r="I40" s="64" t="s">
        <v>4344</v>
      </c>
      <c r="J40" s="64">
        <v>0</v>
      </c>
      <c r="K40" s="64" t="s">
        <v>4191</v>
      </c>
      <c r="L40" s="64" t="s">
        <v>4191</v>
      </c>
      <c r="M40" s="64" t="s">
        <v>4192</v>
      </c>
      <c r="N40" s="64" t="s">
        <v>4191</v>
      </c>
      <c r="O40" s="64" t="s">
        <v>4191</v>
      </c>
      <c r="P40" s="64" t="s">
        <v>4191</v>
      </c>
      <c r="Q40" s="64">
        <v>119305</v>
      </c>
      <c r="R40" s="64" t="s">
        <v>4245</v>
      </c>
      <c r="T40" s="64">
        <v>1317926</v>
      </c>
    </row>
    <row r="41" spans="1:20" x14ac:dyDescent="0.25">
      <c r="A41" s="64">
        <v>1286869</v>
      </c>
      <c r="B41" s="64" t="s">
        <v>4343</v>
      </c>
      <c r="C41" s="64" t="s">
        <v>4342</v>
      </c>
      <c r="D41" s="64" t="s">
        <v>765</v>
      </c>
      <c r="E41" s="64" t="s">
        <v>765</v>
      </c>
      <c r="F41" s="64" t="s">
        <v>765</v>
      </c>
      <c r="G41" s="64" t="s">
        <v>4216</v>
      </c>
      <c r="H41" s="64" t="s">
        <v>4191</v>
      </c>
      <c r="I41" s="64" t="s">
        <v>4332</v>
      </c>
      <c r="J41" s="64">
        <v>0</v>
      </c>
      <c r="K41" s="64" t="s">
        <v>4191</v>
      </c>
      <c r="L41" s="64" t="s">
        <v>4191</v>
      </c>
      <c r="M41" s="64" t="s">
        <v>4192</v>
      </c>
      <c r="N41" s="64" t="s">
        <v>4191</v>
      </c>
      <c r="O41" s="64" t="s">
        <v>4191</v>
      </c>
      <c r="P41" s="64" t="s">
        <v>4191</v>
      </c>
      <c r="Q41" s="64">
        <v>122788</v>
      </c>
      <c r="R41" s="64" t="s">
        <v>4214</v>
      </c>
      <c r="S41" s="64" t="s">
        <v>4213</v>
      </c>
      <c r="T41" s="64">
        <v>1347911</v>
      </c>
    </row>
    <row r="42" spans="1:20" x14ac:dyDescent="0.25">
      <c r="A42" s="64">
        <v>1286870</v>
      </c>
      <c r="B42" s="64" t="s">
        <v>4196</v>
      </c>
      <c r="C42" s="64" t="s">
        <v>4341</v>
      </c>
      <c r="D42" s="64" t="s">
        <v>765</v>
      </c>
      <c r="F42" s="64" t="s">
        <v>765</v>
      </c>
      <c r="G42" s="64" t="s">
        <v>4216</v>
      </c>
      <c r="H42" s="64" t="s">
        <v>4191</v>
      </c>
      <c r="I42" s="64" t="s">
        <v>4332</v>
      </c>
      <c r="J42" s="64">
        <v>0</v>
      </c>
      <c r="K42" s="64" t="s">
        <v>4191</v>
      </c>
      <c r="L42" s="64" t="s">
        <v>4191</v>
      </c>
      <c r="M42" s="64" t="s">
        <v>4192</v>
      </c>
      <c r="N42" s="64" t="s">
        <v>4191</v>
      </c>
      <c r="O42" s="64" t="s">
        <v>4191</v>
      </c>
      <c r="P42" s="64" t="s">
        <v>4191</v>
      </c>
      <c r="Q42" s="64">
        <v>122788</v>
      </c>
      <c r="R42" s="64" t="s">
        <v>4214</v>
      </c>
      <c r="S42" s="64" t="s">
        <v>4213</v>
      </c>
      <c r="T42" s="64">
        <v>1336377</v>
      </c>
    </row>
    <row r="43" spans="1:20" x14ac:dyDescent="0.25">
      <c r="A43" s="64">
        <v>1286871</v>
      </c>
      <c r="B43" s="64" t="s">
        <v>4340</v>
      </c>
      <c r="C43" s="64" t="s">
        <v>4339</v>
      </c>
      <c r="D43" s="64" t="s">
        <v>765</v>
      </c>
      <c r="E43" s="64" t="s">
        <v>765</v>
      </c>
      <c r="F43" s="64" t="s">
        <v>765</v>
      </c>
      <c r="G43" s="64" t="s">
        <v>4216</v>
      </c>
      <c r="H43" s="64" t="s">
        <v>4191</v>
      </c>
      <c r="I43" s="64" t="s">
        <v>4332</v>
      </c>
      <c r="J43" s="64">
        <v>0</v>
      </c>
      <c r="K43" s="64" t="s">
        <v>4191</v>
      </c>
      <c r="L43" s="64" t="s">
        <v>4191</v>
      </c>
      <c r="M43" s="64" t="s">
        <v>4192</v>
      </c>
      <c r="N43" s="64" t="s">
        <v>4191</v>
      </c>
      <c r="O43" s="64" t="s">
        <v>4191</v>
      </c>
      <c r="P43" s="64" t="s">
        <v>4191</v>
      </c>
      <c r="Q43" s="64">
        <v>122788</v>
      </c>
      <c r="R43" s="64" t="s">
        <v>4214</v>
      </c>
      <c r="S43" s="64" t="s">
        <v>4213</v>
      </c>
      <c r="T43" s="64">
        <v>1336376</v>
      </c>
    </row>
    <row r="44" spans="1:20" x14ac:dyDescent="0.25">
      <c r="A44" s="64">
        <v>1286872</v>
      </c>
      <c r="B44" s="64" t="s">
        <v>4338</v>
      </c>
      <c r="C44" s="64" t="s">
        <v>4337</v>
      </c>
      <c r="D44" s="64" t="s">
        <v>765</v>
      </c>
      <c r="E44" s="64" t="s">
        <v>765</v>
      </c>
      <c r="F44" s="64" t="s">
        <v>765</v>
      </c>
      <c r="G44" s="64" t="s">
        <v>4216</v>
      </c>
      <c r="H44" s="64" t="s">
        <v>4191</v>
      </c>
      <c r="I44" s="64" t="s">
        <v>4332</v>
      </c>
      <c r="J44" s="64">
        <v>0</v>
      </c>
      <c r="K44" s="64" t="s">
        <v>4191</v>
      </c>
      <c r="L44" s="64" t="s">
        <v>4191</v>
      </c>
      <c r="M44" s="64" t="s">
        <v>4192</v>
      </c>
      <c r="N44" s="64" t="s">
        <v>4191</v>
      </c>
      <c r="O44" s="64" t="s">
        <v>4191</v>
      </c>
      <c r="P44" s="64" t="s">
        <v>4191</v>
      </c>
      <c r="Q44" s="64">
        <v>122788</v>
      </c>
      <c r="R44" s="64" t="s">
        <v>4214</v>
      </c>
      <c r="S44" s="64" t="s">
        <v>4213</v>
      </c>
      <c r="T44" s="64">
        <v>1336375</v>
      </c>
    </row>
    <row r="45" spans="1:20" x14ac:dyDescent="0.25">
      <c r="A45" s="64">
        <v>1286873</v>
      </c>
      <c r="B45" s="64" t="s">
        <v>4196</v>
      </c>
      <c r="C45" s="64" t="s">
        <v>4336</v>
      </c>
      <c r="D45" s="64" t="s">
        <v>765</v>
      </c>
      <c r="F45" s="64" t="s">
        <v>765</v>
      </c>
      <c r="G45" s="64" t="s">
        <v>4216</v>
      </c>
      <c r="H45" s="64" t="s">
        <v>4191</v>
      </c>
      <c r="I45" s="64" t="s">
        <v>4332</v>
      </c>
      <c r="J45" s="64">
        <v>0</v>
      </c>
      <c r="K45" s="64" t="s">
        <v>4191</v>
      </c>
      <c r="L45" s="64" t="s">
        <v>4191</v>
      </c>
      <c r="M45" s="64" t="s">
        <v>4192</v>
      </c>
      <c r="N45" s="64" t="s">
        <v>4191</v>
      </c>
      <c r="O45" s="64" t="s">
        <v>4191</v>
      </c>
      <c r="P45" s="64" t="s">
        <v>4191</v>
      </c>
      <c r="Q45" s="64">
        <v>122788</v>
      </c>
      <c r="R45" s="64" t="s">
        <v>4214</v>
      </c>
      <c r="S45" s="64" t="s">
        <v>4213</v>
      </c>
      <c r="T45" s="64">
        <v>1336374</v>
      </c>
    </row>
    <row r="46" spans="1:20" x14ac:dyDescent="0.25">
      <c r="A46" s="64">
        <v>1286874</v>
      </c>
      <c r="B46" s="64" t="s">
        <v>4196</v>
      </c>
      <c r="C46" s="64" t="s">
        <v>4335</v>
      </c>
      <c r="D46" s="64" t="s">
        <v>765</v>
      </c>
      <c r="F46" s="64" t="s">
        <v>765</v>
      </c>
      <c r="G46" s="64" t="s">
        <v>4219</v>
      </c>
      <c r="H46" s="64" t="s">
        <v>4191</v>
      </c>
      <c r="I46" s="64" t="s">
        <v>4332</v>
      </c>
      <c r="J46" s="64">
        <v>0</v>
      </c>
      <c r="K46" s="64" t="s">
        <v>4191</v>
      </c>
      <c r="L46" s="64" t="s">
        <v>4191</v>
      </c>
      <c r="M46" s="64" t="s">
        <v>4192</v>
      </c>
      <c r="N46" s="64" t="s">
        <v>4191</v>
      </c>
      <c r="O46" s="64" t="s">
        <v>4191</v>
      </c>
      <c r="P46" s="64" t="s">
        <v>4191</v>
      </c>
      <c r="Q46" s="64">
        <v>122788</v>
      </c>
      <c r="R46" s="64" t="s">
        <v>4214</v>
      </c>
      <c r="S46" s="64" t="s">
        <v>4213</v>
      </c>
      <c r="T46" s="64">
        <v>1336372</v>
      </c>
    </row>
    <row r="47" spans="1:20" x14ac:dyDescent="0.25">
      <c r="A47" s="64">
        <v>1286875</v>
      </c>
      <c r="B47" s="64" t="s">
        <v>4334</v>
      </c>
      <c r="C47" s="64" t="s">
        <v>4333</v>
      </c>
      <c r="D47" s="64" t="s">
        <v>765</v>
      </c>
      <c r="E47" s="64" t="s">
        <v>765</v>
      </c>
      <c r="F47" s="64" t="s">
        <v>765</v>
      </c>
      <c r="G47" s="64" t="s">
        <v>4311</v>
      </c>
      <c r="H47" s="64" t="s">
        <v>4191</v>
      </c>
      <c r="I47" s="64" t="s">
        <v>4332</v>
      </c>
      <c r="J47" s="64">
        <v>0</v>
      </c>
      <c r="K47" s="64" t="s">
        <v>4191</v>
      </c>
      <c r="L47" s="64" t="s">
        <v>4191</v>
      </c>
      <c r="M47" s="64" t="s">
        <v>4192</v>
      </c>
      <c r="N47" s="64" t="s">
        <v>4191</v>
      </c>
      <c r="O47" s="64" t="s">
        <v>4191</v>
      </c>
      <c r="P47" s="64" t="s">
        <v>4191</v>
      </c>
      <c r="Q47" s="64">
        <v>122788</v>
      </c>
      <c r="R47" s="64" t="s">
        <v>4214</v>
      </c>
      <c r="S47" s="64" t="s">
        <v>4213</v>
      </c>
      <c r="T47" s="64">
        <v>1373575</v>
      </c>
    </row>
    <row r="48" spans="1:20" x14ac:dyDescent="0.25">
      <c r="A48" s="64">
        <v>1286897</v>
      </c>
      <c r="B48" s="64" t="s">
        <v>4196</v>
      </c>
      <c r="C48" s="64" t="s">
        <v>4331</v>
      </c>
      <c r="D48" s="64" t="s">
        <v>765</v>
      </c>
      <c r="F48" s="64" t="s">
        <v>765</v>
      </c>
      <c r="G48" s="64" t="s">
        <v>4327</v>
      </c>
      <c r="H48" s="64" t="s">
        <v>4191</v>
      </c>
      <c r="I48" s="64" t="s">
        <v>4326</v>
      </c>
      <c r="J48" s="64">
        <v>0</v>
      </c>
      <c r="K48" s="64" t="s">
        <v>4191</v>
      </c>
      <c r="L48" s="64" t="s">
        <v>4191</v>
      </c>
      <c r="M48" s="64" t="s">
        <v>4192</v>
      </c>
      <c r="N48" s="64" t="s">
        <v>4191</v>
      </c>
      <c r="O48" s="64" t="s">
        <v>4191</v>
      </c>
      <c r="P48" s="64" t="s">
        <v>4191</v>
      </c>
      <c r="Q48" s="64">
        <v>122788</v>
      </c>
      <c r="R48" s="64" t="s">
        <v>4214</v>
      </c>
      <c r="S48" s="64" t="s">
        <v>4213</v>
      </c>
      <c r="T48" s="64">
        <v>1336449</v>
      </c>
    </row>
    <row r="49" spans="1:20" x14ac:dyDescent="0.25">
      <c r="A49" s="64">
        <v>1286898</v>
      </c>
      <c r="B49" s="64" t="s">
        <v>4196</v>
      </c>
      <c r="C49" s="64" t="s">
        <v>4330</v>
      </c>
      <c r="D49" s="64" t="s">
        <v>765</v>
      </c>
      <c r="E49" s="64" t="s">
        <v>765</v>
      </c>
      <c r="F49" s="64" t="s">
        <v>765</v>
      </c>
      <c r="G49" s="64" t="s">
        <v>4327</v>
      </c>
      <c r="H49" s="64" t="s">
        <v>4191</v>
      </c>
      <c r="I49" s="64" t="s">
        <v>4326</v>
      </c>
      <c r="J49" s="64">
        <v>0</v>
      </c>
      <c r="K49" s="64" t="s">
        <v>4191</v>
      </c>
      <c r="L49" s="64" t="s">
        <v>4191</v>
      </c>
      <c r="M49" s="64" t="s">
        <v>4192</v>
      </c>
      <c r="N49" s="64" t="s">
        <v>4191</v>
      </c>
      <c r="O49" s="64" t="s">
        <v>4191</v>
      </c>
      <c r="P49" s="64" t="s">
        <v>4191</v>
      </c>
      <c r="Q49" s="64">
        <v>122788</v>
      </c>
      <c r="R49" s="64" t="s">
        <v>4214</v>
      </c>
      <c r="S49" s="64" t="s">
        <v>4213</v>
      </c>
      <c r="T49" s="64">
        <v>1373576</v>
      </c>
    </row>
    <row r="50" spans="1:20" x14ac:dyDescent="0.25">
      <c r="A50" s="64">
        <v>1286899</v>
      </c>
      <c r="B50" s="64" t="s">
        <v>4196</v>
      </c>
      <c r="C50" s="64" t="s">
        <v>4329</v>
      </c>
      <c r="D50" s="64" t="s">
        <v>765</v>
      </c>
      <c r="F50" s="64" t="s">
        <v>765</v>
      </c>
      <c r="G50" s="64" t="s">
        <v>4327</v>
      </c>
      <c r="H50" s="64" t="s">
        <v>4191</v>
      </c>
      <c r="I50" s="64" t="s">
        <v>4326</v>
      </c>
      <c r="J50" s="64">
        <v>0</v>
      </c>
      <c r="K50" s="64" t="s">
        <v>4191</v>
      </c>
      <c r="L50" s="64" t="s">
        <v>4191</v>
      </c>
      <c r="M50" s="64" t="s">
        <v>4192</v>
      </c>
      <c r="N50" s="64" t="s">
        <v>4191</v>
      </c>
      <c r="O50" s="64" t="s">
        <v>4191</v>
      </c>
      <c r="P50" s="64" t="s">
        <v>4191</v>
      </c>
      <c r="Q50" s="64">
        <v>122788</v>
      </c>
      <c r="R50" s="64" t="s">
        <v>4214</v>
      </c>
      <c r="S50" s="64" t="s">
        <v>4213</v>
      </c>
      <c r="T50" s="64">
        <v>1336373</v>
      </c>
    </row>
    <row r="51" spans="1:20" x14ac:dyDescent="0.25">
      <c r="A51" s="64">
        <v>1286900</v>
      </c>
      <c r="B51" s="64" t="s">
        <v>4196</v>
      </c>
      <c r="C51" s="64" t="s">
        <v>4328</v>
      </c>
      <c r="D51" s="64" t="s">
        <v>765</v>
      </c>
      <c r="F51" s="64" t="s">
        <v>765</v>
      </c>
      <c r="G51" s="64" t="s">
        <v>4327</v>
      </c>
      <c r="H51" s="64" t="s">
        <v>4191</v>
      </c>
      <c r="I51" s="64" t="s">
        <v>4326</v>
      </c>
      <c r="J51" s="64">
        <v>0</v>
      </c>
      <c r="K51" s="64" t="s">
        <v>4191</v>
      </c>
      <c r="L51" s="64" t="s">
        <v>4191</v>
      </c>
      <c r="M51" s="64" t="s">
        <v>4192</v>
      </c>
      <c r="N51" s="64" t="s">
        <v>4191</v>
      </c>
      <c r="O51" s="64" t="s">
        <v>4191</v>
      </c>
      <c r="P51" s="64" t="s">
        <v>4191</v>
      </c>
      <c r="Q51" s="64">
        <v>122788</v>
      </c>
      <c r="R51" s="64" t="s">
        <v>4214</v>
      </c>
      <c r="S51" s="64" t="s">
        <v>4213</v>
      </c>
      <c r="T51" s="64">
        <v>1336380</v>
      </c>
    </row>
    <row r="52" spans="1:20" x14ac:dyDescent="0.25">
      <c r="A52" s="64">
        <v>1286980</v>
      </c>
      <c r="B52" s="64" t="s">
        <v>4196</v>
      </c>
      <c r="C52" s="64" t="s">
        <v>4325</v>
      </c>
      <c r="D52" s="64" t="s">
        <v>765</v>
      </c>
      <c r="F52" s="64" t="s">
        <v>765</v>
      </c>
      <c r="G52" s="64" t="s">
        <v>4216</v>
      </c>
      <c r="H52" s="64" t="s">
        <v>4191</v>
      </c>
      <c r="I52" s="64" t="s">
        <v>4319</v>
      </c>
      <c r="J52" s="64">
        <v>0</v>
      </c>
      <c r="K52" s="64" t="s">
        <v>4191</v>
      </c>
      <c r="L52" s="64" t="s">
        <v>4191</v>
      </c>
      <c r="M52" s="64" t="s">
        <v>4192</v>
      </c>
      <c r="N52" s="64" t="s">
        <v>4191</v>
      </c>
      <c r="O52" s="64" t="s">
        <v>4191</v>
      </c>
      <c r="P52" s="64" t="s">
        <v>4191</v>
      </c>
      <c r="Q52" s="64">
        <v>122788</v>
      </c>
      <c r="R52" s="64" t="s">
        <v>4214</v>
      </c>
      <c r="S52" s="64" t="s">
        <v>4213</v>
      </c>
      <c r="T52" s="64">
        <v>1336595</v>
      </c>
    </row>
    <row r="53" spans="1:20" x14ac:dyDescent="0.25">
      <c r="A53" s="64">
        <v>1286981</v>
      </c>
      <c r="B53" s="64" t="s">
        <v>4196</v>
      </c>
      <c r="C53" s="64" t="s">
        <v>4324</v>
      </c>
      <c r="D53" s="64" t="s">
        <v>765</v>
      </c>
      <c r="F53" s="64" t="s">
        <v>765</v>
      </c>
      <c r="G53" s="64" t="s">
        <v>4200</v>
      </c>
      <c r="H53" s="64" t="s">
        <v>4191</v>
      </c>
      <c r="I53" s="64" t="s">
        <v>4319</v>
      </c>
      <c r="J53" s="64">
        <v>0</v>
      </c>
      <c r="K53" s="64" t="s">
        <v>4191</v>
      </c>
      <c r="L53" s="64" t="s">
        <v>4191</v>
      </c>
      <c r="M53" s="64" t="s">
        <v>4192</v>
      </c>
      <c r="N53" s="64" t="s">
        <v>4191</v>
      </c>
      <c r="O53" s="64" t="s">
        <v>4191</v>
      </c>
      <c r="P53" s="64" t="s">
        <v>4191</v>
      </c>
      <c r="Q53" s="64">
        <v>122788</v>
      </c>
      <c r="R53" s="64" t="s">
        <v>4214</v>
      </c>
      <c r="S53" s="64" t="s">
        <v>4213</v>
      </c>
      <c r="T53" s="64">
        <v>1336448</v>
      </c>
    </row>
    <row r="54" spans="1:20" x14ac:dyDescent="0.25">
      <c r="A54" s="64">
        <v>1286982</v>
      </c>
      <c r="B54" s="64" t="s">
        <v>4196</v>
      </c>
      <c r="C54" s="64" t="s">
        <v>2962</v>
      </c>
      <c r="D54" s="64" t="s">
        <v>765</v>
      </c>
      <c r="F54" s="64" t="s">
        <v>765</v>
      </c>
      <c r="G54" s="64" t="s">
        <v>4301</v>
      </c>
      <c r="H54" s="64" t="s">
        <v>4191</v>
      </c>
      <c r="I54" s="64" t="s">
        <v>4319</v>
      </c>
      <c r="J54" s="64">
        <v>0</v>
      </c>
      <c r="K54" s="64" t="s">
        <v>4191</v>
      </c>
      <c r="L54" s="64" t="s">
        <v>4191</v>
      </c>
      <c r="M54" s="64" t="s">
        <v>4192</v>
      </c>
      <c r="N54" s="64" t="s">
        <v>4191</v>
      </c>
      <c r="O54" s="64" t="s">
        <v>4191</v>
      </c>
      <c r="P54" s="64" t="s">
        <v>4191</v>
      </c>
      <c r="Q54" s="64">
        <v>122788</v>
      </c>
      <c r="R54" s="64" t="s">
        <v>4214</v>
      </c>
      <c r="S54" s="64" t="s">
        <v>4213</v>
      </c>
      <c r="T54" s="64">
        <v>1336451</v>
      </c>
    </row>
    <row r="55" spans="1:20" x14ac:dyDescent="0.25">
      <c r="A55" s="64">
        <v>1286983</v>
      </c>
      <c r="B55" s="64" t="s">
        <v>4196</v>
      </c>
      <c r="C55" s="64" t="s">
        <v>2963</v>
      </c>
      <c r="D55" s="64" t="s">
        <v>765</v>
      </c>
      <c r="F55" s="64" t="s">
        <v>765</v>
      </c>
      <c r="G55" s="64" t="s">
        <v>4219</v>
      </c>
      <c r="H55" s="64" t="s">
        <v>4191</v>
      </c>
      <c r="I55" s="64" t="s">
        <v>4319</v>
      </c>
      <c r="J55" s="64">
        <v>0</v>
      </c>
      <c r="K55" s="64" t="s">
        <v>4191</v>
      </c>
      <c r="L55" s="64" t="s">
        <v>4191</v>
      </c>
      <c r="M55" s="64" t="s">
        <v>4192</v>
      </c>
      <c r="N55" s="64" t="s">
        <v>4191</v>
      </c>
      <c r="O55" s="64" t="s">
        <v>4191</v>
      </c>
      <c r="P55" s="64" t="s">
        <v>4191</v>
      </c>
      <c r="Q55" s="64">
        <v>122788</v>
      </c>
      <c r="R55" s="64" t="s">
        <v>4214</v>
      </c>
      <c r="S55" s="64" t="s">
        <v>4213</v>
      </c>
      <c r="T55" s="64">
        <v>1336452</v>
      </c>
    </row>
    <row r="56" spans="1:20" x14ac:dyDescent="0.25">
      <c r="A56" s="64">
        <v>1286984</v>
      </c>
      <c r="B56" s="64" t="s">
        <v>4196</v>
      </c>
      <c r="C56" s="64" t="s">
        <v>4323</v>
      </c>
      <c r="D56" s="64" t="s">
        <v>765</v>
      </c>
      <c r="E56" s="64" t="s">
        <v>765</v>
      </c>
      <c r="F56" s="64" t="s">
        <v>765</v>
      </c>
      <c r="G56" s="64" t="s">
        <v>4200</v>
      </c>
      <c r="H56" s="64" t="s">
        <v>4191</v>
      </c>
      <c r="I56" s="64" t="s">
        <v>4319</v>
      </c>
      <c r="J56" s="64">
        <v>0</v>
      </c>
      <c r="K56" s="64" t="s">
        <v>4191</v>
      </c>
      <c r="L56" s="64" t="s">
        <v>4191</v>
      </c>
      <c r="M56" s="64" t="s">
        <v>4192</v>
      </c>
      <c r="N56" s="64" t="s">
        <v>4191</v>
      </c>
      <c r="O56" s="64" t="s">
        <v>4191</v>
      </c>
      <c r="P56" s="64" t="s">
        <v>4191</v>
      </c>
      <c r="Q56" s="64">
        <v>122788</v>
      </c>
      <c r="R56" s="64" t="s">
        <v>4214</v>
      </c>
      <c r="S56" s="64" t="s">
        <v>4213</v>
      </c>
      <c r="T56" s="64">
        <v>1336450</v>
      </c>
    </row>
    <row r="57" spans="1:20" x14ac:dyDescent="0.25">
      <c r="A57" s="64">
        <v>1286985</v>
      </c>
      <c r="B57" s="64" t="s">
        <v>4196</v>
      </c>
      <c r="C57" s="64" t="s">
        <v>4322</v>
      </c>
      <c r="D57" s="64" t="s">
        <v>765</v>
      </c>
      <c r="F57" s="64" t="s">
        <v>765</v>
      </c>
      <c r="G57" s="64" t="s">
        <v>4194</v>
      </c>
      <c r="H57" s="64" t="s">
        <v>4191</v>
      </c>
      <c r="I57" s="64" t="s">
        <v>4319</v>
      </c>
      <c r="J57" s="64">
        <v>0</v>
      </c>
      <c r="K57" s="64" t="s">
        <v>4191</v>
      </c>
      <c r="L57" s="64" t="s">
        <v>4191</v>
      </c>
      <c r="M57" s="64" t="s">
        <v>4192</v>
      </c>
      <c r="N57" s="64" t="s">
        <v>4191</v>
      </c>
      <c r="O57" s="64" t="s">
        <v>4191</v>
      </c>
      <c r="P57" s="64" t="s">
        <v>4191</v>
      </c>
      <c r="Q57" s="64">
        <v>122788</v>
      </c>
      <c r="R57" s="64" t="s">
        <v>4214</v>
      </c>
      <c r="S57" s="64" t="s">
        <v>4213</v>
      </c>
      <c r="T57" s="64">
        <v>1336453</v>
      </c>
    </row>
    <row r="58" spans="1:20" x14ac:dyDescent="0.25">
      <c r="A58" s="64">
        <v>1286986</v>
      </c>
      <c r="B58" s="64" t="s">
        <v>4321</v>
      </c>
      <c r="C58" s="64" t="s">
        <v>4320</v>
      </c>
      <c r="D58" s="64" t="s">
        <v>765</v>
      </c>
      <c r="E58" s="64" t="s">
        <v>765</v>
      </c>
      <c r="F58" s="64" t="s">
        <v>765</v>
      </c>
      <c r="G58" s="64" t="s">
        <v>4216</v>
      </c>
      <c r="H58" s="64" t="s">
        <v>4191</v>
      </c>
      <c r="I58" s="64" t="s">
        <v>4319</v>
      </c>
      <c r="J58" s="64">
        <v>0</v>
      </c>
      <c r="K58" s="64" t="s">
        <v>4191</v>
      </c>
      <c r="L58" s="64" t="s">
        <v>4191</v>
      </c>
      <c r="M58" s="64" t="s">
        <v>4192</v>
      </c>
      <c r="N58" s="64" t="s">
        <v>4191</v>
      </c>
      <c r="O58" s="64" t="s">
        <v>4191</v>
      </c>
      <c r="P58" s="64" t="s">
        <v>4191</v>
      </c>
      <c r="Q58" s="64">
        <v>122788</v>
      </c>
      <c r="R58" s="64" t="s">
        <v>4214</v>
      </c>
      <c r="S58" s="64" t="s">
        <v>4213</v>
      </c>
      <c r="T58" s="64">
        <v>1336596</v>
      </c>
    </row>
    <row r="59" spans="1:20" x14ac:dyDescent="0.25">
      <c r="A59" s="64">
        <v>1287122</v>
      </c>
      <c r="B59" s="64" t="s">
        <v>4196</v>
      </c>
      <c r="C59" s="64" t="s">
        <v>4318</v>
      </c>
      <c r="D59" s="64" t="s">
        <v>765</v>
      </c>
      <c r="F59" s="64" t="s">
        <v>765</v>
      </c>
      <c r="G59" s="64" t="s">
        <v>4227</v>
      </c>
      <c r="H59" s="64" t="s">
        <v>4191</v>
      </c>
      <c r="I59" s="64" t="s">
        <v>4315</v>
      </c>
      <c r="J59" s="64">
        <v>0</v>
      </c>
      <c r="K59" s="64" t="s">
        <v>4191</v>
      </c>
      <c r="L59" s="64" t="s">
        <v>4191</v>
      </c>
      <c r="M59" s="64" t="s">
        <v>4192</v>
      </c>
      <c r="N59" s="64" t="s">
        <v>4191</v>
      </c>
      <c r="O59" s="64" t="s">
        <v>4191</v>
      </c>
      <c r="P59" s="64" t="s">
        <v>4191</v>
      </c>
      <c r="Q59" s="64">
        <v>122788</v>
      </c>
      <c r="R59" s="64" t="s">
        <v>4214</v>
      </c>
      <c r="S59" s="64" t="s">
        <v>4213</v>
      </c>
      <c r="T59" s="64">
        <v>1336594</v>
      </c>
    </row>
    <row r="60" spans="1:20" x14ac:dyDescent="0.25">
      <c r="A60" s="64">
        <v>1287123</v>
      </c>
      <c r="B60" s="64" t="s">
        <v>4196</v>
      </c>
      <c r="C60" s="64" t="s">
        <v>4317</v>
      </c>
      <c r="D60" s="64" t="s">
        <v>765</v>
      </c>
      <c r="F60" s="64" t="s">
        <v>765</v>
      </c>
      <c r="G60" s="64" t="s">
        <v>4227</v>
      </c>
      <c r="H60" s="64" t="s">
        <v>4191</v>
      </c>
      <c r="I60" s="64" t="s">
        <v>4315</v>
      </c>
      <c r="J60" s="64">
        <v>0</v>
      </c>
      <c r="K60" s="64" t="s">
        <v>4191</v>
      </c>
      <c r="L60" s="64" t="s">
        <v>4191</v>
      </c>
      <c r="M60" s="64" t="s">
        <v>4192</v>
      </c>
      <c r="N60" s="64" t="s">
        <v>4191</v>
      </c>
      <c r="O60" s="64" t="s">
        <v>4191</v>
      </c>
      <c r="P60" s="64" t="s">
        <v>4191</v>
      </c>
      <c r="Q60" s="64">
        <v>122788</v>
      </c>
      <c r="R60" s="64" t="s">
        <v>4214</v>
      </c>
      <c r="S60" s="64" t="s">
        <v>4213</v>
      </c>
      <c r="T60" s="64">
        <v>1336597</v>
      </c>
    </row>
    <row r="61" spans="1:20" x14ac:dyDescent="0.25">
      <c r="A61" s="64">
        <v>1287124</v>
      </c>
      <c r="B61" s="64" t="s">
        <v>4196</v>
      </c>
      <c r="C61" s="64" t="s">
        <v>4316</v>
      </c>
      <c r="D61" s="64" t="s">
        <v>765</v>
      </c>
      <c r="F61" s="64" t="s">
        <v>765</v>
      </c>
      <c r="G61" s="64" t="s">
        <v>4219</v>
      </c>
      <c r="H61" s="64" t="s">
        <v>4191</v>
      </c>
      <c r="I61" s="64" t="s">
        <v>4315</v>
      </c>
      <c r="J61" s="64">
        <v>0</v>
      </c>
      <c r="K61" s="64" t="s">
        <v>4191</v>
      </c>
      <c r="L61" s="64" t="s">
        <v>4191</v>
      </c>
      <c r="M61" s="64" t="s">
        <v>4192</v>
      </c>
      <c r="N61" s="64" t="s">
        <v>4191</v>
      </c>
      <c r="O61" s="64" t="s">
        <v>4191</v>
      </c>
      <c r="P61" s="64" t="s">
        <v>4191</v>
      </c>
      <c r="Q61" s="64">
        <v>122788</v>
      </c>
      <c r="R61" s="64" t="s">
        <v>4214</v>
      </c>
      <c r="S61" s="64" t="s">
        <v>4213</v>
      </c>
      <c r="T61" s="64">
        <v>1336598</v>
      </c>
    </row>
    <row r="62" spans="1:20" x14ac:dyDescent="0.25">
      <c r="A62" s="64">
        <v>1287125</v>
      </c>
      <c r="B62" s="64" t="s">
        <v>4196</v>
      </c>
      <c r="C62" s="64" t="s">
        <v>4314</v>
      </c>
      <c r="D62" s="64" t="s">
        <v>765</v>
      </c>
      <c r="F62" s="64" t="s">
        <v>765</v>
      </c>
      <c r="G62" s="64" t="s">
        <v>4194</v>
      </c>
      <c r="H62" s="64" t="s">
        <v>4191</v>
      </c>
      <c r="I62" s="64" t="s">
        <v>4313</v>
      </c>
      <c r="J62" s="64">
        <v>0</v>
      </c>
      <c r="K62" s="64" t="s">
        <v>4191</v>
      </c>
      <c r="L62" s="64" t="s">
        <v>4191</v>
      </c>
      <c r="M62" s="64" t="s">
        <v>4192</v>
      </c>
      <c r="N62" s="64" t="s">
        <v>4191</v>
      </c>
      <c r="O62" s="64" t="s">
        <v>4191</v>
      </c>
      <c r="P62" s="64" t="s">
        <v>4191</v>
      </c>
      <c r="Q62" s="64">
        <v>122788</v>
      </c>
      <c r="R62" s="64" t="s">
        <v>4214</v>
      </c>
      <c r="S62" s="64" t="s">
        <v>4213</v>
      </c>
      <c r="T62" s="64">
        <v>1336590</v>
      </c>
    </row>
    <row r="63" spans="1:20" x14ac:dyDescent="0.25">
      <c r="A63" s="64">
        <v>1287128</v>
      </c>
      <c r="B63" s="64" t="s">
        <v>4196</v>
      </c>
      <c r="C63" s="64" t="s">
        <v>4312</v>
      </c>
      <c r="D63" s="64" t="s">
        <v>765</v>
      </c>
      <c r="F63" s="64" t="s">
        <v>765</v>
      </c>
      <c r="G63" s="64" t="s">
        <v>4311</v>
      </c>
      <c r="H63" s="64" t="s">
        <v>4191</v>
      </c>
      <c r="I63" s="64" t="s">
        <v>4310</v>
      </c>
      <c r="J63" s="64">
        <v>0</v>
      </c>
      <c r="K63" s="64" t="s">
        <v>4191</v>
      </c>
      <c r="L63" s="64" t="s">
        <v>4191</v>
      </c>
      <c r="M63" s="64" t="s">
        <v>4192</v>
      </c>
      <c r="N63" s="64" t="s">
        <v>4191</v>
      </c>
      <c r="O63" s="64" t="s">
        <v>4191</v>
      </c>
      <c r="P63" s="64" t="s">
        <v>4191</v>
      </c>
      <c r="Q63" s="64">
        <v>122788</v>
      </c>
      <c r="R63" s="64" t="s">
        <v>4214</v>
      </c>
      <c r="S63" s="64" t="s">
        <v>4213</v>
      </c>
      <c r="T63" s="64">
        <v>1336593</v>
      </c>
    </row>
    <row r="64" spans="1:20" x14ac:dyDescent="0.25">
      <c r="A64" s="64">
        <v>1287130</v>
      </c>
      <c r="B64" s="64" t="s">
        <v>4196</v>
      </c>
      <c r="C64" s="64" t="s">
        <v>4309</v>
      </c>
      <c r="D64" s="64" t="s">
        <v>765</v>
      </c>
      <c r="F64" s="64" t="s">
        <v>765</v>
      </c>
      <c r="G64" s="64" t="s">
        <v>4207</v>
      </c>
      <c r="H64" s="64" t="s">
        <v>4191</v>
      </c>
      <c r="I64" s="64" t="s">
        <v>4306</v>
      </c>
      <c r="J64" s="64">
        <v>0</v>
      </c>
      <c r="K64" s="64" t="s">
        <v>4191</v>
      </c>
      <c r="L64" s="64" t="s">
        <v>4191</v>
      </c>
      <c r="M64" s="64" t="s">
        <v>4192</v>
      </c>
      <c r="N64" s="64" t="s">
        <v>4191</v>
      </c>
      <c r="O64" s="64" t="s">
        <v>4191</v>
      </c>
      <c r="P64" s="64" t="s">
        <v>4191</v>
      </c>
      <c r="Q64" s="64">
        <v>119307</v>
      </c>
      <c r="R64" s="64" t="s">
        <v>4303</v>
      </c>
      <c r="T64" s="64">
        <v>1336601</v>
      </c>
    </row>
    <row r="65" spans="1:20" x14ac:dyDescent="0.25">
      <c r="A65" s="64">
        <v>1287131</v>
      </c>
      <c r="B65" s="64" t="s">
        <v>4196</v>
      </c>
      <c r="C65" s="64" t="s">
        <v>4308</v>
      </c>
      <c r="D65" s="64" t="s">
        <v>765</v>
      </c>
      <c r="F65" s="64" t="s">
        <v>765</v>
      </c>
      <c r="G65" s="64" t="s">
        <v>4247</v>
      </c>
      <c r="H65" s="64" t="s">
        <v>4191</v>
      </c>
      <c r="I65" s="64" t="s">
        <v>4306</v>
      </c>
      <c r="J65" s="64">
        <v>0</v>
      </c>
      <c r="K65" s="64" t="s">
        <v>4191</v>
      </c>
      <c r="L65" s="64" t="s">
        <v>4191</v>
      </c>
      <c r="M65" s="64" t="s">
        <v>4192</v>
      </c>
      <c r="N65" s="64" t="s">
        <v>4191</v>
      </c>
      <c r="O65" s="64" t="s">
        <v>4191</v>
      </c>
      <c r="P65" s="64" t="s">
        <v>4191</v>
      </c>
      <c r="Q65" s="64">
        <v>119307</v>
      </c>
      <c r="R65" s="64" t="s">
        <v>4303</v>
      </c>
      <c r="T65" s="64">
        <v>1336603</v>
      </c>
    </row>
    <row r="66" spans="1:20" x14ac:dyDescent="0.25">
      <c r="A66" s="64">
        <v>1287133</v>
      </c>
      <c r="B66" s="64" t="s">
        <v>4196</v>
      </c>
      <c r="C66" s="64" t="s">
        <v>4307</v>
      </c>
      <c r="D66" s="64" t="s">
        <v>765</v>
      </c>
      <c r="F66" s="64" t="s">
        <v>765</v>
      </c>
      <c r="G66" s="64" t="s">
        <v>4263</v>
      </c>
      <c r="H66" s="64" t="s">
        <v>4191</v>
      </c>
      <c r="I66" s="64" t="s">
        <v>4306</v>
      </c>
      <c r="J66" s="64">
        <v>0</v>
      </c>
      <c r="K66" s="64" t="s">
        <v>4191</v>
      </c>
      <c r="L66" s="64" t="s">
        <v>4191</v>
      </c>
      <c r="M66" s="64" t="s">
        <v>4192</v>
      </c>
      <c r="N66" s="64" t="s">
        <v>4191</v>
      </c>
      <c r="O66" s="64" t="s">
        <v>4191</v>
      </c>
      <c r="P66" s="64" t="s">
        <v>4191</v>
      </c>
      <c r="Q66" s="64">
        <v>119307</v>
      </c>
      <c r="R66" s="64" t="s">
        <v>4303</v>
      </c>
      <c r="T66" s="64">
        <v>1336602</v>
      </c>
    </row>
    <row r="67" spans="1:20" x14ac:dyDescent="0.25">
      <c r="A67" s="64">
        <v>1287135</v>
      </c>
      <c r="B67" s="64" t="s">
        <v>4196</v>
      </c>
      <c r="C67" s="64" t="s">
        <v>4305</v>
      </c>
      <c r="D67" s="64" t="s">
        <v>765</v>
      </c>
      <c r="F67" s="64" t="s">
        <v>765</v>
      </c>
      <c r="G67" s="64" t="s">
        <v>4207</v>
      </c>
      <c r="H67" s="64" t="s">
        <v>4191</v>
      </c>
      <c r="I67" s="64" t="s">
        <v>4304</v>
      </c>
      <c r="J67" s="64">
        <v>0</v>
      </c>
      <c r="K67" s="64" t="s">
        <v>4191</v>
      </c>
      <c r="L67" s="64" t="s">
        <v>4191</v>
      </c>
      <c r="M67" s="64" t="s">
        <v>4192</v>
      </c>
      <c r="N67" s="64" t="s">
        <v>4191</v>
      </c>
      <c r="O67" s="64" t="s">
        <v>4191</v>
      </c>
      <c r="P67" s="64" t="s">
        <v>4191</v>
      </c>
      <c r="Q67" s="64">
        <v>119307</v>
      </c>
      <c r="R67" s="64" t="s">
        <v>4303</v>
      </c>
      <c r="T67" s="64">
        <v>1336604</v>
      </c>
    </row>
    <row r="68" spans="1:20" x14ac:dyDescent="0.25">
      <c r="A68" s="64">
        <v>1287171</v>
      </c>
      <c r="B68" s="64" t="s">
        <v>4196</v>
      </c>
      <c r="C68" s="64" t="s">
        <v>4302</v>
      </c>
      <c r="D68" s="64" t="s">
        <v>765</v>
      </c>
      <c r="F68" s="64" t="s">
        <v>765</v>
      </c>
      <c r="G68" s="64" t="s">
        <v>4301</v>
      </c>
      <c r="H68" s="64" t="s">
        <v>4191</v>
      </c>
      <c r="I68" s="64" t="s">
        <v>4298</v>
      </c>
      <c r="J68" s="64">
        <v>0</v>
      </c>
      <c r="K68" s="64" t="s">
        <v>4191</v>
      </c>
      <c r="L68" s="64" t="s">
        <v>4191</v>
      </c>
      <c r="M68" s="64" t="s">
        <v>4192</v>
      </c>
      <c r="N68" s="64" t="s">
        <v>4191</v>
      </c>
      <c r="O68" s="64" t="s">
        <v>4191</v>
      </c>
      <c r="P68" s="64" t="s">
        <v>4191</v>
      </c>
      <c r="Q68" s="64">
        <v>122890</v>
      </c>
      <c r="R68" s="64" t="s">
        <v>1251</v>
      </c>
      <c r="S68" s="64" t="s">
        <v>1251</v>
      </c>
      <c r="T68" s="64">
        <v>1336685</v>
      </c>
    </row>
    <row r="69" spans="1:20" x14ac:dyDescent="0.25">
      <c r="A69" s="64">
        <v>1287172</v>
      </c>
      <c r="B69" s="64" t="s">
        <v>4196</v>
      </c>
      <c r="C69" s="64" t="s">
        <v>4300</v>
      </c>
      <c r="D69" s="64" t="s">
        <v>765</v>
      </c>
      <c r="F69" s="64" t="s">
        <v>765</v>
      </c>
      <c r="G69" s="64" t="s">
        <v>4299</v>
      </c>
      <c r="H69" s="64" t="s">
        <v>4191</v>
      </c>
      <c r="I69" s="64" t="s">
        <v>4298</v>
      </c>
      <c r="J69" s="64">
        <v>0</v>
      </c>
      <c r="K69" s="64" t="s">
        <v>4191</v>
      </c>
      <c r="L69" s="64" t="s">
        <v>4191</v>
      </c>
      <c r="M69" s="64" t="s">
        <v>4192</v>
      </c>
      <c r="N69" s="64" t="s">
        <v>4191</v>
      </c>
      <c r="O69" s="64" t="s">
        <v>4191</v>
      </c>
      <c r="P69" s="64" t="s">
        <v>4191</v>
      </c>
      <c r="Q69" s="64">
        <v>122890</v>
      </c>
      <c r="R69" s="64" t="s">
        <v>1251</v>
      </c>
      <c r="S69" s="64" t="s">
        <v>1251</v>
      </c>
      <c r="T69" s="64">
        <v>1336684</v>
      </c>
    </row>
    <row r="70" spans="1:20" x14ac:dyDescent="0.25">
      <c r="A70" s="64">
        <v>1287173</v>
      </c>
      <c r="B70" s="64" t="s">
        <v>4196</v>
      </c>
      <c r="C70" s="64" t="s">
        <v>3086</v>
      </c>
      <c r="D70" s="64" t="s">
        <v>765</v>
      </c>
      <c r="F70" s="64" t="s">
        <v>765</v>
      </c>
      <c r="G70" s="64" t="s">
        <v>4296</v>
      </c>
      <c r="H70" s="64" t="s">
        <v>4191</v>
      </c>
      <c r="I70" s="64" t="s">
        <v>4295</v>
      </c>
      <c r="J70" s="64">
        <v>0</v>
      </c>
      <c r="K70" s="64" t="s">
        <v>4191</v>
      </c>
      <c r="L70" s="64" t="s">
        <v>4191</v>
      </c>
      <c r="M70" s="64" t="s">
        <v>4192</v>
      </c>
      <c r="N70" s="64" t="s">
        <v>4191</v>
      </c>
      <c r="O70" s="64" t="s">
        <v>4191</v>
      </c>
      <c r="P70" s="64" t="s">
        <v>4191</v>
      </c>
      <c r="Q70" s="64">
        <v>119309</v>
      </c>
      <c r="R70" s="64" t="s">
        <v>4202</v>
      </c>
      <c r="T70" s="64">
        <v>1336691</v>
      </c>
    </row>
    <row r="71" spans="1:20" x14ac:dyDescent="0.25">
      <c r="A71" s="64">
        <v>1287174</v>
      </c>
      <c r="B71" s="64" t="s">
        <v>4196</v>
      </c>
      <c r="C71" s="64" t="s">
        <v>4297</v>
      </c>
      <c r="D71" s="64" t="s">
        <v>765</v>
      </c>
      <c r="F71" s="64" t="s">
        <v>765</v>
      </c>
      <c r="G71" s="64" t="s">
        <v>4296</v>
      </c>
      <c r="H71" s="64" t="s">
        <v>4191</v>
      </c>
      <c r="I71" s="64" t="s">
        <v>4295</v>
      </c>
      <c r="J71" s="64">
        <v>0</v>
      </c>
      <c r="K71" s="64" t="s">
        <v>4191</v>
      </c>
      <c r="L71" s="64" t="s">
        <v>4191</v>
      </c>
      <c r="M71" s="64" t="s">
        <v>4192</v>
      </c>
      <c r="N71" s="64" t="s">
        <v>4191</v>
      </c>
      <c r="O71" s="64" t="s">
        <v>4191</v>
      </c>
      <c r="P71" s="64" t="s">
        <v>4191</v>
      </c>
      <c r="Q71" s="64">
        <v>119309</v>
      </c>
      <c r="R71" s="64" t="s">
        <v>4202</v>
      </c>
      <c r="T71" s="64">
        <v>1336690</v>
      </c>
    </row>
    <row r="72" spans="1:20" x14ac:dyDescent="0.25">
      <c r="A72" s="64">
        <v>1287175</v>
      </c>
      <c r="B72" s="64" t="s">
        <v>4196</v>
      </c>
      <c r="C72" s="64" t="s">
        <v>2939</v>
      </c>
      <c r="D72" s="64" t="s">
        <v>765</v>
      </c>
      <c r="F72" s="64" t="s">
        <v>765</v>
      </c>
      <c r="G72" s="64" t="s">
        <v>4247</v>
      </c>
      <c r="H72" s="64" t="s">
        <v>4191</v>
      </c>
      <c r="I72" s="64" t="s">
        <v>4295</v>
      </c>
      <c r="J72" s="64">
        <v>0</v>
      </c>
      <c r="K72" s="64" t="s">
        <v>4191</v>
      </c>
      <c r="L72" s="64" t="s">
        <v>4191</v>
      </c>
      <c r="M72" s="64" t="s">
        <v>4192</v>
      </c>
      <c r="N72" s="64" t="s">
        <v>4191</v>
      </c>
      <c r="O72" s="64" t="s">
        <v>4191</v>
      </c>
      <c r="P72" s="64" t="s">
        <v>4191</v>
      </c>
      <c r="Q72" s="64">
        <v>119309</v>
      </c>
      <c r="R72" s="64" t="s">
        <v>4202</v>
      </c>
      <c r="T72" s="64">
        <v>1336689</v>
      </c>
    </row>
    <row r="73" spans="1:20" x14ac:dyDescent="0.25">
      <c r="A73" s="64">
        <v>1287176</v>
      </c>
      <c r="B73" s="64" t="s">
        <v>4196</v>
      </c>
      <c r="C73" s="64" t="s">
        <v>4294</v>
      </c>
      <c r="D73" s="64" t="s">
        <v>765</v>
      </c>
      <c r="F73" s="64" t="s">
        <v>765</v>
      </c>
      <c r="G73" s="64" t="s">
        <v>4221</v>
      </c>
      <c r="H73" s="64" t="s">
        <v>4191</v>
      </c>
      <c r="I73" s="64" t="s">
        <v>4290</v>
      </c>
      <c r="J73" s="64">
        <v>0</v>
      </c>
      <c r="K73" s="64" t="s">
        <v>4191</v>
      </c>
      <c r="L73" s="64" t="s">
        <v>4191</v>
      </c>
      <c r="M73" s="64" t="s">
        <v>4192</v>
      </c>
      <c r="N73" s="64" t="s">
        <v>4191</v>
      </c>
      <c r="O73" s="64" t="s">
        <v>4191</v>
      </c>
      <c r="P73" s="64" t="s">
        <v>4191</v>
      </c>
      <c r="Q73" s="64">
        <v>122892</v>
      </c>
      <c r="R73" s="64" t="s">
        <v>4209</v>
      </c>
      <c r="T73" s="64">
        <v>1336694</v>
      </c>
    </row>
    <row r="74" spans="1:20" x14ac:dyDescent="0.25">
      <c r="A74" s="64">
        <v>1287177</v>
      </c>
      <c r="B74" s="64" t="s">
        <v>4196</v>
      </c>
      <c r="C74" s="64" t="s">
        <v>4293</v>
      </c>
      <c r="D74" s="64" t="s">
        <v>765</v>
      </c>
      <c r="F74" s="64" t="s">
        <v>765</v>
      </c>
      <c r="G74" s="64" t="s">
        <v>4221</v>
      </c>
      <c r="H74" s="64" t="s">
        <v>4191</v>
      </c>
      <c r="I74" s="64" t="s">
        <v>4290</v>
      </c>
      <c r="J74" s="64">
        <v>0</v>
      </c>
      <c r="K74" s="64" t="s">
        <v>4191</v>
      </c>
      <c r="L74" s="64" t="s">
        <v>4191</v>
      </c>
      <c r="M74" s="64" t="s">
        <v>4192</v>
      </c>
      <c r="N74" s="64" t="s">
        <v>4191</v>
      </c>
      <c r="O74" s="64" t="s">
        <v>4191</v>
      </c>
      <c r="P74" s="64" t="s">
        <v>4191</v>
      </c>
      <c r="Q74" s="64">
        <v>122892</v>
      </c>
      <c r="R74" s="64" t="s">
        <v>4209</v>
      </c>
      <c r="T74" s="64">
        <v>1336695</v>
      </c>
    </row>
    <row r="75" spans="1:20" x14ac:dyDescent="0.25">
      <c r="A75" s="64">
        <v>1287178</v>
      </c>
      <c r="B75" s="64" t="s">
        <v>4196</v>
      </c>
      <c r="C75" s="64" t="s">
        <v>4292</v>
      </c>
      <c r="D75" s="64" t="s">
        <v>765</v>
      </c>
      <c r="F75" s="64" t="s">
        <v>765</v>
      </c>
      <c r="G75" s="64" t="s">
        <v>4221</v>
      </c>
      <c r="H75" s="64" t="s">
        <v>4191</v>
      </c>
      <c r="I75" s="64" t="s">
        <v>4290</v>
      </c>
      <c r="J75" s="64">
        <v>0</v>
      </c>
      <c r="K75" s="64" t="s">
        <v>4191</v>
      </c>
      <c r="L75" s="64" t="s">
        <v>4191</v>
      </c>
      <c r="M75" s="64" t="s">
        <v>4192</v>
      </c>
      <c r="N75" s="64" t="s">
        <v>4191</v>
      </c>
      <c r="O75" s="64" t="s">
        <v>4191</v>
      </c>
      <c r="P75" s="64" t="s">
        <v>4191</v>
      </c>
      <c r="Q75" s="64">
        <v>122892</v>
      </c>
      <c r="R75" s="64" t="s">
        <v>4209</v>
      </c>
      <c r="T75" s="64">
        <v>1336697</v>
      </c>
    </row>
    <row r="76" spans="1:20" x14ac:dyDescent="0.25">
      <c r="A76" s="64">
        <v>1287179</v>
      </c>
      <c r="B76" s="64" t="s">
        <v>4196</v>
      </c>
      <c r="C76" s="64" t="s">
        <v>1219</v>
      </c>
      <c r="D76" s="64" t="s">
        <v>765</v>
      </c>
      <c r="F76" s="64" t="s">
        <v>765</v>
      </c>
      <c r="G76" s="64" t="s">
        <v>4221</v>
      </c>
      <c r="H76" s="64" t="s">
        <v>4191</v>
      </c>
      <c r="I76" s="64" t="s">
        <v>4290</v>
      </c>
      <c r="J76" s="64">
        <v>0</v>
      </c>
      <c r="K76" s="64" t="s">
        <v>4191</v>
      </c>
      <c r="L76" s="64" t="s">
        <v>4191</v>
      </c>
      <c r="M76" s="64" t="s">
        <v>4192</v>
      </c>
      <c r="N76" s="64" t="s">
        <v>4191</v>
      </c>
      <c r="O76" s="64" t="s">
        <v>4191</v>
      </c>
      <c r="P76" s="64" t="s">
        <v>4191</v>
      </c>
      <c r="Q76" s="64">
        <v>122892</v>
      </c>
      <c r="R76" s="64" t="s">
        <v>4209</v>
      </c>
      <c r="T76" s="64">
        <v>1336696</v>
      </c>
    </row>
    <row r="77" spans="1:20" x14ac:dyDescent="0.25">
      <c r="A77" s="64">
        <v>1287180</v>
      </c>
      <c r="B77" s="64" t="s">
        <v>4196</v>
      </c>
      <c r="C77" s="64" t="s">
        <v>1218</v>
      </c>
      <c r="D77" s="64" t="s">
        <v>765</v>
      </c>
      <c r="F77" s="64" t="s">
        <v>765</v>
      </c>
      <c r="G77" s="64" t="s">
        <v>4221</v>
      </c>
      <c r="H77" s="64" t="s">
        <v>4191</v>
      </c>
      <c r="I77" s="64" t="s">
        <v>4290</v>
      </c>
      <c r="J77" s="64">
        <v>0</v>
      </c>
      <c r="K77" s="64" t="s">
        <v>4191</v>
      </c>
      <c r="L77" s="64" t="s">
        <v>4191</v>
      </c>
      <c r="M77" s="64" t="s">
        <v>4192</v>
      </c>
      <c r="N77" s="64" t="s">
        <v>4191</v>
      </c>
      <c r="O77" s="64" t="s">
        <v>4191</v>
      </c>
      <c r="P77" s="64" t="s">
        <v>4191</v>
      </c>
      <c r="Q77" s="64">
        <v>122892</v>
      </c>
      <c r="R77" s="64" t="s">
        <v>4209</v>
      </c>
      <c r="T77" s="64">
        <v>1336693</v>
      </c>
    </row>
    <row r="78" spans="1:20" x14ac:dyDescent="0.25">
      <c r="A78" s="64">
        <v>1287181</v>
      </c>
      <c r="B78" s="64" t="s">
        <v>4196</v>
      </c>
      <c r="C78" s="64" t="s">
        <v>4291</v>
      </c>
      <c r="D78" s="64" t="s">
        <v>765</v>
      </c>
      <c r="F78" s="64" t="s">
        <v>765</v>
      </c>
      <c r="G78" s="64" t="s">
        <v>4263</v>
      </c>
      <c r="H78" s="64" t="s">
        <v>4191</v>
      </c>
      <c r="I78" s="64" t="s">
        <v>4290</v>
      </c>
      <c r="J78" s="64">
        <v>0</v>
      </c>
      <c r="K78" s="64" t="s">
        <v>4191</v>
      </c>
      <c r="L78" s="64" t="s">
        <v>4191</v>
      </c>
      <c r="M78" s="64" t="s">
        <v>4192</v>
      </c>
      <c r="N78" s="64" t="s">
        <v>4191</v>
      </c>
      <c r="O78" s="64" t="s">
        <v>4191</v>
      </c>
      <c r="P78" s="64" t="s">
        <v>4191</v>
      </c>
      <c r="Q78" s="64">
        <v>122892</v>
      </c>
      <c r="R78" s="64" t="s">
        <v>4209</v>
      </c>
      <c r="T78" s="64">
        <v>1336698</v>
      </c>
    </row>
    <row r="79" spans="1:20" x14ac:dyDescent="0.25">
      <c r="A79" s="64">
        <v>1287182</v>
      </c>
      <c r="B79" s="64" t="s">
        <v>4196</v>
      </c>
      <c r="C79" s="64" t="s">
        <v>1208</v>
      </c>
      <c r="D79" s="64" t="s">
        <v>765</v>
      </c>
      <c r="F79" s="64" t="s">
        <v>765</v>
      </c>
      <c r="G79" s="64" t="s">
        <v>4204</v>
      </c>
      <c r="H79" s="64" t="s">
        <v>4191</v>
      </c>
      <c r="I79" s="64" t="s">
        <v>4290</v>
      </c>
      <c r="J79" s="64">
        <v>0</v>
      </c>
      <c r="K79" s="64" t="s">
        <v>4191</v>
      </c>
      <c r="L79" s="64" t="s">
        <v>4191</v>
      </c>
      <c r="M79" s="64" t="s">
        <v>4192</v>
      </c>
      <c r="N79" s="64" t="s">
        <v>4191</v>
      </c>
      <c r="O79" s="64" t="s">
        <v>4191</v>
      </c>
      <c r="P79" s="64" t="s">
        <v>4191</v>
      </c>
      <c r="Q79" s="64">
        <v>122892</v>
      </c>
      <c r="R79" s="64" t="s">
        <v>4209</v>
      </c>
      <c r="T79" s="64">
        <v>1336709</v>
      </c>
    </row>
    <row r="80" spans="1:20" x14ac:dyDescent="0.25">
      <c r="A80" s="64">
        <v>1287188</v>
      </c>
      <c r="B80" s="64" t="s">
        <v>4196</v>
      </c>
      <c r="C80" s="64" t="s">
        <v>1209</v>
      </c>
      <c r="D80" s="64" t="s">
        <v>765</v>
      </c>
      <c r="F80" s="64" t="s">
        <v>765</v>
      </c>
      <c r="G80" s="64" t="s">
        <v>4288</v>
      </c>
      <c r="H80" s="64" t="s">
        <v>4191</v>
      </c>
      <c r="I80" s="64" t="s">
        <v>4286</v>
      </c>
      <c r="J80" s="64">
        <v>0</v>
      </c>
      <c r="K80" s="64" t="s">
        <v>4191</v>
      </c>
      <c r="L80" s="64" t="s">
        <v>4191</v>
      </c>
      <c r="M80" s="64" t="s">
        <v>4192</v>
      </c>
      <c r="N80" s="64" t="s">
        <v>4191</v>
      </c>
      <c r="O80" s="64" t="s">
        <v>4191</v>
      </c>
      <c r="P80" s="64" t="s">
        <v>4191</v>
      </c>
      <c r="Q80" s="64">
        <v>122892</v>
      </c>
      <c r="R80" s="64" t="s">
        <v>4209</v>
      </c>
      <c r="T80" s="64">
        <v>1336707</v>
      </c>
    </row>
    <row r="81" spans="1:20" x14ac:dyDescent="0.25">
      <c r="A81" s="64">
        <v>1287189</v>
      </c>
      <c r="B81" s="64" t="s">
        <v>4196</v>
      </c>
      <c r="C81" s="64" t="s">
        <v>4289</v>
      </c>
      <c r="D81" s="64" t="s">
        <v>765</v>
      </c>
      <c r="F81" s="64" t="s">
        <v>765</v>
      </c>
      <c r="G81" s="64" t="s">
        <v>4288</v>
      </c>
      <c r="H81" s="64" t="s">
        <v>4191</v>
      </c>
      <c r="I81" s="64" t="s">
        <v>4286</v>
      </c>
      <c r="J81" s="64">
        <v>0</v>
      </c>
      <c r="K81" s="64" t="s">
        <v>4191</v>
      </c>
      <c r="L81" s="64" t="s">
        <v>4191</v>
      </c>
      <c r="M81" s="64" t="s">
        <v>4192</v>
      </c>
      <c r="N81" s="64" t="s">
        <v>4191</v>
      </c>
      <c r="O81" s="64" t="s">
        <v>4191</v>
      </c>
      <c r="P81" s="64" t="s">
        <v>4191</v>
      </c>
      <c r="Q81" s="64">
        <v>122892</v>
      </c>
      <c r="R81" s="64" t="s">
        <v>4209</v>
      </c>
      <c r="T81" s="64">
        <v>1336708</v>
      </c>
    </row>
    <row r="82" spans="1:20" x14ac:dyDescent="0.25">
      <c r="A82" s="64">
        <v>1287190</v>
      </c>
      <c r="B82" s="64" t="s">
        <v>4196</v>
      </c>
      <c r="C82" s="64" t="s">
        <v>1220</v>
      </c>
      <c r="D82" s="64" t="s">
        <v>765</v>
      </c>
      <c r="F82" s="64" t="s">
        <v>765</v>
      </c>
      <c r="G82" s="64" t="s">
        <v>4204</v>
      </c>
      <c r="H82" s="64" t="s">
        <v>4191</v>
      </c>
      <c r="I82" s="64" t="s">
        <v>4286</v>
      </c>
      <c r="J82" s="64">
        <v>0</v>
      </c>
      <c r="K82" s="64" t="s">
        <v>4191</v>
      </c>
      <c r="L82" s="64" t="s">
        <v>4191</v>
      </c>
      <c r="M82" s="64" t="s">
        <v>4192</v>
      </c>
      <c r="N82" s="64" t="s">
        <v>4191</v>
      </c>
      <c r="O82" s="64" t="s">
        <v>4191</v>
      </c>
      <c r="P82" s="64" t="s">
        <v>4191</v>
      </c>
      <c r="Q82" s="64">
        <v>122892</v>
      </c>
      <c r="R82" s="64" t="s">
        <v>4209</v>
      </c>
      <c r="T82" s="64">
        <v>1336706</v>
      </c>
    </row>
    <row r="83" spans="1:20" x14ac:dyDescent="0.25">
      <c r="A83" s="64">
        <v>1287191</v>
      </c>
      <c r="B83" s="64" t="s">
        <v>4196</v>
      </c>
      <c r="C83" s="64" t="s">
        <v>4287</v>
      </c>
      <c r="D83" s="64" t="s">
        <v>765</v>
      </c>
      <c r="F83" s="64" t="s">
        <v>765</v>
      </c>
      <c r="G83" s="64" t="s">
        <v>4204</v>
      </c>
      <c r="H83" s="64" t="s">
        <v>4191</v>
      </c>
      <c r="I83" s="64" t="s">
        <v>4286</v>
      </c>
      <c r="J83" s="64">
        <v>0</v>
      </c>
      <c r="K83" s="64" t="s">
        <v>4191</v>
      </c>
      <c r="L83" s="64" t="s">
        <v>4191</v>
      </c>
      <c r="M83" s="64" t="s">
        <v>4192</v>
      </c>
      <c r="N83" s="64" t="s">
        <v>4191</v>
      </c>
      <c r="O83" s="64" t="s">
        <v>4191</v>
      </c>
      <c r="P83" s="64" t="s">
        <v>4191</v>
      </c>
      <c r="Q83" s="64">
        <v>122892</v>
      </c>
      <c r="R83" s="64" t="s">
        <v>4209</v>
      </c>
      <c r="T83" s="64">
        <v>1336705</v>
      </c>
    </row>
    <row r="84" spans="1:20" x14ac:dyDescent="0.25">
      <c r="A84" s="64">
        <v>1300425</v>
      </c>
      <c r="B84" s="64" t="s">
        <v>4196</v>
      </c>
      <c r="C84" s="64" t="s">
        <v>4285</v>
      </c>
      <c r="D84" s="64" t="s">
        <v>765</v>
      </c>
      <c r="F84" s="64" t="s">
        <v>765</v>
      </c>
      <c r="G84" s="64" t="s">
        <v>4221</v>
      </c>
      <c r="H84" s="64" t="s">
        <v>4191</v>
      </c>
      <c r="I84" s="64" t="s">
        <v>4284</v>
      </c>
      <c r="J84" s="64">
        <v>0</v>
      </c>
      <c r="K84" s="64" t="s">
        <v>4191</v>
      </c>
      <c r="L84" s="64" t="s">
        <v>4191</v>
      </c>
      <c r="M84" s="64" t="s">
        <v>4192</v>
      </c>
      <c r="N84" s="64" t="s">
        <v>4191</v>
      </c>
      <c r="O84" s="64" t="s">
        <v>4191</v>
      </c>
      <c r="P84" s="64" t="s">
        <v>4191</v>
      </c>
      <c r="Q84" s="64">
        <v>122788</v>
      </c>
      <c r="R84" s="64" t="s">
        <v>4214</v>
      </c>
      <c r="S84" s="64" t="s">
        <v>4213</v>
      </c>
      <c r="T84" s="64">
        <v>1350251</v>
      </c>
    </row>
    <row r="85" spans="1:20" x14ac:dyDescent="0.25">
      <c r="A85" s="64">
        <v>1300646</v>
      </c>
      <c r="B85" s="64" t="s">
        <v>4196</v>
      </c>
      <c r="C85" s="64" t="s">
        <v>4283</v>
      </c>
      <c r="D85" s="64" t="s">
        <v>765</v>
      </c>
      <c r="F85" s="64" t="s">
        <v>765</v>
      </c>
      <c r="G85" s="64" t="s">
        <v>4282</v>
      </c>
      <c r="H85" s="64" t="s">
        <v>4191</v>
      </c>
      <c r="I85" s="64" t="s">
        <v>4281</v>
      </c>
      <c r="J85" s="64">
        <v>0</v>
      </c>
      <c r="K85" s="64" t="s">
        <v>4191</v>
      </c>
      <c r="L85" s="64" t="s">
        <v>4191</v>
      </c>
      <c r="M85" s="64" t="s">
        <v>4192</v>
      </c>
      <c r="N85" s="64" t="s">
        <v>4191</v>
      </c>
      <c r="O85" s="64" t="s">
        <v>4191</v>
      </c>
      <c r="P85" s="64" t="s">
        <v>4191</v>
      </c>
      <c r="Q85" s="64">
        <v>119305</v>
      </c>
      <c r="R85" s="64" t="s">
        <v>4245</v>
      </c>
      <c r="T85" s="64">
        <v>1350477</v>
      </c>
    </row>
    <row r="86" spans="1:20" x14ac:dyDescent="0.25">
      <c r="A86" s="64">
        <v>1300649</v>
      </c>
      <c r="B86" s="64" t="s">
        <v>4196</v>
      </c>
      <c r="C86" s="64" t="s">
        <v>4280</v>
      </c>
      <c r="D86" s="64" t="s">
        <v>765</v>
      </c>
      <c r="F86" s="64" t="s">
        <v>765</v>
      </c>
      <c r="G86" s="64" t="s">
        <v>4279</v>
      </c>
      <c r="H86" s="64" t="s">
        <v>4191</v>
      </c>
      <c r="I86" s="64" t="s">
        <v>4278</v>
      </c>
      <c r="J86" s="64">
        <v>0</v>
      </c>
      <c r="K86" s="64" t="s">
        <v>4191</v>
      </c>
      <c r="L86" s="64" t="s">
        <v>4191</v>
      </c>
      <c r="M86" s="64" t="s">
        <v>4192</v>
      </c>
      <c r="N86" s="64" t="s">
        <v>4191</v>
      </c>
      <c r="O86" s="64" t="s">
        <v>4191</v>
      </c>
      <c r="P86" s="64" t="s">
        <v>4191</v>
      </c>
      <c r="Q86" s="64">
        <v>119305</v>
      </c>
      <c r="R86" s="64" t="s">
        <v>4245</v>
      </c>
      <c r="T86" s="64">
        <v>1350480</v>
      </c>
    </row>
    <row r="87" spans="1:20" x14ac:dyDescent="0.25">
      <c r="A87" s="64">
        <v>1301691</v>
      </c>
      <c r="B87" s="64" t="s">
        <v>4196</v>
      </c>
      <c r="C87" s="64" t="s">
        <v>4277</v>
      </c>
      <c r="D87" s="64" t="s">
        <v>765</v>
      </c>
      <c r="E87" s="64" t="s">
        <v>765</v>
      </c>
      <c r="F87" s="64" t="s">
        <v>765</v>
      </c>
      <c r="G87" s="64" t="s">
        <v>4211</v>
      </c>
      <c r="H87" s="64" t="s">
        <v>4191</v>
      </c>
      <c r="I87" s="64" t="s">
        <v>4276</v>
      </c>
      <c r="J87" s="64">
        <v>0</v>
      </c>
      <c r="K87" s="64" t="s">
        <v>4191</v>
      </c>
      <c r="L87" s="64" t="s">
        <v>4191</v>
      </c>
      <c r="M87" s="64" t="s">
        <v>4192</v>
      </c>
      <c r="N87" s="64" t="s">
        <v>4191</v>
      </c>
      <c r="O87" s="64" t="s">
        <v>4191</v>
      </c>
      <c r="P87" s="64" t="s">
        <v>4191</v>
      </c>
      <c r="Q87" s="64">
        <v>122892</v>
      </c>
      <c r="R87" s="64" t="s">
        <v>4209</v>
      </c>
      <c r="T87" s="64">
        <v>1351590</v>
      </c>
    </row>
    <row r="88" spans="1:20" x14ac:dyDescent="0.25">
      <c r="A88" s="64">
        <v>1302400</v>
      </c>
      <c r="B88" s="64" t="s">
        <v>4196</v>
      </c>
      <c r="C88" s="64" t="s">
        <v>4275</v>
      </c>
      <c r="D88" s="64" t="s">
        <v>765</v>
      </c>
      <c r="E88" s="64" t="s">
        <v>765</v>
      </c>
      <c r="F88" s="64" t="s">
        <v>765</v>
      </c>
      <c r="G88" s="64" t="s">
        <v>4207</v>
      </c>
      <c r="H88" s="64" t="s">
        <v>4191</v>
      </c>
      <c r="I88" s="64" t="s">
        <v>4274</v>
      </c>
      <c r="J88" s="64">
        <v>0</v>
      </c>
      <c r="K88" s="64" t="s">
        <v>4191</v>
      </c>
      <c r="L88" s="64" t="s">
        <v>4191</v>
      </c>
      <c r="M88" s="64" t="s">
        <v>4192</v>
      </c>
      <c r="N88" s="64" t="s">
        <v>4191</v>
      </c>
      <c r="O88" s="64" t="s">
        <v>4191</v>
      </c>
      <c r="P88" s="64" t="s">
        <v>4191</v>
      </c>
      <c r="Q88" s="64">
        <v>119309</v>
      </c>
      <c r="R88" s="64" t="s">
        <v>4202</v>
      </c>
      <c r="T88" s="64">
        <v>1352342</v>
      </c>
    </row>
    <row r="89" spans="1:20" x14ac:dyDescent="0.25">
      <c r="A89" s="64">
        <v>1304663</v>
      </c>
      <c r="B89" s="64" t="s">
        <v>4196</v>
      </c>
      <c r="C89" s="64" t="s">
        <v>4273</v>
      </c>
      <c r="D89" s="64" t="s">
        <v>765</v>
      </c>
      <c r="E89" s="64" t="s">
        <v>765</v>
      </c>
      <c r="F89" s="64" t="s">
        <v>765</v>
      </c>
      <c r="G89" s="64" t="s">
        <v>4270</v>
      </c>
      <c r="H89" s="64" t="s">
        <v>4191</v>
      </c>
      <c r="I89" s="64" t="s">
        <v>4272</v>
      </c>
      <c r="J89" s="64">
        <v>0</v>
      </c>
      <c r="K89" s="64" t="s">
        <v>4191</v>
      </c>
      <c r="L89" s="64" t="s">
        <v>4191</v>
      </c>
      <c r="M89" s="64" t="s">
        <v>4192</v>
      </c>
      <c r="N89" s="64" t="s">
        <v>4191</v>
      </c>
      <c r="O89" s="64" t="s">
        <v>4191</v>
      </c>
      <c r="P89" s="64" t="s">
        <v>4191</v>
      </c>
      <c r="Q89" s="64">
        <v>119309</v>
      </c>
      <c r="R89" s="64" t="s">
        <v>4202</v>
      </c>
      <c r="T89" s="64">
        <v>1354627</v>
      </c>
    </row>
    <row r="90" spans="1:20" x14ac:dyDescent="0.25">
      <c r="A90" s="64">
        <v>1305895</v>
      </c>
      <c r="B90" s="64" t="s">
        <v>4196</v>
      </c>
      <c r="C90" s="64" t="s">
        <v>4271</v>
      </c>
      <c r="D90" s="64" t="s">
        <v>765</v>
      </c>
      <c r="E90" s="64" t="s">
        <v>765</v>
      </c>
      <c r="F90" s="64" t="s">
        <v>765</v>
      </c>
      <c r="G90" s="64" t="s">
        <v>4270</v>
      </c>
      <c r="H90" s="64" t="s">
        <v>4191</v>
      </c>
      <c r="I90" s="64" t="s">
        <v>4269</v>
      </c>
      <c r="J90" s="64">
        <v>0</v>
      </c>
      <c r="K90" s="64" t="s">
        <v>4191</v>
      </c>
      <c r="L90" s="64" t="s">
        <v>4191</v>
      </c>
      <c r="M90" s="64" t="s">
        <v>4192</v>
      </c>
      <c r="N90" s="64" t="s">
        <v>4191</v>
      </c>
      <c r="O90" s="64" t="s">
        <v>4191</v>
      </c>
      <c r="P90" s="64" t="s">
        <v>4191</v>
      </c>
      <c r="Q90" s="64">
        <v>119309</v>
      </c>
      <c r="R90" s="64" t="s">
        <v>4202</v>
      </c>
      <c r="T90" s="64">
        <v>1355806</v>
      </c>
    </row>
    <row r="91" spans="1:20" x14ac:dyDescent="0.25">
      <c r="A91" s="64">
        <v>1305896</v>
      </c>
      <c r="B91" s="64" t="s">
        <v>4196</v>
      </c>
      <c r="C91" s="64" t="s">
        <v>4268</v>
      </c>
      <c r="D91" s="64" t="s">
        <v>765</v>
      </c>
      <c r="E91" s="64" t="s">
        <v>765</v>
      </c>
      <c r="F91" s="64" t="s">
        <v>765</v>
      </c>
      <c r="G91" s="64" t="s">
        <v>4263</v>
      </c>
      <c r="H91" s="64" t="s">
        <v>4191</v>
      </c>
      <c r="I91" s="64" t="s">
        <v>4267</v>
      </c>
      <c r="J91" s="64">
        <v>0</v>
      </c>
      <c r="K91" s="64" t="s">
        <v>4191</v>
      </c>
      <c r="L91" s="64" t="s">
        <v>4191</v>
      </c>
      <c r="M91" s="64" t="s">
        <v>4192</v>
      </c>
      <c r="N91" s="64" t="s">
        <v>4191</v>
      </c>
      <c r="O91" s="64" t="s">
        <v>4191</v>
      </c>
      <c r="P91" s="64" t="s">
        <v>4191</v>
      </c>
      <c r="Q91" s="64">
        <v>119309</v>
      </c>
      <c r="R91" s="64" t="s">
        <v>4202</v>
      </c>
      <c r="T91" s="64">
        <v>1355811</v>
      </c>
    </row>
    <row r="92" spans="1:20" x14ac:dyDescent="0.25">
      <c r="A92" s="64">
        <v>1305897</v>
      </c>
      <c r="B92" s="64" t="s">
        <v>4196</v>
      </c>
      <c r="C92" s="64" t="s">
        <v>4266</v>
      </c>
      <c r="D92" s="64" t="s">
        <v>765</v>
      </c>
      <c r="E92" s="64" t="s">
        <v>765</v>
      </c>
      <c r="F92" s="64" t="s">
        <v>765</v>
      </c>
      <c r="G92" s="64" t="s">
        <v>4263</v>
      </c>
      <c r="H92" s="64" t="s">
        <v>4191</v>
      </c>
      <c r="I92" s="64" t="s">
        <v>4265</v>
      </c>
      <c r="J92" s="64">
        <v>0</v>
      </c>
      <c r="K92" s="64" t="s">
        <v>4191</v>
      </c>
      <c r="L92" s="64" t="s">
        <v>4191</v>
      </c>
      <c r="M92" s="64" t="s">
        <v>4192</v>
      </c>
      <c r="N92" s="64" t="s">
        <v>4191</v>
      </c>
      <c r="O92" s="64" t="s">
        <v>4191</v>
      </c>
      <c r="P92" s="64" t="s">
        <v>4191</v>
      </c>
      <c r="Q92" s="64">
        <v>119309</v>
      </c>
      <c r="R92" s="64" t="s">
        <v>4202</v>
      </c>
      <c r="T92" s="64">
        <v>1355807</v>
      </c>
    </row>
    <row r="93" spans="1:20" x14ac:dyDescent="0.25">
      <c r="A93" s="64">
        <v>1305899</v>
      </c>
      <c r="B93" s="64" t="s">
        <v>4196</v>
      </c>
      <c r="C93" s="64" t="s">
        <v>4264</v>
      </c>
      <c r="D93" s="64" t="s">
        <v>765</v>
      </c>
      <c r="E93" s="64" t="s">
        <v>765</v>
      </c>
      <c r="F93" s="64" t="s">
        <v>765</v>
      </c>
      <c r="G93" s="64" t="s">
        <v>4263</v>
      </c>
      <c r="H93" s="64" t="s">
        <v>4191</v>
      </c>
      <c r="I93" s="64" t="s">
        <v>4262</v>
      </c>
      <c r="J93" s="64">
        <v>0</v>
      </c>
      <c r="K93" s="64" t="s">
        <v>4191</v>
      </c>
      <c r="L93" s="64" t="s">
        <v>4191</v>
      </c>
      <c r="M93" s="64" t="s">
        <v>4192</v>
      </c>
      <c r="N93" s="64" t="s">
        <v>4191</v>
      </c>
      <c r="O93" s="64" t="s">
        <v>4191</v>
      </c>
      <c r="P93" s="64" t="s">
        <v>4191</v>
      </c>
      <c r="Q93" s="64">
        <v>119309</v>
      </c>
      <c r="R93" s="64" t="s">
        <v>4202</v>
      </c>
      <c r="T93" s="64">
        <v>1355810</v>
      </c>
    </row>
    <row r="94" spans="1:20" x14ac:dyDescent="0.25">
      <c r="A94" s="64">
        <v>1305902</v>
      </c>
      <c r="B94" s="64" t="s">
        <v>4196</v>
      </c>
      <c r="C94" s="64" t="s">
        <v>4261</v>
      </c>
      <c r="D94" s="64" t="s">
        <v>765</v>
      </c>
      <c r="E94" s="64" t="s">
        <v>765</v>
      </c>
      <c r="F94" s="64" t="s">
        <v>765</v>
      </c>
      <c r="G94" s="64" t="s">
        <v>4207</v>
      </c>
      <c r="H94" s="64" t="s">
        <v>4191</v>
      </c>
      <c r="I94" s="64" t="s">
        <v>4260</v>
      </c>
      <c r="J94" s="64">
        <v>0</v>
      </c>
      <c r="K94" s="64" t="s">
        <v>4191</v>
      </c>
      <c r="L94" s="64" t="s">
        <v>4191</v>
      </c>
      <c r="M94" s="64" t="s">
        <v>4192</v>
      </c>
      <c r="N94" s="64" t="s">
        <v>4191</v>
      </c>
      <c r="O94" s="64" t="s">
        <v>4191</v>
      </c>
      <c r="P94" s="64" t="s">
        <v>4191</v>
      </c>
      <c r="Q94" s="64">
        <v>119309</v>
      </c>
      <c r="R94" s="64" t="s">
        <v>4202</v>
      </c>
      <c r="T94" s="64">
        <v>1355809</v>
      </c>
    </row>
    <row r="95" spans="1:20" x14ac:dyDescent="0.25">
      <c r="A95" s="64">
        <v>1306299</v>
      </c>
      <c r="B95" s="64" t="s">
        <v>4196</v>
      </c>
      <c r="C95" s="64" t="s">
        <v>4259</v>
      </c>
      <c r="D95" s="64" t="s">
        <v>765</v>
      </c>
      <c r="E95" s="64" t="s">
        <v>765</v>
      </c>
      <c r="F95" s="64" t="s">
        <v>765</v>
      </c>
      <c r="G95" s="64" t="s">
        <v>4247</v>
      </c>
      <c r="H95" s="64" t="s">
        <v>4191</v>
      </c>
      <c r="I95" s="64" t="s">
        <v>4258</v>
      </c>
      <c r="J95" s="64">
        <v>0</v>
      </c>
      <c r="K95" s="64" t="s">
        <v>4191</v>
      </c>
      <c r="L95" s="64" t="s">
        <v>4191</v>
      </c>
      <c r="M95" s="64" t="s">
        <v>4192</v>
      </c>
      <c r="N95" s="64" t="s">
        <v>4191</v>
      </c>
      <c r="O95" s="64" t="s">
        <v>4191</v>
      </c>
      <c r="P95" s="64" t="s">
        <v>4191</v>
      </c>
      <c r="Q95" s="64">
        <v>119306</v>
      </c>
      <c r="R95" s="64" t="s">
        <v>4257</v>
      </c>
      <c r="T95" s="64">
        <v>1356199</v>
      </c>
    </row>
    <row r="96" spans="1:20" x14ac:dyDescent="0.25">
      <c r="A96" s="64">
        <v>1323463</v>
      </c>
      <c r="B96" s="64" t="s">
        <v>4196</v>
      </c>
      <c r="C96" s="64" t="s">
        <v>4256</v>
      </c>
      <c r="D96" s="64" t="s">
        <v>765</v>
      </c>
      <c r="E96" s="64" t="s">
        <v>765</v>
      </c>
      <c r="F96" s="64" t="s">
        <v>765</v>
      </c>
      <c r="G96" s="64" t="s">
        <v>4253</v>
      </c>
      <c r="H96" s="64" t="s">
        <v>4191</v>
      </c>
      <c r="I96" s="64" t="s">
        <v>4255</v>
      </c>
      <c r="J96" s="64">
        <v>0</v>
      </c>
      <c r="K96" s="64" t="s">
        <v>4191</v>
      </c>
      <c r="L96" s="64" t="s">
        <v>4191</v>
      </c>
      <c r="M96" s="64" t="s">
        <v>4192</v>
      </c>
      <c r="N96" s="64" t="s">
        <v>4191</v>
      </c>
      <c r="O96" s="64" t="s">
        <v>4191</v>
      </c>
      <c r="P96" s="64" t="s">
        <v>4191</v>
      </c>
      <c r="Q96" s="64">
        <v>126179</v>
      </c>
      <c r="R96" s="64" t="s">
        <v>1093</v>
      </c>
      <c r="T96" s="64">
        <v>1373579</v>
      </c>
    </row>
    <row r="97" spans="1:20" x14ac:dyDescent="0.25">
      <c r="A97" s="64">
        <v>1323474</v>
      </c>
      <c r="B97" s="64" t="s">
        <v>4196</v>
      </c>
      <c r="C97" s="64" t="s">
        <v>4254</v>
      </c>
      <c r="D97" s="64" t="s">
        <v>765</v>
      </c>
      <c r="E97" s="64" t="s">
        <v>765</v>
      </c>
      <c r="F97" s="64" t="s">
        <v>765</v>
      </c>
      <c r="G97" s="64" t="s">
        <v>4253</v>
      </c>
      <c r="H97" s="64" t="s">
        <v>4191</v>
      </c>
      <c r="I97" s="64" t="s">
        <v>4252</v>
      </c>
      <c r="J97" s="64">
        <v>0</v>
      </c>
      <c r="K97" s="64" t="s">
        <v>4191</v>
      </c>
      <c r="L97" s="64" t="s">
        <v>4191</v>
      </c>
      <c r="M97" s="64" t="s">
        <v>4192</v>
      </c>
      <c r="N97" s="64" t="s">
        <v>4191</v>
      </c>
      <c r="O97" s="64" t="s">
        <v>4191</v>
      </c>
      <c r="P97" s="64" t="s">
        <v>4191</v>
      </c>
      <c r="Q97" s="64">
        <v>126179</v>
      </c>
      <c r="R97" s="64" t="s">
        <v>1093</v>
      </c>
      <c r="T97" s="64">
        <v>1373588</v>
      </c>
    </row>
    <row r="98" spans="1:20" x14ac:dyDescent="0.25">
      <c r="A98" s="64">
        <v>1323475</v>
      </c>
      <c r="B98" s="64" t="s">
        <v>4196</v>
      </c>
      <c r="C98" s="64" t="s">
        <v>4251</v>
      </c>
      <c r="D98" s="64" t="s">
        <v>765</v>
      </c>
      <c r="E98" s="64" t="s">
        <v>765</v>
      </c>
      <c r="F98" s="64" t="s">
        <v>765</v>
      </c>
      <c r="G98" s="64" t="s">
        <v>4207</v>
      </c>
      <c r="H98" s="64" t="s">
        <v>4191</v>
      </c>
      <c r="I98" s="64" t="s">
        <v>4250</v>
      </c>
      <c r="J98" s="64">
        <v>0</v>
      </c>
      <c r="K98" s="64" t="s">
        <v>4191</v>
      </c>
      <c r="L98" s="64" t="s">
        <v>4191</v>
      </c>
      <c r="M98" s="64" t="s">
        <v>4192</v>
      </c>
      <c r="N98" s="64" t="s">
        <v>4191</v>
      </c>
      <c r="O98" s="64" t="s">
        <v>4191</v>
      </c>
      <c r="P98" s="64" t="s">
        <v>4191</v>
      </c>
      <c r="Q98" s="64">
        <v>126179</v>
      </c>
      <c r="R98" s="64" t="s">
        <v>1093</v>
      </c>
      <c r="T98" s="64">
        <v>1373589</v>
      </c>
    </row>
    <row r="99" spans="1:20" x14ac:dyDescent="0.25">
      <c r="A99" s="64">
        <v>1323476</v>
      </c>
      <c r="B99" s="64" t="s">
        <v>4196</v>
      </c>
      <c r="C99" s="64" t="s">
        <v>4249</v>
      </c>
      <c r="D99" s="64" t="s">
        <v>765</v>
      </c>
      <c r="E99" s="64" t="s">
        <v>765</v>
      </c>
      <c r="F99" s="64" t="s">
        <v>765</v>
      </c>
      <c r="G99" s="64" t="s">
        <v>4247</v>
      </c>
      <c r="H99" s="64" t="s">
        <v>4191</v>
      </c>
      <c r="I99" s="64" t="s">
        <v>4248</v>
      </c>
      <c r="J99" s="64">
        <v>0</v>
      </c>
      <c r="K99" s="64" t="s">
        <v>4191</v>
      </c>
      <c r="L99" s="64" t="s">
        <v>4191</v>
      </c>
      <c r="M99" s="64" t="s">
        <v>4192</v>
      </c>
      <c r="N99" s="64" t="s">
        <v>4191</v>
      </c>
      <c r="O99" s="64" t="s">
        <v>4191</v>
      </c>
      <c r="P99" s="64" t="s">
        <v>4191</v>
      </c>
      <c r="Q99" s="64">
        <v>126179</v>
      </c>
      <c r="R99" s="64" t="s">
        <v>1093</v>
      </c>
      <c r="T99" s="64">
        <v>1373590</v>
      </c>
    </row>
    <row r="100" spans="1:20" x14ac:dyDescent="0.25">
      <c r="A100" s="64">
        <v>1323479</v>
      </c>
      <c r="B100" s="64" t="s">
        <v>4196</v>
      </c>
      <c r="C100" s="64" t="s">
        <v>1271</v>
      </c>
      <c r="D100" s="64" t="s">
        <v>765</v>
      </c>
      <c r="E100" s="64" t="s">
        <v>765</v>
      </c>
      <c r="F100" s="64" t="s">
        <v>765</v>
      </c>
      <c r="G100" s="64" t="s">
        <v>4247</v>
      </c>
      <c r="H100" s="64" t="s">
        <v>4191</v>
      </c>
      <c r="I100" s="64" t="s">
        <v>4246</v>
      </c>
      <c r="J100" s="64">
        <v>0</v>
      </c>
      <c r="K100" s="64" t="s">
        <v>4191</v>
      </c>
      <c r="L100" s="64" t="s">
        <v>4191</v>
      </c>
      <c r="M100" s="64" t="s">
        <v>4192</v>
      </c>
      <c r="N100" s="64" t="s">
        <v>4191</v>
      </c>
      <c r="O100" s="64" t="s">
        <v>4191</v>
      </c>
      <c r="P100" s="64" t="s">
        <v>4191</v>
      </c>
      <c r="Q100" s="64">
        <v>119305</v>
      </c>
      <c r="R100" s="64" t="s">
        <v>4245</v>
      </c>
      <c r="T100" s="64">
        <v>1373593</v>
      </c>
    </row>
    <row r="101" spans="1:20" x14ac:dyDescent="0.25">
      <c r="A101" s="64">
        <v>1323484</v>
      </c>
      <c r="B101" s="64" t="s">
        <v>4196</v>
      </c>
      <c r="C101" s="64" t="s">
        <v>1239</v>
      </c>
      <c r="D101" s="64" t="s">
        <v>765</v>
      </c>
      <c r="F101" s="64" t="s">
        <v>765</v>
      </c>
      <c r="G101" s="64" t="s">
        <v>4227</v>
      </c>
      <c r="H101" s="64" t="s">
        <v>4191</v>
      </c>
      <c r="I101" s="64" t="s">
        <v>4239</v>
      </c>
      <c r="J101" s="64">
        <v>0</v>
      </c>
      <c r="K101" s="64" t="s">
        <v>4191</v>
      </c>
      <c r="L101" s="64" t="s">
        <v>4191</v>
      </c>
      <c r="M101" s="64" t="s">
        <v>4192</v>
      </c>
      <c r="N101" s="64" t="s">
        <v>4191</v>
      </c>
      <c r="O101" s="64" t="s">
        <v>4191</v>
      </c>
      <c r="P101" s="64" t="s">
        <v>4191</v>
      </c>
      <c r="Q101" s="64">
        <v>122788</v>
      </c>
      <c r="R101" s="64" t="s">
        <v>4214</v>
      </c>
      <c r="S101" s="64" t="s">
        <v>4213</v>
      </c>
      <c r="T101" s="64">
        <v>1373598</v>
      </c>
    </row>
    <row r="102" spans="1:20" x14ac:dyDescent="0.25">
      <c r="A102" s="64">
        <v>1323485</v>
      </c>
      <c r="B102" s="64" t="s">
        <v>4196</v>
      </c>
      <c r="C102" s="64" t="s">
        <v>4244</v>
      </c>
      <c r="D102" s="64" t="s">
        <v>765</v>
      </c>
      <c r="F102" s="64" t="s">
        <v>765</v>
      </c>
      <c r="G102" s="64" t="s">
        <v>4227</v>
      </c>
      <c r="H102" s="64" t="s">
        <v>4191</v>
      </c>
      <c r="I102" s="64" t="s">
        <v>4239</v>
      </c>
      <c r="J102" s="64">
        <v>0</v>
      </c>
      <c r="K102" s="64" t="s">
        <v>4191</v>
      </c>
      <c r="L102" s="64" t="s">
        <v>4191</v>
      </c>
      <c r="M102" s="64" t="s">
        <v>4192</v>
      </c>
      <c r="N102" s="64" t="s">
        <v>4191</v>
      </c>
      <c r="O102" s="64" t="s">
        <v>4191</v>
      </c>
      <c r="P102" s="64" t="s">
        <v>4191</v>
      </c>
      <c r="Q102" s="64">
        <v>122788</v>
      </c>
      <c r="R102" s="64" t="s">
        <v>4214</v>
      </c>
      <c r="S102" s="64" t="s">
        <v>4213</v>
      </c>
      <c r="T102" s="64">
        <v>1373599</v>
      </c>
    </row>
    <row r="103" spans="1:20" x14ac:dyDescent="0.25">
      <c r="A103" s="64">
        <v>1323486</v>
      </c>
      <c r="B103" s="64" t="s">
        <v>4196</v>
      </c>
      <c r="C103" s="64" t="s">
        <v>1252</v>
      </c>
      <c r="D103" s="64" t="s">
        <v>765</v>
      </c>
      <c r="F103" s="64" t="s">
        <v>765</v>
      </c>
      <c r="G103" s="64" t="s">
        <v>4227</v>
      </c>
      <c r="H103" s="64" t="s">
        <v>4191</v>
      </c>
      <c r="I103" s="64" t="s">
        <v>4239</v>
      </c>
      <c r="J103" s="64">
        <v>0</v>
      </c>
      <c r="K103" s="64" t="s">
        <v>4191</v>
      </c>
      <c r="L103" s="64" t="s">
        <v>4191</v>
      </c>
      <c r="M103" s="64" t="s">
        <v>4192</v>
      </c>
      <c r="N103" s="64" t="s">
        <v>4191</v>
      </c>
      <c r="O103" s="64" t="s">
        <v>4191</v>
      </c>
      <c r="P103" s="64" t="s">
        <v>4191</v>
      </c>
      <c r="Q103" s="64">
        <v>122788</v>
      </c>
      <c r="R103" s="64" t="s">
        <v>4214</v>
      </c>
      <c r="S103" s="64" t="s">
        <v>4213</v>
      </c>
      <c r="T103" s="64">
        <v>1373600</v>
      </c>
    </row>
    <row r="104" spans="1:20" x14ac:dyDescent="0.25">
      <c r="A104" s="64">
        <v>1323487</v>
      </c>
      <c r="B104" s="64" t="s">
        <v>4196</v>
      </c>
      <c r="C104" s="64" t="s">
        <v>4243</v>
      </c>
      <c r="D104" s="64" t="s">
        <v>765</v>
      </c>
      <c r="F104" s="64" t="s">
        <v>765</v>
      </c>
      <c r="G104" s="64" t="s">
        <v>4221</v>
      </c>
      <c r="H104" s="64" t="s">
        <v>4191</v>
      </c>
      <c r="I104" s="64" t="s">
        <v>4239</v>
      </c>
      <c r="J104" s="64">
        <v>0</v>
      </c>
      <c r="K104" s="64" t="s">
        <v>4191</v>
      </c>
      <c r="L104" s="64" t="s">
        <v>4191</v>
      </c>
      <c r="M104" s="64" t="s">
        <v>4192</v>
      </c>
      <c r="N104" s="64" t="s">
        <v>4191</v>
      </c>
      <c r="O104" s="64" t="s">
        <v>4191</v>
      </c>
      <c r="P104" s="64" t="s">
        <v>4191</v>
      </c>
      <c r="Q104" s="64">
        <v>122788</v>
      </c>
      <c r="R104" s="64" t="s">
        <v>4214</v>
      </c>
      <c r="S104" s="64" t="s">
        <v>4213</v>
      </c>
      <c r="T104" s="64">
        <v>1373601</v>
      </c>
    </row>
    <row r="105" spans="1:20" x14ac:dyDescent="0.25">
      <c r="A105" s="64">
        <v>1323488</v>
      </c>
      <c r="B105" s="64" t="s">
        <v>4196</v>
      </c>
      <c r="C105" s="64" t="s">
        <v>4242</v>
      </c>
      <c r="D105" s="64" t="s">
        <v>765</v>
      </c>
      <c r="F105" s="64" t="s">
        <v>765</v>
      </c>
      <c r="G105" s="64" t="s">
        <v>4221</v>
      </c>
      <c r="H105" s="64" t="s">
        <v>4191</v>
      </c>
      <c r="I105" s="64" t="s">
        <v>4239</v>
      </c>
      <c r="J105" s="64">
        <v>0</v>
      </c>
      <c r="K105" s="64" t="s">
        <v>4191</v>
      </c>
      <c r="L105" s="64" t="s">
        <v>4191</v>
      </c>
      <c r="M105" s="64" t="s">
        <v>4192</v>
      </c>
      <c r="N105" s="64" t="s">
        <v>4191</v>
      </c>
      <c r="O105" s="64" t="s">
        <v>4191</v>
      </c>
      <c r="P105" s="64" t="s">
        <v>4191</v>
      </c>
      <c r="Q105" s="64">
        <v>122788</v>
      </c>
      <c r="R105" s="64" t="s">
        <v>4214</v>
      </c>
      <c r="S105" s="64" t="s">
        <v>4213</v>
      </c>
      <c r="T105" s="64">
        <v>1373602</v>
      </c>
    </row>
    <row r="106" spans="1:20" x14ac:dyDescent="0.25">
      <c r="A106" s="64">
        <v>1323489</v>
      </c>
      <c r="B106" s="64" t="s">
        <v>4196</v>
      </c>
      <c r="C106" s="64" t="s">
        <v>4241</v>
      </c>
      <c r="D106" s="64" t="s">
        <v>765</v>
      </c>
      <c r="F106" s="64" t="s">
        <v>765</v>
      </c>
      <c r="G106" s="64" t="s">
        <v>4219</v>
      </c>
      <c r="H106" s="64" t="s">
        <v>4191</v>
      </c>
      <c r="I106" s="64" t="s">
        <v>4239</v>
      </c>
      <c r="J106" s="64">
        <v>0</v>
      </c>
      <c r="K106" s="64" t="s">
        <v>4191</v>
      </c>
      <c r="L106" s="64" t="s">
        <v>4191</v>
      </c>
      <c r="M106" s="64" t="s">
        <v>4192</v>
      </c>
      <c r="N106" s="64" t="s">
        <v>4191</v>
      </c>
      <c r="O106" s="64" t="s">
        <v>4191</v>
      </c>
      <c r="P106" s="64" t="s">
        <v>4191</v>
      </c>
      <c r="Q106" s="64">
        <v>122788</v>
      </c>
      <c r="R106" s="64" t="s">
        <v>4214</v>
      </c>
      <c r="S106" s="64" t="s">
        <v>4213</v>
      </c>
      <c r="T106" s="64">
        <v>1373603</v>
      </c>
    </row>
    <row r="107" spans="1:20" x14ac:dyDescent="0.25">
      <c r="A107" s="64">
        <v>1323490</v>
      </c>
      <c r="B107" s="64" t="s">
        <v>4196</v>
      </c>
      <c r="C107" s="64" t="s">
        <v>4240</v>
      </c>
      <c r="D107" s="64" t="s">
        <v>765</v>
      </c>
      <c r="F107" s="64" t="s">
        <v>765</v>
      </c>
      <c r="G107" s="64" t="s">
        <v>4227</v>
      </c>
      <c r="H107" s="64" t="s">
        <v>4191</v>
      </c>
      <c r="I107" s="64" t="s">
        <v>4239</v>
      </c>
      <c r="J107" s="64">
        <v>0</v>
      </c>
      <c r="K107" s="64" t="s">
        <v>4191</v>
      </c>
      <c r="L107" s="64" t="s">
        <v>4191</v>
      </c>
      <c r="M107" s="64" t="s">
        <v>4192</v>
      </c>
      <c r="N107" s="64" t="s">
        <v>4191</v>
      </c>
      <c r="O107" s="64" t="s">
        <v>4191</v>
      </c>
      <c r="P107" s="64" t="s">
        <v>4191</v>
      </c>
      <c r="Q107" s="64">
        <v>122788</v>
      </c>
      <c r="R107" s="64" t="s">
        <v>4214</v>
      </c>
      <c r="S107" s="64" t="s">
        <v>4213</v>
      </c>
      <c r="T107" s="64">
        <v>1373604</v>
      </c>
    </row>
    <row r="108" spans="1:20" x14ac:dyDescent="0.25">
      <c r="A108" s="64">
        <v>1323494</v>
      </c>
      <c r="B108" s="64" t="s">
        <v>4196</v>
      </c>
      <c r="C108" s="64" t="s">
        <v>4238</v>
      </c>
      <c r="D108" s="64" t="s">
        <v>765</v>
      </c>
      <c r="F108" s="64" t="s">
        <v>765</v>
      </c>
      <c r="G108" s="64" t="s">
        <v>4221</v>
      </c>
      <c r="H108" s="64" t="s">
        <v>4191</v>
      </c>
      <c r="I108" s="64" t="s">
        <v>4234</v>
      </c>
      <c r="J108" s="64">
        <v>0</v>
      </c>
      <c r="K108" s="64" t="s">
        <v>4191</v>
      </c>
      <c r="L108" s="64" t="s">
        <v>4191</v>
      </c>
      <c r="M108" s="64" t="s">
        <v>4192</v>
      </c>
      <c r="N108" s="64" t="s">
        <v>4191</v>
      </c>
      <c r="O108" s="64" t="s">
        <v>4191</v>
      </c>
      <c r="P108" s="64" t="s">
        <v>4191</v>
      </c>
      <c r="Q108" s="64">
        <v>122788</v>
      </c>
      <c r="R108" s="64" t="s">
        <v>4214</v>
      </c>
      <c r="S108" s="64" t="s">
        <v>4213</v>
      </c>
      <c r="T108" s="64">
        <v>1373608</v>
      </c>
    </row>
    <row r="109" spans="1:20" x14ac:dyDescent="0.25">
      <c r="A109" s="64">
        <v>1323495</v>
      </c>
      <c r="B109" s="64" t="s">
        <v>4196</v>
      </c>
      <c r="C109" s="64" t="s">
        <v>4237</v>
      </c>
      <c r="D109" s="64" t="s">
        <v>765</v>
      </c>
      <c r="F109" s="64" t="s">
        <v>765</v>
      </c>
      <c r="G109" s="64" t="s">
        <v>4219</v>
      </c>
      <c r="H109" s="64" t="s">
        <v>4191</v>
      </c>
      <c r="I109" s="64" t="s">
        <v>4234</v>
      </c>
      <c r="J109" s="64">
        <v>0</v>
      </c>
      <c r="K109" s="64" t="s">
        <v>4191</v>
      </c>
      <c r="L109" s="64" t="s">
        <v>4191</v>
      </c>
      <c r="M109" s="64" t="s">
        <v>4192</v>
      </c>
      <c r="N109" s="64" t="s">
        <v>4191</v>
      </c>
      <c r="O109" s="64" t="s">
        <v>4191</v>
      </c>
      <c r="P109" s="64" t="s">
        <v>4191</v>
      </c>
      <c r="Q109" s="64">
        <v>122788</v>
      </c>
      <c r="R109" s="64" t="s">
        <v>4214</v>
      </c>
      <c r="S109" s="64" t="s">
        <v>4213</v>
      </c>
      <c r="T109" s="64">
        <v>1373609</v>
      </c>
    </row>
    <row r="110" spans="1:20" x14ac:dyDescent="0.25">
      <c r="A110" s="64">
        <v>1323496</v>
      </c>
      <c r="B110" s="64" t="s">
        <v>4196</v>
      </c>
      <c r="C110" s="64" t="s">
        <v>4236</v>
      </c>
      <c r="D110" s="64" t="s">
        <v>765</v>
      </c>
      <c r="F110" s="64" t="s">
        <v>765</v>
      </c>
      <c r="G110" s="64" t="s">
        <v>4200</v>
      </c>
      <c r="H110" s="64" t="s">
        <v>4191</v>
      </c>
      <c r="I110" s="64" t="s">
        <v>4234</v>
      </c>
      <c r="J110" s="64">
        <v>0</v>
      </c>
      <c r="K110" s="64" t="s">
        <v>4191</v>
      </c>
      <c r="L110" s="64" t="s">
        <v>4191</v>
      </c>
      <c r="M110" s="64" t="s">
        <v>4192</v>
      </c>
      <c r="N110" s="64" t="s">
        <v>4191</v>
      </c>
      <c r="O110" s="64" t="s">
        <v>4191</v>
      </c>
      <c r="P110" s="64" t="s">
        <v>4191</v>
      </c>
      <c r="Q110" s="64">
        <v>122788</v>
      </c>
      <c r="R110" s="64" t="s">
        <v>4214</v>
      </c>
      <c r="S110" s="64" t="s">
        <v>4213</v>
      </c>
      <c r="T110" s="64">
        <v>1373610</v>
      </c>
    </row>
    <row r="111" spans="1:20" x14ac:dyDescent="0.25">
      <c r="A111" s="64">
        <v>1323497</v>
      </c>
      <c r="B111" s="64" t="s">
        <v>4196</v>
      </c>
      <c r="C111" s="64" t="s">
        <v>4235</v>
      </c>
      <c r="D111" s="64" t="s">
        <v>765</v>
      </c>
      <c r="F111" s="64" t="s">
        <v>765</v>
      </c>
      <c r="G111" s="64" t="s">
        <v>4194</v>
      </c>
      <c r="H111" s="64" t="s">
        <v>4191</v>
      </c>
      <c r="I111" s="64" t="s">
        <v>4234</v>
      </c>
      <c r="J111" s="64">
        <v>0</v>
      </c>
      <c r="K111" s="64" t="s">
        <v>4191</v>
      </c>
      <c r="L111" s="64" t="s">
        <v>4191</v>
      </c>
      <c r="M111" s="64" t="s">
        <v>4192</v>
      </c>
      <c r="N111" s="64" t="s">
        <v>4191</v>
      </c>
      <c r="O111" s="64" t="s">
        <v>4191</v>
      </c>
      <c r="P111" s="64" t="s">
        <v>4191</v>
      </c>
      <c r="Q111" s="64">
        <v>122788</v>
      </c>
      <c r="R111" s="64" t="s">
        <v>4214</v>
      </c>
      <c r="S111" s="64" t="s">
        <v>4213</v>
      </c>
      <c r="T111" s="64">
        <v>1373611</v>
      </c>
    </row>
    <row r="112" spans="1:20" x14ac:dyDescent="0.25">
      <c r="A112" s="64">
        <v>1324215</v>
      </c>
      <c r="B112" s="64" t="s">
        <v>4196</v>
      </c>
      <c r="C112" s="64" t="s">
        <v>4233</v>
      </c>
      <c r="D112" s="64" t="s">
        <v>765</v>
      </c>
      <c r="F112" s="64" t="s">
        <v>765</v>
      </c>
      <c r="G112" s="64" t="s">
        <v>4227</v>
      </c>
      <c r="H112" s="64" t="s">
        <v>4191</v>
      </c>
      <c r="I112" s="64" t="s">
        <v>4224</v>
      </c>
      <c r="J112" s="64">
        <v>0</v>
      </c>
      <c r="K112" s="64" t="s">
        <v>4191</v>
      </c>
      <c r="L112" s="64" t="s">
        <v>4191</v>
      </c>
      <c r="M112" s="64" t="s">
        <v>4192</v>
      </c>
      <c r="N112" s="64" t="s">
        <v>4191</v>
      </c>
      <c r="O112" s="64" t="s">
        <v>4191</v>
      </c>
      <c r="P112" s="64" t="s">
        <v>4191</v>
      </c>
      <c r="Q112" s="64">
        <v>122788</v>
      </c>
      <c r="R112" s="64" t="s">
        <v>4214</v>
      </c>
      <c r="S112" s="64" t="s">
        <v>4213</v>
      </c>
      <c r="T112" s="64">
        <v>1374369</v>
      </c>
    </row>
    <row r="113" spans="1:20" x14ac:dyDescent="0.25">
      <c r="A113" s="64">
        <v>1324216</v>
      </c>
      <c r="B113" s="64" t="s">
        <v>4196</v>
      </c>
      <c r="C113" s="64" t="s">
        <v>4232</v>
      </c>
      <c r="D113" s="64" t="s">
        <v>765</v>
      </c>
      <c r="F113" s="64" t="s">
        <v>765</v>
      </c>
      <c r="G113" s="64" t="s">
        <v>4227</v>
      </c>
      <c r="H113" s="64" t="s">
        <v>4191</v>
      </c>
      <c r="I113" s="64" t="s">
        <v>4224</v>
      </c>
      <c r="J113" s="64">
        <v>0</v>
      </c>
      <c r="K113" s="64" t="s">
        <v>4191</v>
      </c>
      <c r="L113" s="64" t="s">
        <v>4191</v>
      </c>
      <c r="M113" s="64" t="s">
        <v>4192</v>
      </c>
      <c r="N113" s="64" t="s">
        <v>4191</v>
      </c>
      <c r="O113" s="64" t="s">
        <v>4191</v>
      </c>
      <c r="P113" s="64" t="s">
        <v>4191</v>
      </c>
      <c r="Q113" s="64">
        <v>122788</v>
      </c>
      <c r="R113" s="64" t="s">
        <v>4214</v>
      </c>
      <c r="S113" s="64" t="s">
        <v>4213</v>
      </c>
      <c r="T113" s="64">
        <v>1374370</v>
      </c>
    </row>
    <row r="114" spans="1:20" x14ac:dyDescent="0.25">
      <c r="A114" s="64">
        <v>1324217</v>
      </c>
      <c r="B114" s="64" t="s">
        <v>4196</v>
      </c>
      <c r="C114" s="64" t="s">
        <v>4231</v>
      </c>
      <c r="D114" s="64" t="s">
        <v>765</v>
      </c>
      <c r="F114" s="64" t="s">
        <v>765</v>
      </c>
      <c r="G114" s="64" t="s">
        <v>4227</v>
      </c>
      <c r="H114" s="64" t="s">
        <v>4191</v>
      </c>
      <c r="I114" s="64" t="s">
        <v>4224</v>
      </c>
      <c r="J114" s="64">
        <v>0</v>
      </c>
      <c r="K114" s="64" t="s">
        <v>4191</v>
      </c>
      <c r="L114" s="64" t="s">
        <v>4191</v>
      </c>
      <c r="M114" s="64" t="s">
        <v>4192</v>
      </c>
      <c r="N114" s="64" t="s">
        <v>4191</v>
      </c>
      <c r="O114" s="64" t="s">
        <v>4191</v>
      </c>
      <c r="P114" s="64" t="s">
        <v>4191</v>
      </c>
      <c r="Q114" s="64">
        <v>122788</v>
      </c>
      <c r="R114" s="64" t="s">
        <v>4214</v>
      </c>
      <c r="S114" s="64" t="s">
        <v>4213</v>
      </c>
      <c r="T114" s="64">
        <v>1374371</v>
      </c>
    </row>
    <row r="115" spans="1:20" x14ac:dyDescent="0.25">
      <c r="A115" s="64">
        <v>1324218</v>
      </c>
      <c r="B115" s="64" t="s">
        <v>4196</v>
      </c>
      <c r="C115" s="64" t="s">
        <v>4230</v>
      </c>
      <c r="D115" s="64" t="s">
        <v>765</v>
      </c>
      <c r="F115" s="64" t="s">
        <v>765</v>
      </c>
      <c r="G115" s="64" t="s">
        <v>4227</v>
      </c>
      <c r="H115" s="64" t="s">
        <v>4191</v>
      </c>
      <c r="I115" s="64" t="s">
        <v>4224</v>
      </c>
      <c r="J115" s="64">
        <v>0</v>
      </c>
      <c r="K115" s="64" t="s">
        <v>4191</v>
      </c>
      <c r="L115" s="64" t="s">
        <v>4191</v>
      </c>
      <c r="M115" s="64" t="s">
        <v>4192</v>
      </c>
      <c r="N115" s="64" t="s">
        <v>4191</v>
      </c>
      <c r="O115" s="64" t="s">
        <v>4191</v>
      </c>
      <c r="P115" s="64" t="s">
        <v>4191</v>
      </c>
      <c r="Q115" s="64">
        <v>122788</v>
      </c>
      <c r="R115" s="64" t="s">
        <v>4214</v>
      </c>
      <c r="S115" s="64" t="s">
        <v>4213</v>
      </c>
      <c r="T115" s="64">
        <v>1374372</v>
      </c>
    </row>
    <row r="116" spans="1:20" x14ac:dyDescent="0.25">
      <c r="A116" s="64">
        <v>1324219</v>
      </c>
      <c r="B116" s="64" t="s">
        <v>4196</v>
      </c>
      <c r="C116" s="64" t="s">
        <v>4229</v>
      </c>
      <c r="D116" s="64" t="s">
        <v>765</v>
      </c>
      <c r="F116" s="64" t="s">
        <v>4228</v>
      </c>
      <c r="G116" s="64" t="s">
        <v>4227</v>
      </c>
      <c r="H116" s="64" t="s">
        <v>4191</v>
      </c>
      <c r="I116" s="64" t="s">
        <v>4224</v>
      </c>
      <c r="J116" s="64">
        <v>0</v>
      </c>
      <c r="K116" s="64" t="s">
        <v>4191</v>
      </c>
      <c r="L116" s="64" t="s">
        <v>4191</v>
      </c>
      <c r="M116" s="64" t="s">
        <v>4192</v>
      </c>
      <c r="N116" s="64" t="s">
        <v>4191</v>
      </c>
      <c r="O116" s="64" t="s">
        <v>4191</v>
      </c>
      <c r="P116" s="64" t="s">
        <v>4191</v>
      </c>
      <c r="Q116" s="64">
        <v>122788</v>
      </c>
      <c r="R116" s="64" t="s">
        <v>4214</v>
      </c>
      <c r="S116" s="64" t="s">
        <v>4213</v>
      </c>
      <c r="T116" s="64">
        <v>1374373</v>
      </c>
    </row>
    <row r="117" spans="1:20" x14ac:dyDescent="0.25">
      <c r="A117" s="64">
        <v>1324220</v>
      </c>
      <c r="B117" s="64" t="s">
        <v>4196</v>
      </c>
      <c r="C117" s="64" t="s">
        <v>4226</v>
      </c>
      <c r="D117" s="64" t="s">
        <v>765</v>
      </c>
      <c r="F117" s="64" t="s">
        <v>765</v>
      </c>
      <c r="G117" s="64" t="s">
        <v>4216</v>
      </c>
      <c r="H117" s="64" t="s">
        <v>4191</v>
      </c>
      <c r="I117" s="64" t="s">
        <v>4224</v>
      </c>
      <c r="J117" s="64">
        <v>0</v>
      </c>
      <c r="K117" s="64" t="s">
        <v>4191</v>
      </c>
      <c r="L117" s="64" t="s">
        <v>4191</v>
      </c>
      <c r="M117" s="64" t="s">
        <v>4192</v>
      </c>
      <c r="N117" s="64" t="s">
        <v>4191</v>
      </c>
      <c r="O117" s="64" t="s">
        <v>4191</v>
      </c>
      <c r="P117" s="64" t="s">
        <v>4191</v>
      </c>
      <c r="Q117" s="64">
        <v>122788</v>
      </c>
      <c r="R117" s="64" t="s">
        <v>4214</v>
      </c>
      <c r="S117" s="64" t="s">
        <v>4213</v>
      </c>
      <c r="T117" s="64">
        <v>1374374</v>
      </c>
    </row>
    <row r="118" spans="1:20" x14ac:dyDescent="0.25">
      <c r="A118" s="64">
        <v>1324221</v>
      </c>
      <c r="B118" s="64" t="s">
        <v>4196</v>
      </c>
      <c r="C118" s="64" t="s">
        <v>4225</v>
      </c>
      <c r="D118" s="64" t="s">
        <v>765</v>
      </c>
      <c r="F118" s="64" t="s">
        <v>765</v>
      </c>
      <c r="G118" s="64" t="s">
        <v>4216</v>
      </c>
      <c r="H118" s="64" t="s">
        <v>4191</v>
      </c>
      <c r="I118" s="64" t="s">
        <v>4224</v>
      </c>
      <c r="J118" s="64">
        <v>0</v>
      </c>
      <c r="K118" s="64" t="s">
        <v>4191</v>
      </c>
      <c r="L118" s="64" t="s">
        <v>4191</v>
      </c>
      <c r="M118" s="64" t="s">
        <v>4192</v>
      </c>
      <c r="N118" s="64" t="s">
        <v>4191</v>
      </c>
      <c r="O118" s="64" t="s">
        <v>4191</v>
      </c>
      <c r="P118" s="64" t="s">
        <v>4191</v>
      </c>
      <c r="Q118" s="64">
        <v>122788</v>
      </c>
      <c r="R118" s="64" t="s">
        <v>4214</v>
      </c>
      <c r="S118" s="64" t="s">
        <v>4213</v>
      </c>
      <c r="T118" s="64">
        <v>1374375</v>
      </c>
    </row>
    <row r="119" spans="1:20" x14ac:dyDescent="0.25">
      <c r="A119" s="64">
        <v>1324223</v>
      </c>
      <c r="B119" s="64" t="s">
        <v>4196</v>
      </c>
      <c r="C119" s="64" t="s">
        <v>4223</v>
      </c>
      <c r="D119" s="64" t="s">
        <v>765</v>
      </c>
      <c r="F119" s="64" t="s">
        <v>765</v>
      </c>
      <c r="G119" s="64" t="s">
        <v>4216</v>
      </c>
      <c r="H119" s="64" t="s">
        <v>4191</v>
      </c>
      <c r="I119" s="64" t="s">
        <v>4215</v>
      </c>
      <c r="J119" s="64">
        <v>0</v>
      </c>
      <c r="K119" s="64" t="s">
        <v>4191</v>
      </c>
      <c r="L119" s="64" t="s">
        <v>4191</v>
      </c>
      <c r="M119" s="64" t="s">
        <v>4192</v>
      </c>
      <c r="N119" s="64" t="s">
        <v>4191</v>
      </c>
      <c r="O119" s="64" t="s">
        <v>4191</v>
      </c>
      <c r="P119" s="64" t="s">
        <v>4191</v>
      </c>
      <c r="Q119" s="64">
        <v>122788</v>
      </c>
      <c r="R119" s="64" t="s">
        <v>4214</v>
      </c>
      <c r="S119" s="64" t="s">
        <v>4213</v>
      </c>
      <c r="T119" s="64">
        <v>1374377</v>
      </c>
    </row>
    <row r="120" spans="1:20" x14ac:dyDescent="0.25">
      <c r="A120" s="64">
        <v>1324224</v>
      </c>
      <c r="B120" s="64" t="s">
        <v>4196</v>
      </c>
      <c r="C120" s="64" t="s">
        <v>4222</v>
      </c>
      <c r="D120" s="64" t="s">
        <v>765</v>
      </c>
      <c r="F120" s="64" t="s">
        <v>765</v>
      </c>
      <c r="G120" s="64" t="s">
        <v>4221</v>
      </c>
      <c r="H120" s="64" t="s">
        <v>4191</v>
      </c>
      <c r="I120" s="64" t="s">
        <v>4215</v>
      </c>
      <c r="J120" s="64">
        <v>0</v>
      </c>
      <c r="K120" s="64" t="s">
        <v>4191</v>
      </c>
      <c r="L120" s="64" t="s">
        <v>4191</v>
      </c>
      <c r="M120" s="64" t="s">
        <v>4192</v>
      </c>
      <c r="N120" s="64" t="s">
        <v>4191</v>
      </c>
      <c r="O120" s="64" t="s">
        <v>4191</v>
      </c>
      <c r="P120" s="64" t="s">
        <v>4191</v>
      </c>
      <c r="Q120" s="64">
        <v>122788</v>
      </c>
      <c r="R120" s="64" t="s">
        <v>4214</v>
      </c>
      <c r="S120" s="64" t="s">
        <v>4213</v>
      </c>
      <c r="T120" s="64">
        <v>1374378</v>
      </c>
    </row>
    <row r="121" spans="1:20" x14ac:dyDescent="0.25">
      <c r="A121" s="64">
        <v>1324225</v>
      </c>
      <c r="B121" s="64" t="s">
        <v>4196</v>
      </c>
      <c r="C121" s="64" t="s">
        <v>4220</v>
      </c>
      <c r="D121" s="64" t="s">
        <v>765</v>
      </c>
      <c r="F121" s="64" t="s">
        <v>4218</v>
      </c>
      <c r="G121" s="64" t="s">
        <v>4219</v>
      </c>
      <c r="H121" s="64" t="s">
        <v>4191</v>
      </c>
      <c r="I121" s="64" t="s">
        <v>4215</v>
      </c>
      <c r="J121" s="64">
        <v>0</v>
      </c>
      <c r="K121" s="64" t="s">
        <v>4191</v>
      </c>
      <c r="L121" s="64" t="s">
        <v>4191</v>
      </c>
      <c r="M121" s="64" t="s">
        <v>4192</v>
      </c>
      <c r="N121" s="64" t="s">
        <v>4191</v>
      </c>
      <c r="O121" s="64" t="s">
        <v>4191</v>
      </c>
      <c r="P121" s="64" t="s">
        <v>4191</v>
      </c>
      <c r="Q121" s="64">
        <v>122788</v>
      </c>
      <c r="R121" s="64" t="s">
        <v>4214</v>
      </c>
      <c r="S121" s="64" t="s">
        <v>4213</v>
      </c>
      <c r="T121" s="64">
        <v>1374379</v>
      </c>
    </row>
    <row r="122" spans="1:20" x14ac:dyDescent="0.25">
      <c r="A122" s="64">
        <v>1324226</v>
      </c>
      <c r="B122" s="64" t="s">
        <v>4196</v>
      </c>
      <c r="C122" s="64" t="s">
        <v>4218</v>
      </c>
      <c r="D122" s="64" t="s">
        <v>765</v>
      </c>
      <c r="F122" s="64" t="s">
        <v>765</v>
      </c>
      <c r="G122" s="64" t="s">
        <v>4216</v>
      </c>
      <c r="H122" s="64" t="s">
        <v>4191</v>
      </c>
      <c r="I122" s="64" t="s">
        <v>4215</v>
      </c>
      <c r="J122" s="64">
        <v>0</v>
      </c>
      <c r="K122" s="64" t="s">
        <v>4191</v>
      </c>
      <c r="L122" s="64" t="s">
        <v>4191</v>
      </c>
      <c r="M122" s="64" t="s">
        <v>4192</v>
      </c>
      <c r="N122" s="64" t="s">
        <v>4191</v>
      </c>
      <c r="O122" s="64" t="s">
        <v>4191</v>
      </c>
      <c r="P122" s="64" t="s">
        <v>4191</v>
      </c>
      <c r="Q122" s="64">
        <v>122788</v>
      </c>
      <c r="R122" s="64" t="s">
        <v>4214</v>
      </c>
      <c r="S122" s="64" t="s">
        <v>4213</v>
      </c>
      <c r="T122" s="64">
        <v>1374380</v>
      </c>
    </row>
    <row r="123" spans="1:20" x14ac:dyDescent="0.25">
      <c r="A123" s="64">
        <v>1324227</v>
      </c>
      <c r="B123" s="64" t="s">
        <v>4196</v>
      </c>
      <c r="C123" s="64" t="s">
        <v>4217</v>
      </c>
      <c r="D123" s="64" t="s">
        <v>765</v>
      </c>
      <c r="F123" s="64" t="s">
        <v>765</v>
      </c>
      <c r="G123" s="64" t="s">
        <v>4216</v>
      </c>
      <c r="H123" s="64" t="s">
        <v>4191</v>
      </c>
      <c r="I123" s="64" t="s">
        <v>4215</v>
      </c>
      <c r="J123" s="64">
        <v>0</v>
      </c>
      <c r="K123" s="64" t="s">
        <v>4191</v>
      </c>
      <c r="L123" s="64" t="s">
        <v>4191</v>
      </c>
      <c r="M123" s="64" t="s">
        <v>4192</v>
      </c>
      <c r="N123" s="64" t="s">
        <v>4191</v>
      </c>
      <c r="O123" s="64" t="s">
        <v>4191</v>
      </c>
      <c r="P123" s="64" t="s">
        <v>4191</v>
      </c>
      <c r="Q123" s="64">
        <v>122788</v>
      </c>
      <c r="R123" s="64" t="s">
        <v>4214</v>
      </c>
      <c r="S123" s="64" t="s">
        <v>4213</v>
      </c>
      <c r="T123" s="64">
        <v>1374381</v>
      </c>
    </row>
    <row r="124" spans="1:20" x14ac:dyDescent="0.25">
      <c r="A124" s="64">
        <v>1326452</v>
      </c>
      <c r="B124" s="64" t="s">
        <v>4196</v>
      </c>
      <c r="C124" s="64" t="s">
        <v>4212</v>
      </c>
      <c r="D124" s="64" t="s">
        <v>765</v>
      </c>
      <c r="E124" s="64" t="s">
        <v>765</v>
      </c>
      <c r="F124" s="64" t="s">
        <v>765</v>
      </c>
      <c r="G124" s="64" t="s">
        <v>4211</v>
      </c>
      <c r="H124" s="64" t="s">
        <v>4191</v>
      </c>
      <c r="I124" s="64" t="s">
        <v>4210</v>
      </c>
      <c r="J124" s="64">
        <v>0</v>
      </c>
      <c r="K124" s="64" t="s">
        <v>4191</v>
      </c>
      <c r="L124" s="64" t="s">
        <v>4191</v>
      </c>
      <c r="M124" s="64" t="s">
        <v>4192</v>
      </c>
      <c r="N124" s="64" t="s">
        <v>4191</v>
      </c>
      <c r="O124" s="64" t="s">
        <v>4191</v>
      </c>
      <c r="P124" s="64" t="s">
        <v>4191</v>
      </c>
      <c r="Q124" s="64">
        <v>122892</v>
      </c>
      <c r="R124" s="64" t="s">
        <v>4209</v>
      </c>
      <c r="T124" s="64">
        <v>1376713</v>
      </c>
    </row>
    <row r="125" spans="1:20" x14ac:dyDescent="0.25">
      <c r="A125" s="64">
        <v>1326469</v>
      </c>
      <c r="B125" s="64" t="s">
        <v>4196</v>
      </c>
      <c r="C125" s="64" t="s">
        <v>4208</v>
      </c>
      <c r="D125" s="64" t="s">
        <v>765</v>
      </c>
      <c r="E125" s="64" t="s">
        <v>765</v>
      </c>
      <c r="F125" s="64" t="s">
        <v>765</v>
      </c>
      <c r="G125" s="64" t="s">
        <v>4207</v>
      </c>
      <c r="H125" s="64" t="s">
        <v>4191</v>
      </c>
      <c r="I125" s="64" t="s">
        <v>4206</v>
      </c>
      <c r="J125" s="64">
        <v>0</v>
      </c>
      <c r="K125" s="64" t="s">
        <v>4191</v>
      </c>
      <c r="L125" s="64" t="s">
        <v>4191</v>
      </c>
      <c r="M125" s="64" t="s">
        <v>4192</v>
      </c>
      <c r="N125" s="64" t="s">
        <v>4191</v>
      </c>
      <c r="O125" s="64" t="s">
        <v>4191</v>
      </c>
      <c r="P125" s="64" t="s">
        <v>4191</v>
      </c>
      <c r="Q125" s="64">
        <v>119309</v>
      </c>
      <c r="R125" s="64" t="s">
        <v>4202</v>
      </c>
      <c r="T125" s="64">
        <v>1376737</v>
      </c>
    </row>
    <row r="126" spans="1:20" x14ac:dyDescent="0.25">
      <c r="A126" s="64">
        <v>1326472</v>
      </c>
      <c r="B126" s="64" t="s">
        <v>4196</v>
      </c>
      <c r="C126" s="64" t="s">
        <v>4205</v>
      </c>
      <c r="D126" s="64" t="s">
        <v>765</v>
      </c>
      <c r="E126" s="64" t="s">
        <v>765</v>
      </c>
      <c r="F126" s="64" t="s">
        <v>765</v>
      </c>
      <c r="G126" s="64" t="s">
        <v>4204</v>
      </c>
      <c r="H126" s="64" t="s">
        <v>4191</v>
      </c>
      <c r="I126" s="64" t="s">
        <v>4203</v>
      </c>
      <c r="J126" s="64">
        <v>0</v>
      </c>
      <c r="K126" s="64" t="s">
        <v>4191</v>
      </c>
      <c r="L126" s="64" t="s">
        <v>4191</v>
      </c>
      <c r="M126" s="64" t="s">
        <v>4192</v>
      </c>
      <c r="N126" s="64" t="s">
        <v>4191</v>
      </c>
      <c r="O126" s="64" t="s">
        <v>4191</v>
      </c>
      <c r="P126" s="64" t="s">
        <v>4191</v>
      </c>
      <c r="Q126" s="64">
        <v>119309</v>
      </c>
      <c r="R126" s="64" t="s">
        <v>4202</v>
      </c>
      <c r="T126" s="64">
        <v>1378011</v>
      </c>
    </row>
    <row r="127" spans="1:20" x14ac:dyDescent="0.25">
      <c r="A127" s="64">
        <v>1327589</v>
      </c>
      <c r="B127" s="64" t="s">
        <v>4196</v>
      </c>
      <c r="C127" s="64" t="s">
        <v>4201</v>
      </c>
      <c r="D127" s="64" t="s">
        <v>765</v>
      </c>
      <c r="E127" s="64" t="s">
        <v>765</v>
      </c>
      <c r="F127" s="64" t="s">
        <v>765</v>
      </c>
      <c r="G127" s="64" t="s">
        <v>4200</v>
      </c>
      <c r="H127" s="64" t="s">
        <v>4191</v>
      </c>
      <c r="I127" s="64" t="s">
        <v>4197</v>
      </c>
      <c r="J127" s="64">
        <v>0</v>
      </c>
      <c r="K127" s="64" t="s">
        <v>4191</v>
      </c>
      <c r="L127" s="64" t="s">
        <v>4191</v>
      </c>
      <c r="M127" s="64" t="s">
        <v>4192</v>
      </c>
      <c r="N127" s="64" t="s">
        <v>4191</v>
      </c>
      <c r="O127" s="64" t="s">
        <v>4191</v>
      </c>
      <c r="P127" s="64" t="s">
        <v>4191</v>
      </c>
      <c r="Q127" s="64">
        <v>126607</v>
      </c>
      <c r="R127" s="64" t="s">
        <v>4190</v>
      </c>
      <c r="T127" s="64">
        <v>1378009</v>
      </c>
    </row>
    <row r="128" spans="1:20" x14ac:dyDescent="0.25">
      <c r="A128" s="64">
        <v>1327590</v>
      </c>
      <c r="B128" s="64" t="s">
        <v>4196</v>
      </c>
      <c r="C128" s="64" t="s">
        <v>4199</v>
      </c>
      <c r="D128" s="64" t="s">
        <v>765</v>
      </c>
      <c r="E128" s="64" t="s">
        <v>765</v>
      </c>
      <c r="F128" s="64" t="s">
        <v>765</v>
      </c>
      <c r="G128" s="64" t="s">
        <v>4198</v>
      </c>
      <c r="H128" s="64" t="s">
        <v>4191</v>
      </c>
      <c r="I128" s="64" t="s">
        <v>4197</v>
      </c>
      <c r="J128" s="64">
        <v>0</v>
      </c>
      <c r="K128" s="64" t="s">
        <v>4191</v>
      </c>
      <c r="L128" s="64" t="s">
        <v>4191</v>
      </c>
      <c r="M128" s="64" t="s">
        <v>4192</v>
      </c>
      <c r="N128" s="64" t="s">
        <v>4191</v>
      </c>
      <c r="O128" s="64" t="s">
        <v>4191</v>
      </c>
      <c r="P128" s="64" t="s">
        <v>4191</v>
      </c>
      <c r="Q128" s="64">
        <v>126607</v>
      </c>
      <c r="R128" s="64" t="s">
        <v>4190</v>
      </c>
      <c r="T128" s="64">
        <v>1378010</v>
      </c>
    </row>
    <row r="129" spans="1:20" x14ac:dyDescent="0.25">
      <c r="A129" s="64">
        <v>1327591</v>
      </c>
      <c r="B129" s="64" t="s">
        <v>4196</v>
      </c>
      <c r="C129" s="64" t="s">
        <v>4195</v>
      </c>
      <c r="D129" s="64" t="s">
        <v>765</v>
      </c>
      <c r="E129" s="64" t="s">
        <v>765</v>
      </c>
      <c r="F129" s="64" t="s">
        <v>765</v>
      </c>
      <c r="G129" s="64" t="s">
        <v>4194</v>
      </c>
      <c r="H129" s="64" t="s">
        <v>4191</v>
      </c>
      <c r="I129" s="64" t="s">
        <v>4193</v>
      </c>
      <c r="J129" s="64">
        <v>0</v>
      </c>
      <c r="K129" s="64" t="s">
        <v>4191</v>
      </c>
      <c r="L129" s="64" t="s">
        <v>4191</v>
      </c>
      <c r="M129" s="64" t="s">
        <v>4192</v>
      </c>
      <c r="N129" s="64" t="s">
        <v>4191</v>
      </c>
      <c r="O129" s="64" t="s">
        <v>4191</v>
      </c>
      <c r="P129" s="64" t="s">
        <v>4191</v>
      </c>
      <c r="Q129" s="64">
        <v>126607</v>
      </c>
      <c r="R129" s="64" t="s">
        <v>4190</v>
      </c>
      <c r="T129" s="64">
        <v>1378012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3C98-1764-4E10-991F-14EEDB8D7D3F}">
  <dimension ref="A1:U129"/>
  <sheetViews>
    <sheetView workbookViewId="0"/>
  </sheetViews>
  <sheetFormatPr defaultColWidth="9.09765625" defaultRowHeight="15" x14ac:dyDescent="0.25"/>
  <cols>
    <col min="1" max="16384" width="9.09765625" style="64"/>
  </cols>
  <sheetData>
    <row r="1" spans="1:21" x14ac:dyDescent="0.25">
      <c r="A1" s="64" t="s">
        <v>4472</v>
      </c>
      <c r="B1" s="64" t="s">
        <v>4471</v>
      </c>
      <c r="C1" s="64" t="s">
        <v>4470</v>
      </c>
      <c r="D1" s="64" t="s">
        <v>4469</v>
      </c>
      <c r="E1" s="64" t="s">
        <v>4468</v>
      </c>
      <c r="F1" s="64" t="s">
        <v>1491</v>
      </c>
      <c r="G1" s="64" t="s">
        <v>4467</v>
      </c>
      <c r="H1" s="64" t="s">
        <v>4466</v>
      </c>
      <c r="I1" s="64" t="s">
        <v>4465</v>
      </c>
      <c r="J1" s="64" t="s">
        <v>4464</v>
      </c>
      <c r="K1" s="64" t="s">
        <v>4463</v>
      </c>
      <c r="L1" s="64" t="s">
        <v>4462</v>
      </c>
      <c r="M1" s="64" t="s">
        <v>4461</v>
      </c>
      <c r="N1" s="64" t="s">
        <v>4460</v>
      </c>
      <c r="O1" s="64" t="s">
        <v>4459</v>
      </c>
      <c r="P1" s="64" t="s">
        <v>4458</v>
      </c>
      <c r="Q1" s="64" t="s">
        <v>4457</v>
      </c>
      <c r="R1" s="64" t="s">
        <v>4456</v>
      </c>
      <c r="S1" s="64" t="s">
        <v>4455</v>
      </c>
      <c r="T1" s="64" t="s">
        <v>4454</v>
      </c>
      <c r="U1" s="64" t="s">
        <v>4453</v>
      </c>
    </row>
    <row r="2" spans="1:21" x14ac:dyDescent="0.25">
      <c r="A2" s="64">
        <v>1247719</v>
      </c>
      <c r="B2" s="64" t="s">
        <v>4449</v>
      </c>
      <c r="C2" s="64" t="s">
        <v>4452</v>
      </c>
      <c r="D2" s="64" t="s">
        <v>4451</v>
      </c>
      <c r="E2" s="64" t="s">
        <v>765</v>
      </c>
      <c r="F2" s="64" t="s">
        <v>765</v>
      </c>
      <c r="G2" s="64" t="s">
        <v>4221</v>
      </c>
      <c r="H2" s="64" t="s">
        <v>4191</v>
      </c>
      <c r="I2" s="64" t="s">
        <v>4450</v>
      </c>
      <c r="J2" s="64">
        <v>0</v>
      </c>
      <c r="K2" s="64" t="s">
        <v>4191</v>
      </c>
      <c r="L2" s="64" t="s">
        <v>4191</v>
      </c>
      <c r="M2" s="64" t="s">
        <v>4192</v>
      </c>
      <c r="N2" s="64" t="s">
        <v>4191</v>
      </c>
      <c r="O2" s="64" t="s">
        <v>4191</v>
      </c>
      <c r="P2" s="64" t="s">
        <v>4191</v>
      </c>
      <c r="Q2" s="64">
        <v>119305</v>
      </c>
      <c r="R2" s="64" t="s">
        <v>4245</v>
      </c>
      <c r="T2" s="64">
        <v>1289855</v>
      </c>
    </row>
    <row r="3" spans="1:21" x14ac:dyDescent="0.25">
      <c r="A3" s="64">
        <v>1247721</v>
      </c>
      <c r="B3" s="64" t="s">
        <v>4449</v>
      </c>
      <c r="C3" s="64" t="s">
        <v>4448</v>
      </c>
      <c r="D3" s="64" t="s">
        <v>4447</v>
      </c>
      <c r="E3" s="64" t="s">
        <v>765</v>
      </c>
      <c r="F3" s="64" t="s">
        <v>765</v>
      </c>
      <c r="G3" s="64" t="s">
        <v>4219</v>
      </c>
      <c r="H3" s="64" t="s">
        <v>4191</v>
      </c>
      <c r="I3" s="64" t="s">
        <v>4446</v>
      </c>
      <c r="J3" s="64">
        <v>0</v>
      </c>
      <c r="K3" s="64" t="s">
        <v>4191</v>
      </c>
      <c r="L3" s="64" t="s">
        <v>4191</v>
      </c>
      <c r="M3" s="64" t="s">
        <v>4192</v>
      </c>
      <c r="N3" s="64" t="s">
        <v>4191</v>
      </c>
      <c r="O3" s="64" t="s">
        <v>4191</v>
      </c>
      <c r="P3" s="64" t="s">
        <v>4191</v>
      </c>
      <c r="Q3" s="64">
        <v>119305</v>
      </c>
      <c r="R3" s="64" t="s">
        <v>4245</v>
      </c>
      <c r="T3" s="64">
        <v>1289856</v>
      </c>
    </row>
    <row r="4" spans="1:21" x14ac:dyDescent="0.25">
      <c r="A4" s="64">
        <v>1247722</v>
      </c>
      <c r="B4" s="64" t="s">
        <v>4445</v>
      </c>
      <c r="C4" s="64" t="s">
        <v>4444</v>
      </c>
      <c r="D4" s="64" t="s">
        <v>2945</v>
      </c>
      <c r="E4" s="64" t="s">
        <v>765</v>
      </c>
      <c r="F4" s="64" t="s">
        <v>765</v>
      </c>
      <c r="G4" s="64" t="s">
        <v>4443</v>
      </c>
      <c r="H4" s="64" t="s">
        <v>4191</v>
      </c>
      <c r="I4" s="64" t="s">
        <v>4442</v>
      </c>
      <c r="J4" s="64">
        <v>0</v>
      </c>
      <c r="K4" s="64" t="s">
        <v>4191</v>
      </c>
      <c r="L4" s="64" t="s">
        <v>4191</v>
      </c>
      <c r="M4" s="64" t="s">
        <v>4192</v>
      </c>
      <c r="N4" s="64" t="s">
        <v>4191</v>
      </c>
      <c r="O4" s="64" t="s">
        <v>4191</v>
      </c>
      <c r="P4" s="64" t="s">
        <v>4191</v>
      </c>
      <c r="Q4" s="64">
        <v>119305</v>
      </c>
      <c r="R4" s="64" t="s">
        <v>4245</v>
      </c>
      <c r="T4" s="64">
        <v>1289857</v>
      </c>
    </row>
    <row r="5" spans="1:21" x14ac:dyDescent="0.25">
      <c r="A5" s="64">
        <v>1247723</v>
      </c>
      <c r="B5" s="64" t="s">
        <v>4441</v>
      </c>
      <c r="C5" s="64" t="s">
        <v>4440</v>
      </c>
      <c r="D5" s="64" t="s">
        <v>4439</v>
      </c>
      <c r="E5" s="64" t="s">
        <v>765</v>
      </c>
      <c r="F5" s="64" t="s">
        <v>765</v>
      </c>
      <c r="G5" s="64" t="s">
        <v>4227</v>
      </c>
      <c r="H5" s="64" t="s">
        <v>4191</v>
      </c>
      <c r="I5" s="64" t="s">
        <v>4438</v>
      </c>
      <c r="J5" s="64">
        <v>0</v>
      </c>
      <c r="K5" s="64" t="s">
        <v>4191</v>
      </c>
      <c r="L5" s="64" t="s">
        <v>4191</v>
      </c>
      <c r="M5" s="64" t="s">
        <v>4192</v>
      </c>
      <c r="N5" s="64" t="s">
        <v>4191</v>
      </c>
      <c r="O5" s="64" t="s">
        <v>4191</v>
      </c>
      <c r="P5" s="64" t="s">
        <v>4191</v>
      </c>
      <c r="Q5" s="64">
        <v>119305</v>
      </c>
      <c r="R5" s="64" t="s">
        <v>4245</v>
      </c>
      <c r="T5" s="64">
        <v>1289858</v>
      </c>
    </row>
    <row r="6" spans="1:21" x14ac:dyDescent="0.25">
      <c r="A6" s="64">
        <v>1247724</v>
      </c>
      <c r="B6" s="64" t="s">
        <v>4196</v>
      </c>
      <c r="C6" s="64" t="s">
        <v>4437</v>
      </c>
      <c r="D6" s="64" t="s">
        <v>4436</v>
      </c>
      <c r="E6" s="64" t="s">
        <v>765</v>
      </c>
      <c r="F6" s="64" t="s">
        <v>765</v>
      </c>
      <c r="G6" s="64" t="s">
        <v>4221</v>
      </c>
      <c r="H6" s="64" t="s">
        <v>4191</v>
      </c>
      <c r="I6" s="64" t="s">
        <v>4435</v>
      </c>
      <c r="J6" s="64">
        <v>0</v>
      </c>
      <c r="K6" s="64" t="s">
        <v>4191</v>
      </c>
      <c r="L6" s="64" t="s">
        <v>4191</v>
      </c>
      <c r="M6" s="64" t="s">
        <v>4192</v>
      </c>
      <c r="N6" s="64" t="s">
        <v>4191</v>
      </c>
      <c r="O6" s="64" t="s">
        <v>4191</v>
      </c>
      <c r="P6" s="64" t="s">
        <v>4191</v>
      </c>
      <c r="Q6" s="64">
        <v>119305</v>
      </c>
      <c r="R6" s="64" t="s">
        <v>4245</v>
      </c>
      <c r="T6" s="64">
        <v>1289859</v>
      </c>
    </row>
    <row r="7" spans="1:21" x14ac:dyDescent="0.25">
      <c r="A7" s="64">
        <v>1247725</v>
      </c>
      <c r="B7" s="64" t="s">
        <v>4196</v>
      </c>
      <c r="C7" s="64" t="s">
        <v>4434</v>
      </c>
      <c r="D7" s="64" t="s">
        <v>4433</v>
      </c>
      <c r="E7" s="64" t="s">
        <v>765</v>
      </c>
      <c r="F7" s="64" t="s">
        <v>765</v>
      </c>
      <c r="G7" s="64" t="s">
        <v>4219</v>
      </c>
      <c r="H7" s="64" t="s">
        <v>4191</v>
      </c>
      <c r="I7" s="64" t="s">
        <v>4432</v>
      </c>
      <c r="J7" s="64">
        <v>0</v>
      </c>
      <c r="K7" s="64" t="s">
        <v>4191</v>
      </c>
      <c r="L7" s="64" t="s">
        <v>4191</v>
      </c>
      <c r="M7" s="64" t="s">
        <v>4192</v>
      </c>
      <c r="N7" s="64" t="s">
        <v>4191</v>
      </c>
      <c r="O7" s="64" t="s">
        <v>4191</v>
      </c>
      <c r="P7" s="64" t="s">
        <v>4191</v>
      </c>
      <c r="Q7" s="64">
        <v>119305</v>
      </c>
      <c r="R7" s="64" t="s">
        <v>4245</v>
      </c>
      <c r="T7" s="64">
        <v>1289860</v>
      </c>
    </row>
    <row r="8" spans="1:21" x14ac:dyDescent="0.25">
      <c r="A8" s="64">
        <v>1247726</v>
      </c>
      <c r="B8" s="64" t="s">
        <v>4196</v>
      </c>
      <c r="C8" s="64" t="s">
        <v>4431</v>
      </c>
      <c r="D8" s="64" t="s">
        <v>4430</v>
      </c>
      <c r="E8" s="64" t="s">
        <v>765</v>
      </c>
      <c r="F8" s="64" t="s">
        <v>765</v>
      </c>
      <c r="G8" s="64" t="s">
        <v>4221</v>
      </c>
      <c r="H8" s="64" t="s">
        <v>4191</v>
      </c>
      <c r="I8" s="64" t="s">
        <v>4429</v>
      </c>
      <c r="J8" s="64">
        <v>0</v>
      </c>
      <c r="K8" s="64" t="s">
        <v>4191</v>
      </c>
      <c r="L8" s="64" t="s">
        <v>4191</v>
      </c>
      <c r="M8" s="64" t="s">
        <v>4192</v>
      </c>
      <c r="N8" s="64" t="s">
        <v>4191</v>
      </c>
      <c r="O8" s="64" t="s">
        <v>4191</v>
      </c>
      <c r="P8" s="64" t="s">
        <v>4191</v>
      </c>
      <c r="Q8" s="64">
        <v>119305</v>
      </c>
      <c r="R8" s="64" t="s">
        <v>4245</v>
      </c>
      <c r="T8" s="64">
        <v>1289861</v>
      </c>
    </row>
    <row r="9" spans="1:21" x14ac:dyDescent="0.25">
      <c r="A9" s="64">
        <v>1247727</v>
      </c>
      <c r="B9" s="64" t="s">
        <v>4196</v>
      </c>
      <c r="C9" s="64" t="s">
        <v>4428</v>
      </c>
      <c r="D9" s="64" t="s">
        <v>4427</v>
      </c>
      <c r="E9" s="64" t="s">
        <v>765</v>
      </c>
      <c r="F9" s="64" t="s">
        <v>765</v>
      </c>
      <c r="G9" s="64" t="s">
        <v>4219</v>
      </c>
      <c r="H9" s="64" t="s">
        <v>4191</v>
      </c>
      <c r="I9" s="64" t="s">
        <v>4426</v>
      </c>
      <c r="J9" s="64">
        <v>0</v>
      </c>
      <c r="K9" s="64" t="s">
        <v>4191</v>
      </c>
      <c r="L9" s="64" t="s">
        <v>4191</v>
      </c>
      <c r="M9" s="64" t="s">
        <v>4192</v>
      </c>
      <c r="N9" s="64" t="s">
        <v>4191</v>
      </c>
      <c r="O9" s="64" t="s">
        <v>4191</v>
      </c>
      <c r="P9" s="64" t="s">
        <v>4191</v>
      </c>
      <c r="Q9" s="64">
        <v>119305</v>
      </c>
      <c r="R9" s="64" t="s">
        <v>4245</v>
      </c>
      <c r="T9" s="64">
        <v>1289862</v>
      </c>
    </row>
    <row r="10" spans="1:21" x14ac:dyDescent="0.25">
      <c r="A10" s="64">
        <v>1247728</v>
      </c>
      <c r="B10" s="64" t="s">
        <v>4196</v>
      </c>
      <c r="C10" s="64" t="s">
        <v>3034</v>
      </c>
      <c r="D10" s="64" t="s">
        <v>4425</v>
      </c>
      <c r="E10" s="64" t="s">
        <v>765</v>
      </c>
      <c r="F10" s="64" t="s">
        <v>765</v>
      </c>
      <c r="G10" s="64" t="s">
        <v>4221</v>
      </c>
      <c r="H10" s="64" t="s">
        <v>4191</v>
      </c>
      <c r="I10" s="64" t="s">
        <v>4424</v>
      </c>
      <c r="J10" s="64">
        <v>0</v>
      </c>
      <c r="K10" s="64" t="s">
        <v>4191</v>
      </c>
      <c r="L10" s="64" t="s">
        <v>4191</v>
      </c>
      <c r="M10" s="64" t="s">
        <v>4192</v>
      </c>
      <c r="N10" s="64" t="s">
        <v>4191</v>
      </c>
      <c r="O10" s="64" t="s">
        <v>4191</v>
      </c>
      <c r="P10" s="64" t="s">
        <v>4191</v>
      </c>
      <c r="Q10" s="64">
        <v>119305</v>
      </c>
      <c r="R10" s="64" t="s">
        <v>4245</v>
      </c>
      <c r="T10" s="64">
        <v>1289863</v>
      </c>
    </row>
    <row r="11" spans="1:21" x14ac:dyDescent="0.25">
      <c r="A11" s="64">
        <v>1247729</v>
      </c>
      <c r="B11" s="64" t="s">
        <v>4423</v>
      </c>
      <c r="C11" s="64" t="s">
        <v>1237</v>
      </c>
      <c r="D11" s="64" t="s">
        <v>4422</v>
      </c>
      <c r="E11" s="64" t="s">
        <v>765</v>
      </c>
      <c r="F11" s="64" t="s">
        <v>765</v>
      </c>
      <c r="G11" s="64" t="s">
        <v>4221</v>
      </c>
      <c r="H11" s="64" t="s">
        <v>4191</v>
      </c>
      <c r="I11" s="64" t="s">
        <v>4421</v>
      </c>
      <c r="J11" s="64">
        <v>0</v>
      </c>
      <c r="K11" s="64" t="s">
        <v>4191</v>
      </c>
      <c r="L11" s="64" t="s">
        <v>4191</v>
      </c>
      <c r="M11" s="64" t="s">
        <v>4192</v>
      </c>
      <c r="N11" s="64" t="s">
        <v>4191</v>
      </c>
      <c r="O11" s="64" t="s">
        <v>4191</v>
      </c>
      <c r="P11" s="64" t="s">
        <v>4191</v>
      </c>
      <c r="Q11" s="64">
        <v>122788</v>
      </c>
      <c r="R11" s="64" t="s">
        <v>4214</v>
      </c>
      <c r="S11" s="64" t="s">
        <v>4213</v>
      </c>
      <c r="T11" s="64">
        <v>1350603</v>
      </c>
    </row>
    <row r="12" spans="1:21" x14ac:dyDescent="0.25">
      <c r="A12" s="64">
        <v>1247730</v>
      </c>
      <c r="B12" s="64" t="s">
        <v>4420</v>
      </c>
      <c r="C12" s="64" t="s">
        <v>1417</v>
      </c>
      <c r="D12" s="64" t="s">
        <v>4419</v>
      </c>
      <c r="E12" s="64" t="s">
        <v>765</v>
      </c>
      <c r="F12" s="64" t="s">
        <v>765</v>
      </c>
      <c r="G12" s="64" t="s">
        <v>4207</v>
      </c>
      <c r="H12" s="64" t="s">
        <v>4191</v>
      </c>
      <c r="I12" s="64" t="s">
        <v>4418</v>
      </c>
      <c r="J12" s="64">
        <v>0</v>
      </c>
      <c r="K12" s="64" t="s">
        <v>4191</v>
      </c>
      <c r="L12" s="64" t="s">
        <v>4191</v>
      </c>
      <c r="M12" s="64" t="s">
        <v>4192</v>
      </c>
      <c r="N12" s="64" t="s">
        <v>4191</v>
      </c>
      <c r="O12" s="64" t="s">
        <v>4191</v>
      </c>
      <c r="P12" s="64" t="s">
        <v>4191</v>
      </c>
      <c r="Q12" s="64">
        <v>119305</v>
      </c>
      <c r="R12" s="64" t="s">
        <v>4245</v>
      </c>
      <c r="T12" s="64">
        <v>1289864</v>
      </c>
    </row>
    <row r="13" spans="1:21" x14ac:dyDescent="0.25">
      <c r="A13" s="64">
        <v>1247731</v>
      </c>
      <c r="B13" s="64" t="s">
        <v>4196</v>
      </c>
      <c r="C13" s="64" t="s">
        <v>4417</v>
      </c>
      <c r="D13" s="64" t="s">
        <v>4416</v>
      </c>
      <c r="E13" s="64" t="s">
        <v>765</v>
      </c>
      <c r="F13" s="64" t="s">
        <v>765</v>
      </c>
      <c r="G13" s="64" t="s">
        <v>4207</v>
      </c>
      <c r="H13" s="64" t="s">
        <v>4191</v>
      </c>
      <c r="I13" s="64" t="s">
        <v>4415</v>
      </c>
      <c r="J13" s="64">
        <v>0</v>
      </c>
      <c r="K13" s="64" t="s">
        <v>4191</v>
      </c>
      <c r="L13" s="64" t="s">
        <v>4191</v>
      </c>
      <c r="M13" s="64" t="s">
        <v>4192</v>
      </c>
      <c r="N13" s="64" t="s">
        <v>4191</v>
      </c>
      <c r="O13" s="64" t="s">
        <v>4191</v>
      </c>
      <c r="P13" s="64" t="s">
        <v>4191</v>
      </c>
      <c r="Q13" s="64">
        <v>119305</v>
      </c>
      <c r="R13" s="64" t="s">
        <v>4245</v>
      </c>
      <c r="T13" s="64">
        <v>1289865</v>
      </c>
    </row>
    <row r="14" spans="1:21" x14ac:dyDescent="0.25">
      <c r="A14" s="64">
        <v>1247732</v>
      </c>
      <c r="B14" s="64" t="s">
        <v>4196</v>
      </c>
      <c r="C14" s="64" t="s">
        <v>4414</v>
      </c>
      <c r="D14" s="64" t="s">
        <v>4413</v>
      </c>
      <c r="E14" s="64" t="s">
        <v>765</v>
      </c>
      <c r="F14" s="64" t="s">
        <v>765</v>
      </c>
      <c r="G14" s="64" t="s">
        <v>4207</v>
      </c>
      <c r="H14" s="64" t="s">
        <v>4191</v>
      </c>
      <c r="I14" s="64" t="s">
        <v>4412</v>
      </c>
      <c r="J14" s="64">
        <v>0</v>
      </c>
      <c r="K14" s="64" t="s">
        <v>4191</v>
      </c>
      <c r="L14" s="64" t="s">
        <v>4191</v>
      </c>
      <c r="M14" s="64" t="s">
        <v>4192</v>
      </c>
      <c r="N14" s="64" t="s">
        <v>4191</v>
      </c>
      <c r="O14" s="64" t="s">
        <v>4191</v>
      </c>
      <c r="P14" s="64" t="s">
        <v>4191</v>
      </c>
      <c r="Q14" s="64">
        <v>119305</v>
      </c>
      <c r="R14" s="64" t="s">
        <v>4245</v>
      </c>
      <c r="T14" s="64">
        <v>1289866</v>
      </c>
    </row>
    <row r="15" spans="1:21" x14ac:dyDescent="0.25">
      <c r="A15" s="64">
        <v>1247733</v>
      </c>
      <c r="B15" s="64" t="s">
        <v>4196</v>
      </c>
      <c r="C15" s="64" t="s">
        <v>1087</v>
      </c>
      <c r="D15" s="64" t="s">
        <v>4411</v>
      </c>
      <c r="E15" s="64" t="s">
        <v>765</v>
      </c>
      <c r="F15" s="64" t="s">
        <v>765</v>
      </c>
      <c r="G15" s="64" t="s">
        <v>4263</v>
      </c>
      <c r="H15" s="64" t="s">
        <v>4191</v>
      </c>
      <c r="I15" s="64" t="s">
        <v>4410</v>
      </c>
      <c r="J15" s="64">
        <v>0</v>
      </c>
      <c r="K15" s="64" t="s">
        <v>4191</v>
      </c>
      <c r="L15" s="64" t="s">
        <v>4191</v>
      </c>
      <c r="M15" s="64" t="s">
        <v>4192</v>
      </c>
      <c r="N15" s="64" t="s">
        <v>4191</v>
      </c>
      <c r="O15" s="64" t="s">
        <v>4191</v>
      </c>
      <c r="P15" s="64" t="s">
        <v>4191</v>
      </c>
      <c r="Q15" s="64">
        <v>119305</v>
      </c>
      <c r="R15" s="64" t="s">
        <v>4245</v>
      </c>
      <c r="T15" s="64">
        <v>1289867</v>
      </c>
    </row>
    <row r="16" spans="1:21" x14ac:dyDescent="0.25">
      <c r="A16" s="64">
        <v>1247735</v>
      </c>
      <c r="B16" s="64" t="s">
        <v>4196</v>
      </c>
      <c r="C16" s="64" t="s">
        <v>4409</v>
      </c>
      <c r="D16" s="64" t="s">
        <v>4408</v>
      </c>
      <c r="E16" s="64" t="s">
        <v>765</v>
      </c>
      <c r="F16" s="64" t="s">
        <v>765</v>
      </c>
      <c r="G16" s="64" t="s">
        <v>4405</v>
      </c>
      <c r="H16" s="64" t="s">
        <v>4191</v>
      </c>
      <c r="I16" s="64" t="s">
        <v>4407</v>
      </c>
      <c r="J16" s="64">
        <v>0</v>
      </c>
      <c r="K16" s="64" t="s">
        <v>4191</v>
      </c>
      <c r="L16" s="64" t="s">
        <v>4191</v>
      </c>
      <c r="M16" s="64" t="s">
        <v>4192</v>
      </c>
      <c r="N16" s="64" t="s">
        <v>4191</v>
      </c>
      <c r="O16" s="64" t="s">
        <v>4191</v>
      </c>
      <c r="P16" s="64" t="s">
        <v>4191</v>
      </c>
      <c r="Q16" s="64">
        <v>119305</v>
      </c>
      <c r="R16" s="64" t="s">
        <v>4245</v>
      </c>
      <c r="T16" s="64">
        <v>1289868</v>
      </c>
    </row>
    <row r="17" spans="1:20" x14ac:dyDescent="0.25">
      <c r="A17" s="64">
        <v>1247736</v>
      </c>
      <c r="B17" s="64" t="s">
        <v>4196</v>
      </c>
      <c r="C17" s="64" t="s">
        <v>4406</v>
      </c>
      <c r="D17" s="64" t="s">
        <v>2957</v>
      </c>
      <c r="E17" s="64" t="s">
        <v>765</v>
      </c>
      <c r="F17" s="64" t="s">
        <v>765</v>
      </c>
      <c r="G17" s="64" t="s">
        <v>4405</v>
      </c>
      <c r="H17" s="64" t="s">
        <v>4191</v>
      </c>
      <c r="I17" s="64" t="s">
        <v>4404</v>
      </c>
      <c r="J17" s="64">
        <v>0</v>
      </c>
      <c r="K17" s="64" t="s">
        <v>4191</v>
      </c>
      <c r="L17" s="64" t="s">
        <v>4191</v>
      </c>
      <c r="M17" s="64" t="s">
        <v>4192</v>
      </c>
      <c r="N17" s="64" t="s">
        <v>4191</v>
      </c>
      <c r="O17" s="64" t="s">
        <v>4191</v>
      </c>
      <c r="P17" s="64" t="s">
        <v>4191</v>
      </c>
      <c r="Q17" s="64">
        <v>119305</v>
      </c>
      <c r="R17" s="64" t="s">
        <v>4245</v>
      </c>
      <c r="T17" s="64">
        <v>1289870</v>
      </c>
    </row>
    <row r="18" spans="1:20" x14ac:dyDescent="0.25">
      <c r="A18" s="64">
        <v>1247737</v>
      </c>
      <c r="B18" s="64" t="s">
        <v>4196</v>
      </c>
      <c r="C18" s="64" t="s">
        <v>4403</v>
      </c>
      <c r="D18" s="64" t="s">
        <v>4402</v>
      </c>
      <c r="E18" s="64" t="s">
        <v>765</v>
      </c>
      <c r="F18" s="64" t="s">
        <v>765</v>
      </c>
      <c r="G18" s="64" t="s">
        <v>4207</v>
      </c>
      <c r="H18" s="64" t="s">
        <v>4191</v>
      </c>
      <c r="I18" s="64" t="s">
        <v>4401</v>
      </c>
      <c r="J18" s="64">
        <v>0</v>
      </c>
      <c r="K18" s="64" t="s">
        <v>4191</v>
      </c>
      <c r="L18" s="64" t="s">
        <v>4191</v>
      </c>
      <c r="M18" s="64" t="s">
        <v>4192</v>
      </c>
      <c r="N18" s="64" t="s">
        <v>4191</v>
      </c>
      <c r="O18" s="64" t="s">
        <v>4191</v>
      </c>
      <c r="P18" s="64" t="s">
        <v>4191</v>
      </c>
      <c r="Q18" s="64">
        <v>119305</v>
      </c>
      <c r="R18" s="64" t="s">
        <v>4245</v>
      </c>
      <c r="T18" s="64">
        <v>1289871</v>
      </c>
    </row>
    <row r="19" spans="1:20" x14ac:dyDescent="0.25">
      <c r="A19" s="64">
        <v>1247738</v>
      </c>
      <c r="B19" s="64" t="s">
        <v>4196</v>
      </c>
      <c r="C19" s="64" t="s">
        <v>4400</v>
      </c>
      <c r="D19" s="64" t="s">
        <v>2957</v>
      </c>
      <c r="E19" s="64" t="s">
        <v>765</v>
      </c>
      <c r="F19" s="64" t="s">
        <v>765</v>
      </c>
      <c r="G19" s="64" t="s">
        <v>4207</v>
      </c>
      <c r="H19" s="64" t="s">
        <v>4191</v>
      </c>
      <c r="I19" s="64" t="s">
        <v>4399</v>
      </c>
      <c r="J19" s="64">
        <v>0</v>
      </c>
      <c r="K19" s="64" t="s">
        <v>4191</v>
      </c>
      <c r="L19" s="64" t="s">
        <v>4191</v>
      </c>
      <c r="M19" s="64" t="s">
        <v>4192</v>
      </c>
      <c r="N19" s="64" t="s">
        <v>4191</v>
      </c>
      <c r="O19" s="64" t="s">
        <v>4191</v>
      </c>
      <c r="P19" s="64" t="s">
        <v>4191</v>
      </c>
      <c r="Q19" s="64">
        <v>119305</v>
      </c>
      <c r="R19" s="64" t="s">
        <v>4245</v>
      </c>
      <c r="T19" s="64">
        <v>1289872</v>
      </c>
    </row>
    <row r="20" spans="1:20" x14ac:dyDescent="0.25">
      <c r="A20" s="64">
        <v>1247739</v>
      </c>
      <c r="B20" s="64" t="s">
        <v>4398</v>
      </c>
      <c r="C20" s="64" t="s">
        <v>4397</v>
      </c>
      <c r="D20" s="64" t="s">
        <v>4396</v>
      </c>
      <c r="E20" s="64" t="s">
        <v>765</v>
      </c>
      <c r="F20" s="64" t="s">
        <v>765</v>
      </c>
      <c r="G20" s="64" t="s">
        <v>4299</v>
      </c>
      <c r="H20" s="64" t="s">
        <v>4191</v>
      </c>
      <c r="I20" s="64" t="s">
        <v>4395</v>
      </c>
      <c r="J20" s="64">
        <v>0</v>
      </c>
      <c r="K20" s="64" t="s">
        <v>4191</v>
      </c>
      <c r="L20" s="64" t="s">
        <v>4191</v>
      </c>
      <c r="M20" s="64" t="s">
        <v>4192</v>
      </c>
      <c r="N20" s="64" t="s">
        <v>4191</v>
      </c>
      <c r="O20" s="64" t="s">
        <v>4191</v>
      </c>
      <c r="P20" s="64" t="s">
        <v>4191</v>
      </c>
      <c r="Q20" s="64">
        <v>119306</v>
      </c>
      <c r="R20" s="64" t="s">
        <v>4257</v>
      </c>
      <c r="T20" s="64">
        <v>1289873</v>
      </c>
    </row>
    <row r="21" spans="1:20" x14ac:dyDescent="0.25">
      <c r="A21" s="64">
        <v>1247740</v>
      </c>
      <c r="B21" s="64" t="s">
        <v>4196</v>
      </c>
      <c r="C21" s="64" t="s">
        <v>4394</v>
      </c>
      <c r="D21" s="64" t="s">
        <v>4393</v>
      </c>
      <c r="E21" s="64" t="s">
        <v>765</v>
      </c>
      <c r="F21" s="64" t="s">
        <v>765</v>
      </c>
      <c r="G21" s="64" t="s">
        <v>4221</v>
      </c>
      <c r="H21" s="64" t="s">
        <v>4191</v>
      </c>
      <c r="I21" s="64" t="s">
        <v>4392</v>
      </c>
      <c r="J21" s="64">
        <v>0</v>
      </c>
      <c r="K21" s="64" t="s">
        <v>4191</v>
      </c>
      <c r="L21" s="64" t="s">
        <v>4191</v>
      </c>
      <c r="M21" s="64" t="s">
        <v>4192</v>
      </c>
      <c r="N21" s="64" t="s">
        <v>4191</v>
      </c>
      <c r="O21" s="64" t="s">
        <v>4191</v>
      </c>
      <c r="P21" s="64" t="s">
        <v>4191</v>
      </c>
      <c r="Q21" s="64">
        <v>119306</v>
      </c>
      <c r="R21" s="64" t="s">
        <v>4257</v>
      </c>
      <c r="T21" s="64">
        <v>1289874</v>
      </c>
    </row>
    <row r="22" spans="1:20" x14ac:dyDescent="0.25">
      <c r="A22" s="64">
        <v>1247741</v>
      </c>
      <c r="B22" s="64" t="s">
        <v>4391</v>
      </c>
      <c r="C22" s="64" t="s">
        <v>4390</v>
      </c>
      <c r="D22" s="64" t="s">
        <v>4389</v>
      </c>
      <c r="E22" s="64" t="s">
        <v>765</v>
      </c>
      <c r="F22" s="64" t="s">
        <v>765</v>
      </c>
      <c r="G22" s="64" t="s">
        <v>4227</v>
      </c>
      <c r="H22" s="64" t="s">
        <v>4191</v>
      </c>
      <c r="I22" s="64" t="s">
        <v>4388</v>
      </c>
      <c r="J22" s="64">
        <v>0</v>
      </c>
      <c r="K22" s="64" t="s">
        <v>4191</v>
      </c>
      <c r="L22" s="64" t="s">
        <v>4191</v>
      </c>
      <c r="M22" s="64" t="s">
        <v>4192</v>
      </c>
      <c r="N22" s="64" t="s">
        <v>4191</v>
      </c>
      <c r="O22" s="64" t="s">
        <v>4191</v>
      </c>
      <c r="P22" s="64" t="s">
        <v>4191</v>
      </c>
      <c r="Q22" s="64">
        <v>119306</v>
      </c>
      <c r="R22" s="64" t="s">
        <v>4257</v>
      </c>
      <c r="T22" s="64">
        <v>1289875</v>
      </c>
    </row>
    <row r="23" spans="1:20" x14ac:dyDescent="0.25">
      <c r="A23" s="64">
        <v>1247742</v>
      </c>
      <c r="B23" s="64" t="s">
        <v>4196</v>
      </c>
      <c r="C23" s="64" t="s">
        <v>1259</v>
      </c>
      <c r="D23" s="64" t="s">
        <v>4387</v>
      </c>
      <c r="E23" s="64" t="s">
        <v>765</v>
      </c>
      <c r="F23" s="64" t="s">
        <v>765</v>
      </c>
      <c r="G23" s="64" t="s">
        <v>4227</v>
      </c>
      <c r="H23" s="64" t="s">
        <v>4191</v>
      </c>
      <c r="I23" s="64" t="s">
        <v>4386</v>
      </c>
      <c r="J23" s="64">
        <v>0</v>
      </c>
      <c r="K23" s="64" t="s">
        <v>4191</v>
      </c>
      <c r="L23" s="64" t="s">
        <v>4191</v>
      </c>
      <c r="M23" s="64" t="s">
        <v>4192</v>
      </c>
      <c r="N23" s="64" t="s">
        <v>4191</v>
      </c>
      <c r="O23" s="64" t="s">
        <v>4191</v>
      </c>
      <c r="P23" s="64" t="s">
        <v>4191</v>
      </c>
      <c r="Q23" s="64">
        <v>119306</v>
      </c>
      <c r="R23" s="64" t="s">
        <v>4257</v>
      </c>
      <c r="T23" s="64">
        <v>1289876</v>
      </c>
    </row>
    <row r="24" spans="1:20" x14ac:dyDescent="0.25">
      <c r="A24" s="64">
        <v>1247743</v>
      </c>
      <c r="B24" s="64" t="s">
        <v>4196</v>
      </c>
      <c r="C24" s="64" t="s">
        <v>4385</v>
      </c>
      <c r="D24" s="64" t="s">
        <v>2958</v>
      </c>
      <c r="E24" s="64" t="s">
        <v>765</v>
      </c>
      <c r="F24" s="64" t="s">
        <v>765</v>
      </c>
      <c r="G24" s="64" t="s">
        <v>4253</v>
      </c>
      <c r="H24" s="64" t="s">
        <v>4191</v>
      </c>
      <c r="I24" s="64" t="s">
        <v>4384</v>
      </c>
      <c r="J24" s="64">
        <v>0</v>
      </c>
      <c r="K24" s="64" t="s">
        <v>4191</v>
      </c>
      <c r="L24" s="64" t="s">
        <v>4191</v>
      </c>
      <c r="M24" s="64" t="s">
        <v>4192</v>
      </c>
      <c r="N24" s="64" t="s">
        <v>4191</v>
      </c>
      <c r="O24" s="64" t="s">
        <v>4191</v>
      </c>
      <c r="P24" s="64" t="s">
        <v>4191</v>
      </c>
      <c r="Q24" s="64">
        <v>119307</v>
      </c>
      <c r="R24" s="64" t="s">
        <v>4303</v>
      </c>
      <c r="T24" s="64">
        <v>1289877</v>
      </c>
    </row>
    <row r="25" spans="1:20" x14ac:dyDescent="0.25">
      <c r="A25" s="64">
        <v>1247744</v>
      </c>
      <c r="B25" s="64" t="s">
        <v>4196</v>
      </c>
      <c r="C25" s="64" t="s">
        <v>4383</v>
      </c>
      <c r="D25" s="64" t="s">
        <v>4382</v>
      </c>
      <c r="E25" s="64" t="s">
        <v>765</v>
      </c>
      <c r="F25" s="64" t="s">
        <v>765</v>
      </c>
      <c r="G25" s="64" t="s">
        <v>4253</v>
      </c>
      <c r="H25" s="64" t="s">
        <v>4191</v>
      </c>
      <c r="I25" s="64" t="s">
        <v>4381</v>
      </c>
      <c r="J25" s="64">
        <v>0</v>
      </c>
      <c r="K25" s="64" t="s">
        <v>4191</v>
      </c>
      <c r="L25" s="64" t="s">
        <v>4191</v>
      </c>
      <c r="M25" s="64" t="s">
        <v>4192</v>
      </c>
      <c r="N25" s="64" t="s">
        <v>4191</v>
      </c>
      <c r="O25" s="64" t="s">
        <v>4191</v>
      </c>
      <c r="P25" s="64" t="s">
        <v>4191</v>
      </c>
      <c r="Q25" s="64">
        <v>119307</v>
      </c>
      <c r="R25" s="64" t="s">
        <v>4303</v>
      </c>
      <c r="T25" s="64">
        <v>1289878</v>
      </c>
    </row>
    <row r="26" spans="1:20" x14ac:dyDescent="0.25">
      <c r="A26" s="64">
        <v>1247745</v>
      </c>
      <c r="B26" s="64" t="s">
        <v>4196</v>
      </c>
      <c r="C26" s="64" t="s">
        <v>4380</v>
      </c>
      <c r="D26" s="64" t="s">
        <v>4379</v>
      </c>
      <c r="E26" s="64" t="s">
        <v>765</v>
      </c>
      <c r="F26" s="64" t="s">
        <v>765</v>
      </c>
      <c r="G26" s="64" t="s">
        <v>4253</v>
      </c>
      <c r="H26" s="64" t="s">
        <v>4191</v>
      </c>
      <c r="I26" s="64" t="s">
        <v>4378</v>
      </c>
      <c r="J26" s="64">
        <v>0</v>
      </c>
      <c r="K26" s="64" t="s">
        <v>4191</v>
      </c>
      <c r="L26" s="64" t="s">
        <v>4191</v>
      </c>
      <c r="M26" s="64" t="s">
        <v>4192</v>
      </c>
      <c r="N26" s="64" t="s">
        <v>4191</v>
      </c>
      <c r="O26" s="64" t="s">
        <v>4191</v>
      </c>
      <c r="P26" s="64" t="s">
        <v>4191</v>
      </c>
      <c r="Q26" s="64">
        <v>119307</v>
      </c>
      <c r="R26" s="64" t="s">
        <v>4303</v>
      </c>
      <c r="T26" s="64">
        <v>1289879</v>
      </c>
    </row>
    <row r="27" spans="1:20" x14ac:dyDescent="0.25">
      <c r="A27" s="64">
        <v>1247746</v>
      </c>
      <c r="B27" s="64" t="s">
        <v>4196</v>
      </c>
      <c r="C27" s="64" t="s">
        <v>4377</v>
      </c>
      <c r="D27" s="64" t="s">
        <v>4376</v>
      </c>
      <c r="E27" s="64" t="s">
        <v>765</v>
      </c>
      <c r="F27" s="64" t="s">
        <v>765</v>
      </c>
      <c r="G27" s="64" t="s">
        <v>4299</v>
      </c>
      <c r="H27" s="64" t="s">
        <v>4191</v>
      </c>
      <c r="I27" s="64" t="s">
        <v>4375</v>
      </c>
      <c r="J27" s="64">
        <v>0</v>
      </c>
      <c r="K27" s="64" t="s">
        <v>4191</v>
      </c>
      <c r="L27" s="64" t="s">
        <v>4191</v>
      </c>
      <c r="M27" s="64" t="s">
        <v>4192</v>
      </c>
      <c r="N27" s="64" t="s">
        <v>4191</v>
      </c>
      <c r="O27" s="64" t="s">
        <v>4191</v>
      </c>
      <c r="P27" s="64" t="s">
        <v>4191</v>
      </c>
      <c r="Q27" s="64">
        <v>119307</v>
      </c>
      <c r="R27" s="64" t="s">
        <v>4303</v>
      </c>
      <c r="T27" s="64">
        <v>1289880</v>
      </c>
    </row>
    <row r="28" spans="1:20" x14ac:dyDescent="0.25">
      <c r="A28" s="64">
        <v>1247747</v>
      </c>
      <c r="B28" s="64" t="s">
        <v>4196</v>
      </c>
      <c r="C28" s="64" t="s">
        <v>4374</v>
      </c>
      <c r="D28" s="64" t="s">
        <v>765</v>
      </c>
      <c r="E28" s="64" t="s">
        <v>765</v>
      </c>
      <c r="F28" s="64" t="s">
        <v>765</v>
      </c>
      <c r="G28" s="64" t="s">
        <v>4373</v>
      </c>
      <c r="H28" s="64" t="s">
        <v>4191</v>
      </c>
      <c r="I28" s="64" t="s">
        <v>4372</v>
      </c>
      <c r="J28" s="64">
        <v>0</v>
      </c>
      <c r="K28" s="64" t="s">
        <v>4191</v>
      </c>
      <c r="L28" s="64" t="s">
        <v>4191</v>
      </c>
      <c r="M28" s="64" t="s">
        <v>4192</v>
      </c>
      <c r="N28" s="64" t="s">
        <v>4191</v>
      </c>
      <c r="O28" s="64" t="s">
        <v>4191</v>
      </c>
      <c r="P28" s="64" t="s">
        <v>4191</v>
      </c>
      <c r="Q28" s="64">
        <v>119307</v>
      </c>
      <c r="R28" s="64" t="s">
        <v>4303</v>
      </c>
      <c r="T28" s="64">
        <v>1289881</v>
      </c>
    </row>
    <row r="29" spans="1:20" x14ac:dyDescent="0.25">
      <c r="A29" s="64">
        <v>1247748</v>
      </c>
      <c r="B29" s="64" t="s">
        <v>4196</v>
      </c>
      <c r="C29" s="64" t="s">
        <v>4371</v>
      </c>
      <c r="D29" s="64" t="s">
        <v>765</v>
      </c>
      <c r="E29" s="64" t="s">
        <v>765</v>
      </c>
      <c r="F29" s="64" t="s">
        <v>765</v>
      </c>
      <c r="G29" s="64" t="s">
        <v>4370</v>
      </c>
      <c r="H29" s="64" t="s">
        <v>4191</v>
      </c>
      <c r="I29" s="64" t="s">
        <v>4369</v>
      </c>
      <c r="J29" s="64">
        <v>0</v>
      </c>
      <c r="K29" s="64" t="s">
        <v>4191</v>
      </c>
      <c r="L29" s="64" t="s">
        <v>4191</v>
      </c>
      <c r="M29" s="64" t="s">
        <v>4192</v>
      </c>
      <c r="N29" s="64" t="s">
        <v>4191</v>
      </c>
      <c r="O29" s="64" t="s">
        <v>4191</v>
      </c>
      <c r="P29" s="64" t="s">
        <v>4191</v>
      </c>
      <c r="Q29" s="64">
        <v>119307</v>
      </c>
      <c r="R29" s="64" t="s">
        <v>4303</v>
      </c>
      <c r="T29" s="64">
        <v>1289882</v>
      </c>
    </row>
    <row r="30" spans="1:20" x14ac:dyDescent="0.25">
      <c r="A30" s="64">
        <v>1247749</v>
      </c>
      <c r="B30" s="64" t="s">
        <v>4196</v>
      </c>
      <c r="C30" s="64" t="s">
        <v>4368</v>
      </c>
      <c r="D30" s="64" t="s">
        <v>4367</v>
      </c>
      <c r="E30" s="64" t="s">
        <v>765</v>
      </c>
      <c r="F30" s="64" t="s">
        <v>765</v>
      </c>
      <c r="G30" s="64" t="s">
        <v>4270</v>
      </c>
      <c r="H30" s="64" t="s">
        <v>4191</v>
      </c>
      <c r="I30" s="64" t="s">
        <v>4366</v>
      </c>
      <c r="J30" s="64">
        <v>0</v>
      </c>
      <c r="K30" s="64" t="s">
        <v>4191</v>
      </c>
      <c r="L30" s="64" t="s">
        <v>4191</v>
      </c>
      <c r="M30" s="64" t="s">
        <v>4192</v>
      </c>
      <c r="N30" s="64" t="s">
        <v>4191</v>
      </c>
      <c r="O30" s="64" t="s">
        <v>4191</v>
      </c>
      <c r="P30" s="64" t="s">
        <v>4191</v>
      </c>
      <c r="Q30" s="64">
        <v>119308</v>
      </c>
      <c r="R30" s="64" t="s">
        <v>4359</v>
      </c>
      <c r="T30" s="64">
        <v>1289883</v>
      </c>
    </row>
    <row r="31" spans="1:20" x14ac:dyDescent="0.25">
      <c r="A31" s="64">
        <v>1247750</v>
      </c>
      <c r="B31" s="64" t="s">
        <v>4196</v>
      </c>
      <c r="C31" s="64" t="s">
        <v>4365</v>
      </c>
      <c r="D31" s="64" t="s">
        <v>4364</v>
      </c>
      <c r="E31" s="64" t="s">
        <v>765</v>
      </c>
      <c r="F31" s="64" t="s">
        <v>765</v>
      </c>
      <c r="G31" s="64" t="s">
        <v>4299</v>
      </c>
      <c r="H31" s="64" t="s">
        <v>4191</v>
      </c>
      <c r="I31" s="64" t="s">
        <v>4363</v>
      </c>
      <c r="J31" s="64">
        <v>0</v>
      </c>
      <c r="K31" s="64" t="s">
        <v>4191</v>
      </c>
      <c r="L31" s="64" t="s">
        <v>4191</v>
      </c>
      <c r="M31" s="64" t="s">
        <v>4192</v>
      </c>
      <c r="N31" s="64" t="s">
        <v>4191</v>
      </c>
      <c r="O31" s="64" t="s">
        <v>4191</v>
      </c>
      <c r="P31" s="64" t="s">
        <v>4191</v>
      </c>
      <c r="Q31" s="64">
        <v>119308</v>
      </c>
      <c r="R31" s="64" t="s">
        <v>4359</v>
      </c>
      <c r="T31" s="64">
        <v>1289884</v>
      </c>
    </row>
    <row r="32" spans="1:20" x14ac:dyDescent="0.25">
      <c r="A32" s="64">
        <v>1247751</v>
      </c>
      <c r="B32" s="64" t="s">
        <v>4362</v>
      </c>
      <c r="C32" s="64" t="s">
        <v>2997</v>
      </c>
      <c r="D32" s="64" t="s">
        <v>4361</v>
      </c>
      <c r="E32" s="64" t="s">
        <v>765</v>
      </c>
      <c r="F32" s="64" t="s">
        <v>765</v>
      </c>
      <c r="G32" s="64" t="s">
        <v>4270</v>
      </c>
      <c r="H32" s="64" t="s">
        <v>4191</v>
      </c>
      <c r="I32" s="64" t="s">
        <v>4360</v>
      </c>
      <c r="J32" s="64">
        <v>0</v>
      </c>
      <c r="K32" s="64" t="s">
        <v>4191</v>
      </c>
      <c r="L32" s="64" t="s">
        <v>4191</v>
      </c>
      <c r="M32" s="64" t="s">
        <v>4192</v>
      </c>
      <c r="N32" s="64" t="s">
        <v>4191</v>
      </c>
      <c r="O32" s="64" t="s">
        <v>4191</v>
      </c>
      <c r="P32" s="64" t="s">
        <v>4191</v>
      </c>
      <c r="Q32" s="64">
        <v>119308</v>
      </c>
      <c r="R32" s="64" t="s">
        <v>4359</v>
      </c>
      <c r="T32" s="64">
        <v>1289885</v>
      </c>
    </row>
    <row r="33" spans="1:20" x14ac:dyDescent="0.25">
      <c r="A33" s="64">
        <v>1247752</v>
      </c>
      <c r="B33" s="64" t="s">
        <v>4196</v>
      </c>
      <c r="C33" s="64" t="s">
        <v>1262</v>
      </c>
      <c r="D33" s="64" t="s">
        <v>4358</v>
      </c>
      <c r="E33" s="64" t="s">
        <v>765</v>
      </c>
      <c r="F33" s="64" t="s">
        <v>765</v>
      </c>
      <c r="G33" s="64" t="s">
        <v>4270</v>
      </c>
      <c r="H33" s="64" t="s">
        <v>4191</v>
      </c>
      <c r="I33" s="64" t="s">
        <v>4357</v>
      </c>
      <c r="J33" s="64">
        <v>0</v>
      </c>
      <c r="K33" s="64" t="s">
        <v>4191</v>
      </c>
      <c r="L33" s="64" t="s">
        <v>4191</v>
      </c>
      <c r="M33" s="64" t="s">
        <v>4192</v>
      </c>
      <c r="N33" s="64" t="s">
        <v>4191</v>
      </c>
      <c r="O33" s="64" t="s">
        <v>4191</v>
      </c>
      <c r="P33" s="64" t="s">
        <v>4191</v>
      </c>
      <c r="Q33" s="64">
        <v>119309</v>
      </c>
      <c r="R33" s="64" t="s">
        <v>4202</v>
      </c>
      <c r="T33" s="64">
        <v>1289886</v>
      </c>
    </row>
    <row r="34" spans="1:20" x14ac:dyDescent="0.25">
      <c r="A34" s="64">
        <v>1247753</v>
      </c>
      <c r="B34" s="64" t="s">
        <v>4196</v>
      </c>
      <c r="C34" s="64" t="s">
        <v>4356</v>
      </c>
      <c r="D34" s="64" t="s">
        <v>4355</v>
      </c>
      <c r="E34" s="64" t="s">
        <v>765</v>
      </c>
      <c r="F34" s="64" t="s">
        <v>765</v>
      </c>
      <c r="G34" s="64" t="s">
        <v>4270</v>
      </c>
      <c r="H34" s="64" t="s">
        <v>4191</v>
      </c>
      <c r="I34" s="64" t="s">
        <v>4354</v>
      </c>
      <c r="J34" s="64">
        <v>0</v>
      </c>
      <c r="K34" s="64" t="s">
        <v>4191</v>
      </c>
      <c r="L34" s="64" t="s">
        <v>4191</v>
      </c>
      <c r="M34" s="64" t="s">
        <v>4192</v>
      </c>
      <c r="N34" s="64" t="s">
        <v>4191</v>
      </c>
      <c r="O34" s="64" t="s">
        <v>4191</v>
      </c>
      <c r="P34" s="64" t="s">
        <v>4191</v>
      </c>
      <c r="Q34" s="64">
        <v>119309</v>
      </c>
      <c r="R34" s="64" t="s">
        <v>4202</v>
      </c>
      <c r="T34" s="64">
        <v>1289887</v>
      </c>
    </row>
    <row r="35" spans="1:20" x14ac:dyDescent="0.25">
      <c r="A35" s="64">
        <v>1247755</v>
      </c>
      <c r="B35" s="64" t="s">
        <v>4196</v>
      </c>
      <c r="C35" s="64" t="s">
        <v>1264</v>
      </c>
      <c r="D35" s="64" t="s">
        <v>765</v>
      </c>
      <c r="E35" s="64" t="s">
        <v>765</v>
      </c>
      <c r="F35" s="64" t="s">
        <v>765</v>
      </c>
      <c r="G35" s="64" t="s">
        <v>4270</v>
      </c>
      <c r="H35" s="64" t="s">
        <v>4191</v>
      </c>
      <c r="I35" s="64" t="s">
        <v>4353</v>
      </c>
      <c r="J35" s="64">
        <v>0</v>
      </c>
      <c r="K35" s="64" t="s">
        <v>4191</v>
      </c>
      <c r="L35" s="64" t="s">
        <v>4191</v>
      </c>
      <c r="M35" s="64" t="s">
        <v>4192</v>
      </c>
      <c r="N35" s="64" t="s">
        <v>4191</v>
      </c>
      <c r="O35" s="64" t="s">
        <v>4191</v>
      </c>
      <c r="P35" s="64" t="s">
        <v>4191</v>
      </c>
      <c r="Q35" s="64">
        <v>119309</v>
      </c>
      <c r="R35" s="64" t="s">
        <v>4202</v>
      </c>
      <c r="T35" s="64">
        <v>1289888</v>
      </c>
    </row>
    <row r="36" spans="1:20" x14ac:dyDescent="0.25">
      <c r="A36" s="64">
        <v>1247756</v>
      </c>
      <c r="B36" s="64" t="s">
        <v>4196</v>
      </c>
      <c r="C36" s="64" t="s">
        <v>1265</v>
      </c>
      <c r="D36" s="64" t="s">
        <v>765</v>
      </c>
      <c r="E36" s="64" t="s">
        <v>765</v>
      </c>
      <c r="F36" s="64" t="s">
        <v>765</v>
      </c>
      <c r="G36" s="64" t="s">
        <v>4270</v>
      </c>
      <c r="H36" s="64" t="s">
        <v>4191</v>
      </c>
      <c r="I36" s="64" t="s">
        <v>4352</v>
      </c>
      <c r="J36" s="64">
        <v>0</v>
      </c>
      <c r="K36" s="64" t="s">
        <v>4191</v>
      </c>
      <c r="L36" s="64" t="s">
        <v>4191</v>
      </c>
      <c r="M36" s="64" t="s">
        <v>4192</v>
      </c>
      <c r="N36" s="64" t="s">
        <v>4191</v>
      </c>
      <c r="O36" s="64" t="s">
        <v>4191</v>
      </c>
      <c r="P36" s="64" t="s">
        <v>4191</v>
      </c>
      <c r="Q36" s="64">
        <v>119309</v>
      </c>
      <c r="R36" s="64" t="s">
        <v>4202</v>
      </c>
      <c r="T36" s="64">
        <v>1289889</v>
      </c>
    </row>
    <row r="37" spans="1:20" x14ac:dyDescent="0.25">
      <c r="A37" s="64">
        <v>1247757</v>
      </c>
      <c r="B37" s="64" t="s">
        <v>4196</v>
      </c>
      <c r="C37" s="64" t="s">
        <v>1268</v>
      </c>
      <c r="D37" s="64" t="s">
        <v>765</v>
      </c>
      <c r="E37" s="64" t="s">
        <v>765</v>
      </c>
      <c r="F37" s="64" t="s">
        <v>765</v>
      </c>
      <c r="G37" s="64" t="s">
        <v>4270</v>
      </c>
      <c r="H37" s="64" t="s">
        <v>4191</v>
      </c>
      <c r="I37" s="64" t="s">
        <v>4351</v>
      </c>
      <c r="J37" s="64">
        <v>0</v>
      </c>
      <c r="K37" s="64" t="s">
        <v>4191</v>
      </c>
      <c r="L37" s="64" t="s">
        <v>4191</v>
      </c>
      <c r="M37" s="64" t="s">
        <v>4192</v>
      </c>
      <c r="N37" s="64" t="s">
        <v>4191</v>
      </c>
      <c r="O37" s="64" t="s">
        <v>4191</v>
      </c>
      <c r="P37" s="64" t="s">
        <v>4191</v>
      </c>
      <c r="Q37" s="64">
        <v>119309</v>
      </c>
      <c r="R37" s="64" t="s">
        <v>4202</v>
      </c>
      <c r="T37" s="64">
        <v>1289890</v>
      </c>
    </row>
    <row r="38" spans="1:20" x14ac:dyDescent="0.25">
      <c r="A38" s="64">
        <v>1247758</v>
      </c>
      <c r="B38" s="64" t="s">
        <v>4196</v>
      </c>
      <c r="C38" s="64" t="s">
        <v>1269</v>
      </c>
      <c r="D38" s="64" t="s">
        <v>4350</v>
      </c>
      <c r="E38" s="64" t="s">
        <v>765</v>
      </c>
      <c r="F38" s="64" t="s">
        <v>765</v>
      </c>
      <c r="G38" s="64" t="s">
        <v>4288</v>
      </c>
      <c r="H38" s="64" t="s">
        <v>4191</v>
      </c>
      <c r="I38" s="64" t="s">
        <v>4349</v>
      </c>
      <c r="J38" s="64">
        <v>0</v>
      </c>
      <c r="K38" s="64" t="s">
        <v>4191</v>
      </c>
      <c r="L38" s="64" t="s">
        <v>4191</v>
      </c>
      <c r="M38" s="64" t="s">
        <v>4192</v>
      </c>
      <c r="N38" s="64" t="s">
        <v>4191</v>
      </c>
      <c r="O38" s="64" t="s">
        <v>4191</v>
      </c>
      <c r="P38" s="64" t="s">
        <v>4191</v>
      </c>
      <c r="Q38" s="64">
        <v>119309</v>
      </c>
      <c r="R38" s="64" t="s">
        <v>4202</v>
      </c>
      <c r="T38" s="64">
        <v>1289891</v>
      </c>
    </row>
    <row r="39" spans="1:20" x14ac:dyDescent="0.25">
      <c r="A39" s="64">
        <v>1247759</v>
      </c>
      <c r="B39" s="64" t="s">
        <v>4196</v>
      </c>
      <c r="C39" s="64" t="s">
        <v>4348</v>
      </c>
      <c r="D39" s="64" t="s">
        <v>4347</v>
      </c>
      <c r="E39" s="64" t="s">
        <v>765</v>
      </c>
      <c r="F39" s="64" t="s">
        <v>765</v>
      </c>
      <c r="G39" s="64" t="s">
        <v>4288</v>
      </c>
      <c r="H39" s="64" t="s">
        <v>4191</v>
      </c>
      <c r="I39" s="64" t="s">
        <v>4346</v>
      </c>
      <c r="J39" s="64">
        <v>0</v>
      </c>
      <c r="K39" s="64" t="s">
        <v>4191</v>
      </c>
      <c r="L39" s="64" t="s">
        <v>4191</v>
      </c>
      <c r="M39" s="64" t="s">
        <v>4192</v>
      </c>
      <c r="N39" s="64" t="s">
        <v>4191</v>
      </c>
      <c r="O39" s="64" t="s">
        <v>4191</v>
      </c>
      <c r="P39" s="64" t="s">
        <v>4191</v>
      </c>
      <c r="Q39" s="64">
        <v>119309</v>
      </c>
      <c r="R39" s="64" t="s">
        <v>4202</v>
      </c>
      <c r="T39" s="64">
        <v>1289892</v>
      </c>
    </row>
    <row r="40" spans="1:20" x14ac:dyDescent="0.25">
      <c r="A40" s="64">
        <v>1270128</v>
      </c>
      <c r="B40" s="64" t="s">
        <v>4345</v>
      </c>
      <c r="C40" s="64" t="s">
        <v>2879</v>
      </c>
      <c r="D40" s="64" t="s">
        <v>765</v>
      </c>
      <c r="E40" s="64" t="s">
        <v>765</v>
      </c>
      <c r="F40" s="64" t="s">
        <v>765</v>
      </c>
      <c r="G40" s="64" t="s">
        <v>4219</v>
      </c>
      <c r="H40" s="64" t="s">
        <v>4191</v>
      </c>
      <c r="I40" s="64" t="s">
        <v>4344</v>
      </c>
      <c r="J40" s="64">
        <v>0</v>
      </c>
      <c r="K40" s="64" t="s">
        <v>4191</v>
      </c>
      <c r="L40" s="64" t="s">
        <v>4191</v>
      </c>
      <c r="M40" s="64" t="s">
        <v>4192</v>
      </c>
      <c r="N40" s="64" t="s">
        <v>4191</v>
      </c>
      <c r="O40" s="64" t="s">
        <v>4191</v>
      </c>
      <c r="P40" s="64" t="s">
        <v>4191</v>
      </c>
      <c r="Q40" s="64">
        <v>119305</v>
      </c>
      <c r="R40" s="64" t="s">
        <v>4245</v>
      </c>
      <c r="T40" s="64">
        <v>1317926</v>
      </c>
    </row>
    <row r="41" spans="1:20" x14ac:dyDescent="0.25">
      <c r="A41" s="64">
        <v>1286869</v>
      </c>
      <c r="B41" s="64" t="s">
        <v>4343</v>
      </c>
      <c r="C41" s="64" t="s">
        <v>4342</v>
      </c>
      <c r="D41" s="64" t="s">
        <v>765</v>
      </c>
      <c r="E41" s="64" t="s">
        <v>765</v>
      </c>
      <c r="F41" s="64" t="s">
        <v>765</v>
      </c>
      <c r="G41" s="64" t="s">
        <v>4216</v>
      </c>
      <c r="H41" s="64" t="s">
        <v>4191</v>
      </c>
      <c r="I41" s="64" t="s">
        <v>4332</v>
      </c>
      <c r="J41" s="64">
        <v>0</v>
      </c>
      <c r="K41" s="64" t="s">
        <v>4191</v>
      </c>
      <c r="L41" s="64" t="s">
        <v>4191</v>
      </c>
      <c r="M41" s="64" t="s">
        <v>4192</v>
      </c>
      <c r="N41" s="64" t="s">
        <v>4191</v>
      </c>
      <c r="O41" s="64" t="s">
        <v>4191</v>
      </c>
      <c r="P41" s="64" t="s">
        <v>4191</v>
      </c>
      <c r="Q41" s="64">
        <v>122788</v>
      </c>
      <c r="R41" s="64" t="s">
        <v>4214</v>
      </c>
      <c r="S41" s="64" t="s">
        <v>4213</v>
      </c>
      <c r="T41" s="64">
        <v>1347911</v>
      </c>
    </row>
    <row r="42" spans="1:20" x14ac:dyDescent="0.25">
      <c r="A42" s="64">
        <v>1286870</v>
      </c>
      <c r="B42" s="64" t="s">
        <v>4196</v>
      </c>
      <c r="C42" s="64" t="s">
        <v>4341</v>
      </c>
      <c r="D42" s="64" t="s">
        <v>765</v>
      </c>
      <c r="F42" s="64" t="s">
        <v>765</v>
      </c>
      <c r="G42" s="64" t="s">
        <v>4216</v>
      </c>
      <c r="H42" s="64" t="s">
        <v>4191</v>
      </c>
      <c r="I42" s="64" t="s">
        <v>4332</v>
      </c>
      <c r="J42" s="64">
        <v>0</v>
      </c>
      <c r="K42" s="64" t="s">
        <v>4191</v>
      </c>
      <c r="L42" s="64" t="s">
        <v>4191</v>
      </c>
      <c r="M42" s="64" t="s">
        <v>4192</v>
      </c>
      <c r="N42" s="64" t="s">
        <v>4191</v>
      </c>
      <c r="O42" s="64" t="s">
        <v>4191</v>
      </c>
      <c r="P42" s="64" t="s">
        <v>4191</v>
      </c>
      <c r="Q42" s="64">
        <v>122788</v>
      </c>
      <c r="R42" s="64" t="s">
        <v>4214</v>
      </c>
      <c r="S42" s="64" t="s">
        <v>4213</v>
      </c>
      <c r="T42" s="64">
        <v>1336377</v>
      </c>
    </row>
    <row r="43" spans="1:20" x14ac:dyDescent="0.25">
      <c r="A43" s="64">
        <v>1286871</v>
      </c>
      <c r="B43" s="64" t="s">
        <v>4340</v>
      </c>
      <c r="C43" s="64" t="s">
        <v>4339</v>
      </c>
      <c r="D43" s="64" t="s">
        <v>765</v>
      </c>
      <c r="E43" s="64" t="s">
        <v>765</v>
      </c>
      <c r="F43" s="64" t="s">
        <v>765</v>
      </c>
      <c r="G43" s="64" t="s">
        <v>4216</v>
      </c>
      <c r="H43" s="64" t="s">
        <v>4191</v>
      </c>
      <c r="I43" s="64" t="s">
        <v>4332</v>
      </c>
      <c r="J43" s="64">
        <v>0</v>
      </c>
      <c r="K43" s="64" t="s">
        <v>4191</v>
      </c>
      <c r="L43" s="64" t="s">
        <v>4191</v>
      </c>
      <c r="M43" s="64" t="s">
        <v>4192</v>
      </c>
      <c r="N43" s="64" t="s">
        <v>4191</v>
      </c>
      <c r="O43" s="64" t="s">
        <v>4191</v>
      </c>
      <c r="P43" s="64" t="s">
        <v>4191</v>
      </c>
      <c r="Q43" s="64">
        <v>122788</v>
      </c>
      <c r="R43" s="64" t="s">
        <v>4214</v>
      </c>
      <c r="S43" s="64" t="s">
        <v>4213</v>
      </c>
      <c r="T43" s="64">
        <v>1336376</v>
      </c>
    </row>
    <row r="44" spans="1:20" x14ac:dyDescent="0.25">
      <c r="A44" s="64">
        <v>1286872</v>
      </c>
      <c r="B44" s="64" t="s">
        <v>4338</v>
      </c>
      <c r="C44" s="64" t="s">
        <v>4337</v>
      </c>
      <c r="D44" s="64" t="s">
        <v>765</v>
      </c>
      <c r="E44" s="64" t="s">
        <v>765</v>
      </c>
      <c r="F44" s="64" t="s">
        <v>765</v>
      </c>
      <c r="G44" s="64" t="s">
        <v>4216</v>
      </c>
      <c r="H44" s="64" t="s">
        <v>4191</v>
      </c>
      <c r="I44" s="64" t="s">
        <v>4332</v>
      </c>
      <c r="J44" s="64">
        <v>0</v>
      </c>
      <c r="K44" s="64" t="s">
        <v>4191</v>
      </c>
      <c r="L44" s="64" t="s">
        <v>4191</v>
      </c>
      <c r="M44" s="64" t="s">
        <v>4192</v>
      </c>
      <c r="N44" s="64" t="s">
        <v>4191</v>
      </c>
      <c r="O44" s="64" t="s">
        <v>4191</v>
      </c>
      <c r="P44" s="64" t="s">
        <v>4191</v>
      </c>
      <c r="Q44" s="64">
        <v>122788</v>
      </c>
      <c r="R44" s="64" t="s">
        <v>4214</v>
      </c>
      <c r="S44" s="64" t="s">
        <v>4213</v>
      </c>
      <c r="T44" s="64">
        <v>1336375</v>
      </c>
    </row>
    <row r="45" spans="1:20" x14ac:dyDescent="0.25">
      <c r="A45" s="64">
        <v>1286873</v>
      </c>
      <c r="B45" s="64" t="s">
        <v>4196</v>
      </c>
      <c r="C45" s="64" t="s">
        <v>4336</v>
      </c>
      <c r="D45" s="64" t="s">
        <v>765</v>
      </c>
      <c r="F45" s="64" t="s">
        <v>765</v>
      </c>
      <c r="G45" s="64" t="s">
        <v>4216</v>
      </c>
      <c r="H45" s="64" t="s">
        <v>4191</v>
      </c>
      <c r="I45" s="64" t="s">
        <v>4332</v>
      </c>
      <c r="J45" s="64">
        <v>0</v>
      </c>
      <c r="K45" s="64" t="s">
        <v>4191</v>
      </c>
      <c r="L45" s="64" t="s">
        <v>4191</v>
      </c>
      <c r="M45" s="64" t="s">
        <v>4192</v>
      </c>
      <c r="N45" s="64" t="s">
        <v>4191</v>
      </c>
      <c r="O45" s="64" t="s">
        <v>4191</v>
      </c>
      <c r="P45" s="64" t="s">
        <v>4191</v>
      </c>
      <c r="Q45" s="64">
        <v>122788</v>
      </c>
      <c r="R45" s="64" t="s">
        <v>4214</v>
      </c>
      <c r="S45" s="64" t="s">
        <v>4213</v>
      </c>
      <c r="T45" s="64">
        <v>1336374</v>
      </c>
    </row>
    <row r="46" spans="1:20" x14ac:dyDescent="0.25">
      <c r="A46" s="64">
        <v>1286874</v>
      </c>
      <c r="B46" s="64" t="s">
        <v>4196</v>
      </c>
      <c r="C46" s="64" t="s">
        <v>4335</v>
      </c>
      <c r="D46" s="64" t="s">
        <v>765</v>
      </c>
      <c r="F46" s="64" t="s">
        <v>765</v>
      </c>
      <c r="G46" s="64" t="s">
        <v>4219</v>
      </c>
      <c r="H46" s="64" t="s">
        <v>4191</v>
      </c>
      <c r="I46" s="64" t="s">
        <v>4332</v>
      </c>
      <c r="J46" s="64">
        <v>0</v>
      </c>
      <c r="K46" s="64" t="s">
        <v>4191</v>
      </c>
      <c r="L46" s="64" t="s">
        <v>4191</v>
      </c>
      <c r="M46" s="64" t="s">
        <v>4192</v>
      </c>
      <c r="N46" s="64" t="s">
        <v>4191</v>
      </c>
      <c r="O46" s="64" t="s">
        <v>4191</v>
      </c>
      <c r="P46" s="64" t="s">
        <v>4191</v>
      </c>
      <c r="Q46" s="64">
        <v>122788</v>
      </c>
      <c r="R46" s="64" t="s">
        <v>4214</v>
      </c>
      <c r="S46" s="64" t="s">
        <v>4213</v>
      </c>
      <c r="T46" s="64">
        <v>1336372</v>
      </c>
    </row>
    <row r="47" spans="1:20" x14ac:dyDescent="0.25">
      <c r="A47" s="64">
        <v>1286875</v>
      </c>
      <c r="B47" s="64" t="s">
        <v>4334</v>
      </c>
      <c r="C47" s="64" t="s">
        <v>4333</v>
      </c>
      <c r="D47" s="64" t="s">
        <v>765</v>
      </c>
      <c r="E47" s="64" t="s">
        <v>765</v>
      </c>
      <c r="F47" s="64" t="s">
        <v>765</v>
      </c>
      <c r="G47" s="64" t="s">
        <v>4311</v>
      </c>
      <c r="H47" s="64" t="s">
        <v>4191</v>
      </c>
      <c r="I47" s="64" t="s">
        <v>4332</v>
      </c>
      <c r="J47" s="64">
        <v>0</v>
      </c>
      <c r="K47" s="64" t="s">
        <v>4191</v>
      </c>
      <c r="L47" s="64" t="s">
        <v>4191</v>
      </c>
      <c r="M47" s="64" t="s">
        <v>4192</v>
      </c>
      <c r="N47" s="64" t="s">
        <v>4191</v>
      </c>
      <c r="O47" s="64" t="s">
        <v>4191</v>
      </c>
      <c r="P47" s="64" t="s">
        <v>4191</v>
      </c>
      <c r="Q47" s="64">
        <v>122788</v>
      </c>
      <c r="R47" s="64" t="s">
        <v>4214</v>
      </c>
      <c r="S47" s="64" t="s">
        <v>4213</v>
      </c>
      <c r="T47" s="64">
        <v>1373575</v>
      </c>
    </row>
    <row r="48" spans="1:20" x14ac:dyDescent="0.25">
      <c r="A48" s="64">
        <v>1286897</v>
      </c>
      <c r="B48" s="64" t="s">
        <v>4196</v>
      </c>
      <c r="C48" s="64" t="s">
        <v>4331</v>
      </c>
      <c r="D48" s="64" t="s">
        <v>765</v>
      </c>
      <c r="F48" s="64" t="s">
        <v>765</v>
      </c>
      <c r="G48" s="64" t="s">
        <v>4327</v>
      </c>
      <c r="H48" s="64" t="s">
        <v>4191</v>
      </c>
      <c r="I48" s="64" t="s">
        <v>4326</v>
      </c>
      <c r="J48" s="64">
        <v>0</v>
      </c>
      <c r="K48" s="64" t="s">
        <v>4191</v>
      </c>
      <c r="L48" s="64" t="s">
        <v>4191</v>
      </c>
      <c r="M48" s="64" t="s">
        <v>4192</v>
      </c>
      <c r="N48" s="64" t="s">
        <v>4191</v>
      </c>
      <c r="O48" s="64" t="s">
        <v>4191</v>
      </c>
      <c r="P48" s="64" t="s">
        <v>4191</v>
      </c>
      <c r="Q48" s="64">
        <v>122788</v>
      </c>
      <c r="R48" s="64" t="s">
        <v>4214</v>
      </c>
      <c r="S48" s="64" t="s">
        <v>4213</v>
      </c>
      <c r="T48" s="64">
        <v>1336449</v>
      </c>
    </row>
    <row r="49" spans="1:20" x14ac:dyDescent="0.25">
      <c r="A49" s="64">
        <v>1286898</v>
      </c>
      <c r="B49" s="64" t="s">
        <v>4196</v>
      </c>
      <c r="C49" s="64" t="s">
        <v>4330</v>
      </c>
      <c r="D49" s="64" t="s">
        <v>765</v>
      </c>
      <c r="E49" s="64" t="s">
        <v>765</v>
      </c>
      <c r="F49" s="64" t="s">
        <v>765</v>
      </c>
      <c r="G49" s="64" t="s">
        <v>4327</v>
      </c>
      <c r="H49" s="64" t="s">
        <v>4191</v>
      </c>
      <c r="I49" s="64" t="s">
        <v>4326</v>
      </c>
      <c r="J49" s="64">
        <v>0</v>
      </c>
      <c r="K49" s="64" t="s">
        <v>4191</v>
      </c>
      <c r="L49" s="64" t="s">
        <v>4191</v>
      </c>
      <c r="M49" s="64" t="s">
        <v>4192</v>
      </c>
      <c r="N49" s="64" t="s">
        <v>4191</v>
      </c>
      <c r="O49" s="64" t="s">
        <v>4191</v>
      </c>
      <c r="P49" s="64" t="s">
        <v>4191</v>
      </c>
      <c r="Q49" s="64">
        <v>122788</v>
      </c>
      <c r="R49" s="64" t="s">
        <v>4214</v>
      </c>
      <c r="S49" s="64" t="s">
        <v>4213</v>
      </c>
      <c r="T49" s="64">
        <v>1373576</v>
      </c>
    </row>
    <row r="50" spans="1:20" x14ac:dyDescent="0.25">
      <c r="A50" s="64">
        <v>1286899</v>
      </c>
      <c r="B50" s="64" t="s">
        <v>4196</v>
      </c>
      <c r="C50" s="64" t="s">
        <v>4329</v>
      </c>
      <c r="D50" s="64" t="s">
        <v>765</v>
      </c>
      <c r="F50" s="64" t="s">
        <v>765</v>
      </c>
      <c r="G50" s="64" t="s">
        <v>4327</v>
      </c>
      <c r="H50" s="64" t="s">
        <v>4191</v>
      </c>
      <c r="I50" s="64" t="s">
        <v>4326</v>
      </c>
      <c r="J50" s="64">
        <v>0</v>
      </c>
      <c r="K50" s="64" t="s">
        <v>4191</v>
      </c>
      <c r="L50" s="64" t="s">
        <v>4191</v>
      </c>
      <c r="M50" s="64" t="s">
        <v>4192</v>
      </c>
      <c r="N50" s="64" t="s">
        <v>4191</v>
      </c>
      <c r="O50" s="64" t="s">
        <v>4191</v>
      </c>
      <c r="P50" s="64" t="s">
        <v>4191</v>
      </c>
      <c r="Q50" s="64">
        <v>122788</v>
      </c>
      <c r="R50" s="64" t="s">
        <v>4214</v>
      </c>
      <c r="S50" s="64" t="s">
        <v>4213</v>
      </c>
      <c r="T50" s="64">
        <v>1336373</v>
      </c>
    </row>
    <row r="51" spans="1:20" x14ac:dyDescent="0.25">
      <c r="A51" s="64">
        <v>1286900</v>
      </c>
      <c r="B51" s="64" t="s">
        <v>4196</v>
      </c>
      <c r="C51" s="64" t="s">
        <v>4328</v>
      </c>
      <c r="D51" s="64" t="s">
        <v>765</v>
      </c>
      <c r="F51" s="64" t="s">
        <v>765</v>
      </c>
      <c r="G51" s="64" t="s">
        <v>4327</v>
      </c>
      <c r="H51" s="64" t="s">
        <v>4191</v>
      </c>
      <c r="I51" s="64" t="s">
        <v>4326</v>
      </c>
      <c r="J51" s="64">
        <v>0</v>
      </c>
      <c r="K51" s="64" t="s">
        <v>4191</v>
      </c>
      <c r="L51" s="64" t="s">
        <v>4191</v>
      </c>
      <c r="M51" s="64" t="s">
        <v>4192</v>
      </c>
      <c r="N51" s="64" t="s">
        <v>4191</v>
      </c>
      <c r="O51" s="64" t="s">
        <v>4191</v>
      </c>
      <c r="P51" s="64" t="s">
        <v>4191</v>
      </c>
      <c r="Q51" s="64">
        <v>122788</v>
      </c>
      <c r="R51" s="64" t="s">
        <v>4214</v>
      </c>
      <c r="S51" s="64" t="s">
        <v>4213</v>
      </c>
      <c r="T51" s="64">
        <v>1336380</v>
      </c>
    </row>
    <row r="52" spans="1:20" x14ac:dyDescent="0.25">
      <c r="A52" s="64">
        <v>1286980</v>
      </c>
      <c r="B52" s="64" t="s">
        <v>4196</v>
      </c>
      <c r="C52" s="64" t="s">
        <v>4325</v>
      </c>
      <c r="D52" s="64" t="s">
        <v>765</v>
      </c>
      <c r="F52" s="64" t="s">
        <v>765</v>
      </c>
      <c r="G52" s="64" t="s">
        <v>4216</v>
      </c>
      <c r="H52" s="64" t="s">
        <v>4191</v>
      </c>
      <c r="I52" s="64" t="s">
        <v>4319</v>
      </c>
      <c r="J52" s="64">
        <v>0</v>
      </c>
      <c r="K52" s="64" t="s">
        <v>4191</v>
      </c>
      <c r="L52" s="64" t="s">
        <v>4191</v>
      </c>
      <c r="M52" s="64" t="s">
        <v>4192</v>
      </c>
      <c r="N52" s="64" t="s">
        <v>4191</v>
      </c>
      <c r="O52" s="64" t="s">
        <v>4191</v>
      </c>
      <c r="P52" s="64" t="s">
        <v>4191</v>
      </c>
      <c r="Q52" s="64">
        <v>122788</v>
      </c>
      <c r="R52" s="64" t="s">
        <v>4214</v>
      </c>
      <c r="S52" s="64" t="s">
        <v>4213</v>
      </c>
      <c r="T52" s="64">
        <v>1336595</v>
      </c>
    </row>
    <row r="53" spans="1:20" x14ac:dyDescent="0.25">
      <c r="A53" s="64">
        <v>1286981</v>
      </c>
      <c r="B53" s="64" t="s">
        <v>4196</v>
      </c>
      <c r="C53" s="64" t="s">
        <v>4324</v>
      </c>
      <c r="D53" s="64" t="s">
        <v>765</v>
      </c>
      <c r="F53" s="64" t="s">
        <v>765</v>
      </c>
      <c r="G53" s="64" t="s">
        <v>4200</v>
      </c>
      <c r="H53" s="64" t="s">
        <v>4191</v>
      </c>
      <c r="I53" s="64" t="s">
        <v>4319</v>
      </c>
      <c r="J53" s="64">
        <v>0</v>
      </c>
      <c r="K53" s="64" t="s">
        <v>4191</v>
      </c>
      <c r="L53" s="64" t="s">
        <v>4191</v>
      </c>
      <c r="M53" s="64" t="s">
        <v>4192</v>
      </c>
      <c r="N53" s="64" t="s">
        <v>4191</v>
      </c>
      <c r="O53" s="64" t="s">
        <v>4191</v>
      </c>
      <c r="P53" s="64" t="s">
        <v>4191</v>
      </c>
      <c r="Q53" s="64">
        <v>122788</v>
      </c>
      <c r="R53" s="64" t="s">
        <v>4214</v>
      </c>
      <c r="S53" s="64" t="s">
        <v>4213</v>
      </c>
      <c r="T53" s="64">
        <v>1336448</v>
      </c>
    </row>
    <row r="54" spans="1:20" x14ac:dyDescent="0.25">
      <c r="A54" s="64">
        <v>1286982</v>
      </c>
      <c r="B54" s="64" t="s">
        <v>4196</v>
      </c>
      <c r="C54" s="64" t="s">
        <v>2962</v>
      </c>
      <c r="D54" s="64" t="s">
        <v>765</v>
      </c>
      <c r="F54" s="64" t="s">
        <v>765</v>
      </c>
      <c r="G54" s="64" t="s">
        <v>4301</v>
      </c>
      <c r="H54" s="64" t="s">
        <v>4191</v>
      </c>
      <c r="I54" s="64" t="s">
        <v>4319</v>
      </c>
      <c r="J54" s="64">
        <v>0</v>
      </c>
      <c r="K54" s="64" t="s">
        <v>4191</v>
      </c>
      <c r="L54" s="64" t="s">
        <v>4191</v>
      </c>
      <c r="M54" s="64" t="s">
        <v>4192</v>
      </c>
      <c r="N54" s="64" t="s">
        <v>4191</v>
      </c>
      <c r="O54" s="64" t="s">
        <v>4191</v>
      </c>
      <c r="P54" s="64" t="s">
        <v>4191</v>
      </c>
      <c r="Q54" s="64">
        <v>122788</v>
      </c>
      <c r="R54" s="64" t="s">
        <v>4214</v>
      </c>
      <c r="S54" s="64" t="s">
        <v>4213</v>
      </c>
      <c r="T54" s="64">
        <v>1336451</v>
      </c>
    </row>
    <row r="55" spans="1:20" x14ac:dyDescent="0.25">
      <c r="A55" s="64">
        <v>1286983</v>
      </c>
      <c r="B55" s="64" t="s">
        <v>4196</v>
      </c>
      <c r="C55" s="64" t="s">
        <v>2963</v>
      </c>
      <c r="D55" s="64" t="s">
        <v>765</v>
      </c>
      <c r="F55" s="64" t="s">
        <v>765</v>
      </c>
      <c r="G55" s="64" t="s">
        <v>4219</v>
      </c>
      <c r="H55" s="64" t="s">
        <v>4191</v>
      </c>
      <c r="I55" s="64" t="s">
        <v>4319</v>
      </c>
      <c r="J55" s="64">
        <v>0</v>
      </c>
      <c r="K55" s="64" t="s">
        <v>4191</v>
      </c>
      <c r="L55" s="64" t="s">
        <v>4191</v>
      </c>
      <c r="M55" s="64" t="s">
        <v>4192</v>
      </c>
      <c r="N55" s="64" t="s">
        <v>4191</v>
      </c>
      <c r="O55" s="64" t="s">
        <v>4191</v>
      </c>
      <c r="P55" s="64" t="s">
        <v>4191</v>
      </c>
      <c r="Q55" s="64">
        <v>122788</v>
      </c>
      <c r="R55" s="64" t="s">
        <v>4214</v>
      </c>
      <c r="S55" s="64" t="s">
        <v>4213</v>
      </c>
      <c r="T55" s="64">
        <v>1336452</v>
      </c>
    </row>
    <row r="56" spans="1:20" x14ac:dyDescent="0.25">
      <c r="A56" s="64">
        <v>1286984</v>
      </c>
      <c r="B56" s="64" t="s">
        <v>4196</v>
      </c>
      <c r="C56" s="64" t="s">
        <v>4323</v>
      </c>
      <c r="D56" s="64" t="s">
        <v>765</v>
      </c>
      <c r="E56" s="64" t="s">
        <v>765</v>
      </c>
      <c r="F56" s="64" t="s">
        <v>765</v>
      </c>
      <c r="G56" s="64" t="s">
        <v>4200</v>
      </c>
      <c r="H56" s="64" t="s">
        <v>4191</v>
      </c>
      <c r="I56" s="64" t="s">
        <v>4319</v>
      </c>
      <c r="J56" s="64">
        <v>0</v>
      </c>
      <c r="K56" s="64" t="s">
        <v>4191</v>
      </c>
      <c r="L56" s="64" t="s">
        <v>4191</v>
      </c>
      <c r="M56" s="64" t="s">
        <v>4192</v>
      </c>
      <c r="N56" s="64" t="s">
        <v>4191</v>
      </c>
      <c r="O56" s="64" t="s">
        <v>4191</v>
      </c>
      <c r="P56" s="64" t="s">
        <v>4191</v>
      </c>
      <c r="Q56" s="64">
        <v>122788</v>
      </c>
      <c r="R56" s="64" t="s">
        <v>4214</v>
      </c>
      <c r="S56" s="64" t="s">
        <v>4213</v>
      </c>
      <c r="T56" s="64">
        <v>1336450</v>
      </c>
    </row>
    <row r="57" spans="1:20" x14ac:dyDescent="0.25">
      <c r="A57" s="64">
        <v>1286985</v>
      </c>
      <c r="B57" s="64" t="s">
        <v>4196</v>
      </c>
      <c r="C57" s="64" t="s">
        <v>4322</v>
      </c>
      <c r="D57" s="64" t="s">
        <v>765</v>
      </c>
      <c r="F57" s="64" t="s">
        <v>765</v>
      </c>
      <c r="G57" s="64" t="s">
        <v>4194</v>
      </c>
      <c r="H57" s="64" t="s">
        <v>4191</v>
      </c>
      <c r="I57" s="64" t="s">
        <v>4319</v>
      </c>
      <c r="J57" s="64">
        <v>0</v>
      </c>
      <c r="K57" s="64" t="s">
        <v>4191</v>
      </c>
      <c r="L57" s="64" t="s">
        <v>4191</v>
      </c>
      <c r="M57" s="64" t="s">
        <v>4192</v>
      </c>
      <c r="N57" s="64" t="s">
        <v>4191</v>
      </c>
      <c r="O57" s="64" t="s">
        <v>4191</v>
      </c>
      <c r="P57" s="64" t="s">
        <v>4191</v>
      </c>
      <c r="Q57" s="64">
        <v>122788</v>
      </c>
      <c r="R57" s="64" t="s">
        <v>4214</v>
      </c>
      <c r="S57" s="64" t="s">
        <v>4213</v>
      </c>
      <c r="T57" s="64">
        <v>1336453</v>
      </c>
    </row>
    <row r="58" spans="1:20" x14ac:dyDescent="0.25">
      <c r="A58" s="64">
        <v>1286986</v>
      </c>
      <c r="B58" s="64" t="s">
        <v>4321</v>
      </c>
      <c r="C58" s="64" t="s">
        <v>4320</v>
      </c>
      <c r="D58" s="64" t="s">
        <v>765</v>
      </c>
      <c r="E58" s="64" t="s">
        <v>765</v>
      </c>
      <c r="F58" s="64" t="s">
        <v>765</v>
      </c>
      <c r="G58" s="64" t="s">
        <v>4216</v>
      </c>
      <c r="H58" s="64" t="s">
        <v>4191</v>
      </c>
      <c r="I58" s="64" t="s">
        <v>4319</v>
      </c>
      <c r="J58" s="64">
        <v>0</v>
      </c>
      <c r="K58" s="64" t="s">
        <v>4191</v>
      </c>
      <c r="L58" s="64" t="s">
        <v>4191</v>
      </c>
      <c r="M58" s="64" t="s">
        <v>4192</v>
      </c>
      <c r="N58" s="64" t="s">
        <v>4191</v>
      </c>
      <c r="O58" s="64" t="s">
        <v>4191</v>
      </c>
      <c r="P58" s="64" t="s">
        <v>4191</v>
      </c>
      <c r="Q58" s="64">
        <v>122788</v>
      </c>
      <c r="R58" s="64" t="s">
        <v>4214</v>
      </c>
      <c r="S58" s="64" t="s">
        <v>4213</v>
      </c>
      <c r="T58" s="64">
        <v>1336596</v>
      </c>
    </row>
    <row r="59" spans="1:20" x14ac:dyDescent="0.25">
      <c r="A59" s="64">
        <v>1287122</v>
      </c>
      <c r="B59" s="64" t="s">
        <v>4196</v>
      </c>
      <c r="C59" s="64" t="s">
        <v>4318</v>
      </c>
      <c r="D59" s="64" t="s">
        <v>765</v>
      </c>
      <c r="F59" s="64" t="s">
        <v>765</v>
      </c>
      <c r="G59" s="64" t="s">
        <v>4227</v>
      </c>
      <c r="H59" s="64" t="s">
        <v>4191</v>
      </c>
      <c r="I59" s="64" t="s">
        <v>4315</v>
      </c>
      <c r="J59" s="64">
        <v>0</v>
      </c>
      <c r="K59" s="64" t="s">
        <v>4191</v>
      </c>
      <c r="L59" s="64" t="s">
        <v>4191</v>
      </c>
      <c r="M59" s="64" t="s">
        <v>4192</v>
      </c>
      <c r="N59" s="64" t="s">
        <v>4191</v>
      </c>
      <c r="O59" s="64" t="s">
        <v>4191</v>
      </c>
      <c r="P59" s="64" t="s">
        <v>4191</v>
      </c>
      <c r="Q59" s="64">
        <v>122788</v>
      </c>
      <c r="R59" s="64" t="s">
        <v>4214</v>
      </c>
      <c r="S59" s="64" t="s">
        <v>4213</v>
      </c>
      <c r="T59" s="64">
        <v>1336594</v>
      </c>
    </row>
    <row r="60" spans="1:20" x14ac:dyDescent="0.25">
      <c r="A60" s="64">
        <v>1287123</v>
      </c>
      <c r="B60" s="64" t="s">
        <v>4196</v>
      </c>
      <c r="C60" s="64" t="s">
        <v>4317</v>
      </c>
      <c r="D60" s="64" t="s">
        <v>765</v>
      </c>
      <c r="F60" s="64" t="s">
        <v>765</v>
      </c>
      <c r="G60" s="64" t="s">
        <v>4227</v>
      </c>
      <c r="H60" s="64" t="s">
        <v>4191</v>
      </c>
      <c r="I60" s="64" t="s">
        <v>4315</v>
      </c>
      <c r="J60" s="64">
        <v>0</v>
      </c>
      <c r="K60" s="64" t="s">
        <v>4191</v>
      </c>
      <c r="L60" s="64" t="s">
        <v>4191</v>
      </c>
      <c r="M60" s="64" t="s">
        <v>4192</v>
      </c>
      <c r="N60" s="64" t="s">
        <v>4191</v>
      </c>
      <c r="O60" s="64" t="s">
        <v>4191</v>
      </c>
      <c r="P60" s="64" t="s">
        <v>4191</v>
      </c>
      <c r="Q60" s="64">
        <v>122788</v>
      </c>
      <c r="R60" s="64" t="s">
        <v>4214</v>
      </c>
      <c r="S60" s="64" t="s">
        <v>4213</v>
      </c>
      <c r="T60" s="64">
        <v>1336597</v>
      </c>
    </row>
    <row r="61" spans="1:20" x14ac:dyDescent="0.25">
      <c r="A61" s="64">
        <v>1287124</v>
      </c>
      <c r="B61" s="64" t="s">
        <v>4196</v>
      </c>
      <c r="C61" s="64" t="s">
        <v>4316</v>
      </c>
      <c r="D61" s="64" t="s">
        <v>765</v>
      </c>
      <c r="F61" s="64" t="s">
        <v>765</v>
      </c>
      <c r="G61" s="64" t="s">
        <v>4219</v>
      </c>
      <c r="H61" s="64" t="s">
        <v>4191</v>
      </c>
      <c r="I61" s="64" t="s">
        <v>4315</v>
      </c>
      <c r="J61" s="64">
        <v>0</v>
      </c>
      <c r="K61" s="64" t="s">
        <v>4191</v>
      </c>
      <c r="L61" s="64" t="s">
        <v>4191</v>
      </c>
      <c r="M61" s="64" t="s">
        <v>4192</v>
      </c>
      <c r="N61" s="64" t="s">
        <v>4191</v>
      </c>
      <c r="O61" s="64" t="s">
        <v>4191</v>
      </c>
      <c r="P61" s="64" t="s">
        <v>4191</v>
      </c>
      <c r="Q61" s="64">
        <v>122788</v>
      </c>
      <c r="R61" s="64" t="s">
        <v>4214</v>
      </c>
      <c r="S61" s="64" t="s">
        <v>4213</v>
      </c>
      <c r="T61" s="64">
        <v>1336598</v>
      </c>
    </row>
    <row r="62" spans="1:20" x14ac:dyDescent="0.25">
      <c r="A62" s="64">
        <v>1287125</v>
      </c>
      <c r="B62" s="64" t="s">
        <v>4196</v>
      </c>
      <c r="C62" s="64" t="s">
        <v>4314</v>
      </c>
      <c r="D62" s="64" t="s">
        <v>765</v>
      </c>
      <c r="F62" s="64" t="s">
        <v>765</v>
      </c>
      <c r="G62" s="64" t="s">
        <v>4194</v>
      </c>
      <c r="H62" s="64" t="s">
        <v>4191</v>
      </c>
      <c r="I62" s="64" t="s">
        <v>4313</v>
      </c>
      <c r="J62" s="64">
        <v>0</v>
      </c>
      <c r="K62" s="64" t="s">
        <v>4191</v>
      </c>
      <c r="L62" s="64" t="s">
        <v>4191</v>
      </c>
      <c r="M62" s="64" t="s">
        <v>4192</v>
      </c>
      <c r="N62" s="64" t="s">
        <v>4191</v>
      </c>
      <c r="O62" s="64" t="s">
        <v>4191</v>
      </c>
      <c r="P62" s="64" t="s">
        <v>4191</v>
      </c>
      <c r="Q62" s="64">
        <v>122788</v>
      </c>
      <c r="R62" s="64" t="s">
        <v>4214</v>
      </c>
      <c r="S62" s="64" t="s">
        <v>4213</v>
      </c>
      <c r="T62" s="64">
        <v>1336590</v>
      </c>
    </row>
    <row r="63" spans="1:20" x14ac:dyDescent="0.25">
      <c r="A63" s="64">
        <v>1287128</v>
      </c>
      <c r="B63" s="64" t="s">
        <v>4196</v>
      </c>
      <c r="C63" s="64" t="s">
        <v>4312</v>
      </c>
      <c r="D63" s="64" t="s">
        <v>765</v>
      </c>
      <c r="F63" s="64" t="s">
        <v>765</v>
      </c>
      <c r="G63" s="64" t="s">
        <v>4311</v>
      </c>
      <c r="H63" s="64" t="s">
        <v>4191</v>
      </c>
      <c r="I63" s="64" t="s">
        <v>4310</v>
      </c>
      <c r="J63" s="64">
        <v>0</v>
      </c>
      <c r="K63" s="64" t="s">
        <v>4191</v>
      </c>
      <c r="L63" s="64" t="s">
        <v>4191</v>
      </c>
      <c r="M63" s="64" t="s">
        <v>4192</v>
      </c>
      <c r="N63" s="64" t="s">
        <v>4191</v>
      </c>
      <c r="O63" s="64" t="s">
        <v>4191</v>
      </c>
      <c r="P63" s="64" t="s">
        <v>4191</v>
      </c>
      <c r="Q63" s="64">
        <v>122788</v>
      </c>
      <c r="R63" s="64" t="s">
        <v>4214</v>
      </c>
      <c r="S63" s="64" t="s">
        <v>4213</v>
      </c>
      <c r="T63" s="64">
        <v>1336593</v>
      </c>
    </row>
    <row r="64" spans="1:20" x14ac:dyDescent="0.25">
      <c r="A64" s="64">
        <v>1287130</v>
      </c>
      <c r="B64" s="64" t="s">
        <v>4196</v>
      </c>
      <c r="C64" s="64" t="s">
        <v>4309</v>
      </c>
      <c r="D64" s="64" t="s">
        <v>765</v>
      </c>
      <c r="F64" s="64" t="s">
        <v>765</v>
      </c>
      <c r="G64" s="64" t="s">
        <v>4207</v>
      </c>
      <c r="H64" s="64" t="s">
        <v>4191</v>
      </c>
      <c r="I64" s="64" t="s">
        <v>4306</v>
      </c>
      <c r="J64" s="64">
        <v>0</v>
      </c>
      <c r="K64" s="64" t="s">
        <v>4191</v>
      </c>
      <c r="L64" s="64" t="s">
        <v>4191</v>
      </c>
      <c r="M64" s="64" t="s">
        <v>4192</v>
      </c>
      <c r="N64" s="64" t="s">
        <v>4191</v>
      </c>
      <c r="O64" s="64" t="s">
        <v>4191</v>
      </c>
      <c r="P64" s="64" t="s">
        <v>4191</v>
      </c>
      <c r="Q64" s="64">
        <v>119307</v>
      </c>
      <c r="R64" s="64" t="s">
        <v>4303</v>
      </c>
      <c r="T64" s="64">
        <v>1336601</v>
      </c>
    </row>
    <row r="65" spans="1:20" x14ac:dyDescent="0.25">
      <c r="A65" s="64">
        <v>1287131</v>
      </c>
      <c r="B65" s="64" t="s">
        <v>4196</v>
      </c>
      <c r="C65" s="64" t="s">
        <v>4308</v>
      </c>
      <c r="D65" s="64" t="s">
        <v>765</v>
      </c>
      <c r="F65" s="64" t="s">
        <v>765</v>
      </c>
      <c r="G65" s="64" t="s">
        <v>4247</v>
      </c>
      <c r="H65" s="64" t="s">
        <v>4191</v>
      </c>
      <c r="I65" s="64" t="s">
        <v>4306</v>
      </c>
      <c r="J65" s="64">
        <v>0</v>
      </c>
      <c r="K65" s="64" t="s">
        <v>4191</v>
      </c>
      <c r="L65" s="64" t="s">
        <v>4191</v>
      </c>
      <c r="M65" s="64" t="s">
        <v>4192</v>
      </c>
      <c r="N65" s="64" t="s">
        <v>4191</v>
      </c>
      <c r="O65" s="64" t="s">
        <v>4191</v>
      </c>
      <c r="P65" s="64" t="s">
        <v>4191</v>
      </c>
      <c r="Q65" s="64">
        <v>119307</v>
      </c>
      <c r="R65" s="64" t="s">
        <v>4303</v>
      </c>
      <c r="T65" s="64">
        <v>1336603</v>
      </c>
    </row>
    <row r="66" spans="1:20" x14ac:dyDescent="0.25">
      <c r="A66" s="64">
        <v>1287133</v>
      </c>
      <c r="B66" s="64" t="s">
        <v>4196</v>
      </c>
      <c r="C66" s="64" t="s">
        <v>4307</v>
      </c>
      <c r="D66" s="64" t="s">
        <v>765</v>
      </c>
      <c r="F66" s="64" t="s">
        <v>765</v>
      </c>
      <c r="G66" s="64" t="s">
        <v>4263</v>
      </c>
      <c r="H66" s="64" t="s">
        <v>4191</v>
      </c>
      <c r="I66" s="64" t="s">
        <v>4306</v>
      </c>
      <c r="J66" s="64">
        <v>0</v>
      </c>
      <c r="K66" s="64" t="s">
        <v>4191</v>
      </c>
      <c r="L66" s="64" t="s">
        <v>4191</v>
      </c>
      <c r="M66" s="64" t="s">
        <v>4192</v>
      </c>
      <c r="N66" s="64" t="s">
        <v>4191</v>
      </c>
      <c r="O66" s="64" t="s">
        <v>4191</v>
      </c>
      <c r="P66" s="64" t="s">
        <v>4191</v>
      </c>
      <c r="Q66" s="64">
        <v>119307</v>
      </c>
      <c r="R66" s="64" t="s">
        <v>4303</v>
      </c>
      <c r="T66" s="64">
        <v>1336602</v>
      </c>
    </row>
    <row r="67" spans="1:20" x14ac:dyDescent="0.25">
      <c r="A67" s="64">
        <v>1287135</v>
      </c>
      <c r="B67" s="64" t="s">
        <v>4196</v>
      </c>
      <c r="C67" s="64" t="s">
        <v>4305</v>
      </c>
      <c r="D67" s="64" t="s">
        <v>765</v>
      </c>
      <c r="F67" s="64" t="s">
        <v>765</v>
      </c>
      <c r="G67" s="64" t="s">
        <v>4207</v>
      </c>
      <c r="H67" s="64" t="s">
        <v>4191</v>
      </c>
      <c r="I67" s="64" t="s">
        <v>4304</v>
      </c>
      <c r="J67" s="64">
        <v>0</v>
      </c>
      <c r="K67" s="64" t="s">
        <v>4191</v>
      </c>
      <c r="L67" s="64" t="s">
        <v>4191</v>
      </c>
      <c r="M67" s="64" t="s">
        <v>4192</v>
      </c>
      <c r="N67" s="64" t="s">
        <v>4191</v>
      </c>
      <c r="O67" s="64" t="s">
        <v>4191</v>
      </c>
      <c r="P67" s="64" t="s">
        <v>4191</v>
      </c>
      <c r="Q67" s="64">
        <v>119307</v>
      </c>
      <c r="R67" s="64" t="s">
        <v>4303</v>
      </c>
      <c r="T67" s="64">
        <v>1336604</v>
      </c>
    </row>
    <row r="68" spans="1:20" x14ac:dyDescent="0.25">
      <c r="A68" s="64">
        <v>1287171</v>
      </c>
      <c r="B68" s="64" t="s">
        <v>4196</v>
      </c>
      <c r="C68" s="64" t="s">
        <v>4302</v>
      </c>
      <c r="D68" s="64" t="s">
        <v>765</v>
      </c>
      <c r="F68" s="64" t="s">
        <v>765</v>
      </c>
      <c r="G68" s="64" t="s">
        <v>4301</v>
      </c>
      <c r="H68" s="64" t="s">
        <v>4191</v>
      </c>
      <c r="I68" s="64" t="s">
        <v>4298</v>
      </c>
      <c r="J68" s="64">
        <v>0</v>
      </c>
      <c r="K68" s="64" t="s">
        <v>4191</v>
      </c>
      <c r="L68" s="64" t="s">
        <v>4191</v>
      </c>
      <c r="M68" s="64" t="s">
        <v>4192</v>
      </c>
      <c r="N68" s="64" t="s">
        <v>4191</v>
      </c>
      <c r="O68" s="64" t="s">
        <v>4191</v>
      </c>
      <c r="P68" s="64" t="s">
        <v>4191</v>
      </c>
      <c r="Q68" s="64">
        <v>122890</v>
      </c>
      <c r="R68" s="64" t="s">
        <v>1251</v>
      </c>
      <c r="S68" s="64" t="s">
        <v>1251</v>
      </c>
      <c r="T68" s="64">
        <v>1336685</v>
      </c>
    </row>
    <row r="69" spans="1:20" x14ac:dyDescent="0.25">
      <c r="A69" s="64">
        <v>1287172</v>
      </c>
      <c r="B69" s="64" t="s">
        <v>4196</v>
      </c>
      <c r="C69" s="64" t="s">
        <v>4300</v>
      </c>
      <c r="D69" s="64" t="s">
        <v>765</v>
      </c>
      <c r="F69" s="64" t="s">
        <v>765</v>
      </c>
      <c r="G69" s="64" t="s">
        <v>4299</v>
      </c>
      <c r="H69" s="64" t="s">
        <v>4191</v>
      </c>
      <c r="I69" s="64" t="s">
        <v>4298</v>
      </c>
      <c r="J69" s="64">
        <v>0</v>
      </c>
      <c r="K69" s="64" t="s">
        <v>4191</v>
      </c>
      <c r="L69" s="64" t="s">
        <v>4191</v>
      </c>
      <c r="M69" s="64" t="s">
        <v>4192</v>
      </c>
      <c r="N69" s="64" t="s">
        <v>4191</v>
      </c>
      <c r="O69" s="64" t="s">
        <v>4191</v>
      </c>
      <c r="P69" s="64" t="s">
        <v>4191</v>
      </c>
      <c r="Q69" s="64">
        <v>122890</v>
      </c>
      <c r="R69" s="64" t="s">
        <v>1251</v>
      </c>
      <c r="S69" s="64" t="s">
        <v>1251</v>
      </c>
      <c r="T69" s="64">
        <v>1336684</v>
      </c>
    </row>
    <row r="70" spans="1:20" x14ac:dyDescent="0.25">
      <c r="A70" s="64">
        <v>1287173</v>
      </c>
      <c r="B70" s="64" t="s">
        <v>4196</v>
      </c>
      <c r="C70" s="64" t="s">
        <v>3086</v>
      </c>
      <c r="D70" s="64" t="s">
        <v>765</v>
      </c>
      <c r="F70" s="64" t="s">
        <v>765</v>
      </c>
      <c r="G70" s="64" t="s">
        <v>4296</v>
      </c>
      <c r="H70" s="64" t="s">
        <v>4191</v>
      </c>
      <c r="I70" s="64" t="s">
        <v>4295</v>
      </c>
      <c r="J70" s="64">
        <v>0</v>
      </c>
      <c r="K70" s="64" t="s">
        <v>4191</v>
      </c>
      <c r="L70" s="64" t="s">
        <v>4191</v>
      </c>
      <c r="M70" s="64" t="s">
        <v>4192</v>
      </c>
      <c r="N70" s="64" t="s">
        <v>4191</v>
      </c>
      <c r="O70" s="64" t="s">
        <v>4191</v>
      </c>
      <c r="P70" s="64" t="s">
        <v>4191</v>
      </c>
      <c r="Q70" s="64">
        <v>119309</v>
      </c>
      <c r="R70" s="64" t="s">
        <v>4202</v>
      </c>
      <c r="T70" s="64">
        <v>1336691</v>
      </c>
    </row>
    <row r="71" spans="1:20" x14ac:dyDescent="0.25">
      <c r="A71" s="64">
        <v>1287174</v>
      </c>
      <c r="B71" s="64" t="s">
        <v>4196</v>
      </c>
      <c r="C71" s="64" t="s">
        <v>4297</v>
      </c>
      <c r="D71" s="64" t="s">
        <v>765</v>
      </c>
      <c r="F71" s="64" t="s">
        <v>765</v>
      </c>
      <c r="G71" s="64" t="s">
        <v>4296</v>
      </c>
      <c r="H71" s="64" t="s">
        <v>4191</v>
      </c>
      <c r="I71" s="64" t="s">
        <v>4295</v>
      </c>
      <c r="J71" s="64">
        <v>0</v>
      </c>
      <c r="K71" s="64" t="s">
        <v>4191</v>
      </c>
      <c r="L71" s="64" t="s">
        <v>4191</v>
      </c>
      <c r="M71" s="64" t="s">
        <v>4192</v>
      </c>
      <c r="N71" s="64" t="s">
        <v>4191</v>
      </c>
      <c r="O71" s="64" t="s">
        <v>4191</v>
      </c>
      <c r="P71" s="64" t="s">
        <v>4191</v>
      </c>
      <c r="Q71" s="64">
        <v>119309</v>
      </c>
      <c r="R71" s="64" t="s">
        <v>4202</v>
      </c>
      <c r="T71" s="64">
        <v>1336690</v>
      </c>
    </row>
    <row r="72" spans="1:20" x14ac:dyDescent="0.25">
      <c r="A72" s="64">
        <v>1287175</v>
      </c>
      <c r="B72" s="64" t="s">
        <v>4196</v>
      </c>
      <c r="C72" s="64" t="s">
        <v>2939</v>
      </c>
      <c r="D72" s="64" t="s">
        <v>765</v>
      </c>
      <c r="F72" s="64" t="s">
        <v>765</v>
      </c>
      <c r="G72" s="64" t="s">
        <v>4247</v>
      </c>
      <c r="H72" s="64" t="s">
        <v>4191</v>
      </c>
      <c r="I72" s="64" t="s">
        <v>4295</v>
      </c>
      <c r="J72" s="64">
        <v>0</v>
      </c>
      <c r="K72" s="64" t="s">
        <v>4191</v>
      </c>
      <c r="L72" s="64" t="s">
        <v>4191</v>
      </c>
      <c r="M72" s="64" t="s">
        <v>4192</v>
      </c>
      <c r="N72" s="64" t="s">
        <v>4191</v>
      </c>
      <c r="O72" s="64" t="s">
        <v>4191</v>
      </c>
      <c r="P72" s="64" t="s">
        <v>4191</v>
      </c>
      <c r="Q72" s="64">
        <v>119309</v>
      </c>
      <c r="R72" s="64" t="s">
        <v>4202</v>
      </c>
      <c r="T72" s="64">
        <v>1336689</v>
      </c>
    </row>
    <row r="73" spans="1:20" x14ac:dyDescent="0.25">
      <c r="A73" s="64">
        <v>1287176</v>
      </c>
      <c r="B73" s="64" t="s">
        <v>4196</v>
      </c>
      <c r="C73" s="64" t="s">
        <v>4294</v>
      </c>
      <c r="D73" s="64" t="s">
        <v>765</v>
      </c>
      <c r="F73" s="64" t="s">
        <v>765</v>
      </c>
      <c r="G73" s="64" t="s">
        <v>4221</v>
      </c>
      <c r="H73" s="64" t="s">
        <v>4191</v>
      </c>
      <c r="I73" s="64" t="s">
        <v>4290</v>
      </c>
      <c r="J73" s="64">
        <v>0</v>
      </c>
      <c r="K73" s="64" t="s">
        <v>4191</v>
      </c>
      <c r="L73" s="64" t="s">
        <v>4191</v>
      </c>
      <c r="M73" s="64" t="s">
        <v>4192</v>
      </c>
      <c r="N73" s="64" t="s">
        <v>4191</v>
      </c>
      <c r="O73" s="64" t="s">
        <v>4191</v>
      </c>
      <c r="P73" s="64" t="s">
        <v>4191</v>
      </c>
      <c r="Q73" s="64">
        <v>122892</v>
      </c>
      <c r="R73" s="64" t="s">
        <v>4209</v>
      </c>
      <c r="T73" s="64">
        <v>1336694</v>
      </c>
    </row>
    <row r="74" spans="1:20" x14ac:dyDescent="0.25">
      <c r="A74" s="64">
        <v>1287177</v>
      </c>
      <c r="B74" s="64" t="s">
        <v>4196</v>
      </c>
      <c r="C74" s="64" t="s">
        <v>4293</v>
      </c>
      <c r="D74" s="64" t="s">
        <v>765</v>
      </c>
      <c r="F74" s="64" t="s">
        <v>765</v>
      </c>
      <c r="G74" s="64" t="s">
        <v>4221</v>
      </c>
      <c r="H74" s="64" t="s">
        <v>4191</v>
      </c>
      <c r="I74" s="64" t="s">
        <v>4290</v>
      </c>
      <c r="J74" s="64">
        <v>0</v>
      </c>
      <c r="K74" s="64" t="s">
        <v>4191</v>
      </c>
      <c r="L74" s="64" t="s">
        <v>4191</v>
      </c>
      <c r="M74" s="64" t="s">
        <v>4192</v>
      </c>
      <c r="N74" s="64" t="s">
        <v>4191</v>
      </c>
      <c r="O74" s="64" t="s">
        <v>4191</v>
      </c>
      <c r="P74" s="64" t="s">
        <v>4191</v>
      </c>
      <c r="Q74" s="64">
        <v>122892</v>
      </c>
      <c r="R74" s="64" t="s">
        <v>4209</v>
      </c>
      <c r="T74" s="64">
        <v>1336695</v>
      </c>
    </row>
    <row r="75" spans="1:20" x14ac:dyDescent="0.25">
      <c r="A75" s="64">
        <v>1287178</v>
      </c>
      <c r="B75" s="64" t="s">
        <v>4196</v>
      </c>
      <c r="C75" s="64" t="s">
        <v>4292</v>
      </c>
      <c r="D75" s="64" t="s">
        <v>765</v>
      </c>
      <c r="F75" s="64" t="s">
        <v>765</v>
      </c>
      <c r="G75" s="64" t="s">
        <v>4221</v>
      </c>
      <c r="H75" s="64" t="s">
        <v>4191</v>
      </c>
      <c r="I75" s="64" t="s">
        <v>4290</v>
      </c>
      <c r="J75" s="64">
        <v>0</v>
      </c>
      <c r="K75" s="64" t="s">
        <v>4191</v>
      </c>
      <c r="L75" s="64" t="s">
        <v>4191</v>
      </c>
      <c r="M75" s="64" t="s">
        <v>4192</v>
      </c>
      <c r="N75" s="64" t="s">
        <v>4191</v>
      </c>
      <c r="O75" s="64" t="s">
        <v>4191</v>
      </c>
      <c r="P75" s="64" t="s">
        <v>4191</v>
      </c>
      <c r="Q75" s="64">
        <v>122892</v>
      </c>
      <c r="R75" s="64" t="s">
        <v>4209</v>
      </c>
      <c r="T75" s="64">
        <v>1336697</v>
      </c>
    </row>
    <row r="76" spans="1:20" x14ac:dyDescent="0.25">
      <c r="A76" s="64">
        <v>1287179</v>
      </c>
      <c r="B76" s="64" t="s">
        <v>4196</v>
      </c>
      <c r="C76" s="64" t="s">
        <v>1219</v>
      </c>
      <c r="D76" s="64" t="s">
        <v>765</v>
      </c>
      <c r="F76" s="64" t="s">
        <v>765</v>
      </c>
      <c r="G76" s="64" t="s">
        <v>4221</v>
      </c>
      <c r="H76" s="64" t="s">
        <v>4191</v>
      </c>
      <c r="I76" s="64" t="s">
        <v>4290</v>
      </c>
      <c r="J76" s="64">
        <v>0</v>
      </c>
      <c r="K76" s="64" t="s">
        <v>4191</v>
      </c>
      <c r="L76" s="64" t="s">
        <v>4191</v>
      </c>
      <c r="M76" s="64" t="s">
        <v>4192</v>
      </c>
      <c r="N76" s="64" t="s">
        <v>4191</v>
      </c>
      <c r="O76" s="64" t="s">
        <v>4191</v>
      </c>
      <c r="P76" s="64" t="s">
        <v>4191</v>
      </c>
      <c r="Q76" s="64">
        <v>122892</v>
      </c>
      <c r="R76" s="64" t="s">
        <v>4209</v>
      </c>
      <c r="T76" s="64">
        <v>1336696</v>
      </c>
    </row>
    <row r="77" spans="1:20" x14ac:dyDescent="0.25">
      <c r="A77" s="64">
        <v>1287180</v>
      </c>
      <c r="B77" s="64" t="s">
        <v>4196</v>
      </c>
      <c r="C77" s="64" t="s">
        <v>1218</v>
      </c>
      <c r="D77" s="64" t="s">
        <v>765</v>
      </c>
      <c r="F77" s="64" t="s">
        <v>765</v>
      </c>
      <c r="G77" s="64" t="s">
        <v>4221</v>
      </c>
      <c r="H77" s="64" t="s">
        <v>4191</v>
      </c>
      <c r="I77" s="64" t="s">
        <v>4290</v>
      </c>
      <c r="J77" s="64">
        <v>0</v>
      </c>
      <c r="K77" s="64" t="s">
        <v>4191</v>
      </c>
      <c r="L77" s="64" t="s">
        <v>4191</v>
      </c>
      <c r="M77" s="64" t="s">
        <v>4192</v>
      </c>
      <c r="N77" s="64" t="s">
        <v>4191</v>
      </c>
      <c r="O77" s="64" t="s">
        <v>4191</v>
      </c>
      <c r="P77" s="64" t="s">
        <v>4191</v>
      </c>
      <c r="Q77" s="64">
        <v>122892</v>
      </c>
      <c r="R77" s="64" t="s">
        <v>4209</v>
      </c>
      <c r="T77" s="64">
        <v>1336693</v>
      </c>
    </row>
    <row r="78" spans="1:20" x14ac:dyDescent="0.25">
      <c r="A78" s="64">
        <v>1287181</v>
      </c>
      <c r="B78" s="64" t="s">
        <v>4196</v>
      </c>
      <c r="C78" s="64" t="s">
        <v>4291</v>
      </c>
      <c r="D78" s="64" t="s">
        <v>765</v>
      </c>
      <c r="F78" s="64" t="s">
        <v>765</v>
      </c>
      <c r="G78" s="64" t="s">
        <v>4263</v>
      </c>
      <c r="H78" s="64" t="s">
        <v>4191</v>
      </c>
      <c r="I78" s="64" t="s">
        <v>4290</v>
      </c>
      <c r="J78" s="64">
        <v>0</v>
      </c>
      <c r="K78" s="64" t="s">
        <v>4191</v>
      </c>
      <c r="L78" s="64" t="s">
        <v>4191</v>
      </c>
      <c r="M78" s="64" t="s">
        <v>4192</v>
      </c>
      <c r="N78" s="64" t="s">
        <v>4191</v>
      </c>
      <c r="O78" s="64" t="s">
        <v>4191</v>
      </c>
      <c r="P78" s="64" t="s">
        <v>4191</v>
      </c>
      <c r="Q78" s="64">
        <v>122892</v>
      </c>
      <c r="R78" s="64" t="s">
        <v>4209</v>
      </c>
      <c r="T78" s="64">
        <v>1336698</v>
      </c>
    </row>
    <row r="79" spans="1:20" x14ac:dyDescent="0.25">
      <c r="A79" s="64">
        <v>1287182</v>
      </c>
      <c r="B79" s="64" t="s">
        <v>4196</v>
      </c>
      <c r="C79" s="64" t="s">
        <v>1208</v>
      </c>
      <c r="D79" s="64" t="s">
        <v>765</v>
      </c>
      <c r="F79" s="64" t="s">
        <v>765</v>
      </c>
      <c r="G79" s="64" t="s">
        <v>4204</v>
      </c>
      <c r="H79" s="64" t="s">
        <v>4191</v>
      </c>
      <c r="I79" s="64" t="s">
        <v>4290</v>
      </c>
      <c r="J79" s="64">
        <v>0</v>
      </c>
      <c r="K79" s="64" t="s">
        <v>4191</v>
      </c>
      <c r="L79" s="64" t="s">
        <v>4191</v>
      </c>
      <c r="M79" s="64" t="s">
        <v>4192</v>
      </c>
      <c r="N79" s="64" t="s">
        <v>4191</v>
      </c>
      <c r="O79" s="64" t="s">
        <v>4191</v>
      </c>
      <c r="P79" s="64" t="s">
        <v>4191</v>
      </c>
      <c r="Q79" s="64">
        <v>122892</v>
      </c>
      <c r="R79" s="64" t="s">
        <v>4209</v>
      </c>
      <c r="T79" s="64">
        <v>1336709</v>
      </c>
    </row>
    <row r="80" spans="1:20" x14ac:dyDescent="0.25">
      <c r="A80" s="64">
        <v>1287188</v>
      </c>
      <c r="B80" s="64" t="s">
        <v>4196</v>
      </c>
      <c r="C80" s="64" t="s">
        <v>1209</v>
      </c>
      <c r="D80" s="64" t="s">
        <v>765</v>
      </c>
      <c r="F80" s="64" t="s">
        <v>765</v>
      </c>
      <c r="G80" s="64" t="s">
        <v>4288</v>
      </c>
      <c r="H80" s="64" t="s">
        <v>4191</v>
      </c>
      <c r="I80" s="64" t="s">
        <v>4286</v>
      </c>
      <c r="J80" s="64">
        <v>0</v>
      </c>
      <c r="K80" s="64" t="s">
        <v>4191</v>
      </c>
      <c r="L80" s="64" t="s">
        <v>4191</v>
      </c>
      <c r="M80" s="64" t="s">
        <v>4192</v>
      </c>
      <c r="N80" s="64" t="s">
        <v>4191</v>
      </c>
      <c r="O80" s="64" t="s">
        <v>4191</v>
      </c>
      <c r="P80" s="64" t="s">
        <v>4191</v>
      </c>
      <c r="Q80" s="64">
        <v>122892</v>
      </c>
      <c r="R80" s="64" t="s">
        <v>4209</v>
      </c>
      <c r="T80" s="64">
        <v>1336707</v>
      </c>
    </row>
    <row r="81" spans="1:20" x14ac:dyDescent="0.25">
      <c r="A81" s="64">
        <v>1287189</v>
      </c>
      <c r="B81" s="64" t="s">
        <v>4196</v>
      </c>
      <c r="C81" s="64" t="s">
        <v>4289</v>
      </c>
      <c r="D81" s="64" t="s">
        <v>765</v>
      </c>
      <c r="F81" s="64" t="s">
        <v>765</v>
      </c>
      <c r="G81" s="64" t="s">
        <v>4288</v>
      </c>
      <c r="H81" s="64" t="s">
        <v>4191</v>
      </c>
      <c r="I81" s="64" t="s">
        <v>4286</v>
      </c>
      <c r="J81" s="64">
        <v>0</v>
      </c>
      <c r="K81" s="64" t="s">
        <v>4191</v>
      </c>
      <c r="L81" s="64" t="s">
        <v>4191</v>
      </c>
      <c r="M81" s="64" t="s">
        <v>4192</v>
      </c>
      <c r="N81" s="64" t="s">
        <v>4191</v>
      </c>
      <c r="O81" s="64" t="s">
        <v>4191</v>
      </c>
      <c r="P81" s="64" t="s">
        <v>4191</v>
      </c>
      <c r="Q81" s="64">
        <v>122892</v>
      </c>
      <c r="R81" s="64" t="s">
        <v>4209</v>
      </c>
      <c r="T81" s="64">
        <v>1336708</v>
      </c>
    </row>
    <row r="82" spans="1:20" x14ac:dyDescent="0.25">
      <c r="A82" s="64">
        <v>1287190</v>
      </c>
      <c r="B82" s="64" t="s">
        <v>4196</v>
      </c>
      <c r="C82" s="64" t="s">
        <v>1220</v>
      </c>
      <c r="D82" s="64" t="s">
        <v>765</v>
      </c>
      <c r="F82" s="64" t="s">
        <v>765</v>
      </c>
      <c r="G82" s="64" t="s">
        <v>4204</v>
      </c>
      <c r="H82" s="64" t="s">
        <v>4191</v>
      </c>
      <c r="I82" s="64" t="s">
        <v>4286</v>
      </c>
      <c r="J82" s="64">
        <v>0</v>
      </c>
      <c r="K82" s="64" t="s">
        <v>4191</v>
      </c>
      <c r="L82" s="64" t="s">
        <v>4191</v>
      </c>
      <c r="M82" s="64" t="s">
        <v>4192</v>
      </c>
      <c r="N82" s="64" t="s">
        <v>4191</v>
      </c>
      <c r="O82" s="64" t="s">
        <v>4191</v>
      </c>
      <c r="P82" s="64" t="s">
        <v>4191</v>
      </c>
      <c r="Q82" s="64">
        <v>122892</v>
      </c>
      <c r="R82" s="64" t="s">
        <v>4209</v>
      </c>
      <c r="T82" s="64">
        <v>1336706</v>
      </c>
    </row>
    <row r="83" spans="1:20" x14ac:dyDescent="0.25">
      <c r="A83" s="64">
        <v>1287191</v>
      </c>
      <c r="B83" s="64" t="s">
        <v>4196</v>
      </c>
      <c r="C83" s="64" t="s">
        <v>4287</v>
      </c>
      <c r="D83" s="64" t="s">
        <v>765</v>
      </c>
      <c r="F83" s="64" t="s">
        <v>765</v>
      </c>
      <c r="G83" s="64" t="s">
        <v>4204</v>
      </c>
      <c r="H83" s="64" t="s">
        <v>4191</v>
      </c>
      <c r="I83" s="64" t="s">
        <v>4286</v>
      </c>
      <c r="J83" s="64">
        <v>0</v>
      </c>
      <c r="K83" s="64" t="s">
        <v>4191</v>
      </c>
      <c r="L83" s="64" t="s">
        <v>4191</v>
      </c>
      <c r="M83" s="64" t="s">
        <v>4192</v>
      </c>
      <c r="N83" s="64" t="s">
        <v>4191</v>
      </c>
      <c r="O83" s="64" t="s">
        <v>4191</v>
      </c>
      <c r="P83" s="64" t="s">
        <v>4191</v>
      </c>
      <c r="Q83" s="64">
        <v>122892</v>
      </c>
      <c r="R83" s="64" t="s">
        <v>4209</v>
      </c>
      <c r="T83" s="64">
        <v>1336705</v>
      </c>
    </row>
    <row r="84" spans="1:20" x14ac:dyDescent="0.25">
      <c r="A84" s="64">
        <v>1300425</v>
      </c>
      <c r="B84" s="64" t="s">
        <v>4196</v>
      </c>
      <c r="C84" s="64" t="s">
        <v>4285</v>
      </c>
      <c r="D84" s="64" t="s">
        <v>765</v>
      </c>
      <c r="F84" s="64" t="s">
        <v>765</v>
      </c>
      <c r="G84" s="64" t="s">
        <v>4221</v>
      </c>
      <c r="H84" s="64" t="s">
        <v>4191</v>
      </c>
      <c r="I84" s="64" t="s">
        <v>4284</v>
      </c>
      <c r="J84" s="64">
        <v>0</v>
      </c>
      <c r="K84" s="64" t="s">
        <v>4191</v>
      </c>
      <c r="L84" s="64" t="s">
        <v>4191</v>
      </c>
      <c r="M84" s="64" t="s">
        <v>4192</v>
      </c>
      <c r="N84" s="64" t="s">
        <v>4191</v>
      </c>
      <c r="O84" s="64" t="s">
        <v>4191</v>
      </c>
      <c r="P84" s="64" t="s">
        <v>4191</v>
      </c>
      <c r="Q84" s="64">
        <v>122788</v>
      </c>
      <c r="R84" s="64" t="s">
        <v>4214</v>
      </c>
      <c r="S84" s="64" t="s">
        <v>4213</v>
      </c>
      <c r="T84" s="64">
        <v>1350251</v>
      </c>
    </row>
    <row r="85" spans="1:20" x14ac:dyDescent="0.25">
      <c r="A85" s="64">
        <v>1300646</v>
      </c>
      <c r="B85" s="64" t="s">
        <v>4196</v>
      </c>
      <c r="C85" s="64" t="s">
        <v>4283</v>
      </c>
      <c r="D85" s="64" t="s">
        <v>765</v>
      </c>
      <c r="F85" s="64" t="s">
        <v>765</v>
      </c>
      <c r="G85" s="64" t="s">
        <v>4282</v>
      </c>
      <c r="H85" s="64" t="s">
        <v>4191</v>
      </c>
      <c r="I85" s="64" t="s">
        <v>4281</v>
      </c>
      <c r="J85" s="64">
        <v>0</v>
      </c>
      <c r="K85" s="64" t="s">
        <v>4191</v>
      </c>
      <c r="L85" s="64" t="s">
        <v>4191</v>
      </c>
      <c r="M85" s="64" t="s">
        <v>4192</v>
      </c>
      <c r="N85" s="64" t="s">
        <v>4191</v>
      </c>
      <c r="O85" s="64" t="s">
        <v>4191</v>
      </c>
      <c r="P85" s="64" t="s">
        <v>4191</v>
      </c>
      <c r="Q85" s="64">
        <v>119305</v>
      </c>
      <c r="R85" s="64" t="s">
        <v>4245</v>
      </c>
      <c r="T85" s="64">
        <v>1350477</v>
      </c>
    </row>
    <row r="86" spans="1:20" x14ac:dyDescent="0.25">
      <c r="A86" s="64">
        <v>1300649</v>
      </c>
      <c r="B86" s="64" t="s">
        <v>4196</v>
      </c>
      <c r="C86" s="64" t="s">
        <v>4280</v>
      </c>
      <c r="D86" s="64" t="s">
        <v>765</v>
      </c>
      <c r="F86" s="64" t="s">
        <v>765</v>
      </c>
      <c r="G86" s="64" t="s">
        <v>4279</v>
      </c>
      <c r="H86" s="64" t="s">
        <v>4191</v>
      </c>
      <c r="I86" s="64" t="s">
        <v>4278</v>
      </c>
      <c r="J86" s="64">
        <v>0</v>
      </c>
      <c r="K86" s="64" t="s">
        <v>4191</v>
      </c>
      <c r="L86" s="64" t="s">
        <v>4191</v>
      </c>
      <c r="M86" s="64" t="s">
        <v>4192</v>
      </c>
      <c r="N86" s="64" t="s">
        <v>4191</v>
      </c>
      <c r="O86" s="64" t="s">
        <v>4191</v>
      </c>
      <c r="P86" s="64" t="s">
        <v>4191</v>
      </c>
      <c r="Q86" s="64">
        <v>119305</v>
      </c>
      <c r="R86" s="64" t="s">
        <v>4245</v>
      </c>
      <c r="T86" s="64">
        <v>1350480</v>
      </c>
    </row>
    <row r="87" spans="1:20" x14ac:dyDescent="0.25">
      <c r="A87" s="64">
        <v>1301691</v>
      </c>
      <c r="B87" s="64" t="s">
        <v>4196</v>
      </c>
      <c r="C87" s="64" t="s">
        <v>4277</v>
      </c>
      <c r="D87" s="64" t="s">
        <v>765</v>
      </c>
      <c r="E87" s="64" t="s">
        <v>765</v>
      </c>
      <c r="F87" s="64" t="s">
        <v>765</v>
      </c>
      <c r="G87" s="64" t="s">
        <v>4211</v>
      </c>
      <c r="H87" s="64" t="s">
        <v>4191</v>
      </c>
      <c r="I87" s="64" t="s">
        <v>4276</v>
      </c>
      <c r="J87" s="64">
        <v>0</v>
      </c>
      <c r="K87" s="64" t="s">
        <v>4191</v>
      </c>
      <c r="L87" s="64" t="s">
        <v>4191</v>
      </c>
      <c r="M87" s="64" t="s">
        <v>4192</v>
      </c>
      <c r="N87" s="64" t="s">
        <v>4191</v>
      </c>
      <c r="O87" s="64" t="s">
        <v>4191</v>
      </c>
      <c r="P87" s="64" t="s">
        <v>4191</v>
      </c>
      <c r="Q87" s="64">
        <v>122892</v>
      </c>
      <c r="R87" s="64" t="s">
        <v>4209</v>
      </c>
      <c r="T87" s="64">
        <v>1351590</v>
      </c>
    </row>
    <row r="88" spans="1:20" x14ac:dyDescent="0.25">
      <c r="A88" s="64">
        <v>1302400</v>
      </c>
      <c r="B88" s="64" t="s">
        <v>4196</v>
      </c>
      <c r="C88" s="64" t="s">
        <v>4275</v>
      </c>
      <c r="D88" s="64" t="s">
        <v>765</v>
      </c>
      <c r="E88" s="64" t="s">
        <v>765</v>
      </c>
      <c r="F88" s="64" t="s">
        <v>765</v>
      </c>
      <c r="G88" s="64" t="s">
        <v>4207</v>
      </c>
      <c r="H88" s="64" t="s">
        <v>4191</v>
      </c>
      <c r="I88" s="64" t="s">
        <v>4274</v>
      </c>
      <c r="J88" s="64">
        <v>0</v>
      </c>
      <c r="K88" s="64" t="s">
        <v>4191</v>
      </c>
      <c r="L88" s="64" t="s">
        <v>4191</v>
      </c>
      <c r="M88" s="64" t="s">
        <v>4192</v>
      </c>
      <c r="N88" s="64" t="s">
        <v>4191</v>
      </c>
      <c r="O88" s="64" t="s">
        <v>4191</v>
      </c>
      <c r="P88" s="64" t="s">
        <v>4191</v>
      </c>
      <c r="Q88" s="64">
        <v>119309</v>
      </c>
      <c r="R88" s="64" t="s">
        <v>4202</v>
      </c>
      <c r="T88" s="64">
        <v>1352342</v>
      </c>
    </row>
    <row r="89" spans="1:20" x14ac:dyDescent="0.25">
      <c r="A89" s="64">
        <v>1304663</v>
      </c>
      <c r="B89" s="64" t="s">
        <v>4196</v>
      </c>
      <c r="C89" s="64" t="s">
        <v>4273</v>
      </c>
      <c r="D89" s="64" t="s">
        <v>765</v>
      </c>
      <c r="E89" s="64" t="s">
        <v>765</v>
      </c>
      <c r="F89" s="64" t="s">
        <v>765</v>
      </c>
      <c r="G89" s="64" t="s">
        <v>4270</v>
      </c>
      <c r="H89" s="64" t="s">
        <v>4191</v>
      </c>
      <c r="I89" s="64" t="s">
        <v>4272</v>
      </c>
      <c r="J89" s="64">
        <v>0</v>
      </c>
      <c r="K89" s="64" t="s">
        <v>4191</v>
      </c>
      <c r="L89" s="64" t="s">
        <v>4191</v>
      </c>
      <c r="M89" s="64" t="s">
        <v>4192</v>
      </c>
      <c r="N89" s="64" t="s">
        <v>4191</v>
      </c>
      <c r="O89" s="64" t="s">
        <v>4191</v>
      </c>
      <c r="P89" s="64" t="s">
        <v>4191</v>
      </c>
      <c r="Q89" s="64">
        <v>119309</v>
      </c>
      <c r="R89" s="64" t="s">
        <v>4202</v>
      </c>
      <c r="T89" s="64">
        <v>1354627</v>
      </c>
    </row>
    <row r="90" spans="1:20" x14ac:dyDescent="0.25">
      <c r="A90" s="64">
        <v>1305895</v>
      </c>
      <c r="B90" s="64" t="s">
        <v>4196</v>
      </c>
      <c r="C90" s="64" t="s">
        <v>4271</v>
      </c>
      <c r="D90" s="64" t="s">
        <v>765</v>
      </c>
      <c r="E90" s="64" t="s">
        <v>765</v>
      </c>
      <c r="F90" s="64" t="s">
        <v>765</v>
      </c>
      <c r="G90" s="64" t="s">
        <v>4270</v>
      </c>
      <c r="H90" s="64" t="s">
        <v>4191</v>
      </c>
      <c r="I90" s="64" t="s">
        <v>4269</v>
      </c>
      <c r="J90" s="64">
        <v>0</v>
      </c>
      <c r="K90" s="64" t="s">
        <v>4191</v>
      </c>
      <c r="L90" s="64" t="s">
        <v>4191</v>
      </c>
      <c r="M90" s="64" t="s">
        <v>4192</v>
      </c>
      <c r="N90" s="64" t="s">
        <v>4191</v>
      </c>
      <c r="O90" s="64" t="s">
        <v>4191</v>
      </c>
      <c r="P90" s="64" t="s">
        <v>4191</v>
      </c>
      <c r="Q90" s="64">
        <v>119309</v>
      </c>
      <c r="R90" s="64" t="s">
        <v>4202</v>
      </c>
      <c r="T90" s="64">
        <v>1355806</v>
      </c>
    </row>
    <row r="91" spans="1:20" x14ac:dyDescent="0.25">
      <c r="A91" s="64">
        <v>1305896</v>
      </c>
      <c r="B91" s="64" t="s">
        <v>4196</v>
      </c>
      <c r="C91" s="64" t="s">
        <v>4268</v>
      </c>
      <c r="D91" s="64" t="s">
        <v>765</v>
      </c>
      <c r="E91" s="64" t="s">
        <v>765</v>
      </c>
      <c r="F91" s="64" t="s">
        <v>765</v>
      </c>
      <c r="G91" s="64" t="s">
        <v>4263</v>
      </c>
      <c r="H91" s="64" t="s">
        <v>4191</v>
      </c>
      <c r="I91" s="64" t="s">
        <v>4267</v>
      </c>
      <c r="J91" s="64">
        <v>0</v>
      </c>
      <c r="K91" s="64" t="s">
        <v>4191</v>
      </c>
      <c r="L91" s="64" t="s">
        <v>4191</v>
      </c>
      <c r="M91" s="64" t="s">
        <v>4192</v>
      </c>
      <c r="N91" s="64" t="s">
        <v>4191</v>
      </c>
      <c r="O91" s="64" t="s">
        <v>4191</v>
      </c>
      <c r="P91" s="64" t="s">
        <v>4191</v>
      </c>
      <c r="Q91" s="64">
        <v>119309</v>
      </c>
      <c r="R91" s="64" t="s">
        <v>4202</v>
      </c>
      <c r="T91" s="64">
        <v>1355811</v>
      </c>
    </row>
    <row r="92" spans="1:20" x14ac:dyDescent="0.25">
      <c r="A92" s="64">
        <v>1305897</v>
      </c>
      <c r="B92" s="64" t="s">
        <v>4196</v>
      </c>
      <c r="C92" s="64" t="s">
        <v>4266</v>
      </c>
      <c r="D92" s="64" t="s">
        <v>765</v>
      </c>
      <c r="E92" s="64" t="s">
        <v>765</v>
      </c>
      <c r="F92" s="64" t="s">
        <v>765</v>
      </c>
      <c r="G92" s="64" t="s">
        <v>4263</v>
      </c>
      <c r="H92" s="64" t="s">
        <v>4191</v>
      </c>
      <c r="I92" s="64" t="s">
        <v>4265</v>
      </c>
      <c r="J92" s="64">
        <v>0</v>
      </c>
      <c r="K92" s="64" t="s">
        <v>4191</v>
      </c>
      <c r="L92" s="64" t="s">
        <v>4191</v>
      </c>
      <c r="M92" s="64" t="s">
        <v>4192</v>
      </c>
      <c r="N92" s="64" t="s">
        <v>4191</v>
      </c>
      <c r="O92" s="64" t="s">
        <v>4191</v>
      </c>
      <c r="P92" s="64" t="s">
        <v>4191</v>
      </c>
      <c r="Q92" s="64">
        <v>119309</v>
      </c>
      <c r="R92" s="64" t="s">
        <v>4202</v>
      </c>
      <c r="T92" s="64">
        <v>1355807</v>
      </c>
    </row>
    <row r="93" spans="1:20" x14ac:dyDescent="0.25">
      <c r="A93" s="64">
        <v>1305899</v>
      </c>
      <c r="B93" s="64" t="s">
        <v>4196</v>
      </c>
      <c r="C93" s="64" t="s">
        <v>4264</v>
      </c>
      <c r="D93" s="64" t="s">
        <v>765</v>
      </c>
      <c r="E93" s="64" t="s">
        <v>765</v>
      </c>
      <c r="F93" s="64" t="s">
        <v>765</v>
      </c>
      <c r="G93" s="64" t="s">
        <v>4263</v>
      </c>
      <c r="H93" s="64" t="s">
        <v>4191</v>
      </c>
      <c r="I93" s="64" t="s">
        <v>4262</v>
      </c>
      <c r="J93" s="64">
        <v>0</v>
      </c>
      <c r="K93" s="64" t="s">
        <v>4191</v>
      </c>
      <c r="L93" s="64" t="s">
        <v>4191</v>
      </c>
      <c r="M93" s="64" t="s">
        <v>4192</v>
      </c>
      <c r="N93" s="64" t="s">
        <v>4191</v>
      </c>
      <c r="O93" s="64" t="s">
        <v>4191</v>
      </c>
      <c r="P93" s="64" t="s">
        <v>4191</v>
      </c>
      <c r="Q93" s="64">
        <v>119309</v>
      </c>
      <c r="R93" s="64" t="s">
        <v>4202</v>
      </c>
      <c r="T93" s="64">
        <v>1355810</v>
      </c>
    </row>
    <row r="94" spans="1:20" x14ac:dyDescent="0.25">
      <c r="A94" s="64">
        <v>1305902</v>
      </c>
      <c r="B94" s="64" t="s">
        <v>4196</v>
      </c>
      <c r="C94" s="64" t="s">
        <v>4261</v>
      </c>
      <c r="D94" s="64" t="s">
        <v>765</v>
      </c>
      <c r="E94" s="64" t="s">
        <v>765</v>
      </c>
      <c r="F94" s="64" t="s">
        <v>765</v>
      </c>
      <c r="G94" s="64" t="s">
        <v>4207</v>
      </c>
      <c r="H94" s="64" t="s">
        <v>4191</v>
      </c>
      <c r="I94" s="64" t="s">
        <v>4260</v>
      </c>
      <c r="J94" s="64">
        <v>0</v>
      </c>
      <c r="K94" s="64" t="s">
        <v>4191</v>
      </c>
      <c r="L94" s="64" t="s">
        <v>4191</v>
      </c>
      <c r="M94" s="64" t="s">
        <v>4192</v>
      </c>
      <c r="N94" s="64" t="s">
        <v>4191</v>
      </c>
      <c r="O94" s="64" t="s">
        <v>4191</v>
      </c>
      <c r="P94" s="64" t="s">
        <v>4191</v>
      </c>
      <c r="Q94" s="64">
        <v>119309</v>
      </c>
      <c r="R94" s="64" t="s">
        <v>4202</v>
      </c>
      <c r="T94" s="64">
        <v>1355809</v>
      </c>
    </row>
    <row r="95" spans="1:20" x14ac:dyDescent="0.25">
      <c r="A95" s="64">
        <v>1306299</v>
      </c>
      <c r="B95" s="64" t="s">
        <v>4196</v>
      </c>
      <c r="C95" s="64" t="s">
        <v>4259</v>
      </c>
      <c r="D95" s="64" t="s">
        <v>765</v>
      </c>
      <c r="E95" s="64" t="s">
        <v>765</v>
      </c>
      <c r="F95" s="64" t="s">
        <v>765</v>
      </c>
      <c r="G95" s="64" t="s">
        <v>4247</v>
      </c>
      <c r="H95" s="64" t="s">
        <v>4191</v>
      </c>
      <c r="I95" s="64" t="s">
        <v>4258</v>
      </c>
      <c r="J95" s="64">
        <v>0</v>
      </c>
      <c r="K95" s="64" t="s">
        <v>4191</v>
      </c>
      <c r="L95" s="64" t="s">
        <v>4191</v>
      </c>
      <c r="M95" s="64" t="s">
        <v>4192</v>
      </c>
      <c r="N95" s="64" t="s">
        <v>4191</v>
      </c>
      <c r="O95" s="64" t="s">
        <v>4191</v>
      </c>
      <c r="P95" s="64" t="s">
        <v>4191</v>
      </c>
      <c r="Q95" s="64">
        <v>119306</v>
      </c>
      <c r="R95" s="64" t="s">
        <v>4257</v>
      </c>
      <c r="T95" s="64">
        <v>1356199</v>
      </c>
    </row>
    <row r="96" spans="1:20" x14ac:dyDescent="0.25">
      <c r="A96" s="64">
        <v>1323463</v>
      </c>
      <c r="B96" s="64" t="s">
        <v>4196</v>
      </c>
      <c r="C96" s="64" t="s">
        <v>4256</v>
      </c>
      <c r="D96" s="64" t="s">
        <v>765</v>
      </c>
      <c r="E96" s="64" t="s">
        <v>765</v>
      </c>
      <c r="F96" s="64" t="s">
        <v>765</v>
      </c>
      <c r="G96" s="64" t="s">
        <v>4253</v>
      </c>
      <c r="H96" s="64" t="s">
        <v>4191</v>
      </c>
      <c r="I96" s="64" t="s">
        <v>4255</v>
      </c>
      <c r="J96" s="64">
        <v>0</v>
      </c>
      <c r="K96" s="64" t="s">
        <v>4191</v>
      </c>
      <c r="L96" s="64" t="s">
        <v>4191</v>
      </c>
      <c r="M96" s="64" t="s">
        <v>4192</v>
      </c>
      <c r="N96" s="64" t="s">
        <v>4191</v>
      </c>
      <c r="O96" s="64" t="s">
        <v>4191</v>
      </c>
      <c r="P96" s="64" t="s">
        <v>4191</v>
      </c>
      <c r="Q96" s="64">
        <v>126179</v>
      </c>
      <c r="R96" s="64" t="s">
        <v>1093</v>
      </c>
      <c r="T96" s="64">
        <v>1373579</v>
      </c>
    </row>
    <row r="97" spans="1:20" x14ac:dyDescent="0.25">
      <c r="A97" s="64">
        <v>1323474</v>
      </c>
      <c r="B97" s="64" t="s">
        <v>4196</v>
      </c>
      <c r="C97" s="64" t="s">
        <v>4254</v>
      </c>
      <c r="D97" s="64" t="s">
        <v>765</v>
      </c>
      <c r="E97" s="64" t="s">
        <v>765</v>
      </c>
      <c r="F97" s="64" t="s">
        <v>765</v>
      </c>
      <c r="G97" s="64" t="s">
        <v>4253</v>
      </c>
      <c r="H97" s="64" t="s">
        <v>4191</v>
      </c>
      <c r="I97" s="64" t="s">
        <v>4252</v>
      </c>
      <c r="J97" s="64">
        <v>0</v>
      </c>
      <c r="K97" s="64" t="s">
        <v>4191</v>
      </c>
      <c r="L97" s="64" t="s">
        <v>4191</v>
      </c>
      <c r="M97" s="64" t="s">
        <v>4192</v>
      </c>
      <c r="N97" s="64" t="s">
        <v>4191</v>
      </c>
      <c r="O97" s="64" t="s">
        <v>4191</v>
      </c>
      <c r="P97" s="64" t="s">
        <v>4191</v>
      </c>
      <c r="Q97" s="64">
        <v>126179</v>
      </c>
      <c r="R97" s="64" t="s">
        <v>1093</v>
      </c>
      <c r="T97" s="64">
        <v>1373588</v>
      </c>
    </row>
    <row r="98" spans="1:20" x14ac:dyDescent="0.25">
      <c r="A98" s="64">
        <v>1323475</v>
      </c>
      <c r="B98" s="64" t="s">
        <v>4196</v>
      </c>
      <c r="C98" s="64" t="s">
        <v>4251</v>
      </c>
      <c r="D98" s="64" t="s">
        <v>765</v>
      </c>
      <c r="E98" s="64" t="s">
        <v>765</v>
      </c>
      <c r="F98" s="64" t="s">
        <v>765</v>
      </c>
      <c r="G98" s="64" t="s">
        <v>4207</v>
      </c>
      <c r="H98" s="64" t="s">
        <v>4191</v>
      </c>
      <c r="I98" s="64" t="s">
        <v>4250</v>
      </c>
      <c r="J98" s="64">
        <v>0</v>
      </c>
      <c r="K98" s="64" t="s">
        <v>4191</v>
      </c>
      <c r="L98" s="64" t="s">
        <v>4191</v>
      </c>
      <c r="M98" s="64" t="s">
        <v>4192</v>
      </c>
      <c r="N98" s="64" t="s">
        <v>4191</v>
      </c>
      <c r="O98" s="64" t="s">
        <v>4191</v>
      </c>
      <c r="P98" s="64" t="s">
        <v>4191</v>
      </c>
      <c r="Q98" s="64">
        <v>126179</v>
      </c>
      <c r="R98" s="64" t="s">
        <v>1093</v>
      </c>
      <c r="T98" s="64">
        <v>1373589</v>
      </c>
    </row>
    <row r="99" spans="1:20" x14ac:dyDescent="0.25">
      <c r="A99" s="64">
        <v>1323476</v>
      </c>
      <c r="B99" s="64" t="s">
        <v>4196</v>
      </c>
      <c r="C99" s="64" t="s">
        <v>4249</v>
      </c>
      <c r="D99" s="64" t="s">
        <v>765</v>
      </c>
      <c r="E99" s="64" t="s">
        <v>765</v>
      </c>
      <c r="F99" s="64" t="s">
        <v>765</v>
      </c>
      <c r="G99" s="64" t="s">
        <v>4247</v>
      </c>
      <c r="H99" s="64" t="s">
        <v>4191</v>
      </c>
      <c r="I99" s="64" t="s">
        <v>4248</v>
      </c>
      <c r="J99" s="64">
        <v>0</v>
      </c>
      <c r="K99" s="64" t="s">
        <v>4191</v>
      </c>
      <c r="L99" s="64" t="s">
        <v>4191</v>
      </c>
      <c r="M99" s="64" t="s">
        <v>4192</v>
      </c>
      <c r="N99" s="64" t="s">
        <v>4191</v>
      </c>
      <c r="O99" s="64" t="s">
        <v>4191</v>
      </c>
      <c r="P99" s="64" t="s">
        <v>4191</v>
      </c>
      <c r="Q99" s="64">
        <v>126179</v>
      </c>
      <c r="R99" s="64" t="s">
        <v>1093</v>
      </c>
      <c r="T99" s="64">
        <v>1373590</v>
      </c>
    </row>
    <row r="100" spans="1:20" x14ac:dyDescent="0.25">
      <c r="A100" s="64">
        <v>1323479</v>
      </c>
      <c r="B100" s="64" t="s">
        <v>4196</v>
      </c>
      <c r="C100" s="64" t="s">
        <v>1271</v>
      </c>
      <c r="D100" s="64" t="s">
        <v>765</v>
      </c>
      <c r="E100" s="64" t="s">
        <v>765</v>
      </c>
      <c r="F100" s="64" t="s">
        <v>765</v>
      </c>
      <c r="G100" s="64" t="s">
        <v>4247</v>
      </c>
      <c r="H100" s="64" t="s">
        <v>4191</v>
      </c>
      <c r="I100" s="64" t="s">
        <v>4246</v>
      </c>
      <c r="J100" s="64">
        <v>0</v>
      </c>
      <c r="K100" s="64" t="s">
        <v>4191</v>
      </c>
      <c r="L100" s="64" t="s">
        <v>4191</v>
      </c>
      <c r="M100" s="64" t="s">
        <v>4192</v>
      </c>
      <c r="N100" s="64" t="s">
        <v>4191</v>
      </c>
      <c r="O100" s="64" t="s">
        <v>4191</v>
      </c>
      <c r="P100" s="64" t="s">
        <v>4191</v>
      </c>
      <c r="Q100" s="64">
        <v>119305</v>
      </c>
      <c r="R100" s="64" t="s">
        <v>4245</v>
      </c>
      <c r="T100" s="64">
        <v>1373593</v>
      </c>
    </row>
    <row r="101" spans="1:20" x14ac:dyDescent="0.25">
      <c r="A101" s="64">
        <v>1323484</v>
      </c>
      <c r="B101" s="64" t="s">
        <v>4196</v>
      </c>
      <c r="C101" s="64" t="s">
        <v>1239</v>
      </c>
      <c r="D101" s="64" t="s">
        <v>765</v>
      </c>
      <c r="F101" s="64" t="s">
        <v>765</v>
      </c>
      <c r="G101" s="64" t="s">
        <v>4227</v>
      </c>
      <c r="H101" s="64" t="s">
        <v>4191</v>
      </c>
      <c r="I101" s="64" t="s">
        <v>4239</v>
      </c>
      <c r="J101" s="64">
        <v>0</v>
      </c>
      <c r="K101" s="64" t="s">
        <v>4191</v>
      </c>
      <c r="L101" s="64" t="s">
        <v>4191</v>
      </c>
      <c r="M101" s="64" t="s">
        <v>4192</v>
      </c>
      <c r="N101" s="64" t="s">
        <v>4191</v>
      </c>
      <c r="O101" s="64" t="s">
        <v>4191</v>
      </c>
      <c r="P101" s="64" t="s">
        <v>4191</v>
      </c>
      <c r="Q101" s="64">
        <v>122788</v>
      </c>
      <c r="R101" s="64" t="s">
        <v>4214</v>
      </c>
      <c r="S101" s="64" t="s">
        <v>4213</v>
      </c>
      <c r="T101" s="64">
        <v>1373598</v>
      </c>
    </row>
    <row r="102" spans="1:20" x14ac:dyDescent="0.25">
      <c r="A102" s="64">
        <v>1323485</v>
      </c>
      <c r="B102" s="64" t="s">
        <v>4196</v>
      </c>
      <c r="C102" s="64" t="s">
        <v>4244</v>
      </c>
      <c r="D102" s="64" t="s">
        <v>765</v>
      </c>
      <c r="F102" s="64" t="s">
        <v>765</v>
      </c>
      <c r="G102" s="64" t="s">
        <v>4227</v>
      </c>
      <c r="H102" s="64" t="s">
        <v>4191</v>
      </c>
      <c r="I102" s="64" t="s">
        <v>4239</v>
      </c>
      <c r="J102" s="64">
        <v>0</v>
      </c>
      <c r="K102" s="64" t="s">
        <v>4191</v>
      </c>
      <c r="L102" s="64" t="s">
        <v>4191</v>
      </c>
      <c r="M102" s="64" t="s">
        <v>4192</v>
      </c>
      <c r="N102" s="64" t="s">
        <v>4191</v>
      </c>
      <c r="O102" s="64" t="s">
        <v>4191</v>
      </c>
      <c r="P102" s="64" t="s">
        <v>4191</v>
      </c>
      <c r="Q102" s="64">
        <v>122788</v>
      </c>
      <c r="R102" s="64" t="s">
        <v>4214</v>
      </c>
      <c r="S102" s="64" t="s">
        <v>4213</v>
      </c>
      <c r="T102" s="64">
        <v>1373599</v>
      </c>
    </row>
    <row r="103" spans="1:20" x14ac:dyDescent="0.25">
      <c r="A103" s="64">
        <v>1323486</v>
      </c>
      <c r="B103" s="64" t="s">
        <v>4196</v>
      </c>
      <c r="C103" s="64" t="s">
        <v>1252</v>
      </c>
      <c r="D103" s="64" t="s">
        <v>765</v>
      </c>
      <c r="F103" s="64" t="s">
        <v>765</v>
      </c>
      <c r="G103" s="64" t="s">
        <v>4227</v>
      </c>
      <c r="H103" s="64" t="s">
        <v>4191</v>
      </c>
      <c r="I103" s="64" t="s">
        <v>4239</v>
      </c>
      <c r="J103" s="64">
        <v>0</v>
      </c>
      <c r="K103" s="64" t="s">
        <v>4191</v>
      </c>
      <c r="L103" s="64" t="s">
        <v>4191</v>
      </c>
      <c r="M103" s="64" t="s">
        <v>4192</v>
      </c>
      <c r="N103" s="64" t="s">
        <v>4191</v>
      </c>
      <c r="O103" s="64" t="s">
        <v>4191</v>
      </c>
      <c r="P103" s="64" t="s">
        <v>4191</v>
      </c>
      <c r="Q103" s="64">
        <v>122788</v>
      </c>
      <c r="R103" s="64" t="s">
        <v>4214</v>
      </c>
      <c r="S103" s="64" t="s">
        <v>4213</v>
      </c>
      <c r="T103" s="64">
        <v>1373600</v>
      </c>
    </row>
    <row r="104" spans="1:20" x14ac:dyDescent="0.25">
      <c r="A104" s="64">
        <v>1323487</v>
      </c>
      <c r="B104" s="64" t="s">
        <v>4196</v>
      </c>
      <c r="C104" s="64" t="s">
        <v>4243</v>
      </c>
      <c r="D104" s="64" t="s">
        <v>765</v>
      </c>
      <c r="F104" s="64" t="s">
        <v>765</v>
      </c>
      <c r="G104" s="64" t="s">
        <v>4221</v>
      </c>
      <c r="H104" s="64" t="s">
        <v>4191</v>
      </c>
      <c r="I104" s="64" t="s">
        <v>4239</v>
      </c>
      <c r="J104" s="64">
        <v>0</v>
      </c>
      <c r="K104" s="64" t="s">
        <v>4191</v>
      </c>
      <c r="L104" s="64" t="s">
        <v>4191</v>
      </c>
      <c r="M104" s="64" t="s">
        <v>4192</v>
      </c>
      <c r="N104" s="64" t="s">
        <v>4191</v>
      </c>
      <c r="O104" s="64" t="s">
        <v>4191</v>
      </c>
      <c r="P104" s="64" t="s">
        <v>4191</v>
      </c>
      <c r="Q104" s="64">
        <v>122788</v>
      </c>
      <c r="R104" s="64" t="s">
        <v>4214</v>
      </c>
      <c r="S104" s="64" t="s">
        <v>4213</v>
      </c>
      <c r="T104" s="64">
        <v>1373601</v>
      </c>
    </row>
    <row r="105" spans="1:20" x14ac:dyDescent="0.25">
      <c r="A105" s="64">
        <v>1323488</v>
      </c>
      <c r="B105" s="64" t="s">
        <v>4196</v>
      </c>
      <c r="C105" s="64" t="s">
        <v>4242</v>
      </c>
      <c r="D105" s="64" t="s">
        <v>765</v>
      </c>
      <c r="F105" s="64" t="s">
        <v>765</v>
      </c>
      <c r="G105" s="64" t="s">
        <v>4221</v>
      </c>
      <c r="H105" s="64" t="s">
        <v>4191</v>
      </c>
      <c r="I105" s="64" t="s">
        <v>4239</v>
      </c>
      <c r="J105" s="64">
        <v>0</v>
      </c>
      <c r="K105" s="64" t="s">
        <v>4191</v>
      </c>
      <c r="L105" s="64" t="s">
        <v>4191</v>
      </c>
      <c r="M105" s="64" t="s">
        <v>4192</v>
      </c>
      <c r="N105" s="64" t="s">
        <v>4191</v>
      </c>
      <c r="O105" s="64" t="s">
        <v>4191</v>
      </c>
      <c r="P105" s="64" t="s">
        <v>4191</v>
      </c>
      <c r="Q105" s="64">
        <v>122788</v>
      </c>
      <c r="R105" s="64" t="s">
        <v>4214</v>
      </c>
      <c r="S105" s="64" t="s">
        <v>4213</v>
      </c>
      <c r="T105" s="64">
        <v>1373602</v>
      </c>
    </row>
    <row r="106" spans="1:20" x14ac:dyDescent="0.25">
      <c r="A106" s="64">
        <v>1323489</v>
      </c>
      <c r="B106" s="64" t="s">
        <v>4196</v>
      </c>
      <c r="C106" s="64" t="s">
        <v>4241</v>
      </c>
      <c r="D106" s="64" t="s">
        <v>765</v>
      </c>
      <c r="F106" s="64" t="s">
        <v>765</v>
      </c>
      <c r="G106" s="64" t="s">
        <v>4219</v>
      </c>
      <c r="H106" s="64" t="s">
        <v>4191</v>
      </c>
      <c r="I106" s="64" t="s">
        <v>4239</v>
      </c>
      <c r="J106" s="64">
        <v>0</v>
      </c>
      <c r="K106" s="64" t="s">
        <v>4191</v>
      </c>
      <c r="L106" s="64" t="s">
        <v>4191</v>
      </c>
      <c r="M106" s="64" t="s">
        <v>4192</v>
      </c>
      <c r="N106" s="64" t="s">
        <v>4191</v>
      </c>
      <c r="O106" s="64" t="s">
        <v>4191</v>
      </c>
      <c r="P106" s="64" t="s">
        <v>4191</v>
      </c>
      <c r="Q106" s="64">
        <v>122788</v>
      </c>
      <c r="R106" s="64" t="s">
        <v>4214</v>
      </c>
      <c r="S106" s="64" t="s">
        <v>4213</v>
      </c>
      <c r="T106" s="64">
        <v>1373603</v>
      </c>
    </row>
    <row r="107" spans="1:20" x14ac:dyDescent="0.25">
      <c r="A107" s="64">
        <v>1323490</v>
      </c>
      <c r="B107" s="64" t="s">
        <v>4196</v>
      </c>
      <c r="C107" s="64" t="s">
        <v>4240</v>
      </c>
      <c r="D107" s="64" t="s">
        <v>765</v>
      </c>
      <c r="F107" s="64" t="s">
        <v>765</v>
      </c>
      <c r="G107" s="64" t="s">
        <v>4227</v>
      </c>
      <c r="H107" s="64" t="s">
        <v>4191</v>
      </c>
      <c r="I107" s="64" t="s">
        <v>4239</v>
      </c>
      <c r="J107" s="64">
        <v>0</v>
      </c>
      <c r="K107" s="64" t="s">
        <v>4191</v>
      </c>
      <c r="L107" s="64" t="s">
        <v>4191</v>
      </c>
      <c r="M107" s="64" t="s">
        <v>4192</v>
      </c>
      <c r="N107" s="64" t="s">
        <v>4191</v>
      </c>
      <c r="O107" s="64" t="s">
        <v>4191</v>
      </c>
      <c r="P107" s="64" t="s">
        <v>4191</v>
      </c>
      <c r="Q107" s="64">
        <v>122788</v>
      </c>
      <c r="R107" s="64" t="s">
        <v>4214</v>
      </c>
      <c r="S107" s="64" t="s">
        <v>4213</v>
      </c>
      <c r="T107" s="64">
        <v>1373604</v>
      </c>
    </row>
    <row r="108" spans="1:20" x14ac:dyDescent="0.25">
      <c r="A108" s="64">
        <v>1323494</v>
      </c>
      <c r="B108" s="64" t="s">
        <v>4196</v>
      </c>
      <c r="C108" s="64" t="s">
        <v>4238</v>
      </c>
      <c r="D108" s="64" t="s">
        <v>765</v>
      </c>
      <c r="F108" s="64" t="s">
        <v>765</v>
      </c>
      <c r="G108" s="64" t="s">
        <v>4221</v>
      </c>
      <c r="H108" s="64" t="s">
        <v>4191</v>
      </c>
      <c r="I108" s="64" t="s">
        <v>4234</v>
      </c>
      <c r="J108" s="64">
        <v>0</v>
      </c>
      <c r="K108" s="64" t="s">
        <v>4191</v>
      </c>
      <c r="L108" s="64" t="s">
        <v>4191</v>
      </c>
      <c r="M108" s="64" t="s">
        <v>4192</v>
      </c>
      <c r="N108" s="64" t="s">
        <v>4191</v>
      </c>
      <c r="O108" s="64" t="s">
        <v>4191</v>
      </c>
      <c r="P108" s="64" t="s">
        <v>4191</v>
      </c>
      <c r="Q108" s="64">
        <v>122788</v>
      </c>
      <c r="R108" s="64" t="s">
        <v>4214</v>
      </c>
      <c r="S108" s="64" t="s">
        <v>4213</v>
      </c>
      <c r="T108" s="64">
        <v>1373608</v>
      </c>
    </row>
    <row r="109" spans="1:20" x14ac:dyDescent="0.25">
      <c r="A109" s="64">
        <v>1323495</v>
      </c>
      <c r="B109" s="64" t="s">
        <v>4196</v>
      </c>
      <c r="C109" s="64" t="s">
        <v>4237</v>
      </c>
      <c r="D109" s="64" t="s">
        <v>765</v>
      </c>
      <c r="F109" s="64" t="s">
        <v>765</v>
      </c>
      <c r="G109" s="64" t="s">
        <v>4219</v>
      </c>
      <c r="H109" s="64" t="s">
        <v>4191</v>
      </c>
      <c r="I109" s="64" t="s">
        <v>4234</v>
      </c>
      <c r="J109" s="64">
        <v>0</v>
      </c>
      <c r="K109" s="64" t="s">
        <v>4191</v>
      </c>
      <c r="L109" s="64" t="s">
        <v>4191</v>
      </c>
      <c r="M109" s="64" t="s">
        <v>4192</v>
      </c>
      <c r="N109" s="64" t="s">
        <v>4191</v>
      </c>
      <c r="O109" s="64" t="s">
        <v>4191</v>
      </c>
      <c r="P109" s="64" t="s">
        <v>4191</v>
      </c>
      <c r="Q109" s="64">
        <v>122788</v>
      </c>
      <c r="R109" s="64" t="s">
        <v>4214</v>
      </c>
      <c r="S109" s="64" t="s">
        <v>4213</v>
      </c>
      <c r="T109" s="64">
        <v>1373609</v>
      </c>
    </row>
    <row r="110" spans="1:20" x14ac:dyDescent="0.25">
      <c r="A110" s="64">
        <v>1323496</v>
      </c>
      <c r="B110" s="64" t="s">
        <v>4196</v>
      </c>
      <c r="C110" s="64" t="s">
        <v>4236</v>
      </c>
      <c r="D110" s="64" t="s">
        <v>765</v>
      </c>
      <c r="F110" s="64" t="s">
        <v>765</v>
      </c>
      <c r="G110" s="64" t="s">
        <v>4200</v>
      </c>
      <c r="H110" s="64" t="s">
        <v>4191</v>
      </c>
      <c r="I110" s="64" t="s">
        <v>4234</v>
      </c>
      <c r="J110" s="64">
        <v>0</v>
      </c>
      <c r="K110" s="64" t="s">
        <v>4191</v>
      </c>
      <c r="L110" s="64" t="s">
        <v>4191</v>
      </c>
      <c r="M110" s="64" t="s">
        <v>4192</v>
      </c>
      <c r="N110" s="64" t="s">
        <v>4191</v>
      </c>
      <c r="O110" s="64" t="s">
        <v>4191</v>
      </c>
      <c r="P110" s="64" t="s">
        <v>4191</v>
      </c>
      <c r="Q110" s="64">
        <v>122788</v>
      </c>
      <c r="R110" s="64" t="s">
        <v>4214</v>
      </c>
      <c r="S110" s="64" t="s">
        <v>4213</v>
      </c>
      <c r="T110" s="64">
        <v>1373610</v>
      </c>
    </row>
    <row r="111" spans="1:20" x14ac:dyDescent="0.25">
      <c r="A111" s="64">
        <v>1323497</v>
      </c>
      <c r="B111" s="64" t="s">
        <v>4196</v>
      </c>
      <c r="C111" s="64" t="s">
        <v>4235</v>
      </c>
      <c r="D111" s="64" t="s">
        <v>765</v>
      </c>
      <c r="F111" s="64" t="s">
        <v>765</v>
      </c>
      <c r="G111" s="64" t="s">
        <v>4194</v>
      </c>
      <c r="H111" s="64" t="s">
        <v>4191</v>
      </c>
      <c r="I111" s="64" t="s">
        <v>4234</v>
      </c>
      <c r="J111" s="64">
        <v>0</v>
      </c>
      <c r="K111" s="64" t="s">
        <v>4191</v>
      </c>
      <c r="L111" s="64" t="s">
        <v>4191</v>
      </c>
      <c r="M111" s="64" t="s">
        <v>4192</v>
      </c>
      <c r="N111" s="64" t="s">
        <v>4191</v>
      </c>
      <c r="O111" s="64" t="s">
        <v>4191</v>
      </c>
      <c r="P111" s="64" t="s">
        <v>4191</v>
      </c>
      <c r="Q111" s="64">
        <v>122788</v>
      </c>
      <c r="R111" s="64" t="s">
        <v>4214</v>
      </c>
      <c r="S111" s="64" t="s">
        <v>4213</v>
      </c>
      <c r="T111" s="64">
        <v>1373611</v>
      </c>
    </row>
    <row r="112" spans="1:20" x14ac:dyDescent="0.25">
      <c r="A112" s="64">
        <v>1324215</v>
      </c>
      <c r="B112" s="64" t="s">
        <v>4196</v>
      </c>
      <c r="C112" s="64" t="s">
        <v>4233</v>
      </c>
      <c r="D112" s="64" t="s">
        <v>765</v>
      </c>
      <c r="F112" s="64" t="s">
        <v>765</v>
      </c>
      <c r="G112" s="64" t="s">
        <v>4227</v>
      </c>
      <c r="H112" s="64" t="s">
        <v>4191</v>
      </c>
      <c r="I112" s="64" t="s">
        <v>4224</v>
      </c>
      <c r="J112" s="64">
        <v>0</v>
      </c>
      <c r="K112" s="64" t="s">
        <v>4191</v>
      </c>
      <c r="L112" s="64" t="s">
        <v>4191</v>
      </c>
      <c r="M112" s="64" t="s">
        <v>4192</v>
      </c>
      <c r="N112" s="64" t="s">
        <v>4191</v>
      </c>
      <c r="O112" s="64" t="s">
        <v>4191</v>
      </c>
      <c r="P112" s="64" t="s">
        <v>4191</v>
      </c>
      <c r="Q112" s="64">
        <v>122788</v>
      </c>
      <c r="R112" s="64" t="s">
        <v>4214</v>
      </c>
      <c r="S112" s="64" t="s">
        <v>4213</v>
      </c>
      <c r="T112" s="64">
        <v>1374369</v>
      </c>
    </row>
    <row r="113" spans="1:20" x14ac:dyDescent="0.25">
      <c r="A113" s="64">
        <v>1324216</v>
      </c>
      <c r="B113" s="64" t="s">
        <v>4196</v>
      </c>
      <c r="C113" s="64" t="s">
        <v>4232</v>
      </c>
      <c r="D113" s="64" t="s">
        <v>765</v>
      </c>
      <c r="F113" s="64" t="s">
        <v>765</v>
      </c>
      <c r="G113" s="64" t="s">
        <v>4227</v>
      </c>
      <c r="H113" s="64" t="s">
        <v>4191</v>
      </c>
      <c r="I113" s="64" t="s">
        <v>4224</v>
      </c>
      <c r="J113" s="64">
        <v>0</v>
      </c>
      <c r="K113" s="64" t="s">
        <v>4191</v>
      </c>
      <c r="L113" s="64" t="s">
        <v>4191</v>
      </c>
      <c r="M113" s="64" t="s">
        <v>4192</v>
      </c>
      <c r="N113" s="64" t="s">
        <v>4191</v>
      </c>
      <c r="O113" s="64" t="s">
        <v>4191</v>
      </c>
      <c r="P113" s="64" t="s">
        <v>4191</v>
      </c>
      <c r="Q113" s="64">
        <v>122788</v>
      </c>
      <c r="R113" s="64" t="s">
        <v>4214</v>
      </c>
      <c r="S113" s="64" t="s">
        <v>4213</v>
      </c>
      <c r="T113" s="64">
        <v>1374370</v>
      </c>
    </row>
    <row r="114" spans="1:20" x14ac:dyDescent="0.25">
      <c r="A114" s="64">
        <v>1324217</v>
      </c>
      <c r="B114" s="64" t="s">
        <v>4196</v>
      </c>
      <c r="C114" s="64" t="s">
        <v>4231</v>
      </c>
      <c r="D114" s="64" t="s">
        <v>765</v>
      </c>
      <c r="F114" s="64" t="s">
        <v>765</v>
      </c>
      <c r="G114" s="64" t="s">
        <v>4227</v>
      </c>
      <c r="H114" s="64" t="s">
        <v>4191</v>
      </c>
      <c r="I114" s="64" t="s">
        <v>4224</v>
      </c>
      <c r="J114" s="64">
        <v>0</v>
      </c>
      <c r="K114" s="64" t="s">
        <v>4191</v>
      </c>
      <c r="L114" s="64" t="s">
        <v>4191</v>
      </c>
      <c r="M114" s="64" t="s">
        <v>4192</v>
      </c>
      <c r="N114" s="64" t="s">
        <v>4191</v>
      </c>
      <c r="O114" s="64" t="s">
        <v>4191</v>
      </c>
      <c r="P114" s="64" t="s">
        <v>4191</v>
      </c>
      <c r="Q114" s="64">
        <v>122788</v>
      </c>
      <c r="R114" s="64" t="s">
        <v>4214</v>
      </c>
      <c r="S114" s="64" t="s">
        <v>4213</v>
      </c>
      <c r="T114" s="64">
        <v>1374371</v>
      </c>
    </row>
    <row r="115" spans="1:20" x14ac:dyDescent="0.25">
      <c r="A115" s="64">
        <v>1324218</v>
      </c>
      <c r="B115" s="64" t="s">
        <v>4196</v>
      </c>
      <c r="C115" s="64" t="s">
        <v>4230</v>
      </c>
      <c r="D115" s="64" t="s">
        <v>765</v>
      </c>
      <c r="F115" s="64" t="s">
        <v>765</v>
      </c>
      <c r="G115" s="64" t="s">
        <v>4227</v>
      </c>
      <c r="H115" s="64" t="s">
        <v>4191</v>
      </c>
      <c r="I115" s="64" t="s">
        <v>4224</v>
      </c>
      <c r="J115" s="64">
        <v>0</v>
      </c>
      <c r="K115" s="64" t="s">
        <v>4191</v>
      </c>
      <c r="L115" s="64" t="s">
        <v>4191</v>
      </c>
      <c r="M115" s="64" t="s">
        <v>4192</v>
      </c>
      <c r="N115" s="64" t="s">
        <v>4191</v>
      </c>
      <c r="O115" s="64" t="s">
        <v>4191</v>
      </c>
      <c r="P115" s="64" t="s">
        <v>4191</v>
      </c>
      <c r="Q115" s="64">
        <v>122788</v>
      </c>
      <c r="R115" s="64" t="s">
        <v>4214</v>
      </c>
      <c r="S115" s="64" t="s">
        <v>4213</v>
      </c>
      <c r="T115" s="64">
        <v>1374372</v>
      </c>
    </row>
    <row r="116" spans="1:20" x14ac:dyDescent="0.25">
      <c r="A116" s="64">
        <v>1324219</v>
      </c>
      <c r="B116" s="64" t="s">
        <v>4196</v>
      </c>
      <c r="C116" s="64" t="s">
        <v>4229</v>
      </c>
      <c r="D116" s="64" t="s">
        <v>765</v>
      </c>
      <c r="F116" s="64" t="s">
        <v>4228</v>
      </c>
      <c r="G116" s="64" t="s">
        <v>4227</v>
      </c>
      <c r="H116" s="64" t="s">
        <v>4191</v>
      </c>
      <c r="I116" s="64" t="s">
        <v>4224</v>
      </c>
      <c r="J116" s="64">
        <v>0</v>
      </c>
      <c r="K116" s="64" t="s">
        <v>4191</v>
      </c>
      <c r="L116" s="64" t="s">
        <v>4191</v>
      </c>
      <c r="M116" s="64" t="s">
        <v>4192</v>
      </c>
      <c r="N116" s="64" t="s">
        <v>4191</v>
      </c>
      <c r="O116" s="64" t="s">
        <v>4191</v>
      </c>
      <c r="P116" s="64" t="s">
        <v>4191</v>
      </c>
      <c r="Q116" s="64">
        <v>122788</v>
      </c>
      <c r="R116" s="64" t="s">
        <v>4214</v>
      </c>
      <c r="S116" s="64" t="s">
        <v>4213</v>
      </c>
      <c r="T116" s="64">
        <v>1374373</v>
      </c>
    </row>
    <row r="117" spans="1:20" x14ac:dyDescent="0.25">
      <c r="A117" s="64">
        <v>1324220</v>
      </c>
      <c r="B117" s="64" t="s">
        <v>4196</v>
      </c>
      <c r="C117" s="64" t="s">
        <v>4226</v>
      </c>
      <c r="D117" s="64" t="s">
        <v>765</v>
      </c>
      <c r="F117" s="64" t="s">
        <v>765</v>
      </c>
      <c r="G117" s="64" t="s">
        <v>4216</v>
      </c>
      <c r="H117" s="64" t="s">
        <v>4191</v>
      </c>
      <c r="I117" s="64" t="s">
        <v>4224</v>
      </c>
      <c r="J117" s="64">
        <v>0</v>
      </c>
      <c r="K117" s="64" t="s">
        <v>4191</v>
      </c>
      <c r="L117" s="64" t="s">
        <v>4191</v>
      </c>
      <c r="M117" s="64" t="s">
        <v>4192</v>
      </c>
      <c r="N117" s="64" t="s">
        <v>4191</v>
      </c>
      <c r="O117" s="64" t="s">
        <v>4191</v>
      </c>
      <c r="P117" s="64" t="s">
        <v>4191</v>
      </c>
      <c r="Q117" s="64">
        <v>122788</v>
      </c>
      <c r="R117" s="64" t="s">
        <v>4214</v>
      </c>
      <c r="S117" s="64" t="s">
        <v>4213</v>
      </c>
      <c r="T117" s="64">
        <v>1374374</v>
      </c>
    </row>
    <row r="118" spans="1:20" x14ac:dyDescent="0.25">
      <c r="A118" s="64">
        <v>1324221</v>
      </c>
      <c r="B118" s="64" t="s">
        <v>4196</v>
      </c>
      <c r="C118" s="64" t="s">
        <v>4225</v>
      </c>
      <c r="D118" s="64" t="s">
        <v>765</v>
      </c>
      <c r="F118" s="64" t="s">
        <v>765</v>
      </c>
      <c r="G118" s="64" t="s">
        <v>4216</v>
      </c>
      <c r="H118" s="64" t="s">
        <v>4191</v>
      </c>
      <c r="I118" s="64" t="s">
        <v>4224</v>
      </c>
      <c r="J118" s="64">
        <v>0</v>
      </c>
      <c r="K118" s="64" t="s">
        <v>4191</v>
      </c>
      <c r="L118" s="64" t="s">
        <v>4191</v>
      </c>
      <c r="M118" s="64" t="s">
        <v>4192</v>
      </c>
      <c r="N118" s="64" t="s">
        <v>4191</v>
      </c>
      <c r="O118" s="64" t="s">
        <v>4191</v>
      </c>
      <c r="P118" s="64" t="s">
        <v>4191</v>
      </c>
      <c r="Q118" s="64">
        <v>122788</v>
      </c>
      <c r="R118" s="64" t="s">
        <v>4214</v>
      </c>
      <c r="S118" s="64" t="s">
        <v>4213</v>
      </c>
      <c r="T118" s="64">
        <v>1374375</v>
      </c>
    </row>
    <row r="119" spans="1:20" x14ac:dyDescent="0.25">
      <c r="A119" s="64">
        <v>1324223</v>
      </c>
      <c r="B119" s="64" t="s">
        <v>4196</v>
      </c>
      <c r="C119" s="64" t="s">
        <v>4223</v>
      </c>
      <c r="D119" s="64" t="s">
        <v>765</v>
      </c>
      <c r="F119" s="64" t="s">
        <v>765</v>
      </c>
      <c r="G119" s="64" t="s">
        <v>4216</v>
      </c>
      <c r="H119" s="64" t="s">
        <v>4191</v>
      </c>
      <c r="I119" s="64" t="s">
        <v>4215</v>
      </c>
      <c r="J119" s="64">
        <v>0</v>
      </c>
      <c r="K119" s="64" t="s">
        <v>4191</v>
      </c>
      <c r="L119" s="64" t="s">
        <v>4191</v>
      </c>
      <c r="M119" s="64" t="s">
        <v>4192</v>
      </c>
      <c r="N119" s="64" t="s">
        <v>4191</v>
      </c>
      <c r="O119" s="64" t="s">
        <v>4191</v>
      </c>
      <c r="P119" s="64" t="s">
        <v>4191</v>
      </c>
      <c r="Q119" s="64">
        <v>122788</v>
      </c>
      <c r="R119" s="64" t="s">
        <v>4214</v>
      </c>
      <c r="S119" s="64" t="s">
        <v>4213</v>
      </c>
      <c r="T119" s="64">
        <v>1374377</v>
      </c>
    </row>
    <row r="120" spans="1:20" x14ac:dyDescent="0.25">
      <c r="A120" s="64">
        <v>1324224</v>
      </c>
      <c r="B120" s="64" t="s">
        <v>4196</v>
      </c>
      <c r="C120" s="64" t="s">
        <v>4222</v>
      </c>
      <c r="D120" s="64" t="s">
        <v>765</v>
      </c>
      <c r="F120" s="64" t="s">
        <v>765</v>
      </c>
      <c r="G120" s="64" t="s">
        <v>4221</v>
      </c>
      <c r="H120" s="64" t="s">
        <v>4191</v>
      </c>
      <c r="I120" s="64" t="s">
        <v>4215</v>
      </c>
      <c r="J120" s="64">
        <v>0</v>
      </c>
      <c r="K120" s="64" t="s">
        <v>4191</v>
      </c>
      <c r="L120" s="64" t="s">
        <v>4191</v>
      </c>
      <c r="M120" s="64" t="s">
        <v>4192</v>
      </c>
      <c r="N120" s="64" t="s">
        <v>4191</v>
      </c>
      <c r="O120" s="64" t="s">
        <v>4191</v>
      </c>
      <c r="P120" s="64" t="s">
        <v>4191</v>
      </c>
      <c r="Q120" s="64">
        <v>122788</v>
      </c>
      <c r="R120" s="64" t="s">
        <v>4214</v>
      </c>
      <c r="S120" s="64" t="s">
        <v>4213</v>
      </c>
      <c r="T120" s="64">
        <v>1374378</v>
      </c>
    </row>
    <row r="121" spans="1:20" x14ac:dyDescent="0.25">
      <c r="A121" s="64">
        <v>1324225</v>
      </c>
      <c r="B121" s="64" t="s">
        <v>4196</v>
      </c>
      <c r="C121" s="64" t="s">
        <v>4220</v>
      </c>
      <c r="D121" s="64" t="s">
        <v>765</v>
      </c>
      <c r="F121" s="64" t="s">
        <v>4218</v>
      </c>
      <c r="G121" s="64" t="s">
        <v>4219</v>
      </c>
      <c r="H121" s="64" t="s">
        <v>4191</v>
      </c>
      <c r="I121" s="64" t="s">
        <v>4215</v>
      </c>
      <c r="J121" s="64">
        <v>0</v>
      </c>
      <c r="K121" s="64" t="s">
        <v>4191</v>
      </c>
      <c r="L121" s="64" t="s">
        <v>4191</v>
      </c>
      <c r="M121" s="64" t="s">
        <v>4192</v>
      </c>
      <c r="N121" s="64" t="s">
        <v>4191</v>
      </c>
      <c r="O121" s="64" t="s">
        <v>4191</v>
      </c>
      <c r="P121" s="64" t="s">
        <v>4191</v>
      </c>
      <c r="Q121" s="64">
        <v>122788</v>
      </c>
      <c r="R121" s="64" t="s">
        <v>4214</v>
      </c>
      <c r="S121" s="64" t="s">
        <v>4213</v>
      </c>
      <c r="T121" s="64">
        <v>1374379</v>
      </c>
    </row>
    <row r="122" spans="1:20" x14ac:dyDescent="0.25">
      <c r="A122" s="64">
        <v>1324226</v>
      </c>
      <c r="B122" s="64" t="s">
        <v>4196</v>
      </c>
      <c r="C122" s="64" t="s">
        <v>4218</v>
      </c>
      <c r="D122" s="64" t="s">
        <v>765</v>
      </c>
      <c r="F122" s="64" t="s">
        <v>765</v>
      </c>
      <c r="G122" s="64" t="s">
        <v>4216</v>
      </c>
      <c r="H122" s="64" t="s">
        <v>4191</v>
      </c>
      <c r="I122" s="64" t="s">
        <v>4215</v>
      </c>
      <c r="J122" s="64">
        <v>0</v>
      </c>
      <c r="K122" s="64" t="s">
        <v>4191</v>
      </c>
      <c r="L122" s="64" t="s">
        <v>4191</v>
      </c>
      <c r="M122" s="64" t="s">
        <v>4192</v>
      </c>
      <c r="N122" s="64" t="s">
        <v>4191</v>
      </c>
      <c r="O122" s="64" t="s">
        <v>4191</v>
      </c>
      <c r="P122" s="64" t="s">
        <v>4191</v>
      </c>
      <c r="Q122" s="64">
        <v>122788</v>
      </c>
      <c r="R122" s="64" t="s">
        <v>4214</v>
      </c>
      <c r="S122" s="64" t="s">
        <v>4213</v>
      </c>
      <c r="T122" s="64">
        <v>1374380</v>
      </c>
    </row>
    <row r="123" spans="1:20" x14ac:dyDescent="0.25">
      <c r="A123" s="64">
        <v>1324227</v>
      </c>
      <c r="B123" s="64" t="s">
        <v>4196</v>
      </c>
      <c r="C123" s="64" t="s">
        <v>4217</v>
      </c>
      <c r="D123" s="64" t="s">
        <v>765</v>
      </c>
      <c r="F123" s="64" t="s">
        <v>765</v>
      </c>
      <c r="G123" s="64" t="s">
        <v>4216</v>
      </c>
      <c r="H123" s="64" t="s">
        <v>4191</v>
      </c>
      <c r="I123" s="64" t="s">
        <v>4215</v>
      </c>
      <c r="J123" s="64">
        <v>0</v>
      </c>
      <c r="K123" s="64" t="s">
        <v>4191</v>
      </c>
      <c r="L123" s="64" t="s">
        <v>4191</v>
      </c>
      <c r="M123" s="64" t="s">
        <v>4192</v>
      </c>
      <c r="N123" s="64" t="s">
        <v>4191</v>
      </c>
      <c r="O123" s="64" t="s">
        <v>4191</v>
      </c>
      <c r="P123" s="64" t="s">
        <v>4191</v>
      </c>
      <c r="Q123" s="64">
        <v>122788</v>
      </c>
      <c r="R123" s="64" t="s">
        <v>4214</v>
      </c>
      <c r="S123" s="64" t="s">
        <v>4213</v>
      </c>
      <c r="T123" s="64">
        <v>1374381</v>
      </c>
    </row>
    <row r="124" spans="1:20" x14ac:dyDescent="0.25">
      <c r="A124" s="64">
        <v>1326452</v>
      </c>
      <c r="B124" s="64" t="s">
        <v>4196</v>
      </c>
      <c r="C124" s="64" t="s">
        <v>4212</v>
      </c>
      <c r="D124" s="64" t="s">
        <v>765</v>
      </c>
      <c r="E124" s="64" t="s">
        <v>765</v>
      </c>
      <c r="F124" s="64" t="s">
        <v>765</v>
      </c>
      <c r="G124" s="64" t="s">
        <v>4211</v>
      </c>
      <c r="H124" s="64" t="s">
        <v>4191</v>
      </c>
      <c r="I124" s="64" t="s">
        <v>4210</v>
      </c>
      <c r="J124" s="64">
        <v>0</v>
      </c>
      <c r="K124" s="64" t="s">
        <v>4191</v>
      </c>
      <c r="L124" s="64" t="s">
        <v>4191</v>
      </c>
      <c r="M124" s="64" t="s">
        <v>4192</v>
      </c>
      <c r="N124" s="64" t="s">
        <v>4191</v>
      </c>
      <c r="O124" s="64" t="s">
        <v>4191</v>
      </c>
      <c r="P124" s="64" t="s">
        <v>4191</v>
      </c>
      <c r="Q124" s="64">
        <v>122892</v>
      </c>
      <c r="R124" s="64" t="s">
        <v>4209</v>
      </c>
      <c r="T124" s="64">
        <v>1376713</v>
      </c>
    </row>
    <row r="125" spans="1:20" x14ac:dyDescent="0.25">
      <c r="A125" s="64">
        <v>1326469</v>
      </c>
      <c r="B125" s="64" t="s">
        <v>4196</v>
      </c>
      <c r="C125" s="64" t="s">
        <v>4208</v>
      </c>
      <c r="D125" s="64" t="s">
        <v>765</v>
      </c>
      <c r="E125" s="64" t="s">
        <v>765</v>
      </c>
      <c r="F125" s="64" t="s">
        <v>765</v>
      </c>
      <c r="G125" s="64" t="s">
        <v>4207</v>
      </c>
      <c r="H125" s="64" t="s">
        <v>4191</v>
      </c>
      <c r="I125" s="64" t="s">
        <v>4206</v>
      </c>
      <c r="J125" s="64">
        <v>0</v>
      </c>
      <c r="K125" s="64" t="s">
        <v>4191</v>
      </c>
      <c r="L125" s="64" t="s">
        <v>4191</v>
      </c>
      <c r="M125" s="64" t="s">
        <v>4192</v>
      </c>
      <c r="N125" s="64" t="s">
        <v>4191</v>
      </c>
      <c r="O125" s="64" t="s">
        <v>4191</v>
      </c>
      <c r="P125" s="64" t="s">
        <v>4191</v>
      </c>
      <c r="Q125" s="64">
        <v>119309</v>
      </c>
      <c r="R125" s="64" t="s">
        <v>4202</v>
      </c>
      <c r="T125" s="64">
        <v>1376737</v>
      </c>
    </row>
    <row r="126" spans="1:20" x14ac:dyDescent="0.25">
      <c r="A126" s="64">
        <v>1326472</v>
      </c>
      <c r="B126" s="64" t="s">
        <v>4196</v>
      </c>
      <c r="C126" s="64" t="s">
        <v>4205</v>
      </c>
      <c r="D126" s="64" t="s">
        <v>765</v>
      </c>
      <c r="E126" s="64" t="s">
        <v>765</v>
      </c>
      <c r="F126" s="64" t="s">
        <v>765</v>
      </c>
      <c r="G126" s="64" t="s">
        <v>4204</v>
      </c>
      <c r="H126" s="64" t="s">
        <v>4191</v>
      </c>
      <c r="I126" s="64" t="s">
        <v>4203</v>
      </c>
      <c r="J126" s="64">
        <v>0</v>
      </c>
      <c r="K126" s="64" t="s">
        <v>4191</v>
      </c>
      <c r="L126" s="64" t="s">
        <v>4191</v>
      </c>
      <c r="M126" s="64" t="s">
        <v>4192</v>
      </c>
      <c r="N126" s="64" t="s">
        <v>4191</v>
      </c>
      <c r="O126" s="64" t="s">
        <v>4191</v>
      </c>
      <c r="P126" s="64" t="s">
        <v>4191</v>
      </c>
      <c r="Q126" s="64">
        <v>119309</v>
      </c>
      <c r="R126" s="64" t="s">
        <v>4202</v>
      </c>
      <c r="T126" s="64">
        <v>1378011</v>
      </c>
    </row>
    <row r="127" spans="1:20" x14ac:dyDescent="0.25">
      <c r="A127" s="64">
        <v>1327589</v>
      </c>
      <c r="B127" s="64" t="s">
        <v>4196</v>
      </c>
      <c r="C127" s="64" t="s">
        <v>4201</v>
      </c>
      <c r="D127" s="64" t="s">
        <v>765</v>
      </c>
      <c r="E127" s="64" t="s">
        <v>765</v>
      </c>
      <c r="F127" s="64" t="s">
        <v>765</v>
      </c>
      <c r="G127" s="64" t="s">
        <v>4200</v>
      </c>
      <c r="H127" s="64" t="s">
        <v>4191</v>
      </c>
      <c r="I127" s="64" t="s">
        <v>4197</v>
      </c>
      <c r="J127" s="64">
        <v>0</v>
      </c>
      <c r="K127" s="64" t="s">
        <v>4191</v>
      </c>
      <c r="L127" s="64" t="s">
        <v>4191</v>
      </c>
      <c r="M127" s="64" t="s">
        <v>4192</v>
      </c>
      <c r="N127" s="64" t="s">
        <v>4191</v>
      </c>
      <c r="O127" s="64" t="s">
        <v>4191</v>
      </c>
      <c r="P127" s="64" t="s">
        <v>4191</v>
      </c>
      <c r="Q127" s="64">
        <v>126607</v>
      </c>
      <c r="R127" s="64" t="s">
        <v>4190</v>
      </c>
      <c r="T127" s="64">
        <v>1378009</v>
      </c>
    </row>
    <row r="128" spans="1:20" x14ac:dyDescent="0.25">
      <c r="A128" s="64">
        <v>1327590</v>
      </c>
      <c r="B128" s="64" t="s">
        <v>4196</v>
      </c>
      <c r="C128" s="64" t="s">
        <v>4199</v>
      </c>
      <c r="D128" s="64" t="s">
        <v>765</v>
      </c>
      <c r="E128" s="64" t="s">
        <v>765</v>
      </c>
      <c r="F128" s="64" t="s">
        <v>765</v>
      </c>
      <c r="G128" s="64" t="s">
        <v>4198</v>
      </c>
      <c r="H128" s="64" t="s">
        <v>4191</v>
      </c>
      <c r="I128" s="64" t="s">
        <v>4197</v>
      </c>
      <c r="J128" s="64">
        <v>0</v>
      </c>
      <c r="K128" s="64" t="s">
        <v>4191</v>
      </c>
      <c r="L128" s="64" t="s">
        <v>4191</v>
      </c>
      <c r="M128" s="64" t="s">
        <v>4192</v>
      </c>
      <c r="N128" s="64" t="s">
        <v>4191</v>
      </c>
      <c r="O128" s="64" t="s">
        <v>4191</v>
      </c>
      <c r="P128" s="64" t="s">
        <v>4191</v>
      </c>
      <c r="Q128" s="64">
        <v>126607</v>
      </c>
      <c r="R128" s="64" t="s">
        <v>4190</v>
      </c>
      <c r="T128" s="64">
        <v>1378010</v>
      </c>
    </row>
    <row r="129" spans="1:20" x14ac:dyDescent="0.25">
      <c r="A129" s="64">
        <v>1327591</v>
      </c>
      <c r="B129" s="64" t="s">
        <v>4196</v>
      </c>
      <c r="C129" s="64" t="s">
        <v>4195</v>
      </c>
      <c r="D129" s="64" t="s">
        <v>765</v>
      </c>
      <c r="E129" s="64" t="s">
        <v>765</v>
      </c>
      <c r="F129" s="64" t="s">
        <v>765</v>
      </c>
      <c r="G129" s="64" t="s">
        <v>4194</v>
      </c>
      <c r="H129" s="64" t="s">
        <v>4191</v>
      </c>
      <c r="I129" s="64" t="s">
        <v>4193</v>
      </c>
      <c r="J129" s="64">
        <v>0</v>
      </c>
      <c r="K129" s="64" t="s">
        <v>4191</v>
      </c>
      <c r="L129" s="64" t="s">
        <v>4191</v>
      </c>
      <c r="M129" s="64" t="s">
        <v>4192</v>
      </c>
      <c r="N129" s="64" t="s">
        <v>4191</v>
      </c>
      <c r="O129" s="64" t="s">
        <v>4191</v>
      </c>
      <c r="P129" s="64" t="s">
        <v>4191</v>
      </c>
      <c r="Q129" s="64">
        <v>126607</v>
      </c>
      <c r="R129" s="64" t="s">
        <v>4190</v>
      </c>
      <c r="T129" s="64">
        <v>1378012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25"/>
  <sheetViews>
    <sheetView topLeftCell="A13" workbookViewId="0">
      <selection activeCell="B25" sqref="B25"/>
    </sheetView>
  </sheetViews>
  <sheetFormatPr defaultColWidth="8.8984375" defaultRowHeight="28.8" x14ac:dyDescent="0.75"/>
  <cols>
    <col min="1" max="1" width="82.09765625" style="13" customWidth="1"/>
    <col min="2" max="16384" width="8.8984375" style="13"/>
  </cols>
  <sheetData>
    <row r="2" spans="1:1" x14ac:dyDescent="0.75">
      <c r="A2" s="13" t="s">
        <v>1498</v>
      </c>
    </row>
    <row r="3" spans="1:1" x14ac:dyDescent="0.75">
      <c r="A3" s="13" t="s">
        <v>1499</v>
      </c>
    </row>
    <row r="4" spans="1:1" x14ac:dyDescent="0.75">
      <c r="A4" s="13" t="s">
        <v>1500</v>
      </c>
    </row>
    <row r="6" spans="1:1" x14ac:dyDescent="0.75">
      <c r="A6" s="13" t="s">
        <v>2239</v>
      </c>
    </row>
    <row r="7" spans="1:1" x14ac:dyDescent="0.75">
      <c r="A7" s="13" t="s">
        <v>2238</v>
      </c>
    </row>
    <row r="9" spans="1:1" x14ac:dyDescent="0.75">
      <c r="A9" s="13" t="s">
        <v>2240</v>
      </c>
    </row>
    <row r="10" spans="1:1" x14ac:dyDescent="0.75">
      <c r="A10" s="13" t="s">
        <v>2241</v>
      </c>
    </row>
    <row r="11" spans="1:1" x14ac:dyDescent="0.75">
      <c r="A11" s="13" t="s">
        <v>2242</v>
      </c>
    </row>
    <row r="12" spans="1:1" x14ac:dyDescent="0.75">
      <c r="A12" s="13" t="s">
        <v>2243</v>
      </c>
    </row>
    <row r="15" spans="1:1" x14ac:dyDescent="0.75">
      <c r="A15" s="13" t="s">
        <v>5627</v>
      </c>
    </row>
    <row r="16" spans="1:1" x14ac:dyDescent="0.75">
      <c r="A16" s="13" t="s">
        <v>5628</v>
      </c>
    </row>
    <row r="17" spans="1:1" x14ac:dyDescent="0.75">
      <c r="A17" s="13" t="s">
        <v>5629</v>
      </c>
    </row>
    <row r="18" spans="1:1" x14ac:dyDescent="0.75">
      <c r="A18" s="13" t="s">
        <v>5630</v>
      </c>
    </row>
    <row r="19" spans="1:1" x14ac:dyDescent="0.75">
      <c r="A19" s="13" t="s">
        <v>5631</v>
      </c>
    </row>
    <row r="20" spans="1:1" x14ac:dyDescent="0.75">
      <c r="A20" s="13" t="s">
        <v>5931</v>
      </c>
    </row>
    <row r="21" spans="1:1" x14ac:dyDescent="0.75">
      <c r="A21" s="13" t="s">
        <v>5925</v>
      </c>
    </row>
    <row r="22" spans="1:1" x14ac:dyDescent="0.75">
      <c r="A22" s="13" t="s">
        <v>5926</v>
      </c>
    </row>
    <row r="23" spans="1:1" x14ac:dyDescent="0.75">
      <c r="A23" s="13" t="s">
        <v>5927</v>
      </c>
    </row>
    <row r="24" spans="1:1" x14ac:dyDescent="0.75">
      <c r="A24" s="13" t="s">
        <v>5930</v>
      </c>
    </row>
    <row r="25" spans="1:1" x14ac:dyDescent="0.75">
      <c r="A25" s="13" t="s">
        <v>5932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483"/>
  <sheetViews>
    <sheetView tabSelected="1" workbookViewId="0">
      <pane xSplit="4" ySplit="1" topLeftCell="E1375" activePane="bottomRight" state="frozen"/>
      <selection pane="topRight" activeCell="E1" sqref="E1"/>
      <selection pane="bottomLeft" activeCell="A2" sqref="A2"/>
      <selection pane="bottomRight" activeCell="A1388" sqref="A1388"/>
    </sheetView>
  </sheetViews>
  <sheetFormatPr defaultColWidth="8.8984375" defaultRowHeight="19.8" x14ac:dyDescent="0.5"/>
  <cols>
    <col min="1" max="1" width="20.09765625" style="17" customWidth="1"/>
    <col min="2" max="2" width="20.296875" style="17" customWidth="1"/>
    <col min="3" max="3" width="8.8984375" style="34" hidden="1" customWidth="1"/>
    <col min="4" max="4" width="41.8984375" style="28" customWidth="1"/>
    <col min="5" max="5" width="13.09765625" style="28" customWidth="1"/>
    <col min="6" max="6" width="19.8984375" style="28" customWidth="1"/>
    <col min="7" max="7" width="12.69921875" style="17" customWidth="1"/>
    <col min="8" max="8" width="10.09765625" style="17" customWidth="1"/>
    <col min="9" max="9" width="19.296875" style="17" customWidth="1"/>
    <col min="10" max="10" width="20.8984375" style="17" customWidth="1"/>
    <col min="11" max="11" width="16.296875" style="28" customWidth="1"/>
    <col min="12" max="12" width="10.69921875" style="17" customWidth="1"/>
    <col min="13" max="13" width="23.296875" style="17" customWidth="1"/>
    <col min="14" max="14" width="23.8984375" style="17" customWidth="1"/>
    <col min="15" max="15" width="14.3984375" style="26" customWidth="1"/>
    <col min="16" max="16" width="10.3984375" style="26" customWidth="1"/>
    <col min="17" max="16384" width="8.8984375" style="17"/>
  </cols>
  <sheetData>
    <row r="1" spans="1:16" s="48" customFormat="1" ht="21" thickBot="1" x14ac:dyDescent="0.3">
      <c r="A1" s="47" t="s">
        <v>1491</v>
      </c>
      <c r="B1" s="48" t="s">
        <v>1484</v>
      </c>
      <c r="C1" s="47" t="s">
        <v>1483</v>
      </c>
      <c r="D1" s="47" t="s">
        <v>3112</v>
      </c>
      <c r="E1" s="48" t="s">
        <v>1492</v>
      </c>
      <c r="F1" s="49" t="s">
        <v>1488</v>
      </c>
      <c r="G1" s="48" t="s">
        <v>1489</v>
      </c>
      <c r="H1" s="48" t="s">
        <v>1490</v>
      </c>
      <c r="I1" s="48" t="s">
        <v>1493</v>
      </c>
      <c r="J1" s="49" t="s">
        <v>1494</v>
      </c>
      <c r="K1" s="48" t="s">
        <v>1495</v>
      </c>
      <c r="L1" s="48" t="s">
        <v>1496</v>
      </c>
      <c r="M1" s="48" t="s">
        <v>2230</v>
      </c>
      <c r="N1" s="48" t="s">
        <v>2231</v>
      </c>
      <c r="O1" s="50" t="s">
        <v>1503</v>
      </c>
      <c r="P1" s="48" t="s">
        <v>4134</v>
      </c>
    </row>
    <row r="2" spans="1:16" x14ac:dyDescent="0.5">
      <c r="A2" s="17" t="s">
        <v>3498</v>
      </c>
      <c r="B2" s="17" t="s">
        <v>1487</v>
      </c>
      <c r="C2" s="34">
        <f t="shared" ref="C2:C65" si="0">IF($B2="ProductService",1,IF($B2="ProductNonInventory",3,IF($B2="ProductInventory",5,"error")))</f>
        <v>5</v>
      </c>
      <c r="D2" s="37" t="s">
        <v>1501</v>
      </c>
      <c r="E2" s="28" t="s">
        <v>14</v>
      </c>
      <c r="G2" s="17">
        <v>45</v>
      </c>
      <c r="H2" s="17">
        <v>7</v>
      </c>
      <c r="I2" s="17" t="s">
        <v>1502</v>
      </c>
      <c r="K2" s="28">
        <v>30</v>
      </c>
      <c r="L2" s="17">
        <v>7</v>
      </c>
      <c r="M2" s="17" t="s">
        <v>1551</v>
      </c>
      <c r="N2" s="17" t="s">
        <v>1755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5">
      <c r="A3" s="17" t="s">
        <v>3499</v>
      </c>
      <c r="B3" s="17" t="s">
        <v>1487</v>
      </c>
      <c r="C3" s="34">
        <f t="shared" si="0"/>
        <v>5</v>
      </c>
      <c r="D3" s="37" t="s">
        <v>2232</v>
      </c>
      <c r="E3" s="28" t="s">
        <v>14</v>
      </c>
      <c r="G3" s="17">
        <v>90</v>
      </c>
      <c r="H3" s="17">
        <v>7</v>
      </c>
      <c r="I3" s="17" t="s">
        <v>1502</v>
      </c>
      <c r="K3" s="28">
        <v>60</v>
      </c>
      <c r="L3" s="17">
        <v>7</v>
      </c>
      <c r="M3" s="17" t="s">
        <v>1551</v>
      </c>
      <c r="N3" s="17" t="s">
        <v>1755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5">
      <c r="A4" s="17" t="s">
        <v>3500</v>
      </c>
      <c r="B4" s="17" t="s">
        <v>1487</v>
      </c>
      <c r="C4" s="34">
        <f t="shared" si="0"/>
        <v>5</v>
      </c>
      <c r="D4" s="37" t="s">
        <v>2233</v>
      </c>
      <c r="E4" s="28" t="s">
        <v>14</v>
      </c>
      <c r="G4" s="17">
        <v>220</v>
      </c>
      <c r="H4" s="17">
        <v>7</v>
      </c>
      <c r="I4" s="17" t="s">
        <v>1502</v>
      </c>
      <c r="K4" s="28">
        <v>150</v>
      </c>
      <c r="L4" s="17">
        <v>7</v>
      </c>
      <c r="M4" s="17" t="s">
        <v>1551</v>
      </c>
      <c r="N4" s="17" t="s">
        <v>1755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5">
      <c r="A5" s="17" t="s">
        <v>3501</v>
      </c>
      <c r="B5" s="17" t="s">
        <v>1487</v>
      </c>
      <c r="C5" s="35">
        <f t="shared" si="0"/>
        <v>5</v>
      </c>
      <c r="D5" s="37" t="s">
        <v>2234</v>
      </c>
      <c r="E5" s="37" t="s">
        <v>14</v>
      </c>
      <c r="G5" s="17">
        <v>55</v>
      </c>
      <c r="H5" s="17">
        <v>7</v>
      </c>
      <c r="I5" s="17" t="s">
        <v>1502</v>
      </c>
      <c r="K5" s="28">
        <v>40</v>
      </c>
      <c r="L5" s="17">
        <v>7</v>
      </c>
      <c r="M5" s="17" t="s">
        <v>1551</v>
      </c>
      <c r="N5" s="17" t="s">
        <v>1755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5">
      <c r="A6" s="17" t="s">
        <v>3502</v>
      </c>
      <c r="B6" s="17" t="s">
        <v>1487</v>
      </c>
      <c r="C6" s="35">
        <f t="shared" si="0"/>
        <v>5</v>
      </c>
      <c r="D6" s="37" t="s">
        <v>2235</v>
      </c>
      <c r="E6" s="37" t="s">
        <v>14</v>
      </c>
      <c r="G6" s="17">
        <v>250</v>
      </c>
      <c r="H6" s="17">
        <v>7</v>
      </c>
      <c r="I6" s="17" t="s">
        <v>1502</v>
      </c>
      <c r="K6" s="28">
        <v>200</v>
      </c>
      <c r="L6" s="17">
        <v>7</v>
      </c>
      <c r="M6" s="17" t="s">
        <v>1551</v>
      </c>
      <c r="N6" s="17" t="s">
        <v>1755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5">
      <c r="A7" s="17" t="s">
        <v>3503</v>
      </c>
      <c r="B7" s="17" t="s">
        <v>1487</v>
      </c>
      <c r="C7" s="35">
        <f t="shared" si="0"/>
        <v>5</v>
      </c>
      <c r="D7" s="37" t="s">
        <v>2236</v>
      </c>
      <c r="E7" s="37" t="s">
        <v>14</v>
      </c>
      <c r="G7" s="28">
        <v>50</v>
      </c>
      <c r="H7" s="17">
        <v>7</v>
      </c>
      <c r="I7" s="17" t="s">
        <v>1502</v>
      </c>
      <c r="K7" s="28">
        <v>0</v>
      </c>
      <c r="L7" s="17">
        <v>7</v>
      </c>
      <c r="M7" s="17" t="s">
        <v>1551</v>
      </c>
      <c r="N7" s="17" t="s">
        <v>1755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5">
      <c r="A8" s="17" t="s">
        <v>3504</v>
      </c>
      <c r="B8" s="17" t="s">
        <v>1487</v>
      </c>
      <c r="C8" s="35">
        <f t="shared" si="0"/>
        <v>5</v>
      </c>
      <c r="D8" s="37" t="s">
        <v>2237</v>
      </c>
      <c r="E8" s="37" t="s">
        <v>14</v>
      </c>
      <c r="G8" s="28">
        <v>245</v>
      </c>
      <c r="H8" s="17">
        <v>7</v>
      </c>
      <c r="I8" s="17" t="s">
        <v>1502</v>
      </c>
      <c r="K8" s="28">
        <v>0</v>
      </c>
      <c r="L8" s="17">
        <v>7</v>
      </c>
      <c r="M8" s="17" t="s">
        <v>1551</v>
      </c>
      <c r="N8" s="17" t="s">
        <v>1755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5">
      <c r="A9" s="17" t="s">
        <v>3505</v>
      </c>
      <c r="B9" s="17" t="s">
        <v>1487</v>
      </c>
      <c r="C9" s="35">
        <f t="shared" si="0"/>
        <v>5</v>
      </c>
      <c r="D9" s="28" t="s">
        <v>2244</v>
      </c>
      <c r="E9" s="28" t="s">
        <v>14</v>
      </c>
      <c r="G9" s="28">
        <v>15</v>
      </c>
      <c r="H9" s="17">
        <v>7</v>
      </c>
      <c r="I9" s="17" t="s">
        <v>1502</v>
      </c>
      <c r="K9" s="28">
        <v>12</v>
      </c>
      <c r="L9" s="17">
        <v>7</v>
      </c>
      <c r="M9" s="17" t="s">
        <v>1551</v>
      </c>
      <c r="N9" s="17" t="s">
        <v>1755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5">
      <c r="A10" s="17" t="s">
        <v>3506</v>
      </c>
      <c r="B10" s="17" t="s">
        <v>1487</v>
      </c>
      <c r="C10" s="35">
        <f t="shared" si="0"/>
        <v>5</v>
      </c>
      <c r="D10" s="28" t="s">
        <v>2245</v>
      </c>
      <c r="E10" s="28" t="s">
        <v>2246</v>
      </c>
      <c r="G10" s="28">
        <v>180</v>
      </c>
      <c r="H10" s="17">
        <v>7</v>
      </c>
      <c r="I10" s="17" t="s">
        <v>1502</v>
      </c>
      <c r="K10" s="28">
        <v>0</v>
      </c>
      <c r="L10" s="17">
        <v>7</v>
      </c>
      <c r="M10" s="17" t="s">
        <v>1551</v>
      </c>
      <c r="N10" s="17" t="s">
        <v>1755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5">
      <c r="A11" s="17" t="s">
        <v>3507</v>
      </c>
      <c r="B11" s="17" t="s">
        <v>1487</v>
      </c>
      <c r="C11" s="35">
        <f t="shared" si="0"/>
        <v>5</v>
      </c>
      <c r="D11" s="28" t="s">
        <v>3392</v>
      </c>
      <c r="E11" s="28" t="s">
        <v>191</v>
      </c>
      <c r="G11" s="28">
        <v>0</v>
      </c>
      <c r="H11" s="17">
        <v>7</v>
      </c>
      <c r="I11" s="17" t="s">
        <v>1502</v>
      </c>
      <c r="K11" s="28">
        <v>0</v>
      </c>
      <c r="L11" s="17">
        <v>7</v>
      </c>
      <c r="M11" s="17" t="s">
        <v>1551</v>
      </c>
      <c r="N11" s="17" t="s">
        <v>1755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5">
      <c r="A12" s="17" t="s">
        <v>3508</v>
      </c>
      <c r="B12" s="17" t="s">
        <v>1487</v>
      </c>
      <c r="C12" s="35">
        <f t="shared" si="0"/>
        <v>5</v>
      </c>
      <c r="D12" s="37" t="s">
        <v>25</v>
      </c>
      <c r="E12" s="28" t="s">
        <v>14</v>
      </c>
      <c r="G12" s="28">
        <v>60</v>
      </c>
      <c r="H12" s="17">
        <v>7</v>
      </c>
      <c r="I12" s="17" t="s">
        <v>1502</v>
      </c>
      <c r="J12" s="17" t="s">
        <v>2247</v>
      </c>
      <c r="K12" s="28">
        <v>50</v>
      </c>
      <c r="L12" s="17">
        <v>7</v>
      </c>
      <c r="M12" s="17" t="s">
        <v>1551</v>
      </c>
      <c r="N12" s="17" t="s">
        <v>1755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5">
      <c r="A13" s="17" t="s">
        <v>3509</v>
      </c>
      <c r="B13" s="17" t="s">
        <v>1487</v>
      </c>
      <c r="C13" s="35">
        <f t="shared" si="0"/>
        <v>5</v>
      </c>
      <c r="D13" s="37" t="s">
        <v>26</v>
      </c>
      <c r="E13" s="37" t="s">
        <v>14</v>
      </c>
      <c r="G13" s="28">
        <v>60</v>
      </c>
      <c r="H13" s="17">
        <v>7</v>
      </c>
      <c r="I13" s="17" t="s">
        <v>1502</v>
      </c>
      <c r="J13" s="17" t="s">
        <v>2247</v>
      </c>
      <c r="K13" s="28">
        <v>50</v>
      </c>
      <c r="L13" s="17">
        <v>7</v>
      </c>
      <c r="M13" s="17" t="s">
        <v>1551</v>
      </c>
      <c r="N13" s="17" t="s">
        <v>1755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5">
      <c r="A14" s="17" t="s">
        <v>3510</v>
      </c>
      <c r="B14" s="17" t="s">
        <v>1487</v>
      </c>
      <c r="C14" s="35">
        <f t="shared" si="0"/>
        <v>5</v>
      </c>
      <c r="D14" s="37" t="s">
        <v>27</v>
      </c>
      <c r="E14" s="28" t="s">
        <v>14</v>
      </c>
      <c r="G14" s="28">
        <v>60</v>
      </c>
      <c r="H14" s="17">
        <v>7</v>
      </c>
      <c r="I14" s="17" t="s">
        <v>1502</v>
      </c>
      <c r="J14" s="17" t="s">
        <v>2247</v>
      </c>
      <c r="K14" s="28">
        <v>50</v>
      </c>
      <c r="L14" s="17">
        <v>7</v>
      </c>
      <c r="M14" s="17" t="s">
        <v>1551</v>
      </c>
      <c r="N14" s="17" t="s">
        <v>1755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5">
      <c r="A15" s="17" t="s">
        <v>3511</v>
      </c>
      <c r="B15" s="17" t="s">
        <v>1487</v>
      </c>
      <c r="C15" s="35">
        <f t="shared" si="0"/>
        <v>5</v>
      </c>
      <c r="D15" s="28" t="s">
        <v>2248</v>
      </c>
      <c r="E15" s="28" t="s">
        <v>14</v>
      </c>
      <c r="G15" s="28">
        <v>50</v>
      </c>
      <c r="H15" s="28">
        <v>1</v>
      </c>
      <c r="I15" s="17" t="s">
        <v>2255</v>
      </c>
      <c r="J15" s="17" t="s">
        <v>2249</v>
      </c>
      <c r="K15" s="28">
        <v>25</v>
      </c>
      <c r="L15" s="28">
        <v>5</v>
      </c>
      <c r="M15" s="17" t="s">
        <v>1551</v>
      </c>
      <c r="N15" s="17" t="s">
        <v>1755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5">
      <c r="A16" s="17" t="s">
        <v>3512</v>
      </c>
      <c r="B16" s="17" t="s">
        <v>1487</v>
      </c>
      <c r="C16" s="35">
        <f t="shared" si="0"/>
        <v>5</v>
      </c>
      <c r="D16" s="28" t="s">
        <v>2250</v>
      </c>
      <c r="E16" s="28" t="s">
        <v>14</v>
      </c>
      <c r="G16" s="28">
        <v>50</v>
      </c>
      <c r="H16" s="28">
        <v>1</v>
      </c>
      <c r="I16" s="17" t="s">
        <v>2255</v>
      </c>
      <c r="J16" s="17" t="s">
        <v>2254</v>
      </c>
      <c r="K16" s="28">
        <v>25</v>
      </c>
      <c r="L16" s="28">
        <v>5</v>
      </c>
      <c r="M16" s="17" t="s">
        <v>1551</v>
      </c>
      <c r="N16" s="17" t="s">
        <v>1755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5">
      <c r="A17" s="17" t="s">
        <v>3513</v>
      </c>
      <c r="B17" s="17" t="s">
        <v>1487</v>
      </c>
      <c r="C17" s="35">
        <f t="shared" si="0"/>
        <v>5</v>
      </c>
      <c r="D17" s="28" t="s">
        <v>2251</v>
      </c>
      <c r="E17" s="28" t="s">
        <v>14</v>
      </c>
      <c r="G17" s="28">
        <v>50</v>
      </c>
      <c r="H17" s="28">
        <v>1</v>
      </c>
      <c r="I17" s="17" t="s">
        <v>2255</v>
      </c>
      <c r="J17" s="17" t="s">
        <v>2254</v>
      </c>
      <c r="K17" s="28">
        <v>25</v>
      </c>
      <c r="L17" s="28">
        <v>5</v>
      </c>
      <c r="M17" s="17" t="s">
        <v>1551</v>
      </c>
      <c r="N17" s="17" t="s">
        <v>1755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5">
      <c r="A18" s="17" t="s">
        <v>3514</v>
      </c>
      <c r="B18" s="17" t="s">
        <v>1487</v>
      </c>
      <c r="C18" s="35">
        <f t="shared" si="0"/>
        <v>5</v>
      </c>
      <c r="D18" s="28" t="s">
        <v>2252</v>
      </c>
      <c r="E18" s="28" t="s">
        <v>14</v>
      </c>
      <c r="G18" s="28">
        <v>50</v>
      </c>
      <c r="H18" s="28">
        <v>1</v>
      </c>
      <c r="I18" s="17" t="s">
        <v>2255</v>
      </c>
      <c r="J18" s="17" t="s">
        <v>2254</v>
      </c>
      <c r="K18" s="28">
        <v>25</v>
      </c>
      <c r="L18" s="28">
        <v>5</v>
      </c>
      <c r="M18" s="17" t="s">
        <v>1551</v>
      </c>
      <c r="N18" s="17" t="s">
        <v>1755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5">
      <c r="A19" s="17" t="s">
        <v>3515</v>
      </c>
      <c r="B19" s="17" t="s">
        <v>1487</v>
      </c>
      <c r="C19" s="35">
        <f t="shared" si="0"/>
        <v>5</v>
      </c>
      <c r="D19" s="28" t="s">
        <v>2253</v>
      </c>
      <c r="E19" s="28" t="s">
        <v>14</v>
      </c>
      <c r="G19" s="28">
        <v>50</v>
      </c>
      <c r="H19" s="28">
        <v>1</v>
      </c>
      <c r="I19" s="17" t="s">
        <v>2255</v>
      </c>
      <c r="J19" s="17" t="s">
        <v>2254</v>
      </c>
      <c r="K19" s="28">
        <v>25</v>
      </c>
      <c r="L19" s="28">
        <v>5</v>
      </c>
      <c r="M19" s="17" t="s">
        <v>1551</v>
      </c>
      <c r="N19" s="17" t="s">
        <v>1755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5">
      <c r="A20" s="17" t="s">
        <v>3516</v>
      </c>
      <c r="B20" s="17" t="s">
        <v>1487</v>
      </c>
      <c r="C20" s="35">
        <f t="shared" si="0"/>
        <v>5</v>
      </c>
      <c r="D20" s="37" t="s">
        <v>29</v>
      </c>
      <c r="E20" s="37" t="s">
        <v>14</v>
      </c>
      <c r="G20" s="28">
        <v>100</v>
      </c>
      <c r="H20" s="28">
        <v>1</v>
      </c>
      <c r="I20" s="17" t="s">
        <v>2255</v>
      </c>
      <c r="J20" s="17" t="s">
        <v>2254</v>
      </c>
      <c r="K20" s="28">
        <v>70</v>
      </c>
      <c r="L20" s="28">
        <v>5</v>
      </c>
      <c r="M20" s="17" t="s">
        <v>1551</v>
      </c>
      <c r="N20" s="17" t="s">
        <v>1755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5">
      <c r="A21" s="17" t="s">
        <v>3517</v>
      </c>
      <c r="B21" s="17" t="s">
        <v>1487</v>
      </c>
      <c r="C21" s="35">
        <f t="shared" si="0"/>
        <v>5</v>
      </c>
      <c r="D21" s="37" t="s">
        <v>541</v>
      </c>
      <c r="E21" s="37" t="s">
        <v>14</v>
      </c>
      <c r="G21" s="28">
        <v>100</v>
      </c>
      <c r="H21" s="28">
        <v>1</v>
      </c>
      <c r="I21" s="17" t="s">
        <v>2255</v>
      </c>
      <c r="J21" s="17" t="s">
        <v>2254</v>
      </c>
      <c r="K21" s="28">
        <v>70</v>
      </c>
      <c r="L21" s="28">
        <v>5</v>
      </c>
      <c r="M21" s="17" t="s">
        <v>1551</v>
      </c>
      <c r="N21" s="17" t="s">
        <v>1755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5">
      <c r="A22" s="17" t="s">
        <v>3518</v>
      </c>
      <c r="B22" s="17" t="s">
        <v>1487</v>
      </c>
      <c r="C22" s="35">
        <f t="shared" si="0"/>
        <v>5</v>
      </c>
      <c r="D22" s="28" t="s">
        <v>682</v>
      </c>
      <c r="E22" s="28" t="s">
        <v>2256</v>
      </c>
      <c r="G22" s="28">
        <v>55</v>
      </c>
      <c r="H22" s="17">
        <v>1</v>
      </c>
      <c r="I22" s="17" t="s">
        <v>2255</v>
      </c>
      <c r="J22" s="28" t="s">
        <v>2553</v>
      </c>
      <c r="K22" s="28">
        <v>40</v>
      </c>
      <c r="L22" s="17">
        <v>5</v>
      </c>
      <c r="M22" s="17" t="s">
        <v>1551</v>
      </c>
      <c r="N22" s="17" t="s">
        <v>1755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5">
      <c r="A23" s="17" t="s">
        <v>3519</v>
      </c>
      <c r="B23" s="17" t="s">
        <v>1487</v>
      </c>
      <c r="C23" s="35">
        <f t="shared" si="0"/>
        <v>5</v>
      </c>
      <c r="D23" s="28" t="s">
        <v>32</v>
      </c>
      <c r="E23" s="28" t="s">
        <v>14</v>
      </c>
      <c r="G23" s="28">
        <v>35</v>
      </c>
      <c r="H23" s="17">
        <v>1</v>
      </c>
      <c r="I23" s="17" t="s">
        <v>2255</v>
      </c>
      <c r="J23" s="17" t="s">
        <v>2254</v>
      </c>
      <c r="K23" s="28">
        <v>25</v>
      </c>
      <c r="L23" s="17">
        <v>5</v>
      </c>
      <c r="M23" s="17" t="s">
        <v>1551</v>
      </c>
      <c r="N23" s="17" t="s">
        <v>1755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5">
      <c r="A24" s="17" t="s">
        <v>3520</v>
      </c>
      <c r="B24" s="17" t="s">
        <v>1487</v>
      </c>
      <c r="C24" s="35">
        <f t="shared" si="0"/>
        <v>5</v>
      </c>
      <c r="D24" s="28" t="s">
        <v>8</v>
      </c>
      <c r="E24" s="28" t="s">
        <v>14</v>
      </c>
      <c r="G24" s="28">
        <v>60</v>
      </c>
      <c r="H24" s="17">
        <v>1</v>
      </c>
      <c r="I24" s="17" t="s">
        <v>2255</v>
      </c>
      <c r="J24" s="17" t="s">
        <v>2257</v>
      </c>
      <c r="K24" s="28">
        <v>45</v>
      </c>
      <c r="L24" s="17">
        <v>5</v>
      </c>
      <c r="M24" s="17" t="s">
        <v>1551</v>
      </c>
      <c r="N24" s="17" t="s">
        <v>1755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5">
      <c r="A25" s="17" t="s">
        <v>3521</v>
      </c>
      <c r="B25" s="17" t="s">
        <v>1487</v>
      </c>
      <c r="C25" s="35">
        <f t="shared" si="0"/>
        <v>5</v>
      </c>
      <c r="D25" s="28" t="s">
        <v>33</v>
      </c>
      <c r="E25" s="28" t="s">
        <v>2258</v>
      </c>
      <c r="G25" s="28">
        <v>65</v>
      </c>
      <c r="H25" s="17">
        <v>1</v>
      </c>
      <c r="I25" s="17" t="s">
        <v>2255</v>
      </c>
      <c r="J25" s="28" t="s">
        <v>2554</v>
      </c>
      <c r="K25" s="28">
        <v>45</v>
      </c>
      <c r="L25" s="17">
        <v>5</v>
      </c>
      <c r="M25" s="17" t="s">
        <v>1551</v>
      </c>
      <c r="N25" s="17" t="s">
        <v>1755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5">
      <c r="A26" s="17" t="s">
        <v>3522</v>
      </c>
      <c r="B26" s="17" t="s">
        <v>1487</v>
      </c>
      <c r="C26" s="35">
        <f t="shared" si="0"/>
        <v>5</v>
      </c>
      <c r="D26" s="28" t="s">
        <v>34</v>
      </c>
      <c r="E26" s="28" t="s">
        <v>2258</v>
      </c>
      <c r="G26" s="28">
        <v>65</v>
      </c>
      <c r="H26" s="17">
        <v>1</v>
      </c>
      <c r="I26" s="17" t="s">
        <v>2255</v>
      </c>
      <c r="J26" s="28" t="s">
        <v>2554</v>
      </c>
      <c r="K26" s="28">
        <v>45</v>
      </c>
      <c r="L26" s="17">
        <v>5</v>
      </c>
      <c r="M26" s="17" t="s">
        <v>1551</v>
      </c>
      <c r="N26" s="17" t="s">
        <v>1755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5">
      <c r="A27" s="17" t="s">
        <v>3523</v>
      </c>
      <c r="B27" s="17" t="s">
        <v>1487</v>
      </c>
      <c r="C27" s="35">
        <f t="shared" si="0"/>
        <v>5</v>
      </c>
      <c r="D27" s="2" t="s">
        <v>35</v>
      </c>
      <c r="E27" s="28" t="s">
        <v>14</v>
      </c>
      <c r="G27" s="28">
        <v>45</v>
      </c>
      <c r="H27" s="17">
        <v>1</v>
      </c>
      <c r="I27" s="17" t="s">
        <v>2255</v>
      </c>
      <c r="J27" s="28" t="s">
        <v>2554</v>
      </c>
      <c r="K27" s="28">
        <v>35</v>
      </c>
      <c r="L27" s="17">
        <v>5</v>
      </c>
      <c r="M27" s="17" t="s">
        <v>1551</v>
      </c>
      <c r="N27" s="17" t="s">
        <v>1755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5">
      <c r="A28" s="17" t="s">
        <v>3524</v>
      </c>
      <c r="B28" s="17" t="s">
        <v>1487</v>
      </c>
      <c r="C28" s="35">
        <f t="shared" si="0"/>
        <v>5</v>
      </c>
      <c r="D28" s="2" t="s">
        <v>36</v>
      </c>
      <c r="E28" s="28" t="s">
        <v>2258</v>
      </c>
      <c r="G28" s="28">
        <v>140</v>
      </c>
      <c r="H28" s="17">
        <v>1</v>
      </c>
      <c r="I28" s="17" t="s">
        <v>2255</v>
      </c>
      <c r="J28" s="17" t="s">
        <v>2257</v>
      </c>
      <c r="K28" s="28">
        <v>100</v>
      </c>
      <c r="L28" s="17">
        <v>5</v>
      </c>
      <c r="M28" s="17" t="s">
        <v>1551</v>
      </c>
      <c r="N28" s="17" t="s">
        <v>1755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5">
      <c r="A29" s="17" t="s">
        <v>3525</v>
      </c>
      <c r="B29" s="17" t="s">
        <v>1487</v>
      </c>
      <c r="C29" s="35">
        <f t="shared" si="0"/>
        <v>5</v>
      </c>
      <c r="D29" s="2" t="s">
        <v>37</v>
      </c>
      <c r="E29" s="28" t="s">
        <v>2258</v>
      </c>
      <c r="G29" s="28">
        <v>200</v>
      </c>
      <c r="H29" s="17">
        <v>1</v>
      </c>
      <c r="I29" s="17" t="s">
        <v>2255</v>
      </c>
      <c r="J29" s="17" t="s">
        <v>2257</v>
      </c>
      <c r="K29" s="28">
        <v>150</v>
      </c>
      <c r="L29" s="17">
        <v>5</v>
      </c>
      <c r="M29" s="17" t="s">
        <v>1551</v>
      </c>
      <c r="N29" s="17" t="s">
        <v>1755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5">
      <c r="A30" s="17" t="s">
        <v>3526</v>
      </c>
      <c r="B30" s="17" t="s">
        <v>1487</v>
      </c>
      <c r="C30" s="35">
        <f t="shared" si="0"/>
        <v>5</v>
      </c>
      <c r="D30" s="28" t="s">
        <v>38</v>
      </c>
      <c r="E30" s="28" t="s">
        <v>2258</v>
      </c>
      <c r="G30" s="17">
        <v>85</v>
      </c>
      <c r="H30" s="17">
        <v>1</v>
      </c>
      <c r="I30" s="17" t="s">
        <v>2255</v>
      </c>
      <c r="J30" s="28" t="s">
        <v>2554</v>
      </c>
      <c r="K30" s="28">
        <v>65</v>
      </c>
      <c r="L30" s="17">
        <v>5</v>
      </c>
      <c r="M30" s="17" t="s">
        <v>1551</v>
      </c>
      <c r="N30" s="17" t="s">
        <v>1755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5">
      <c r="A31" s="17" t="s">
        <v>3527</v>
      </c>
      <c r="B31" s="17" t="s">
        <v>1487</v>
      </c>
      <c r="C31" s="35">
        <f t="shared" si="0"/>
        <v>5</v>
      </c>
      <c r="D31" s="37" t="s">
        <v>549</v>
      </c>
      <c r="E31" s="37" t="s">
        <v>15</v>
      </c>
      <c r="G31" s="17">
        <v>100</v>
      </c>
      <c r="H31" s="17">
        <v>1</v>
      </c>
      <c r="I31" s="17" t="s">
        <v>2255</v>
      </c>
      <c r="J31" s="28" t="s">
        <v>2554</v>
      </c>
      <c r="K31" s="28">
        <v>80</v>
      </c>
      <c r="L31" s="17">
        <v>5</v>
      </c>
      <c r="M31" s="17" t="s">
        <v>1551</v>
      </c>
      <c r="N31" s="17" t="s">
        <v>1755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5">
      <c r="A32" s="17" t="s">
        <v>3528</v>
      </c>
      <c r="B32" s="17" t="s">
        <v>1487</v>
      </c>
      <c r="C32" s="35">
        <f t="shared" si="0"/>
        <v>5</v>
      </c>
      <c r="D32" s="28" t="s">
        <v>39</v>
      </c>
      <c r="E32" s="28" t="s">
        <v>15</v>
      </c>
      <c r="G32" s="17">
        <v>80</v>
      </c>
      <c r="H32" s="17">
        <v>1</v>
      </c>
      <c r="I32" s="17" t="s">
        <v>2255</v>
      </c>
      <c r="J32" s="28" t="s">
        <v>2554</v>
      </c>
      <c r="K32" s="28">
        <v>60</v>
      </c>
      <c r="L32" s="17">
        <v>5</v>
      </c>
      <c r="M32" s="17" t="s">
        <v>1551</v>
      </c>
      <c r="N32" s="17" t="s">
        <v>1755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5">
      <c r="A33" s="17" t="s">
        <v>3529</v>
      </c>
      <c r="B33" s="17" t="s">
        <v>1487</v>
      </c>
      <c r="C33" s="35">
        <f t="shared" si="0"/>
        <v>5</v>
      </c>
      <c r="D33" s="37" t="s">
        <v>40</v>
      </c>
      <c r="E33" s="28" t="s">
        <v>2256</v>
      </c>
      <c r="G33" s="17">
        <v>70</v>
      </c>
      <c r="H33" s="17">
        <v>1</v>
      </c>
      <c r="I33" s="17" t="s">
        <v>2255</v>
      </c>
      <c r="J33" s="17" t="s">
        <v>2257</v>
      </c>
      <c r="K33" s="28">
        <v>50</v>
      </c>
      <c r="L33" s="17">
        <v>5</v>
      </c>
      <c r="M33" s="17" t="s">
        <v>1551</v>
      </c>
      <c r="N33" s="17" t="s">
        <v>1755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5">
      <c r="A34" s="17" t="s">
        <v>3530</v>
      </c>
      <c r="B34" s="17" t="s">
        <v>1487</v>
      </c>
      <c r="C34" s="35">
        <f t="shared" si="0"/>
        <v>5</v>
      </c>
      <c r="D34" s="37" t="s">
        <v>41</v>
      </c>
      <c r="E34" s="37" t="s">
        <v>15</v>
      </c>
      <c r="G34" s="17">
        <v>55</v>
      </c>
      <c r="H34" s="17">
        <v>1</v>
      </c>
      <c r="I34" s="17" t="s">
        <v>2255</v>
      </c>
      <c r="J34" s="17" t="s">
        <v>2555</v>
      </c>
      <c r="K34" s="28">
        <v>45</v>
      </c>
      <c r="L34" s="17">
        <v>5</v>
      </c>
      <c r="M34" s="17" t="s">
        <v>1551</v>
      </c>
      <c r="N34" s="17" t="s">
        <v>1755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5">
      <c r="A35" s="17" t="s">
        <v>3531</v>
      </c>
      <c r="B35" s="17" t="s">
        <v>1487</v>
      </c>
      <c r="C35" s="35">
        <f t="shared" si="0"/>
        <v>5</v>
      </c>
      <c r="D35" s="28" t="s">
        <v>42</v>
      </c>
      <c r="E35" s="28" t="s">
        <v>14</v>
      </c>
      <c r="G35" s="17">
        <v>50</v>
      </c>
      <c r="H35" s="28">
        <v>7</v>
      </c>
      <c r="I35" s="17" t="s">
        <v>2255</v>
      </c>
      <c r="J35" s="17" t="s">
        <v>2556</v>
      </c>
      <c r="K35" s="28">
        <v>40</v>
      </c>
      <c r="L35" s="17">
        <v>5</v>
      </c>
      <c r="M35" s="17" t="s">
        <v>1551</v>
      </c>
      <c r="N35" s="17" t="s">
        <v>1755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5">
      <c r="A36" s="17" t="s">
        <v>3532</v>
      </c>
      <c r="B36" s="17" t="s">
        <v>1487</v>
      </c>
      <c r="C36" s="35">
        <f t="shared" si="0"/>
        <v>5</v>
      </c>
      <c r="D36" s="28" t="s">
        <v>3361</v>
      </c>
      <c r="E36" s="28" t="s">
        <v>2258</v>
      </c>
      <c r="G36" s="17">
        <v>150</v>
      </c>
      <c r="H36" s="17">
        <v>1</v>
      </c>
      <c r="I36" s="17" t="s">
        <v>2255</v>
      </c>
      <c r="J36" s="17" t="s">
        <v>2556</v>
      </c>
      <c r="K36" s="28">
        <v>120</v>
      </c>
      <c r="L36" s="28">
        <v>5</v>
      </c>
      <c r="M36" s="17" t="s">
        <v>1551</v>
      </c>
      <c r="N36" s="17" t="s">
        <v>1755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5">
      <c r="A37" s="17" t="s">
        <v>3533</v>
      </c>
      <c r="B37" s="17" t="s">
        <v>1487</v>
      </c>
      <c r="C37" s="35">
        <f t="shared" si="0"/>
        <v>5</v>
      </c>
      <c r="D37" s="28" t="s">
        <v>43</v>
      </c>
      <c r="E37" s="28" t="s">
        <v>2258</v>
      </c>
      <c r="G37" s="17">
        <v>60</v>
      </c>
      <c r="H37" s="17">
        <v>1</v>
      </c>
      <c r="I37" s="17" t="s">
        <v>2255</v>
      </c>
      <c r="J37" s="17" t="s">
        <v>2557</v>
      </c>
      <c r="K37" s="28">
        <v>42</v>
      </c>
      <c r="L37" s="17">
        <v>5</v>
      </c>
      <c r="M37" s="17" t="s">
        <v>1551</v>
      </c>
      <c r="N37" s="17" t="s">
        <v>1755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5">
      <c r="A38" s="17" t="s">
        <v>3534</v>
      </c>
      <c r="B38" s="17" t="s">
        <v>1487</v>
      </c>
      <c r="C38" s="35">
        <f t="shared" si="0"/>
        <v>5</v>
      </c>
      <c r="D38" s="28" t="s">
        <v>44</v>
      </c>
      <c r="E38" s="28" t="s">
        <v>2258</v>
      </c>
      <c r="G38" s="17">
        <v>60</v>
      </c>
      <c r="H38" s="17">
        <v>1</v>
      </c>
      <c r="I38" s="17" t="s">
        <v>2255</v>
      </c>
      <c r="J38" s="17" t="s">
        <v>2557</v>
      </c>
      <c r="K38" s="28">
        <v>42</v>
      </c>
      <c r="L38" s="17">
        <v>5</v>
      </c>
      <c r="M38" s="17" t="s">
        <v>1551</v>
      </c>
      <c r="N38" s="17" t="s">
        <v>1755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5">
      <c r="A39" s="17" t="s">
        <v>3535</v>
      </c>
      <c r="B39" s="17" t="s">
        <v>1487</v>
      </c>
      <c r="C39" s="35">
        <f t="shared" si="0"/>
        <v>5</v>
      </c>
      <c r="D39" s="37" t="s">
        <v>45</v>
      </c>
      <c r="E39" s="37" t="s">
        <v>15</v>
      </c>
      <c r="G39" s="17">
        <v>200</v>
      </c>
      <c r="H39" s="17">
        <v>1</v>
      </c>
      <c r="I39" s="17" t="s">
        <v>2255</v>
      </c>
      <c r="J39" s="17" t="s">
        <v>2558</v>
      </c>
      <c r="K39" s="28">
        <v>150</v>
      </c>
      <c r="L39" s="17">
        <v>5</v>
      </c>
      <c r="M39" s="17" t="s">
        <v>1551</v>
      </c>
      <c r="N39" s="17" t="s">
        <v>1755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5">
      <c r="A40" s="17" t="s">
        <v>3536</v>
      </c>
      <c r="B40" s="17" t="s">
        <v>1487</v>
      </c>
      <c r="C40" s="35">
        <f t="shared" si="0"/>
        <v>5</v>
      </c>
      <c r="D40" s="28" t="s">
        <v>213</v>
      </c>
      <c r="E40" s="28" t="s">
        <v>14</v>
      </c>
      <c r="G40" s="17">
        <v>230</v>
      </c>
      <c r="H40" s="17">
        <v>1</v>
      </c>
      <c r="I40" s="17" t="s">
        <v>2255</v>
      </c>
      <c r="J40" s="17" t="s">
        <v>2558</v>
      </c>
      <c r="K40" s="28">
        <v>180</v>
      </c>
      <c r="L40" s="17">
        <v>5</v>
      </c>
      <c r="M40" s="17" t="s">
        <v>1551</v>
      </c>
      <c r="N40" s="17" t="s">
        <v>1755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5">
      <c r="A41" s="17" t="s">
        <v>3537</v>
      </c>
      <c r="B41" s="17" t="s">
        <v>1487</v>
      </c>
      <c r="C41" s="35">
        <f t="shared" si="0"/>
        <v>5</v>
      </c>
      <c r="D41" s="37" t="s">
        <v>47</v>
      </c>
      <c r="E41" s="37" t="s">
        <v>15</v>
      </c>
      <c r="G41" s="17">
        <v>60</v>
      </c>
      <c r="H41" s="17">
        <v>1</v>
      </c>
      <c r="I41" s="17" t="s">
        <v>2255</v>
      </c>
      <c r="J41" s="17" t="s">
        <v>2559</v>
      </c>
      <c r="K41" s="28">
        <v>45</v>
      </c>
      <c r="L41" s="17">
        <v>5</v>
      </c>
      <c r="M41" s="17" t="s">
        <v>1551</v>
      </c>
      <c r="N41" s="17" t="s">
        <v>1755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5">
      <c r="A42" s="17" t="s">
        <v>3538</v>
      </c>
      <c r="B42" s="17" t="s">
        <v>1487</v>
      </c>
      <c r="C42" s="35">
        <f t="shared" si="0"/>
        <v>5</v>
      </c>
      <c r="D42" s="28" t="s">
        <v>49</v>
      </c>
      <c r="E42" s="28" t="s">
        <v>2258</v>
      </c>
      <c r="G42" s="17">
        <v>75</v>
      </c>
      <c r="H42" s="17">
        <v>1</v>
      </c>
      <c r="I42" s="17" t="s">
        <v>2255</v>
      </c>
      <c r="J42" s="17" t="s">
        <v>2560</v>
      </c>
      <c r="K42" s="28">
        <v>60</v>
      </c>
      <c r="L42" s="17">
        <v>5</v>
      </c>
      <c r="M42" s="17" t="s">
        <v>1551</v>
      </c>
      <c r="N42" s="17" t="s">
        <v>1755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5">
      <c r="A43" s="17" t="s">
        <v>3539</v>
      </c>
      <c r="B43" s="17" t="s">
        <v>1487</v>
      </c>
      <c r="C43" s="35">
        <f t="shared" si="0"/>
        <v>5</v>
      </c>
      <c r="D43" s="28" t="s">
        <v>50</v>
      </c>
      <c r="E43" s="28" t="s">
        <v>14</v>
      </c>
      <c r="G43" s="17">
        <v>70</v>
      </c>
      <c r="H43" s="17">
        <v>1</v>
      </c>
      <c r="I43" s="17" t="s">
        <v>2255</v>
      </c>
      <c r="J43" s="17" t="s">
        <v>2558</v>
      </c>
      <c r="K43" s="28">
        <v>50</v>
      </c>
      <c r="L43" s="17">
        <v>5</v>
      </c>
      <c r="M43" s="17" t="s">
        <v>1551</v>
      </c>
      <c r="N43" s="17" t="s">
        <v>1755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5">
      <c r="A44" s="17" t="s">
        <v>3540</v>
      </c>
      <c r="B44" s="17" t="s">
        <v>1487</v>
      </c>
      <c r="C44" s="35">
        <f t="shared" si="0"/>
        <v>5</v>
      </c>
      <c r="D44" s="37" t="s">
        <v>217</v>
      </c>
      <c r="E44" s="37" t="s">
        <v>15</v>
      </c>
      <c r="G44" s="17">
        <v>65</v>
      </c>
      <c r="H44" s="17">
        <v>1</v>
      </c>
      <c r="I44" s="17" t="s">
        <v>2255</v>
      </c>
      <c r="J44" s="17" t="s">
        <v>2558</v>
      </c>
      <c r="K44" s="28">
        <v>50</v>
      </c>
      <c r="L44" s="17">
        <v>5</v>
      </c>
      <c r="M44" s="17" t="s">
        <v>1551</v>
      </c>
      <c r="N44" s="17" t="s">
        <v>1755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5">
      <c r="A45" s="17" t="s">
        <v>3541</v>
      </c>
      <c r="B45" s="17" t="s">
        <v>1487</v>
      </c>
      <c r="C45" s="35">
        <f t="shared" si="0"/>
        <v>5</v>
      </c>
      <c r="D45" s="28" t="s">
        <v>547</v>
      </c>
      <c r="E45" s="28" t="s">
        <v>2256</v>
      </c>
      <c r="G45" s="17">
        <v>45</v>
      </c>
      <c r="H45" s="17">
        <v>1</v>
      </c>
      <c r="I45" s="17" t="s">
        <v>2255</v>
      </c>
      <c r="J45" s="28" t="s">
        <v>2554</v>
      </c>
      <c r="K45" s="28">
        <v>35</v>
      </c>
      <c r="L45" s="17">
        <v>5</v>
      </c>
      <c r="M45" s="17" t="s">
        <v>1551</v>
      </c>
      <c r="N45" s="17" t="s">
        <v>1755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5">
      <c r="A46" s="17" t="s">
        <v>3542</v>
      </c>
      <c r="B46" s="17" t="s">
        <v>1487</v>
      </c>
      <c r="C46" s="35">
        <f t="shared" si="0"/>
        <v>5</v>
      </c>
      <c r="D46" s="28" t="s">
        <v>51</v>
      </c>
      <c r="E46" s="28" t="s">
        <v>15</v>
      </c>
      <c r="G46" s="17">
        <v>150</v>
      </c>
      <c r="H46" s="17">
        <v>1</v>
      </c>
      <c r="I46" s="17" t="s">
        <v>2255</v>
      </c>
      <c r="J46" s="28" t="s">
        <v>2554</v>
      </c>
      <c r="K46" s="28">
        <v>120</v>
      </c>
      <c r="L46" s="17">
        <v>5</v>
      </c>
      <c r="M46" s="17" t="s">
        <v>1551</v>
      </c>
      <c r="N46" s="17" t="s">
        <v>1755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5">
      <c r="A47" s="17" t="s">
        <v>3543</v>
      </c>
      <c r="B47" s="17" t="s">
        <v>1487</v>
      </c>
      <c r="C47" s="35">
        <f t="shared" si="0"/>
        <v>5</v>
      </c>
      <c r="D47" s="28" t="s">
        <v>52</v>
      </c>
      <c r="E47" s="28" t="s">
        <v>2256</v>
      </c>
      <c r="G47" s="17">
        <v>45</v>
      </c>
      <c r="H47" s="17">
        <v>1</v>
      </c>
      <c r="I47" s="17" t="s">
        <v>2255</v>
      </c>
      <c r="J47" s="28" t="s">
        <v>2554</v>
      </c>
      <c r="K47" s="28">
        <v>35</v>
      </c>
      <c r="L47" s="17">
        <v>5</v>
      </c>
      <c r="M47" s="17" t="s">
        <v>1551</v>
      </c>
      <c r="N47" s="17" t="s">
        <v>1755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5">
      <c r="A48" s="17" t="s">
        <v>3544</v>
      </c>
      <c r="B48" s="17" t="s">
        <v>1487</v>
      </c>
      <c r="C48" s="35">
        <f t="shared" si="0"/>
        <v>5</v>
      </c>
      <c r="D48" s="28" t="s">
        <v>55</v>
      </c>
      <c r="E48" s="28" t="s">
        <v>15</v>
      </c>
      <c r="G48" s="17">
        <v>120</v>
      </c>
      <c r="H48" s="17">
        <v>1</v>
      </c>
      <c r="I48" s="17" t="s">
        <v>2255</v>
      </c>
      <c r="J48" s="28" t="s">
        <v>2561</v>
      </c>
      <c r="K48" s="28">
        <v>100</v>
      </c>
      <c r="L48" s="17">
        <v>5</v>
      </c>
      <c r="M48" s="17" t="s">
        <v>1551</v>
      </c>
      <c r="N48" s="17" t="s">
        <v>1755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5">
      <c r="A49" s="17" t="s">
        <v>3545</v>
      </c>
      <c r="B49" s="17" t="s">
        <v>1487</v>
      </c>
      <c r="C49" s="35">
        <f t="shared" si="0"/>
        <v>5</v>
      </c>
      <c r="D49" s="28" t="s">
        <v>56</v>
      </c>
      <c r="E49" s="28" t="s">
        <v>15</v>
      </c>
      <c r="G49" s="17">
        <v>40</v>
      </c>
      <c r="H49" s="17">
        <v>1</v>
      </c>
      <c r="I49" s="17" t="s">
        <v>2255</v>
      </c>
      <c r="J49" s="28" t="s">
        <v>2561</v>
      </c>
      <c r="K49" s="28">
        <v>30</v>
      </c>
      <c r="L49" s="17">
        <v>5</v>
      </c>
      <c r="M49" s="17" t="s">
        <v>1551</v>
      </c>
      <c r="N49" s="17" t="s">
        <v>1755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5">
      <c r="A50" s="17" t="s">
        <v>3546</v>
      </c>
      <c r="B50" s="17" t="s">
        <v>1487</v>
      </c>
      <c r="C50" s="35">
        <f t="shared" si="0"/>
        <v>5</v>
      </c>
      <c r="D50" s="28" t="s">
        <v>57</v>
      </c>
      <c r="E50" s="28" t="s">
        <v>2256</v>
      </c>
      <c r="G50" s="17">
        <v>55</v>
      </c>
      <c r="H50" s="17">
        <v>1</v>
      </c>
      <c r="I50" s="17" t="s">
        <v>2255</v>
      </c>
      <c r="J50" s="28" t="s">
        <v>2562</v>
      </c>
      <c r="K50" s="28">
        <v>40</v>
      </c>
      <c r="L50" s="17">
        <v>5</v>
      </c>
      <c r="M50" s="17" t="s">
        <v>1551</v>
      </c>
      <c r="N50" s="17" t="s">
        <v>1755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5">
      <c r="A51" s="17" t="s">
        <v>3547</v>
      </c>
      <c r="B51" s="17" t="s">
        <v>1487</v>
      </c>
      <c r="C51" s="35">
        <f t="shared" si="0"/>
        <v>5</v>
      </c>
      <c r="D51" s="28" t="s">
        <v>58</v>
      </c>
      <c r="E51" s="28" t="s">
        <v>648</v>
      </c>
      <c r="G51" s="17">
        <v>120</v>
      </c>
      <c r="H51" s="17">
        <v>1</v>
      </c>
      <c r="I51" s="17" t="s">
        <v>2255</v>
      </c>
      <c r="J51" s="28" t="s">
        <v>2563</v>
      </c>
      <c r="K51" s="28">
        <v>100</v>
      </c>
      <c r="L51" s="17">
        <v>5</v>
      </c>
      <c r="M51" s="17" t="s">
        <v>1551</v>
      </c>
      <c r="N51" s="17" t="s">
        <v>1755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5">
      <c r="A52" s="17" t="s">
        <v>3548</v>
      </c>
      <c r="B52" s="17" t="s">
        <v>1487</v>
      </c>
      <c r="C52" s="35">
        <f t="shared" si="0"/>
        <v>5</v>
      </c>
      <c r="D52" s="37" t="s">
        <v>59</v>
      </c>
      <c r="E52" s="28" t="s">
        <v>14</v>
      </c>
      <c r="G52" s="17">
        <v>25</v>
      </c>
      <c r="H52" s="17">
        <v>1</v>
      </c>
      <c r="I52" s="17" t="s">
        <v>2255</v>
      </c>
      <c r="J52" s="28" t="s">
        <v>2561</v>
      </c>
      <c r="K52" s="28">
        <v>20</v>
      </c>
      <c r="L52" s="17">
        <v>5</v>
      </c>
      <c r="M52" s="17" t="s">
        <v>1551</v>
      </c>
      <c r="N52" s="17" t="s">
        <v>1755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5">
      <c r="A53" s="17" t="s">
        <v>3549</v>
      </c>
      <c r="B53" s="17" t="s">
        <v>1487</v>
      </c>
      <c r="C53" s="35">
        <f t="shared" si="0"/>
        <v>5</v>
      </c>
      <c r="D53" s="28" t="s">
        <v>60</v>
      </c>
      <c r="E53" s="28" t="s">
        <v>15</v>
      </c>
      <c r="G53" s="17">
        <v>45</v>
      </c>
      <c r="H53" s="17">
        <v>1</v>
      </c>
      <c r="I53" s="17" t="s">
        <v>2255</v>
      </c>
      <c r="J53" s="17" t="s">
        <v>2254</v>
      </c>
      <c r="K53" s="28">
        <v>35</v>
      </c>
      <c r="L53" s="17">
        <v>5</v>
      </c>
      <c r="M53" s="17" t="s">
        <v>1551</v>
      </c>
      <c r="N53" s="17" t="s">
        <v>1755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5">
      <c r="A54" s="17" t="s">
        <v>3550</v>
      </c>
      <c r="B54" s="17" t="s">
        <v>1487</v>
      </c>
      <c r="C54" s="35">
        <f t="shared" si="0"/>
        <v>5</v>
      </c>
      <c r="D54" s="37" t="s">
        <v>61</v>
      </c>
      <c r="E54" s="37" t="s">
        <v>15</v>
      </c>
      <c r="G54" s="17">
        <v>65</v>
      </c>
      <c r="H54" s="17">
        <v>1</v>
      </c>
      <c r="I54" s="17" t="s">
        <v>2255</v>
      </c>
      <c r="J54" s="17" t="s">
        <v>2564</v>
      </c>
      <c r="K54" s="28">
        <v>55</v>
      </c>
      <c r="L54" s="17">
        <v>5</v>
      </c>
      <c r="M54" s="17" t="s">
        <v>1551</v>
      </c>
      <c r="N54" s="17" t="s">
        <v>1755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5">
      <c r="A55" s="17" t="s">
        <v>3551</v>
      </c>
      <c r="B55" s="17" t="s">
        <v>1487</v>
      </c>
      <c r="C55" s="35">
        <f t="shared" si="0"/>
        <v>5</v>
      </c>
      <c r="D55" s="28" t="s">
        <v>62</v>
      </c>
      <c r="E55" s="28" t="s">
        <v>15</v>
      </c>
      <c r="G55" s="17">
        <v>50</v>
      </c>
      <c r="H55" s="17">
        <v>1</v>
      </c>
      <c r="I55" s="17" t="s">
        <v>2255</v>
      </c>
      <c r="J55" s="28" t="s">
        <v>2561</v>
      </c>
      <c r="K55" s="28">
        <v>40</v>
      </c>
      <c r="L55" s="17">
        <v>5</v>
      </c>
      <c r="M55" s="17" t="s">
        <v>1551</v>
      </c>
      <c r="N55" s="17" t="s">
        <v>1755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5">
      <c r="A56" s="17" t="s">
        <v>3552</v>
      </c>
      <c r="B56" s="17" t="s">
        <v>1487</v>
      </c>
      <c r="C56" s="35">
        <f t="shared" si="0"/>
        <v>5</v>
      </c>
      <c r="D56" s="28" t="s">
        <v>63</v>
      </c>
      <c r="E56" s="28" t="s">
        <v>2256</v>
      </c>
      <c r="G56" s="17">
        <v>25</v>
      </c>
      <c r="H56" s="17">
        <v>1</v>
      </c>
      <c r="I56" s="17" t="s">
        <v>2255</v>
      </c>
      <c r="J56" s="17" t="s">
        <v>2254</v>
      </c>
      <c r="K56" s="28">
        <v>20</v>
      </c>
      <c r="L56" s="17">
        <v>5</v>
      </c>
      <c r="M56" s="17" t="s">
        <v>1551</v>
      </c>
      <c r="N56" s="17" t="s">
        <v>1755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5">
      <c r="A57" s="17" t="s">
        <v>3553</v>
      </c>
      <c r="B57" s="17" t="s">
        <v>1487</v>
      </c>
      <c r="C57" s="35">
        <f t="shared" si="0"/>
        <v>5</v>
      </c>
      <c r="D57" s="28" t="s">
        <v>64</v>
      </c>
      <c r="E57" s="28" t="s">
        <v>2256</v>
      </c>
      <c r="G57" s="17">
        <v>25</v>
      </c>
      <c r="H57" s="17">
        <v>1</v>
      </c>
      <c r="I57" s="17" t="s">
        <v>2255</v>
      </c>
      <c r="J57" s="17" t="s">
        <v>2254</v>
      </c>
      <c r="K57" s="28">
        <v>20</v>
      </c>
      <c r="L57" s="17">
        <v>5</v>
      </c>
      <c r="M57" s="17" t="s">
        <v>1551</v>
      </c>
      <c r="N57" s="17" t="s">
        <v>1755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5">
      <c r="A58" s="17" t="s">
        <v>3554</v>
      </c>
      <c r="B58" s="17" t="s">
        <v>1487</v>
      </c>
      <c r="C58" s="35">
        <f t="shared" si="0"/>
        <v>5</v>
      </c>
      <c r="D58" s="28" t="s">
        <v>65</v>
      </c>
      <c r="E58" s="28" t="s">
        <v>648</v>
      </c>
      <c r="G58" s="17">
        <v>30</v>
      </c>
      <c r="H58" s="17">
        <v>1</v>
      </c>
      <c r="I58" s="17" t="s">
        <v>2255</v>
      </c>
      <c r="J58" s="17" t="s">
        <v>2254</v>
      </c>
      <c r="K58" s="28">
        <v>20</v>
      </c>
      <c r="L58" s="17">
        <v>5</v>
      </c>
      <c r="M58" s="17" t="s">
        <v>1551</v>
      </c>
      <c r="N58" s="17" t="s">
        <v>1755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5">
      <c r="A59" s="17" t="s">
        <v>3555</v>
      </c>
      <c r="B59" s="17" t="s">
        <v>1487</v>
      </c>
      <c r="C59" s="35">
        <f t="shared" si="0"/>
        <v>5</v>
      </c>
      <c r="D59" s="28" t="s">
        <v>66</v>
      </c>
      <c r="E59" s="28" t="s">
        <v>648</v>
      </c>
      <c r="G59" s="17">
        <v>20</v>
      </c>
      <c r="H59" s="17">
        <v>1</v>
      </c>
      <c r="I59" s="17" t="s">
        <v>2255</v>
      </c>
      <c r="J59" s="17" t="s">
        <v>2565</v>
      </c>
      <c r="K59" s="28">
        <v>12</v>
      </c>
      <c r="L59" s="17">
        <v>5</v>
      </c>
      <c r="M59" s="17" t="s">
        <v>1551</v>
      </c>
      <c r="N59" s="17" t="s">
        <v>1755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5">
      <c r="A60" s="17" t="s">
        <v>3556</v>
      </c>
      <c r="B60" s="17" t="s">
        <v>1487</v>
      </c>
      <c r="C60" s="35">
        <f t="shared" si="0"/>
        <v>5</v>
      </c>
      <c r="D60" s="37" t="s">
        <v>67</v>
      </c>
      <c r="E60" s="37" t="s">
        <v>648</v>
      </c>
      <c r="G60" s="28">
        <v>0</v>
      </c>
      <c r="H60" s="17">
        <v>1</v>
      </c>
      <c r="I60" s="17" t="s">
        <v>2255</v>
      </c>
      <c r="J60" s="28"/>
      <c r="K60" s="28">
        <v>0</v>
      </c>
      <c r="L60" s="17">
        <v>5</v>
      </c>
      <c r="M60" s="17" t="s">
        <v>1551</v>
      </c>
      <c r="N60" s="17" t="s">
        <v>1755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5">
      <c r="A61" s="17" t="s">
        <v>3557</v>
      </c>
      <c r="B61" s="17" t="s">
        <v>1487</v>
      </c>
      <c r="C61" s="35">
        <f t="shared" si="0"/>
        <v>5</v>
      </c>
      <c r="D61" s="28" t="s">
        <v>68</v>
      </c>
      <c r="E61" s="28" t="s">
        <v>15</v>
      </c>
      <c r="G61" s="17">
        <v>250</v>
      </c>
      <c r="H61" s="17">
        <v>1</v>
      </c>
      <c r="I61" s="17" t="s">
        <v>2255</v>
      </c>
      <c r="J61" s="17" t="s">
        <v>2566</v>
      </c>
      <c r="K61" s="28">
        <v>150</v>
      </c>
      <c r="L61" s="17">
        <v>5</v>
      </c>
      <c r="M61" s="17" t="s">
        <v>1551</v>
      </c>
      <c r="N61" s="17" t="s">
        <v>1755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5">
      <c r="A62" s="17" t="s">
        <v>3558</v>
      </c>
      <c r="B62" s="17" t="s">
        <v>1487</v>
      </c>
      <c r="C62" s="35">
        <f t="shared" si="0"/>
        <v>5</v>
      </c>
      <c r="D62" s="28" t="s">
        <v>69</v>
      </c>
      <c r="E62" s="28" t="s">
        <v>15</v>
      </c>
      <c r="G62" s="17">
        <v>250</v>
      </c>
      <c r="H62" s="17">
        <v>1</v>
      </c>
      <c r="I62" s="17" t="s">
        <v>2255</v>
      </c>
      <c r="J62" s="17" t="s">
        <v>2566</v>
      </c>
      <c r="K62" s="28">
        <v>150</v>
      </c>
      <c r="L62" s="17">
        <v>5</v>
      </c>
      <c r="M62" s="17" t="s">
        <v>1551</v>
      </c>
      <c r="N62" s="17" t="s">
        <v>1755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5">
      <c r="A63" s="17" t="s">
        <v>3559</v>
      </c>
      <c r="B63" s="17" t="s">
        <v>1487</v>
      </c>
      <c r="C63" s="35">
        <f t="shared" si="0"/>
        <v>5</v>
      </c>
      <c r="D63" s="28" t="s">
        <v>70</v>
      </c>
      <c r="E63" s="28" t="s">
        <v>15</v>
      </c>
      <c r="G63" s="17">
        <v>250</v>
      </c>
      <c r="H63" s="17">
        <v>1</v>
      </c>
      <c r="I63" s="17" t="s">
        <v>2255</v>
      </c>
      <c r="J63" s="17" t="s">
        <v>2566</v>
      </c>
      <c r="K63" s="28">
        <v>150</v>
      </c>
      <c r="L63" s="17">
        <v>5</v>
      </c>
      <c r="M63" s="17" t="s">
        <v>1551</v>
      </c>
      <c r="N63" s="17" t="s">
        <v>1755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5">
      <c r="A64" s="17" t="s">
        <v>3560</v>
      </c>
      <c r="B64" s="17" t="s">
        <v>1487</v>
      </c>
      <c r="C64" s="35">
        <f t="shared" si="0"/>
        <v>5</v>
      </c>
      <c r="D64" s="37" t="s">
        <v>91</v>
      </c>
      <c r="E64" s="37" t="s">
        <v>15</v>
      </c>
      <c r="G64" s="17">
        <v>35</v>
      </c>
      <c r="H64" s="17">
        <v>1</v>
      </c>
      <c r="I64" s="17" t="s">
        <v>2255</v>
      </c>
      <c r="J64" s="17" t="s">
        <v>2567</v>
      </c>
      <c r="K64" s="28">
        <v>26</v>
      </c>
      <c r="L64" s="17">
        <v>5</v>
      </c>
      <c r="M64" s="17" t="s">
        <v>1551</v>
      </c>
      <c r="N64" s="17" t="s">
        <v>1755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5">
      <c r="A65" s="17" t="s">
        <v>3561</v>
      </c>
      <c r="B65" s="17" t="s">
        <v>1487</v>
      </c>
      <c r="C65" s="35">
        <f t="shared" si="0"/>
        <v>5</v>
      </c>
      <c r="D65" s="37" t="s">
        <v>92</v>
      </c>
      <c r="E65" s="37" t="s">
        <v>15</v>
      </c>
      <c r="G65" s="17">
        <v>35</v>
      </c>
      <c r="H65" s="17">
        <v>1</v>
      </c>
      <c r="I65" s="17" t="s">
        <v>2255</v>
      </c>
      <c r="J65" s="17" t="s">
        <v>2567</v>
      </c>
      <c r="K65" s="28">
        <v>26</v>
      </c>
      <c r="L65" s="17">
        <v>5</v>
      </c>
      <c r="M65" s="17" t="s">
        <v>1551</v>
      </c>
      <c r="N65" s="17" t="s">
        <v>1755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5">
      <c r="A66" s="17" t="s">
        <v>3562</v>
      </c>
      <c r="B66" s="17" t="s">
        <v>1487</v>
      </c>
      <c r="C66" s="35">
        <f t="shared" ref="C66:C130" si="1">IF($B66="ProductService",1,IF($B66="ProductNonInventory",3,IF($B66="ProductInventory",5,"error")))</f>
        <v>5</v>
      </c>
      <c r="D66" s="37" t="s">
        <v>93</v>
      </c>
      <c r="E66" s="37" t="s">
        <v>15</v>
      </c>
      <c r="G66" s="17">
        <v>35</v>
      </c>
      <c r="H66" s="17">
        <v>1</v>
      </c>
      <c r="I66" s="17" t="s">
        <v>2255</v>
      </c>
      <c r="J66" s="17" t="s">
        <v>2567</v>
      </c>
      <c r="K66" s="28">
        <v>26</v>
      </c>
      <c r="L66" s="17">
        <v>5</v>
      </c>
      <c r="M66" s="17" t="s">
        <v>1551</v>
      </c>
      <c r="N66" s="17" t="s">
        <v>1755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5">
      <c r="A67" s="17" t="s">
        <v>3563</v>
      </c>
      <c r="B67" s="17" t="s">
        <v>1487</v>
      </c>
      <c r="C67" s="35">
        <f t="shared" si="1"/>
        <v>5</v>
      </c>
      <c r="D67" s="37" t="s">
        <v>94</v>
      </c>
      <c r="E67" s="37" t="s">
        <v>15</v>
      </c>
      <c r="G67" s="17">
        <v>35</v>
      </c>
      <c r="H67" s="17">
        <v>1</v>
      </c>
      <c r="I67" s="17" t="s">
        <v>2255</v>
      </c>
      <c r="J67" s="17" t="s">
        <v>2567</v>
      </c>
      <c r="K67" s="28">
        <v>26</v>
      </c>
      <c r="L67" s="17">
        <v>5</v>
      </c>
      <c r="M67" s="17" t="s">
        <v>1551</v>
      </c>
      <c r="N67" s="17" t="s">
        <v>1755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5">
      <c r="A68" s="17" t="s">
        <v>3564</v>
      </c>
      <c r="B68" s="17" t="s">
        <v>1487</v>
      </c>
      <c r="C68" s="35">
        <f t="shared" si="1"/>
        <v>5</v>
      </c>
      <c r="D68" s="37" t="s">
        <v>95</v>
      </c>
      <c r="E68" s="37" t="s">
        <v>15</v>
      </c>
      <c r="G68" s="17">
        <v>35</v>
      </c>
      <c r="H68" s="17">
        <v>1</v>
      </c>
      <c r="I68" s="17" t="s">
        <v>2255</v>
      </c>
      <c r="J68" s="17" t="s">
        <v>2567</v>
      </c>
      <c r="K68" s="28">
        <v>26</v>
      </c>
      <c r="L68" s="17">
        <v>5</v>
      </c>
      <c r="M68" s="17" t="s">
        <v>1551</v>
      </c>
      <c r="N68" s="17" t="s">
        <v>1755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5">
      <c r="A69" s="17" t="s">
        <v>3565</v>
      </c>
      <c r="B69" s="17" t="s">
        <v>1487</v>
      </c>
      <c r="C69" s="35">
        <f t="shared" si="1"/>
        <v>5</v>
      </c>
      <c r="D69" s="37" t="s">
        <v>96</v>
      </c>
      <c r="E69" s="37" t="s">
        <v>15</v>
      </c>
      <c r="G69" s="17">
        <v>35</v>
      </c>
      <c r="H69" s="17">
        <v>1</v>
      </c>
      <c r="I69" s="17" t="s">
        <v>2255</v>
      </c>
      <c r="J69" s="17" t="s">
        <v>2567</v>
      </c>
      <c r="K69" s="28">
        <v>26</v>
      </c>
      <c r="L69" s="17">
        <v>5</v>
      </c>
      <c r="M69" s="17" t="s">
        <v>1551</v>
      </c>
      <c r="N69" s="17" t="s">
        <v>1755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5">
      <c r="A70" s="17" t="s">
        <v>3566</v>
      </c>
      <c r="B70" s="17" t="s">
        <v>1487</v>
      </c>
      <c r="C70" s="35">
        <f t="shared" si="1"/>
        <v>5</v>
      </c>
      <c r="D70" s="37" t="s">
        <v>3362</v>
      </c>
      <c r="E70" s="28" t="s">
        <v>2258</v>
      </c>
      <c r="G70" s="17">
        <v>100</v>
      </c>
      <c r="H70" s="17">
        <v>1</v>
      </c>
      <c r="I70" s="17" t="s">
        <v>2389</v>
      </c>
      <c r="J70" s="17" t="s">
        <v>2568</v>
      </c>
      <c r="K70" s="28">
        <v>80</v>
      </c>
      <c r="L70" s="28">
        <v>5</v>
      </c>
      <c r="M70" s="17" t="s">
        <v>1551</v>
      </c>
      <c r="N70" s="17" t="s">
        <v>1755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5">
      <c r="A71" s="17" t="s">
        <v>3567</v>
      </c>
      <c r="B71" s="17" t="s">
        <v>1487</v>
      </c>
      <c r="C71" s="35">
        <f t="shared" si="1"/>
        <v>5</v>
      </c>
      <c r="D71" s="28" t="s">
        <v>3363</v>
      </c>
      <c r="E71" s="28" t="s">
        <v>2258</v>
      </c>
      <c r="G71" s="17">
        <v>220</v>
      </c>
      <c r="H71" s="17">
        <v>1</v>
      </c>
      <c r="I71" s="17" t="s">
        <v>2389</v>
      </c>
      <c r="J71" s="17" t="s">
        <v>2568</v>
      </c>
      <c r="K71" s="28">
        <v>185</v>
      </c>
      <c r="L71" s="28">
        <v>5</v>
      </c>
      <c r="M71" s="17" t="s">
        <v>1551</v>
      </c>
      <c r="N71" s="17" t="s">
        <v>1755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5">
      <c r="A72" s="3" t="s">
        <v>3568</v>
      </c>
      <c r="B72" s="3" t="s">
        <v>1487</v>
      </c>
      <c r="C72" s="38">
        <f t="shared" si="1"/>
        <v>5</v>
      </c>
      <c r="D72" s="37" t="s">
        <v>3364</v>
      </c>
      <c r="E72" s="37" t="s">
        <v>2258</v>
      </c>
      <c r="F72" s="37"/>
      <c r="G72" s="3">
        <v>550</v>
      </c>
      <c r="H72" s="3">
        <v>1</v>
      </c>
      <c r="I72" s="3" t="s">
        <v>2389</v>
      </c>
      <c r="J72" s="3" t="s">
        <v>2568</v>
      </c>
      <c r="K72" s="37">
        <v>460</v>
      </c>
      <c r="L72" s="37">
        <v>5</v>
      </c>
      <c r="M72" s="3" t="s">
        <v>1551</v>
      </c>
      <c r="N72" s="3" t="s">
        <v>1755</v>
      </c>
      <c r="O72" s="39" t="str">
        <f>INDEX(accountchart[chartId], MATCH(Table1[[#This Row],[sellChartName]],accountchart[chartName],0))</f>
        <v>52900517</v>
      </c>
      <c r="P72" s="39" t="str">
        <f>INDEX(accountchart[chartId], MATCH(Table1[[#This Row],[buyChartName]],accountchart[chartName],0))</f>
        <v>53172278</v>
      </c>
    </row>
    <row r="73" spans="1:16" x14ac:dyDescent="0.5">
      <c r="A73" s="17" t="s">
        <v>3569</v>
      </c>
      <c r="B73" s="17" t="s">
        <v>1487</v>
      </c>
      <c r="C73" s="35">
        <f t="shared" si="1"/>
        <v>5</v>
      </c>
      <c r="D73" s="28" t="s">
        <v>3365</v>
      </c>
      <c r="E73" s="28" t="s">
        <v>2258</v>
      </c>
      <c r="G73" s="17">
        <v>100</v>
      </c>
      <c r="H73" s="17">
        <v>1</v>
      </c>
      <c r="I73" s="17" t="s">
        <v>2389</v>
      </c>
      <c r="J73" s="17" t="s">
        <v>2568</v>
      </c>
      <c r="K73" s="28">
        <v>80</v>
      </c>
      <c r="L73" s="28">
        <v>5</v>
      </c>
      <c r="M73" s="17" t="s">
        <v>1551</v>
      </c>
      <c r="N73" s="17" t="s">
        <v>1755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5">
      <c r="A74" s="17" t="s">
        <v>3570</v>
      </c>
      <c r="B74" s="17" t="s">
        <v>1487</v>
      </c>
      <c r="C74" s="35">
        <f t="shared" si="1"/>
        <v>5</v>
      </c>
      <c r="D74" s="28" t="s">
        <v>3366</v>
      </c>
      <c r="E74" s="28" t="s">
        <v>2258</v>
      </c>
      <c r="G74" s="17">
        <v>220</v>
      </c>
      <c r="H74" s="17">
        <v>1</v>
      </c>
      <c r="I74" s="17" t="s">
        <v>2389</v>
      </c>
      <c r="J74" s="17" t="s">
        <v>2568</v>
      </c>
      <c r="K74" s="28">
        <v>185</v>
      </c>
      <c r="L74" s="28">
        <v>5</v>
      </c>
      <c r="M74" s="17" t="s">
        <v>1551</v>
      </c>
      <c r="N74" s="17" t="s">
        <v>1755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5">
      <c r="A75" s="17" t="s">
        <v>4131</v>
      </c>
      <c r="B75" s="17" t="s">
        <v>1487</v>
      </c>
      <c r="C75" s="35">
        <f t="shared" si="1"/>
        <v>5</v>
      </c>
      <c r="D75" s="28" t="s">
        <v>4132</v>
      </c>
      <c r="E75" s="28" t="s">
        <v>2258</v>
      </c>
      <c r="F75" s="45"/>
      <c r="G75" s="17">
        <v>0</v>
      </c>
      <c r="H75" s="17">
        <v>1</v>
      </c>
      <c r="I75" s="17" t="s">
        <v>2389</v>
      </c>
      <c r="J75" s="17" t="s">
        <v>2568</v>
      </c>
      <c r="K75" s="28">
        <v>0</v>
      </c>
      <c r="L75" s="28">
        <v>5</v>
      </c>
      <c r="M75" s="17" t="s">
        <v>1551</v>
      </c>
      <c r="N75" s="17" t="s">
        <v>1755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5">
      <c r="A76" s="17" t="s">
        <v>3571</v>
      </c>
      <c r="B76" s="17" t="s">
        <v>1487</v>
      </c>
      <c r="C76" s="35">
        <f t="shared" si="1"/>
        <v>5</v>
      </c>
      <c r="D76" s="37" t="s">
        <v>572</v>
      </c>
      <c r="E76" s="28" t="s">
        <v>2258</v>
      </c>
      <c r="G76" s="17">
        <v>150</v>
      </c>
      <c r="H76" s="17">
        <v>1</v>
      </c>
      <c r="I76" s="17" t="s">
        <v>2389</v>
      </c>
      <c r="J76" s="17" t="s">
        <v>2568</v>
      </c>
      <c r="K76" s="28">
        <v>95</v>
      </c>
      <c r="L76" s="28">
        <v>5</v>
      </c>
      <c r="M76" s="17" t="s">
        <v>1551</v>
      </c>
      <c r="N76" s="17" t="s">
        <v>1755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5">
      <c r="A77" s="17" t="s">
        <v>3572</v>
      </c>
      <c r="B77" s="17" t="s">
        <v>1487</v>
      </c>
      <c r="C77" s="35">
        <f t="shared" si="1"/>
        <v>5</v>
      </c>
      <c r="D77" s="28" t="s">
        <v>574</v>
      </c>
      <c r="E77" s="28" t="s">
        <v>2258</v>
      </c>
      <c r="F77" s="45"/>
      <c r="G77" s="17">
        <v>150</v>
      </c>
      <c r="H77" s="17">
        <v>1</v>
      </c>
      <c r="I77" s="17" t="s">
        <v>2389</v>
      </c>
      <c r="J77" s="17" t="s">
        <v>2568</v>
      </c>
      <c r="K77" s="28">
        <v>95</v>
      </c>
      <c r="L77" s="28">
        <v>5</v>
      </c>
      <c r="M77" s="17" t="s">
        <v>1551</v>
      </c>
      <c r="N77" s="17" t="s">
        <v>1755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5">
      <c r="A78" s="17" t="s">
        <v>3573</v>
      </c>
      <c r="B78" s="17" t="s">
        <v>1487</v>
      </c>
      <c r="C78" s="35">
        <f t="shared" si="1"/>
        <v>5</v>
      </c>
      <c r="D78" s="28" t="s">
        <v>71</v>
      </c>
      <c r="E78" s="28" t="s">
        <v>2258</v>
      </c>
      <c r="G78" s="17">
        <v>80</v>
      </c>
      <c r="H78" s="17">
        <v>1</v>
      </c>
      <c r="I78" s="17" t="s">
        <v>2389</v>
      </c>
      <c r="J78" s="17" t="s">
        <v>2569</v>
      </c>
      <c r="K78" s="28">
        <v>57</v>
      </c>
      <c r="L78" s="17">
        <v>5</v>
      </c>
      <c r="M78" s="17" t="s">
        <v>1551</v>
      </c>
      <c r="N78" s="17" t="s">
        <v>1755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5">
      <c r="A79" s="17" t="s">
        <v>3574</v>
      </c>
      <c r="B79" s="17" t="s">
        <v>1487</v>
      </c>
      <c r="C79" s="35">
        <f t="shared" si="1"/>
        <v>5</v>
      </c>
      <c r="D79" s="37" t="s">
        <v>72</v>
      </c>
      <c r="E79" s="28" t="s">
        <v>2258</v>
      </c>
      <c r="G79" s="17">
        <v>95</v>
      </c>
      <c r="H79" s="17">
        <v>1</v>
      </c>
      <c r="I79" s="17" t="s">
        <v>2389</v>
      </c>
      <c r="J79" s="28" t="s">
        <v>2554</v>
      </c>
      <c r="K79" s="28">
        <v>75</v>
      </c>
      <c r="L79" s="17">
        <v>5</v>
      </c>
      <c r="M79" s="17" t="s">
        <v>1551</v>
      </c>
      <c r="N79" s="17" t="s">
        <v>1755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5">
      <c r="A80" s="17" t="s">
        <v>3575</v>
      </c>
      <c r="B80" s="17" t="s">
        <v>1487</v>
      </c>
      <c r="C80" s="35">
        <f t="shared" si="1"/>
        <v>5</v>
      </c>
      <c r="D80" s="28" t="s">
        <v>73</v>
      </c>
      <c r="E80" s="28" t="s">
        <v>2258</v>
      </c>
      <c r="G80" s="17">
        <v>95</v>
      </c>
      <c r="H80" s="17">
        <v>1</v>
      </c>
      <c r="I80" s="17" t="s">
        <v>2389</v>
      </c>
      <c r="J80" s="28" t="s">
        <v>2554</v>
      </c>
      <c r="K80" s="28">
        <v>75</v>
      </c>
      <c r="L80" s="17">
        <v>5</v>
      </c>
      <c r="M80" s="17" t="s">
        <v>1551</v>
      </c>
      <c r="N80" s="17" t="s">
        <v>1755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5">
      <c r="A81" s="17" t="s">
        <v>3576</v>
      </c>
      <c r="B81" s="17" t="s">
        <v>1487</v>
      </c>
      <c r="C81" s="35">
        <f t="shared" si="1"/>
        <v>5</v>
      </c>
      <c r="D81" s="28" t="s">
        <v>74</v>
      </c>
      <c r="E81" s="28" t="s">
        <v>2353</v>
      </c>
      <c r="G81" s="17">
        <v>50</v>
      </c>
      <c r="H81" s="17">
        <v>1</v>
      </c>
      <c r="I81" s="17" t="s">
        <v>2389</v>
      </c>
      <c r="J81" s="17" t="s">
        <v>2257</v>
      </c>
      <c r="K81" s="28">
        <v>35</v>
      </c>
      <c r="L81" s="17">
        <v>5</v>
      </c>
      <c r="M81" s="17" t="s">
        <v>1551</v>
      </c>
      <c r="N81" s="17" t="s">
        <v>1755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5">
      <c r="A82" s="17" t="s">
        <v>3577</v>
      </c>
      <c r="B82" s="17" t="s">
        <v>1487</v>
      </c>
      <c r="C82" s="35">
        <f t="shared" si="1"/>
        <v>5</v>
      </c>
      <c r="D82" s="28" t="s">
        <v>75</v>
      </c>
      <c r="E82" s="28" t="s">
        <v>2353</v>
      </c>
      <c r="G82" s="17">
        <v>50</v>
      </c>
      <c r="H82" s="17">
        <v>1</v>
      </c>
      <c r="I82" s="17" t="s">
        <v>2389</v>
      </c>
      <c r="J82" s="17" t="s">
        <v>2257</v>
      </c>
      <c r="K82" s="28">
        <v>35</v>
      </c>
      <c r="L82" s="17">
        <v>5</v>
      </c>
      <c r="M82" s="17" t="s">
        <v>1551</v>
      </c>
      <c r="N82" s="17" t="s">
        <v>1755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5">
      <c r="A83" s="17" t="s">
        <v>3578</v>
      </c>
      <c r="B83" s="17" t="s">
        <v>1487</v>
      </c>
      <c r="C83" s="35">
        <f t="shared" si="1"/>
        <v>5</v>
      </c>
      <c r="D83" s="28" t="s">
        <v>76</v>
      </c>
      <c r="E83" s="28" t="s">
        <v>2353</v>
      </c>
      <c r="G83" s="17">
        <v>50</v>
      </c>
      <c r="H83" s="17">
        <v>1</v>
      </c>
      <c r="I83" s="17" t="s">
        <v>2389</v>
      </c>
      <c r="J83" s="17" t="s">
        <v>2257</v>
      </c>
      <c r="K83" s="28">
        <v>35</v>
      </c>
      <c r="L83" s="17">
        <v>5</v>
      </c>
      <c r="M83" s="17" t="s">
        <v>1551</v>
      </c>
      <c r="N83" s="17" t="s">
        <v>1755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5">
      <c r="A84" s="17" t="s">
        <v>3579</v>
      </c>
      <c r="B84" s="17" t="s">
        <v>1487</v>
      </c>
      <c r="C84" s="35">
        <f t="shared" si="1"/>
        <v>5</v>
      </c>
      <c r="D84" s="28" t="s">
        <v>592</v>
      </c>
      <c r="E84" s="28" t="s">
        <v>2258</v>
      </c>
      <c r="G84" s="17">
        <v>115</v>
      </c>
      <c r="H84" s="17">
        <v>1</v>
      </c>
      <c r="I84" s="17" t="s">
        <v>2389</v>
      </c>
      <c r="J84" s="17" t="s">
        <v>2567</v>
      </c>
      <c r="K84" s="28">
        <v>86</v>
      </c>
      <c r="L84" s="17">
        <v>5</v>
      </c>
      <c r="M84" s="17" t="s">
        <v>1551</v>
      </c>
      <c r="N84" s="17" t="s">
        <v>1755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5">
      <c r="A85" s="17" t="s">
        <v>3580</v>
      </c>
      <c r="B85" s="17" t="s">
        <v>1487</v>
      </c>
      <c r="C85" s="35">
        <f t="shared" si="1"/>
        <v>5</v>
      </c>
      <c r="D85" s="28" t="s">
        <v>77</v>
      </c>
      <c r="E85" s="28" t="s">
        <v>2258</v>
      </c>
      <c r="G85" s="17">
        <v>85</v>
      </c>
      <c r="H85" s="17">
        <v>1</v>
      </c>
      <c r="I85" s="17" t="s">
        <v>2389</v>
      </c>
      <c r="J85" s="17" t="s">
        <v>2567</v>
      </c>
      <c r="K85" s="28">
        <v>64</v>
      </c>
      <c r="L85" s="17">
        <v>5</v>
      </c>
      <c r="M85" s="17" t="s">
        <v>1551</v>
      </c>
      <c r="N85" s="17" t="s">
        <v>1755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5">
      <c r="A86" s="17" t="s">
        <v>3581</v>
      </c>
      <c r="B86" s="17" t="s">
        <v>1487</v>
      </c>
      <c r="C86" s="35">
        <f t="shared" si="1"/>
        <v>5</v>
      </c>
      <c r="D86" s="28" t="s">
        <v>78</v>
      </c>
      <c r="E86" s="28" t="s">
        <v>2258</v>
      </c>
      <c r="G86" s="17">
        <v>85</v>
      </c>
      <c r="H86" s="17">
        <v>1</v>
      </c>
      <c r="I86" s="17" t="s">
        <v>2389</v>
      </c>
      <c r="J86" s="17" t="s">
        <v>2567</v>
      </c>
      <c r="K86" s="28">
        <v>64</v>
      </c>
      <c r="L86" s="17">
        <v>5</v>
      </c>
      <c r="M86" s="17" t="s">
        <v>1551</v>
      </c>
      <c r="N86" s="17" t="s">
        <v>1755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5">
      <c r="A87" s="17" t="s">
        <v>3582</v>
      </c>
      <c r="B87" s="17" t="s">
        <v>1487</v>
      </c>
      <c r="C87" s="35">
        <f t="shared" si="1"/>
        <v>5</v>
      </c>
      <c r="D87" s="37" t="s">
        <v>738</v>
      </c>
      <c r="E87" s="37" t="s">
        <v>2258</v>
      </c>
      <c r="G87" s="17">
        <v>95</v>
      </c>
      <c r="H87" s="17">
        <v>1</v>
      </c>
      <c r="I87" s="17" t="s">
        <v>2389</v>
      </c>
      <c r="J87" s="17" t="s">
        <v>2257</v>
      </c>
      <c r="K87" s="28">
        <v>65</v>
      </c>
      <c r="L87" s="17">
        <v>5</v>
      </c>
      <c r="M87" s="17" t="s">
        <v>1551</v>
      </c>
      <c r="N87" s="17" t="s">
        <v>1755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5">
      <c r="A88" s="17" t="s">
        <v>3583</v>
      </c>
      <c r="B88" s="17" t="s">
        <v>1487</v>
      </c>
      <c r="C88" s="35">
        <f t="shared" si="1"/>
        <v>5</v>
      </c>
      <c r="D88" s="37" t="s">
        <v>740</v>
      </c>
      <c r="E88" s="37" t="s">
        <v>2258</v>
      </c>
      <c r="G88" s="17">
        <v>95</v>
      </c>
      <c r="H88" s="17">
        <v>1</v>
      </c>
      <c r="I88" s="17" t="s">
        <v>2389</v>
      </c>
      <c r="J88" s="17" t="s">
        <v>2257</v>
      </c>
      <c r="K88" s="28">
        <v>65</v>
      </c>
      <c r="L88" s="17">
        <v>5</v>
      </c>
      <c r="M88" s="17" t="s">
        <v>1551</v>
      </c>
      <c r="N88" s="17" t="s">
        <v>1755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5">
      <c r="A89" s="17" t="s">
        <v>5102</v>
      </c>
      <c r="B89" s="17" t="s">
        <v>1487</v>
      </c>
      <c r="C89" s="35">
        <f>IF($B89="ProductService",1,IF($B89="ProductNonInventory",3,IF($B89="ProductInventory",5,"error")))</f>
        <v>5</v>
      </c>
      <c r="D89" s="37" t="s">
        <v>5103</v>
      </c>
      <c r="E89" s="37" t="s">
        <v>2258</v>
      </c>
      <c r="F89" s="45"/>
      <c r="G89" s="17">
        <v>0</v>
      </c>
      <c r="H89" s="17">
        <v>1</v>
      </c>
      <c r="I89" s="17" t="s">
        <v>2389</v>
      </c>
      <c r="J89" s="17" t="s">
        <v>2257</v>
      </c>
      <c r="K89" s="28">
        <v>150</v>
      </c>
      <c r="L89" s="17">
        <v>5</v>
      </c>
      <c r="M89" s="17" t="s">
        <v>1551</v>
      </c>
      <c r="N89" s="17" t="s">
        <v>1755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5">
      <c r="A90" s="17" t="s">
        <v>3584</v>
      </c>
      <c r="B90" s="17" t="s">
        <v>1487</v>
      </c>
      <c r="C90" s="35">
        <f t="shared" si="1"/>
        <v>5</v>
      </c>
      <c r="D90" s="37" t="s">
        <v>742</v>
      </c>
      <c r="E90" s="37" t="s">
        <v>2258</v>
      </c>
      <c r="G90" s="17">
        <v>145</v>
      </c>
      <c r="H90" s="17">
        <v>1</v>
      </c>
      <c r="I90" s="17" t="s">
        <v>2389</v>
      </c>
      <c r="J90" s="17" t="s">
        <v>2567</v>
      </c>
      <c r="K90" s="28">
        <v>109</v>
      </c>
      <c r="L90" s="17">
        <v>5</v>
      </c>
      <c r="M90" s="17" t="s">
        <v>1551</v>
      </c>
      <c r="N90" s="17" t="s">
        <v>1755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5">
      <c r="A91" s="17" t="s">
        <v>3585</v>
      </c>
      <c r="B91" s="17" t="s">
        <v>1487</v>
      </c>
      <c r="C91" s="35">
        <f t="shared" si="1"/>
        <v>5</v>
      </c>
      <c r="D91" s="37" t="s">
        <v>741</v>
      </c>
      <c r="E91" s="37" t="s">
        <v>2258</v>
      </c>
      <c r="G91" s="17">
        <v>130</v>
      </c>
      <c r="H91" s="17">
        <v>1</v>
      </c>
      <c r="I91" s="17" t="s">
        <v>2389</v>
      </c>
      <c r="J91" s="17" t="s">
        <v>2567</v>
      </c>
      <c r="K91" s="28">
        <v>98</v>
      </c>
      <c r="L91" s="17">
        <v>5</v>
      </c>
      <c r="M91" s="17" t="s">
        <v>1551</v>
      </c>
      <c r="N91" s="17" t="s">
        <v>1755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5">
      <c r="A92" s="17" t="s">
        <v>3586</v>
      </c>
      <c r="B92" s="17" t="s">
        <v>1487</v>
      </c>
      <c r="C92" s="35">
        <f t="shared" si="1"/>
        <v>5</v>
      </c>
      <c r="D92" s="37" t="s">
        <v>739</v>
      </c>
      <c r="E92" s="37" t="s">
        <v>2258</v>
      </c>
      <c r="G92" s="17">
        <v>130</v>
      </c>
      <c r="H92" s="17">
        <v>1</v>
      </c>
      <c r="I92" s="17" t="s">
        <v>2389</v>
      </c>
      <c r="J92" s="17" t="s">
        <v>2567</v>
      </c>
      <c r="K92" s="28">
        <v>98</v>
      </c>
      <c r="L92" s="17">
        <v>5</v>
      </c>
      <c r="M92" s="17" t="s">
        <v>1551</v>
      </c>
      <c r="N92" s="17" t="s">
        <v>1755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5">
      <c r="A93" s="17" t="s">
        <v>3587</v>
      </c>
      <c r="B93" s="17" t="s">
        <v>1487</v>
      </c>
      <c r="C93" s="35">
        <f t="shared" si="1"/>
        <v>5</v>
      </c>
      <c r="D93" s="37" t="s">
        <v>79</v>
      </c>
      <c r="E93" s="37" t="s">
        <v>2258</v>
      </c>
      <c r="G93" s="17">
        <v>130</v>
      </c>
      <c r="H93" s="17">
        <v>1</v>
      </c>
      <c r="I93" s="17" t="s">
        <v>2389</v>
      </c>
      <c r="J93" s="17" t="s">
        <v>2567</v>
      </c>
      <c r="K93" s="28">
        <v>98</v>
      </c>
      <c r="L93" s="17">
        <v>5</v>
      </c>
      <c r="M93" s="17" t="s">
        <v>1551</v>
      </c>
      <c r="N93" s="17" t="s">
        <v>1755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5">
      <c r="A94" s="17" t="s">
        <v>3588</v>
      </c>
      <c r="B94" s="17" t="s">
        <v>1487</v>
      </c>
      <c r="C94" s="35">
        <f t="shared" si="1"/>
        <v>5</v>
      </c>
      <c r="D94" s="28" t="s">
        <v>80</v>
      </c>
      <c r="E94" s="28" t="s">
        <v>2354</v>
      </c>
      <c r="G94" s="17">
        <v>95</v>
      </c>
      <c r="H94" s="17">
        <v>1</v>
      </c>
      <c r="I94" s="17" t="s">
        <v>2389</v>
      </c>
      <c r="J94" s="17" t="s">
        <v>2567</v>
      </c>
      <c r="K94" s="28">
        <v>71</v>
      </c>
      <c r="L94" s="17">
        <v>5</v>
      </c>
      <c r="M94" s="17" t="s">
        <v>1551</v>
      </c>
      <c r="N94" s="17" t="s">
        <v>1755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5">
      <c r="A95" s="17" t="s">
        <v>3589</v>
      </c>
      <c r="B95" s="17" t="s">
        <v>1487</v>
      </c>
      <c r="C95" s="35">
        <f t="shared" si="1"/>
        <v>5</v>
      </c>
      <c r="D95" s="28" t="s">
        <v>81</v>
      </c>
      <c r="E95" s="28" t="s">
        <v>2256</v>
      </c>
      <c r="G95" s="17">
        <v>40</v>
      </c>
      <c r="H95" s="17">
        <v>1</v>
      </c>
      <c r="I95" s="17" t="s">
        <v>2389</v>
      </c>
      <c r="J95" s="17" t="s">
        <v>2257</v>
      </c>
      <c r="K95" s="28">
        <v>25</v>
      </c>
      <c r="L95" s="17">
        <v>5</v>
      </c>
      <c r="M95" s="17" t="s">
        <v>1551</v>
      </c>
      <c r="N95" s="17" t="s">
        <v>1755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5">
      <c r="A96" s="17" t="s">
        <v>3590</v>
      </c>
      <c r="B96" s="17" t="s">
        <v>1487</v>
      </c>
      <c r="C96" s="35">
        <f t="shared" si="1"/>
        <v>5</v>
      </c>
      <c r="D96" s="37" t="s">
        <v>82</v>
      </c>
      <c r="E96" s="28" t="s">
        <v>2258</v>
      </c>
      <c r="G96" s="17">
        <v>95</v>
      </c>
      <c r="H96" s="17">
        <v>1</v>
      </c>
      <c r="I96" s="17" t="s">
        <v>2389</v>
      </c>
      <c r="J96" s="17" t="s">
        <v>2567</v>
      </c>
      <c r="K96" s="28">
        <v>68</v>
      </c>
      <c r="L96" s="17">
        <v>5</v>
      </c>
      <c r="M96" s="17" t="s">
        <v>1551</v>
      </c>
      <c r="N96" s="17" t="s">
        <v>1755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5">
      <c r="A97" s="17" t="s">
        <v>3591</v>
      </c>
      <c r="B97" s="17" t="s">
        <v>1487</v>
      </c>
      <c r="C97" s="35">
        <f t="shared" si="1"/>
        <v>5</v>
      </c>
      <c r="D97" s="37" t="s">
        <v>564</v>
      </c>
      <c r="E97" s="37" t="s">
        <v>2355</v>
      </c>
      <c r="G97" s="17">
        <v>70</v>
      </c>
      <c r="H97" s="17">
        <v>1</v>
      </c>
      <c r="I97" s="17" t="s">
        <v>2389</v>
      </c>
      <c r="J97" s="17" t="s">
        <v>2567</v>
      </c>
      <c r="K97" s="28">
        <v>53</v>
      </c>
      <c r="L97" s="17">
        <v>5</v>
      </c>
      <c r="M97" s="17" t="s">
        <v>1551</v>
      </c>
      <c r="N97" s="17" t="s">
        <v>1755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5">
      <c r="A98" s="17" t="s">
        <v>3592</v>
      </c>
      <c r="B98" s="17" t="s">
        <v>1487</v>
      </c>
      <c r="C98" s="35">
        <f t="shared" si="1"/>
        <v>5</v>
      </c>
      <c r="D98" s="28" t="s">
        <v>83</v>
      </c>
      <c r="E98" s="28" t="s">
        <v>15</v>
      </c>
      <c r="G98" s="17">
        <v>50</v>
      </c>
      <c r="H98" s="17">
        <v>1</v>
      </c>
      <c r="I98" s="17" t="s">
        <v>2389</v>
      </c>
      <c r="J98" s="17" t="s">
        <v>2567</v>
      </c>
      <c r="K98" s="28">
        <v>30</v>
      </c>
      <c r="L98" s="17">
        <v>5</v>
      </c>
      <c r="M98" s="17" t="s">
        <v>1551</v>
      </c>
      <c r="N98" s="17" t="s">
        <v>1755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5">
      <c r="A99" s="17" t="s">
        <v>3593</v>
      </c>
      <c r="B99" s="17" t="s">
        <v>1487</v>
      </c>
      <c r="C99" s="35">
        <f t="shared" si="1"/>
        <v>5</v>
      </c>
      <c r="D99" s="28" t="s">
        <v>84</v>
      </c>
      <c r="E99" s="28" t="s">
        <v>648</v>
      </c>
      <c r="G99" s="17">
        <v>60</v>
      </c>
      <c r="H99" s="17">
        <v>1</v>
      </c>
      <c r="I99" s="17" t="s">
        <v>2389</v>
      </c>
      <c r="J99" s="17" t="s">
        <v>2567</v>
      </c>
      <c r="K99" s="28">
        <v>45</v>
      </c>
      <c r="L99" s="17">
        <v>5</v>
      </c>
      <c r="M99" s="17" t="s">
        <v>1551</v>
      </c>
      <c r="N99" s="17" t="s">
        <v>1755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5">
      <c r="A100" s="17" t="s">
        <v>3594</v>
      </c>
      <c r="B100" s="17" t="s">
        <v>1487</v>
      </c>
      <c r="C100" s="35">
        <f t="shared" si="1"/>
        <v>5</v>
      </c>
      <c r="D100" s="28" t="s">
        <v>85</v>
      </c>
      <c r="E100" s="28" t="s">
        <v>2256</v>
      </c>
      <c r="G100" s="17">
        <v>45</v>
      </c>
      <c r="H100" s="17">
        <v>1</v>
      </c>
      <c r="I100" s="17" t="s">
        <v>2389</v>
      </c>
      <c r="J100" s="17" t="s">
        <v>2567</v>
      </c>
      <c r="K100" s="28">
        <v>30</v>
      </c>
      <c r="L100" s="17">
        <v>5</v>
      </c>
      <c r="M100" s="17" t="s">
        <v>1551</v>
      </c>
      <c r="N100" s="17" t="s">
        <v>1755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5">
      <c r="A101" s="17" t="s">
        <v>3595</v>
      </c>
      <c r="B101" s="17" t="s">
        <v>1487</v>
      </c>
      <c r="C101" s="35">
        <f t="shared" si="1"/>
        <v>5</v>
      </c>
      <c r="D101" s="28" t="s">
        <v>86</v>
      </c>
      <c r="E101" s="28" t="s">
        <v>2256</v>
      </c>
      <c r="G101" s="17">
        <v>45</v>
      </c>
      <c r="H101" s="17">
        <v>1</v>
      </c>
      <c r="I101" s="17" t="s">
        <v>2389</v>
      </c>
      <c r="J101" s="17" t="s">
        <v>2567</v>
      </c>
      <c r="K101" s="28">
        <v>30</v>
      </c>
      <c r="L101" s="17">
        <v>5</v>
      </c>
      <c r="M101" s="17" t="s">
        <v>1551</v>
      </c>
      <c r="N101" s="17" t="s">
        <v>1755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5">
      <c r="A102" s="17" t="s">
        <v>3596</v>
      </c>
      <c r="B102" s="17" t="s">
        <v>1487</v>
      </c>
      <c r="C102" s="35">
        <f t="shared" si="1"/>
        <v>5</v>
      </c>
      <c r="D102" s="28" t="s">
        <v>87</v>
      </c>
      <c r="E102" s="28" t="s">
        <v>2256</v>
      </c>
      <c r="G102" s="17">
        <v>45</v>
      </c>
      <c r="H102" s="17">
        <v>1</v>
      </c>
      <c r="I102" s="17" t="s">
        <v>2389</v>
      </c>
      <c r="J102" s="17" t="s">
        <v>2567</v>
      </c>
      <c r="K102" s="28">
        <v>30</v>
      </c>
      <c r="L102" s="17">
        <v>5</v>
      </c>
      <c r="M102" s="17" t="s">
        <v>1551</v>
      </c>
      <c r="N102" s="17" t="s">
        <v>1755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5">
      <c r="A103" s="17" t="s">
        <v>3597</v>
      </c>
      <c r="B103" s="17" t="s">
        <v>1487</v>
      </c>
      <c r="C103" s="35">
        <f t="shared" si="1"/>
        <v>5</v>
      </c>
      <c r="D103" s="37" t="s">
        <v>88</v>
      </c>
      <c r="E103" s="37" t="s">
        <v>2258</v>
      </c>
      <c r="G103" s="17">
        <v>40</v>
      </c>
      <c r="H103" s="17">
        <v>1</v>
      </c>
      <c r="I103" s="17" t="s">
        <v>2389</v>
      </c>
      <c r="J103" s="17" t="s">
        <v>2567</v>
      </c>
      <c r="K103" s="28">
        <v>30</v>
      </c>
      <c r="L103" s="17">
        <v>5</v>
      </c>
      <c r="M103" s="17" t="s">
        <v>1551</v>
      </c>
      <c r="N103" s="17" t="s">
        <v>1755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5">
      <c r="A104" s="17" t="s">
        <v>3598</v>
      </c>
      <c r="B104" s="17" t="s">
        <v>1487</v>
      </c>
      <c r="C104" s="35">
        <f t="shared" si="1"/>
        <v>5</v>
      </c>
      <c r="D104" s="37" t="s">
        <v>89</v>
      </c>
      <c r="E104" s="37" t="s">
        <v>2258</v>
      </c>
      <c r="G104" s="17">
        <v>150</v>
      </c>
      <c r="H104" s="17">
        <v>1</v>
      </c>
      <c r="I104" s="17" t="s">
        <v>2389</v>
      </c>
      <c r="J104" s="17" t="s">
        <v>2567</v>
      </c>
      <c r="K104" s="28">
        <v>113</v>
      </c>
      <c r="L104" s="17">
        <v>5</v>
      </c>
      <c r="M104" s="17" t="s">
        <v>1551</v>
      </c>
      <c r="N104" s="17" t="s">
        <v>1755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5">
      <c r="A105" s="17" t="s">
        <v>3599</v>
      </c>
      <c r="B105" s="17" t="s">
        <v>1487</v>
      </c>
      <c r="C105" s="35">
        <f t="shared" si="1"/>
        <v>5</v>
      </c>
      <c r="D105" s="37" t="s">
        <v>90</v>
      </c>
      <c r="E105" s="37" t="s">
        <v>2258</v>
      </c>
      <c r="G105" s="17">
        <v>90</v>
      </c>
      <c r="H105" s="17">
        <v>1</v>
      </c>
      <c r="I105" s="17" t="s">
        <v>2389</v>
      </c>
      <c r="J105" s="17" t="s">
        <v>2567</v>
      </c>
      <c r="K105" s="28">
        <v>68</v>
      </c>
      <c r="L105" s="17">
        <v>5</v>
      </c>
      <c r="M105" s="17" t="s">
        <v>1551</v>
      </c>
      <c r="N105" s="17" t="s">
        <v>1755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5">
      <c r="A106" s="17" t="s">
        <v>3600</v>
      </c>
      <c r="B106" s="17" t="s">
        <v>1487</v>
      </c>
      <c r="C106" s="35">
        <f t="shared" si="1"/>
        <v>5</v>
      </c>
      <c r="D106" s="37" t="s">
        <v>583</v>
      </c>
      <c r="E106" s="37" t="s">
        <v>2258</v>
      </c>
      <c r="G106" s="17">
        <v>220</v>
      </c>
      <c r="H106" s="17">
        <v>1</v>
      </c>
      <c r="I106" s="17" t="s">
        <v>2389</v>
      </c>
      <c r="J106" s="17" t="s">
        <v>2567</v>
      </c>
      <c r="K106" s="28">
        <v>165</v>
      </c>
      <c r="L106" s="17">
        <v>5</v>
      </c>
      <c r="M106" s="17" t="s">
        <v>1551</v>
      </c>
      <c r="N106" s="17" t="s">
        <v>1755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5">
      <c r="A107" s="17" t="s">
        <v>3601</v>
      </c>
      <c r="B107" s="17" t="s">
        <v>1487</v>
      </c>
      <c r="C107" s="35">
        <f t="shared" si="1"/>
        <v>5</v>
      </c>
      <c r="D107" s="37" t="s">
        <v>569</v>
      </c>
      <c r="E107" s="28" t="s">
        <v>2258</v>
      </c>
      <c r="G107" s="17">
        <v>50</v>
      </c>
      <c r="H107" s="17">
        <v>1</v>
      </c>
      <c r="I107" s="17" t="s">
        <v>2389</v>
      </c>
      <c r="J107" s="28" t="s">
        <v>2554</v>
      </c>
      <c r="K107" s="28">
        <v>30</v>
      </c>
      <c r="L107" s="17">
        <v>5</v>
      </c>
      <c r="M107" s="17" t="s">
        <v>1551</v>
      </c>
      <c r="N107" s="17" t="s">
        <v>1755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5">
      <c r="A108" s="17" t="s">
        <v>3602</v>
      </c>
      <c r="B108" s="17" t="s">
        <v>1487</v>
      </c>
      <c r="C108" s="35">
        <f t="shared" si="1"/>
        <v>5</v>
      </c>
      <c r="D108" s="37" t="s">
        <v>570</v>
      </c>
      <c r="E108" s="28" t="s">
        <v>2258</v>
      </c>
      <c r="G108" s="17">
        <v>70</v>
      </c>
      <c r="H108" s="17">
        <v>1</v>
      </c>
      <c r="I108" s="17" t="s">
        <v>2389</v>
      </c>
      <c r="J108" s="28" t="s">
        <v>2554</v>
      </c>
      <c r="K108" s="28">
        <v>50</v>
      </c>
      <c r="L108" s="17">
        <v>5</v>
      </c>
      <c r="M108" s="17" t="s">
        <v>1551</v>
      </c>
      <c r="N108" s="17" t="s">
        <v>1755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5">
      <c r="A109" s="17" t="s">
        <v>3603</v>
      </c>
      <c r="B109" s="17" t="s">
        <v>1487</v>
      </c>
      <c r="C109" s="35">
        <f t="shared" si="1"/>
        <v>5</v>
      </c>
      <c r="D109" s="28" t="s">
        <v>99</v>
      </c>
      <c r="E109" s="28" t="s">
        <v>609</v>
      </c>
      <c r="G109" s="17">
        <v>250</v>
      </c>
      <c r="H109" s="17">
        <v>1</v>
      </c>
      <c r="I109" s="17" t="s">
        <v>2389</v>
      </c>
      <c r="K109" s="28">
        <v>165</v>
      </c>
      <c r="L109" s="17">
        <v>5</v>
      </c>
      <c r="M109" s="17" t="s">
        <v>1551</v>
      </c>
      <c r="N109" s="17" t="s">
        <v>1755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5">
      <c r="A110" s="17" t="s">
        <v>3604</v>
      </c>
      <c r="B110" s="17" t="s">
        <v>1487</v>
      </c>
      <c r="C110" s="35">
        <f t="shared" si="1"/>
        <v>5</v>
      </c>
      <c r="D110" s="28" t="s">
        <v>100</v>
      </c>
      <c r="E110" s="28" t="s">
        <v>2258</v>
      </c>
      <c r="G110" s="17">
        <v>60</v>
      </c>
      <c r="H110" s="17">
        <v>1</v>
      </c>
      <c r="I110" s="17" t="s">
        <v>2389</v>
      </c>
      <c r="J110" s="28" t="s">
        <v>2570</v>
      </c>
      <c r="K110" s="28">
        <v>25</v>
      </c>
      <c r="L110" s="17">
        <v>5</v>
      </c>
      <c r="M110" s="17" t="s">
        <v>1551</v>
      </c>
      <c r="N110" s="17" t="s">
        <v>1755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5">
      <c r="A111" s="17" t="s">
        <v>3605</v>
      </c>
      <c r="B111" s="17" t="s">
        <v>1487</v>
      </c>
      <c r="C111" s="35">
        <f t="shared" si="1"/>
        <v>5</v>
      </c>
      <c r="D111" s="37" t="s">
        <v>576</v>
      </c>
      <c r="E111" s="37" t="s">
        <v>2258</v>
      </c>
      <c r="G111" s="28">
        <v>0</v>
      </c>
      <c r="H111" s="28">
        <v>1</v>
      </c>
      <c r="I111" s="17" t="s">
        <v>2389</v>
      </c>
      <c r="J111" s="28" t="s">
        <v>2570</v>
      </c>
      <c r="K111" s="28">
        <v>0</v>
      </c>
      <c r="L111" s="17">
        <v>5</v>
      </c>
      <c r="M111" s="17" t="s">
        <v>1551</v>
      </c>
      <c r="N111" s="17" t="s">
        <v>1755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5">
      <c r="A112" s="17" t="s">
        <v>3606</v>
      </c>
      <c r="B112" s="17" t="s">
        <v>1487</v>
      </c>
      <c r="C112" s="35">
        <f t="shared" si="1"/>
        <v>5</v>
      </c>
      <c r="D112" s="28" t="s">
        <v>101</v>
      </c>
      <c r="E112" s="28" t="s">
        <v>2258</v>
      </c>
      <c r="G112" s="28">
        <v>0</v>
      </c>
      <c r="H112" s="28">
        <v>1</v>
      </c>
      <c r="I112" s="17" t="s">
        <v>2389</v>
      </c>
      <c r="J112" s="28" t="s">
        <v>2570</v>
      </c>
      <c r="K112" s="28">
        <v>0</v>
      </c>
      <c r="L112" s="17">
        <v>5</v>
      </c>
      <c r="M112" s="17" t="s">
        <v>1551</v>
      </c>
      <c r="N112" s="17" t="s">
        <v>1755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5">
      <c r="A113" s="17" t="s">
        <v>3607</v>
      </c>
      <c r="B113" s="17" t="s">
        <v>1487</v>
      </c>
      <c r="C113" s="35">
        <f t="shared" si="1"/>
        <v>5</v>
      </c>
      <c r="D113" s="37" t="s">
        <v>102</v>
      </c>
      <c r="E113" s="28" t="s">
        <v>2356</v>
      </c>
      <c r="G113" s="28">
        <v>0</v>
      </c>
      <c r="H113" s="28">
        <v>1</v>
      </c>
      <c r="I113" s="17" t="s">
        <v>2389</v>
      </c>
      <c r="J113" s="28" t="s">
        <v>2570</v>
      </c>
      <c r="K113" s="28">
        <v>0</v>
      </c>
      <c r="L113" s="17">
        <v>5</v>
      </c>
      <c r="M113" s="17" t="s">
        <v>1551</v>
      </c>
      <c r="N113" s="17" t="s">
        <v>1755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5">
      <c r="A114" s="17" t="s">
        <v>3608</v>
      </c>
      <c r="B114" s="17" t="s">
        <v>1487</v>
      </c>
      <c r="C114" s="35">
        <f t="shared" si="1"/>
        <v>5</v>
      </c>
      <c r="D114" s="28" t="s">
        <v>103</v>
      </c>
      <c r="E114" s="28" t="s">
        <v>14</v>
      </c>
      <c r="G114" s="28">
        <v>0</v>
      </c>
      <c r="H114" s="28">
        <v>7</v>
      </c>
      <c r="I114" s="17" t="s">
        <v>2389</v>
      </c>
      <c r="J114" s="28" t="s">
        <v>2570</v>
      </c>
      <c r="K114" s="28">
        <v>0</v>
      </c>
      <c r="L114" s="17">
        <v>5</v>
      </c>
      <c r="M114" s="17" t="s">
        <v>1551</v>
      </c>
      <c r="N114" s="17" t="s">
        <v>1755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5">
      <c r="A115" s="17" t="s">
        <v>3609</v>
      </c>
      <c r="B115" s="17" t="s">
        <v>1487</v>
      </c>
      <c r="C115" s="35">
        <f t="shared" si="1"/>
        <v>5</v>
      </c>
      <c r="D115" s="28" t="s">
        <v>104</v>
      </c>
      <c r="E115" s="28" t="s">
        <v>2357</v>
      </c>
      <c r="G115" s="17">
        <v>1200</v>
      </c>
      <c r="H115" s="17">
        <v>1</v>
      </c>
      <c r="I115" s="17" t="s">
        <v>2389</v>
      </c>
      <c r="J115" s="28" t="s">
        <v>2571</v>
      </c>
      <c r="K115" s="28">
        <v>830</v>
      </c>
      <c r="L115" s="28">
        <v>1</v>
      </c>
      <c r="M115" s="17" t="s">
        <v>1551</v>
      </c>
      <c r="N115" s="17" t="s">
        <v>1755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5">
      <c r="A116" s="17" t="s">
        <v>3610</v>
      </c>
      <c r="B116" s="17" t="s">
        <v>1487</v>
      </c>
      <c r="C116" s="35">
        <f t="shared" si="1"/>
        <v>5</v>
      </c>
      <c r="D116" s="37" t="s">
        <v>105</v>
      </c>
      <c r="E116" s="37" t="s">
        <v>2355</v>
      </c>
      <c r="G116" s="17">
        <v>170</v>
      </c>
      <c r="H116" s="17">
        <v>1</v>
      </c>
      <c r="I116" s="17" t="s">
        <v>2389</v>
      </c>
      <c r="J116" s="17" t="s">
        <v>2567</v>
      </c>
      <c r="K116" s="28">
        <v>128</v>
      </c>
      <c r="L116" s="17">
        <v>5</v>
      </c>
      <c r="M116" s="17" t="s">
        <v>1551</v>
      </c>
      <c r="N116" s="17" t="s">
        <v>1755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5">
      <c r="A117" s="17" t="s">
        <v>3611</v>
      </c>
      <c r="B117" s="17" t="s">
        <v>1487</v>
      </c>
      <c r="C117" s="35">
        <f t="shared" si="1"/>
        <v>5</v>
      </c>
      <c r="D117" s="37" t="s">
        <v>584</v>
      </c>
      <c r="E117" s="37" t="s">
        <v>2355</v>
      </c>
      <c r="G117" s="17">
        <v>160</v>
      </c>
      <c r="H117" s="17">
        <v>1</v>
      </c>
      <c r="I117" s="17" t="s">
        <v>2389</v>
      </c>
      <c r="J117" s="17" t="s">
        <v>2567</v>
      </c>
      <c r="K117" s="28">
        <v>120</v>
      </c>
      <c r="L117" s="17">
        <v>5</v>
      </c>
      <c r="M117" s="17" t="s">
        <v>1551</v>
      </c>
      <c r="N117" s="17" t="s">
        <v>1755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5">
      <c r="A118" s="17" t="s">
        <v>3612</v>
      </c>
      <c r="B118" s="17" t="s">
        <v>1487</v>
      </c>
      <c r="C118" s="35">
        <f t="shared" si="1"/>
        <v>5</v>
      </c>
      <c r="D118" s="37" t="s">
        <v>106</v>
      </c>
      <c r="E118" s="37" t="s">
        <v>2355</v>
      </c>
      <c r="G118" s="17">
        <v>160</v>
      </c>
      <c r="H118" s="17">
        <v>1</v>
      </c>
      <c r="I118" s="17" t="s">
        <v>2389</v>
      </c>
      <c r="J118" s="17" t="s">
        <v>2567</v>
      </c>
      <c r="K118" s="28">
        <v>120</v>
      </c>
      <c r="L118" s="17">
        <v>5</v>
      </c>
      <c r="M118" s="17" t="s">
        <v>1551</v>
      </c>
      <c r="N118" s="17" t="s">
        <v>1755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5">
      <c r="A119" s="17" t="s">
        <v>3613</v>
      </c>
      <c r="B119" s="17" t="s">
        <v>1487</v>
      </c>
      <c r="C119" s="35">
        <f t="shared" si="1"/>
        <v>5</v>
      </c>
      <c r="D119" s="28" t="s">
        <v>107</v>
      </c>
      <c r="E119" s="28" t="s">
        <v>15</v>
      </c>
      <c r="G119" s="17">
        <v>10</v>
      </c>
      <c r="H119" s="17">
        <v>1</v>
      </c>
      <c r="I119" s="17" t="s">
        <v>2389</v>
      </c>
      <c r="J119" s="17" t="s">
        <v>2567</v>
      </c>
      <c r="K119" s="28">
        <v>8</v>
      </c>
      <c r="L119" s="17">
        <v>5</v>
      </c>
      <c r="M119" s="17" t="s">
        <v>1551</v>
      </c>
      <c r="N119" s="17" t="s">
        <v>1755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5">
      <c r="A120" s="17" t="s">
        <v>3614</v>
      </c>
      <c r="B120" s="17" t="s">
        <v>1487</v>
      </c>
      <c r="C120" s="35">
        <f t="shared" si="1"/>
        <v>5</v>
      </c>
      <c r="D120" s="28" t="s">
        <v>108</v>
      </c>
      <c r="E120" s="28" t="s">
        <v>15</v>
      </c>
      <c r="G120" s="17">
        <v>10</v>
      </c>
      <c r="H120" s="17">
        <v>1</v>
      </c>
      <c r="I120" s="17" t="s">
        <v>2389</v>
      </c>
      <c r="J120" s="17" t="s">
        <v>2567</v>
      </c>
      <c r="K120" s="28">
        <v>8</v>
      </c>
      <c r="L120" s="17">
        <v>5</v>
      </c>
      <c r="M120" s="17" t="s">
        <v>1551</v>
      </c>
      <c r="N120" s="17" t="s">
        <v>1755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5">
      <c r="A121" s="17" t="s">
        <v>3615</v>
      </c>
      <c r="B121" s="17" t="s">
        <v>1487</v>
      </c>
      <c r="C121" s="35">
        <f t="shared" si="1"/>
        <v>5</v>
      </c>
      <c r="D121" s="37" t="s">
        <v>119</v>
      </c>
      <c r="E121" s="28" t="s">
        <v>609</v>
      </c>
      <c r="G121" s="17">
        <v>40</v>
      </c>
      <c r="H121" s="28">
        <v>1</v>
      </c>
      <c r="I121" s="17" t="s">
        <v>2389</v>
      </c>
      <c r="K121" s="28">
        <v>0</v>
      </c>
      <c r="L121" s="17">
        <v>5</v>
      </c>
      <c r="M121" s="17" t="s">
        <v>1551</v>
      </c>
      <c r="N121" s="17" t="s">
        <v>1755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5">
      <c r="A122" s="17" t="s">
        <v>3616</v>
      </c>
      <c r="B122" s="17" t="s">
        <v>1487</v>
      </c>
      <c r="C122" s="35">
        <f t="shared" si="1"/>
        <v>5</v>
      </c>
      <c r="D122" s="28" t="s">
        <v>109</v>
      </c>
      <c r="E122" s="28" t="s">
        <v>14</v>
      </c>
      <c r="G122" s="17">
        <v>50</v>
      </c>
      <c r="H122" s="17">
        <v>7</v>
      </c>
      <c r="I122" s="17" t="s">
        <v>2390</v>
      </c>
      <c r="J122" s="28" t="s">
        <v>2554</v>
      </c>
      <c r="K122" s="28">
        <v>35</v>
      </c>
      <c r="L122" s="17">
        <v>5</v>
      </c>
      <c r="M122" s="17" t="s">
        <v>1551</v>
      </c>
      <c r="N122" s="17" t="s">
        <v>1755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5">
      <c r="A123" s="17" t="s">
        <v>3617</v>
      </c>
      <c r="B123" s="17" t="s">
        <v>1487</v>
      </c>
      <c r="C123" s="35">
        <f t="shared" si="1"/>
        <v>5</v>
      </c>
      <c r="D123" s="28" t="s">
        <v>2369</v>
      </c>
      <c r="E123" s="28" t="s">
        <v>2258</v>
      </c>
      <c r="G123" s="17">
        <v>100</v>
      </c>
      <c r="H123" s="17">
        <v>7</v>
      </c>
      <c r="I123" s="17" t="s">
        <v>2390</v>
      </c>
      <c r="K123" s="28">
        <v>75</v>
      </c>
      <c r="L123" s="17">
        <v>5</v>
      </c>
      <c r="M123" s="17" t="s">
        <v>1551</v>
      </c>
      <c r="N123" s="17" t="s">
        <v>1755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5">
      <c r="A124" s="17" t="s">
        <v>3618</v>
      </c>
      <c r="B124" s="17" t="s">
        <v>1487</v>
      </c>
      <c r="C124" s="35">
        <f t="shared" si="1"/>
        <v>5</v>
      </c>
      <c r="D124" s="28" t="s">
        <v>2370</v>
      </c>
      <c r="E124" s="28" t="s">
        <v>597</v>
      </c>
      <c r="G124" s="17">
        <v>150</v>
      </c>
      <c r="H124" s="17">
        <v>7</v>
      </c>
      <c r="I124" s="17" t="s">
        <v>2390</v>
      </c>
      <c r="K124" s="28">
        <v>115</v>
      </c>
      <c r="L124" s="17">
        <v>5</v>
      </c>
      <c r="M124" s="17" t="s">
        <v>1551</v>
      </c>
      <c r="N124" s="17" t="s">
        <v>1755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5">
      <c r="A125" s="17" t="s">
        <v>3619</v>
      </c>
      <c r="B125" s="17" t="s">
        <v>1487</v>
      </c>
      <c r="C125" s="35">
        <f t="shared" si="1"/>
        <v>5</v>
      </c>
      <c r="D125" s="28" t="s">
        <v>2388</v>
      </c>
      <c r="E125" s="28" t="s">
        <v>14</v>
      </c>
      <c r="G125" s="17">
        <v>20</v>
      </c>
      <c r="H125" s="17">
        <v>7</v>
      </c>
      <c r="I125" s="17" t="s">
        <v>2390</v>
      </c>
      <c r="K125" s="28">
        <v>0</v>
      </c>
      <c r="L125" s="17">
        <v>5</v>
      </c>
      <c r="M125" s="17" t="s">
        <v>1551</v>
      </c>
      <c r="N125" s="17" t="s">
        <v>1755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5">
      <c r="A126" s="17" t="s">
        <v>3620</v>
      </c>
      <c r="B126" s="17" t="s">
        <v>1487</v>
      </c>
      <c r="C126" s="35">
        <f t="shared" si="1"/>
        <v>5</v>
      </c>
      <c r="D126" s="28" t="s">
        <v>2387</v>
      </c>
      <c r="E126" s="28" t="s">
        <v>2246</v>
      </c>
      <c r="G126" s="17">
        <v>200</v>
      </c>
      <c r="H126" s="17">
        <v>7</v>
      </c>
      <c r="I126" s="17" t="s">
        <v>2390</v>
      </c>
      <c r="K126" s="28">
        <v>160</v>
      </c>
      <c r="L126" s="17">
        <v>5</v>
      </c>
      <c r="M126" s="17" t="s">
        <v>1551</v>
      </c>
      <c r="N126" s="17" t="s">
        <v>1755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5">
      <c r="A127" s="17" t="s">
        <v>3621</v>
      </c>
      <c r="B127" s="17" t="s">
        <v>1487</v>
      </c>
      <c r="C127" s="35">
        <f t="shared" si="1"/>
        <v>5</v>
      </c>
      <c r="D127" s="28" t="s">
        <v>2385</v>
      </c>
      <c r="E127" s="28" t="s">
        <v>14</v>
      </c>
      <c r="G127" s="17">
        <v>25</v>
      </c>
      <c r="H127" s="17">
        <v>7</v>
      </c>
      <c r="I127" s="17" t="s">
        <v>2390</v>
      </c>
      <c r="K127" s="28">
        <v>0</v>
      </c>
      <c r="L127" s="17">
        <v>5</v>
      </c>
      <c r="M127" s="17" t="s">
        <v>1551</v>
      </c>
      <c r="N127" s="17" t="s">
        <v>1755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5">
      <c r="A128" s="17" t="s">
        <v>3622</v>
      </c>
      <c r="B128" s="17" t="s">
        <v>1487</v>
      </c>
      <c r="C128" s="35">
        <f t="shared" si="1"/>
        <v>5</v>
      </c>
      <c r="D128" s="28" t="s">
        <v>2386</v>
      </c>
      <c r="E128" s="28" t="s">
        <v>2246</v>
      </c>
      <c r="G128" s="17">
        <v>450</v>
      </c>
      <c r="H128" s="17">
        <v>7</v>
      </c>
      <c r="I128" s="17" t="s">
        <v>2390</v>
      </c>
      <c r="K128" s="28">
        <v>355</v>
      </c>
      <c r="L128" s="17">
        <v>5</v>
      </c>
      <c r="M128" s="17" t="s">
        <v>1551</v>
      </c>
      <c r="N128" s="17" t="s">
        <v>1755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5">
      <c r="A129" s="17" t="s">
        <v>3623</v>
      </c>
      <c r="B129" s="17" t="s">
        <v>1487</v>
      </c>
      <c r="C129" s="35">
        <f t="shared" si="1"/>
        <v>5</v>
      </c>
      <c r="D129" s="28" t="s">
        <v>5104</v>
      </c>
      <c r="E129" s="28" t="s">
        <v>2258</v>
      </c>
      <c r="G129" s="17">
        <v>150</v>
      </c>
      <c r="H129" s="17">
        <v>7</v>
      </c>
      <c r="I129" s="17" t="s">
        <v>2390</v>
      </c>
      <c r="K129" s="28">
        <v>115</v>
      </c>
      <c r="L129" s="17">
        <v>5</v>
      </c>
      <c r="M129" s="17" t="s">
        <v>1551</v>
      </c>
      <c r="N129" s="17" t="s">
        <v>1755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5">
      <c r="A130" s="17" t="s">
        <v>3624</v>
      </c>
      <c r="B130" s="17" t="s">
        <v>1487</v>
      </c>
      <c r="C130" s="35">
        <f t="shared" si="1"/>
        <v>5</v>
      </c>
      <c r="D130" s="28" t="s">
        <v>5105</v>
      </c>
      <c r="E130" s="28" t="s">
        <v>2258</v>
      </c>
      <c r="G130" s="17">
        <v>150</v>
      </c>
      <c r="H130" s="17">
        <v>7</v>
      </c>
      <c r="I130" s="17" t="s">
        <v>2390</v>
      </c>
      <c r="K130" s="28">
        <v>115</v>
      </c>
      <c r="L130" s="17">
        <v>5</v>
      </c>
      <c r="M130" s="17" t="s">
        <v>1551</v>
      </c>
      <c r="N130" s="17" t="s">
        <v>1755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5">
      <c r="A131" s="17" t="s">
        <v>3625</v>
      </c>
      <c r="B131" s="17" t="s">
        <v>1487</v>
      </c>
      <c r="C131" s="35">
        <f t="shared" ref="C131:C195" si="2">IF($B131="ProductService",1,IF($B131="ProductNonInventory",3,IF($B131="ProductInventory",5,"error")))</f>
        <v>5</v>
      </c>
      <c r="D131" s="28" t="s">
        <v>5106</v>
      </c>
      <c r="E131" s="28" t="s">
        <v>2258</v>
      </c>
      <c r="G131" s="17">
        <v>150</v>
      </c>
      <c r="H131" s="17">
        <v>7</v>
      </c>
      <c r="I131" s="17" t="s">
        <v>2390</v>
      </c>
      <c r="K131" s="28">
        <v>115</v>
      </c>
      <c r="L131" s="17">
        <v>5</v>
      </c>
      <c r="M131" s="17" t="s">
        <v>1551</v>
      </c>
      <c r="N131" s="17" t="s">
        <v>1755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5">
      <c r="A132" s="17" t="s">
        <v>3626</v>
      </c>
      <c r="B132" s="17" t="s">
        <v>1487</v>
      </c>
      <c r="C132" s="35">
        <f t="shared" si="2"/>
        <v>5</v>
      </c>
      <c r="D132" s="28" t="s">
        <v>5107</v>
      </c>
      <c r="E132" s="28" t="s">
        <v>2258</v>
      </c>
      <c r="G132" s="17">
        <v>150</v>
      </c>
      <c r="H132" s="17">
        <v>7</v>
      </c>
      <c r="I132" s="17" t="s">
        <v>2390</v>
      </c>
      <c r="K132" s="28">
        <v>115</v>
      </c>
      <c r="L132" s="17">
        <v>5</v>
      </c>
      <c r="M132" s="17" t="s">
        <v>1551</v>
      </c>
      <c r="N132" s="17" t="s">
        <v>1755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5">
      <c r="A133" s="17" t="s">
        <v>3627</v>
      </c>
      <c r="B133" s="17" t="s">
        <v>1487</v>
      </c>
      <c r="C133" s="35">
        <f t="shared" si="2"/>
        <v>5</v>
      </c>
      <c r="D133" s="28" t="s">
        <v>5108</v>
      </c>
      <c r="E133" s="28" t="s">
        <v>2258</v>
      </c>
      <c r="G133" s="17">
        <v>150</v>
      </c>
      <c r="H133" s="17">
        <v>7</v>
      </c>
      <c r="I133" s="17" t="s">
        <v>2390</v>
      </c>
      <c r="K133" s="28">
        <v>115</v>
      </c>
      <c r="L133" s="17">
        <v>5</v>
      </c>
      <c r="M133" s="17" t="s">
        <v>1551</v>
      </c>
      <c r="N133" s="17" t="s">
        <v>1755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5">
      <c r="A134" s="17" t="s">
        <v>3628</v>
      </c>
      <c r="B134" s="17" t="s">
        <v>1487</v>
      </c>
      <c r="C134" s="35">
        <f t="shared" si="2"/>
        <v>5</v>
      </c>
      <c r="D134" s="37" t="s">
        <v>2359</v>
      </c>
      <c r="E134" s="28" t="s">
        <v>2258</v>
      </c>
      <c r="G134" s="17">
        <v>130</v>
      </c>
      <c r="H134" s="17">
        <v>7</v>
      </c>
      <c r="I134" s="17" t="s">
        <v>2390</v>
      </c>
      <c r="K134" s="28">
        <v>100</v>
      </c>
      <c r="L134" s="17">
        <v>5</v>
      </c>
      <c r="M134" s="17" t="s">
        <v>1551</v>
      </c>
      <c r="N134" s="17" t="s">
        <v>1755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5">
      <c r="A135" s="17" t="s">
        <v>3629</v>
      </c>
      <c r="B135" s="17" t="s">
        <v>1487</v>
      </c>
      <c r="C135" s="35">
        <f t="shared" si="2"/>
        <v>5</v>
      </c>
      <c r="D135" s="37" t="s">
        <v>117</v>
      </c>
      <c r="E135" s="28" t="s">
        <v>14</v>
      </c>
      <c r="G135" s="17">
        <v>40</v>
      </c>
      <c r="H135" s="17">
        <v>7</v>
      </c>
      <c r="I135" s="17" t="s">
        <v>2390</v>
      </c>
      <c r="K135" s="28">
        <v>25</v>
      </c>
      <c r="L135" s="17">
        <v>5</v>
      </c>
      <c r="M135" s="17" t="s">
        <v>1551</v>
      </c>
      <c r="N135" s="17" t="s">
        <v>1755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5">
      <c r="A136" s="17" t="s">
        <v>3630</v>
      </c>
      <c r="B136" s="17" t="s">
        <v>1487</v>
      </c>
      <c r="C136" s="35">
        <f t="shared" si="2"/>
        <v>5</v>
      </c>
      <c r="D136" s="28" t="s">
        <v>118</v>
      </c>
      <c r="E136" s="28" t="s">
        <v>14</v>
      </c>
      <c r="G136" s="17">
        <v>40</v>
      </c>
      <c r="H136" s="17">
        <v>7</v>
      </c>
      <c r="I136" s="17" t="s">
        <v>2390</v>
      </c>
      <c r="K136" s="28">
        <v>20</v>
      </c>
      <c r="L136" s="17">
        <v>5</v>
      </c>
      <c r="M136" s="17" t="s">
        <v>1551</v>
      </c>
      <c r="N136" s="17" t="s">
        <v>1755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5">
      <c r="A137" s="17" t="s">
        <v>5100</v>
      </c>
      <c r="B137" s="17" t="s">
        <v>1487</v>
      </c>
      <c r="C137" s="35">
        <f t="shared" si="2"/>
        <v>5</v>
      </c>
      <c r="D137" s="71" t="s">
        <v>5101</v>
      </c>
      <c r="E137" s="28" t="s">
        <v>2258</v>
      </c>
      <c r="G137" s="17">
        <v>150</v>
      </c>
      <c r="H137" s="17">
        <v>7</v>
      </c>
      <c r="I137" s="17" t="s">
        <v>2390</v>
      </c>
      <c r="K137" s="28">
        <v>115</v>
      </c>
      <c r="L137" s="17">
        <v>5</v>
      </c>
      <c r="M137" s="17" t="s">
        <v>1551</v>
      </c>
      <c r="N137" s="17" t="s">
        <v>1755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5">
      <c r="A138" s="17" t="s">
        <v>3631</v>
      </c>
      <c r="B138" s="17" t="s">
        <v>1487</v>
      </c>
      <c r="C138" s="35">
        <f t="shared" si="2"/>
        <v>5</v>
      </c>
      <c r="D138" s="28" t="s">
        <v>2360</v>
      </c>
      <c r="E138" s="28" t="s">
        <v>2358</v>
      </c>
      <c r="G138" s="17">
        <v>150</v>
      </c>
      <c r="H138" s="17">
        <v>1</v>
      </c>
      <c r="I138" s="17" t="s">
        <v>2391</v>
      </c>
      <c r="J138" s="17" t="s">
        <v>2257</v>
      </c>
      <c r="K138" s="28">
        <v>105</v>
      </c>
      <c r="L138" s="17">
        <v>5</v>
      </c>
      <c r="M138" s="17" t="s">
        <v>1551</v>
      </c>
      <c r="N138" s="17" t="s">
        <v>1755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5">
      <c r="A139" s="17" t="s">
        <v>3632</v>
      </c>
      <c r="B139" s="17" t="s">
        <v>1487</v>
      </c>
      <c r="C139" s="35">
        <f t="shared" si="2"/>
        <v>5</v>
      </c>
      <c r="D139" s="28" t="s">
        <v>2361</v>
      </c>
      <c r="E139" s="28" t="s">
        <v>2358</v>
      </c>
      <c r="G139" s="17">
        <v>160</v>
      </c>
      <c r="H139" s="17">
        <v>1</v>
      </c>
      <c r="I139" s="17" t="s">
        <v>2391</v>
      </c>
      <c r="J139" s="17" t="s">
        <v>2257</v>
      </c>
      <c r="K139" s="28">
        <v>112</v>
      </c>
      <c r="L139" s="17">
        <v>5</v>
      </c>
      <c r="M139" s="17" t="s">
        <v>1551</v>
      </c>
      <c r="N139" s="17" t="s">
        <v>1755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5">
      <c r="A140" s="17" t="s">
        <v>3633</v>
      </c>
      <c r="B140" s="17" t="s">
        <v>1487</v>
      </c>
      <c r="C140" s="35">
        <f t="shared" si="2"/>
        <v>5</v>
      </c>
      <c r="D140" s="28" t="s">
        <v>2362</v>
      </c>
      <c r="E140" s="28" t="s">
        <v>2358</v>
      </c>
      <c r="G140" s="17">
        <v>190</v>
      </c>
      <c r="H140" s="17">
        <v>1</v>
      </c>
      <c r="I140" s="17" t="s">
        <v>2391</v>
      </c>
      <c r="J140" s="17" t="s">
        <v>2257</v>
      </c>
      <c r="K140" s="28">
        <v>133</v>
      </c>
      <c r="L140" s="17">
        <v>5</v>
      </c>
      <c r="M140" s="17" t="s">
        <v>1551</v>
      </c>
      <c r="N140" s="17" t="s">
        <v>1755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5">
      <c r="A141" s="17" t="s">
        <v>3634</v>
      </c>
      <c r="B141" s="17" t="s">
        <v>1487</v>
      </c>
      <c r="C141" s="35">
        <f t="shared" si="2"/>
        <v>5</v>
      </c>
      <c r="D141" s="28" t="s">
        <v>2363</v>
      </c>
      <c r="E141" s="28" t="s">
        <v>2358</v>
      </c>
      <c r="G141" s="17">
        <v>275</v>
      </c>
      <c r="H141" s="17">
        <v>1</v>
      </c>
      <c r="I141" s="17" t="s">
        <v>2391</v>
      </c>
      <c r="J141" s="17" t="s">
        <v>2257</v>
      </c>
      <c r="K141" s="28">
        <v>192</v>
      </c>
      <c r="L141" s="17">
        <v>5</v>
      </c>
      <c r="M141" s="17" t="s">
        <v>1551</v>
      </c>
      <c r="N141" s="17" t="s">
        <v>1755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5">
      <c r="A142" s="17" t="s">
        <v>3635</v>
      </c>
      <c r="B142" s="17" t="s">
        <v>1487</v>
      </c>
      <c r="C142" s="35">
        <f t="shared" si="2"/>
        <v>5</v>
      </c>
      <c r="D142" s="37" t="s">
        <v>2364</v>
      </c>
      <c r="E142" s="37" t="s">
        <v>2358</v>
      </c>
      <c r="G142" s="17">
        <v>80</v>
      </c>
      <c r="H142" s="17">
        <v>1</v>
      </c>
      <c r="I142" s="17" t="s">
        <v>2391</v>
      </c>
      <c r="J142" s="17" t="s">
        <v>2257</v>
      </c>
      <c r="K142" s="28">
        <v>55</v>
      </c>
      <c r="L142" s="17">
        <v>5</v>
      </c>
      <c r="M142" s="17" t="s">
        <v>1551</v>
      </c>
      <c r="N142" s="17" t="s">
        <v>1755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5">
      <c r="A143" s="17" t="s">
        <v>3636</v>
      </c>
      <c r="B143" s="17" t="s">
        <v>1487</v>
      </c>
      <c r="C143" s="35">
        <f t="shared" si="2"/>
        <v>5</v>
      </c>
      <c r="D143" s="28" t="s">
        <v>2365</v>
      </c>
      <c r="E143" s="28" t="s">
        <v>2358</v>
      </c>
      <c r="G143" s="17">
        <v>220</v>
      </c>
      <c r="H143" s="17">
        <v>1</v>
      </c>
      <c r="I143" s="17" t="s">
        <v>2391</v>
      </c>
      <c r="J143" s="17" t="s">
        <v>2257</v>
      </c>
      <c r="K143" s="28">
        <v>143</v>
      </c>
      <c r="L143" s="17">
        <v>5</v>
      </c>
      <c r="M143" s="17" t="s">
        <v>1551</v>
      </c>
      <c r="N143" s="17" t="s">
        <v>1755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5">
      <c r="A144" s="17" t="s">
        <v>3637</v>
      </c>
      <c r="B144" s="17" t="s">
        <v>1487</v>
      </c>
      <c r="C144" s="35">
        <f t="shared" si="2"/>
        <v>5</v>
      </c>
      <c r="D144" s="28" t="s">
        <v>2366</v>
      </c>
      <c r="E144" s="28" t="s">
        <v>2358</v>
      </c>
      <c r="G144" s="17">
        <v>160</v>
      </c>
      <c r="H144" s="17">
        <v>1</v>
      </c>
      <c r="I144" s="17" t="s">
        <v>2391</v>
      </c>
      <c r="J144" s="17" t="s">
        <v>2257</v>
      </c>
      <c r="K144" s="28">
        <v>104</v>
      </c>
      <c r="L144" s="17">
        <v>5</v>
      </c>
      <c r="M144" s="17" t="s">
        <v>1551</v>
      </c>
      <c r="N144" s="17" t="s">
        <v>1755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5">
      <c r="A145" s="17" t="s">
        <v>3638</v>
      </c>
      <c r="B145" s="17" t="s">
        <v>1487</v>
      </c>
      <c r="C145" s="35">
        <f t="shared" si="2"/>
        <v>5</v>
      </c>
      <c r="D145" s="28" t="s">
        <v>2367</v>
      </c>
      <c r="E145" s="28" t="s">
        <v>2358</v>
      </c>
      <c r="G145" s="17">
        <v>280</v>
      </c>
      <c r="H145" s="17">
        <v>1</v>
      </c>
      <c r="I145" s="17" t="s">
        <v>2391</v>
      </c>
      <c r="J145" s="17" t="s">
        <v>2572</v>
      </c>
      <c r="K145" s="28">
        <v>250</v>
      </c>
      <c r="L145" s="28">
        <v>5</v>
      </c>
      <c r="M145" s="17" t="s">
        <v>1551</v>
      </c>
      <c r="N145" s="17" t="s">
        <v>1755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5">
      <c r="A146" s="17" t="s">
        <v>3639</v>
      </c>
      <c r="B146" s="17" t="s">
        <v>1487</v>
      </c>
      <c r="C146" s="35">
        <f t="shared" si="2"/>
        <v>5</v>
      </c>
      <c r="D146" s="37" t="s">
        <v>2368</v>
      </c>
      <c r="E146" s="37" t="s">
        <v>648</v>
      </c>
      <c r="G146" s="17">
        <v>1000</v>
      </c>
      <c r="H146" s="17">
        <v>1</v>
      </c>
      <c r="I146" s="17" t="s">
        <v>2391</v>
      </c>
      <c r="J146" s="17" t="s">
        <v>2572</v>
      </c>
      <c r="K146" s="28">
        <v>950</v>
      </c>
      <c r="L146" s="28">
        <v>5</v>
      </c>
      <c r="M146" s="17" t="s">
        <v>1551</v>
      </c>
      <c r="N146" s="17" t="s">
        <v>1755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5">
      <c r="A147" s="17" t="s">
        <v>3640</v>
      </c>
      <c r="B147" s="17" t="s">
        <v>1487</v>
      </c>
      <c r="C147" s="35">
        <f t="shared" si="2"/>
        <v>5</v>
      </c>
      <c r="D147" s="28" t="s">
        <v>2393</v>
      </c>
      <c r="E147" s="28" t="s">
        <v>2371</v>
      </c>
      <c r="G147" s="17">
        <v>300</v>
      </c>
      <c r="H147" s="17">
        <v>1</v>
      </c>
      <c r="I147" s="17" t="s">
        <v>2392</v>
      </c>
      <c r="K147" s="28">
        <v>0</v>
      </c>
      <c r="L147" s="17">
        <v>5</v>
      </c>
      <c r="M147" s="17" t="s">
        <v>1551</v>
      </c>
      <c r="N147" s="17" t="s">
        <v>1755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5">
      <c r="A148" s="17" t="s">
        <v>3641</v>
      </c>
      <c r="B148" s="17" t="s">
        <v>1487</v>
      </c>
      <c r="C148" s="35">
        <f t="shared" si="2"/>
        <v>5</v>
      </c>
      <c r="D148" s="28" t="s">
        <v>2259</v>
      </c>
      <c r="E148" s="28" t="s">
        <v>2371</v>
      </c>
      <c r="G148" s="17">
        <v>300</v>
      </c>
      <c r="H148" s="17">
        <v>1</v>
      </c>
      <c r="I148" s="17" t="s">
        <v>2392</v>
      </c>
      <c r="K148" s="28">
        <v>0</v>
      </c>
      <c r="L148" s="17">
        <v>5</v>
      </c>
      <c r="M148" s="17" t="s">
        <v>1551</v>
      </c>
      <c r="N148" s="17" t="s">
        <v>1755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5">
      <c r="A149" s="17" t="s">
        <v>3642</v>
      </c>
      <c r="B149" s="17" t="s">
        <v>1487</v>
      </c>
      <c r="C149" s="35">
        <f t="shared" si="2"/>
        <v>5</v>
      </c>
      <c r="D149" s="28" t="s">
        <v>2260</v>
      </c>
      <c r="E149" s="28" t="s">
        <v>2371</v>
      </c>
      <c r="G149" s="17">
        <v>200</v>
      </c>
      <c r="H149" s="17">
        <v>1</v>
      </c>
      <c r="I149" s="17" t="s">
        <v>2392</v>
      </c>
      <c r="K149" s="28">
        <v>0</v>
      </c>
      <c r="L149" s="17">
        <v>5</v>
      </c>
      <c r="M149" s="17" t="s">
        <v>1551</v>
      </c>
      <c r="N149" s="17" t="s">
        <v>1755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5">
      <c r="A150" s="17" t="s">
        <v>3643</v>
      </c>
      <c r="B150" s="17" t="s">
        <v>1487</v>
      </c>
      <c r="C150" s="35">
        <f t="shared" si="2"/>
        <v>5</v>
      </c>
      <c r="D150" s="28" t="s">
        <v>2261</v>
      </c>
      <c r="E150" s="28" t="s">
        <v>2371</v>
      </c>
      <c r="G150" s="17">
        <v>200</v>
      </c>
      <c r="H150" s="17">
        <v>1</v>
      </c>
      <c r="I150" s="17" t="s">
        <v>2392</v>
      </c>
      <c r="K150" s="28">
        <v>0</v>
      </c>
      <c r="L150" s="17">
        <v>5</v>
      </c>
      <c r="M150" s="17" t="s">
        <v>1551</v>
      </c>
      <c r="N150" s="17" t="s">
        <v>1755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5">
      <c r="A151" s="17" t="s">
        <v>3644</v>
      </c>
      <c r="B151" s="17" t="s">
        <v>1487</v>
      </c>
      <c r="C151" s="35">
        <f t="shared" si="2"/>
        <v>5</v>
      </c>
      <c r="D151" s="28" t="s">
        <v>2262</v>
      </c>
      <c r="E151" s="28" t="s">
        <v>2371</v>
      </c>
      <c r="G151" s="17">
        <v>200</v>
      </c>
      <c r="H151" s="17">
        <v>1</v>
      </c>
      <c r="I151" s="17" t="s">
        <v>2392</v>
      </c>
      <c r="K151" s="28">
        <v>0</v>
      </c>
      <c r="L151" s="17">
        <v>5</v>
      </c>
      <c r="M151" s="17" t="s">
        <v>1551</v>
      </c>
      <c r="N151" s="17" t="s">
        <v>1755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5">
      <c r="A152" s="17" t="s">
        <v>3645</v>
      </c>
      <c r="B152" s="17" t="s">
        <v>1487</v>
      </c>
      <c r="C152" s="35">
        <f t="shared" si="2"/>
        <v>5</v>
      </c>
      <c r="D152" s="28" t="s">
        <v>2263</v>
      </c>
      <c r="E152" s="28" t="s">
        <v>2371</v>
      </c>
      <c r="G152" s="17">
        <v>200</v>
      </c>
      <c r="H152" s="17">
        <v>1</v>
      </c>
      <c r="I152" s="17" t="s">
        <v>2392</v>
      </c>
      <c r="K152" s="28">
        <v>0</v>
      </c>
      <c r="L152" s="17">
        <v>5</v>
      </c>
      <c r="M152" s="17" t="s">
        <v>1551</v>
      </c>
      <c r="N152" s="17" t="s">
        <v>1755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5">
      <c r="A153" s="17" t="s">
        <v>3646</v>
      </c>
      <c r="B153" s="17" t="s">
        <v>1487</v>
      </c>
      <c r="C153" s="35">
        <f t="shared" si="2"/>
        <v>5</v>
      </c>
      <c r="D153" s="28" t="s">
        <v>2264</v>
      </c>
      <c r="E153" s="28" t="s">
        <v>2371</v>
      </c>
      <c r="G153" s="17">
        <v>200</v>
      </c>
      <c r="H153" s="17">
        <v>1</v>
      </c>
      <c r="I153" s="17" t="s">
        <v>2392</v>
      </c>
      <c r="K153" s="28">
        <v>0</v>
      </c>
      <c r="L153" s="17">
        <v>5</v>
      </c>
      <c r="M153" s="17" t="s">
        <v>1551</v>
      </c>
      <c r="N153" s="17" t="s">
        <v>1755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5">
      <c r="A154" s="17" t="s">
        <v>3647</v>
      </c>
      <c r="B154" s="17" t="s">
        <v>1487</v>
      </c>
      <c r="C154" s="35">
        <f t="shared" si="2"/>
        <v>5</v>
      </c>
      <c r="D154" s="28" t="s">
        <v>2265</v>
      </c>
      <c r="E154" s="28" t="s">
        <v>2371</v>
      </c>
      <c r="G154" s="17">
        <v>200</v>
      </c>
      <c r="H154" s="17">
        <v>1</v>
      </c>
      <c r="I154" s="17" t="s">
        <v>2392</v>
      </c>
      <c r="K154" s="28">
        <v>0</v>
      </c>
      <c r="L154" s="17">
        <v>5</v>
      </c>
      <c r="M154" s="17" t="s">
        <v>1551</v>
      </c>
      <c r="N154" s="17" t="s">
        <v>1755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5">
      <c r="A155" s="17" t="s">
        <v>3648</v>
      </c>
      <c r="B155" s="17" t="s">
        <v>1487</v>
      </c>
      <c r="C155" s="35">
        <f t="shared" si="2"/>
        <v>5</v>
      </c>
      <c r="D155" s="28" t="s">
        <v>2266</v>
      </c>
      <c r="E155" s="28" t="s">
        <v>2371</v>
      </c>
      <c r="G155" s="17">
        <v>200</v>
      </c>
      <c r="H155" s="17">
        <v>1</v>
      </c>
      <c r="I155" s="17" t="s">
        <v>2392</v>
      </c>
      <c r="K155" s="28">
        <v>0</v>
      </c>
      <c r="L155" s="17">
        <v>5</v>
      </c>
      <c r="M155" s="17" t="s">
        <v>1551</v>
      </c>
      <c r="N155" s="17" t="s">
        <v>1755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5">
      <c r="A156" s="17" t="s">
        <v>3649</v>
      </c>
      <c r="B156" s="17" t="s">
        <v>1487</v>
      </c>
      <c r="C156" s="35">
        <f t="shared" si="2"/>
        <v>5</v>
      </c>
      <c r="D156" s="28" t="s">
        <v>2267</v>
      </c>
      <c r="E156" s="28" t="s">
        <v>2371</v>
      </c>
      <c r="G156" s="17">
        <v>200</v>
      </c>
      <c r="H156" s="17">
        <v>1</v>
      </c>
      <c r="I156" s="17" t="s">
        <v>2392</v>
      </c>
      <c r="K156" s="28">
        <v>0</v>
      </c>
      <c r="L156" s="17">
        <v>5</v>
      </c>
      <c r="M156" s="17" t="s">
        <v>1551</v>
      </c>
      <c r="N156" s="17" t="s">
        <v>1755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5">
      <c r="A157" s="17" t="s">
        <v>3650</v>
      </c>
      <c r="B157" s="17" t="s">
        <v>1487</v>
      </c>
      <c r="C157" s="35">
        <f t="shared" si="2"/>
        <v>5</v>
      </c>
      <c r="D157" s="28" t="s">
        <v>2268</v>
      </c>
      <c r="E157" s="28" t="s">
        <v>2371</v>
      </c>
      <c r="G157" s="17">
        <v>200</v>
      </c>
      <c r="H157" s="17">
        <v>1</v>
      </c>
      <c r="I157" s="17" t="s">
        <v>2392</v>
      </c>
      <c r="K157" s="28">
        <v>0</v>
      </c>
      <c r="L157" s="17">
        <v>5</v>
      </c>
      <c r="M157" s="17" t="s">
        <v>1551</v>
      </c>
      <c r="N157" s="17" t="s">
        <v>1755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5">
      <c r="A158" s="17" t="s">
        <v>3651</v>
      </c>
      <c r="B158" s="17" t="s">
        <v>1487</v>
      </c>
      <c r="C158" s="35">
        <f t="shared" si="2"/>
        <v>5</v>
      </c>
      <c r="D158" s="28" t="s">
        <v>2269</v>
      </c>
      <c r="E158" s="28" t="s">
        <v>2371</v>
      </c>
      <c r="G158" s="17">
        <v>180</v>
      </c>
      <c r="H158" s="17">
        <v>1</v>
      </c>
      <c r="I158" s="17" t="s">
        <v>2392</v>
      </c>
      <c r="K158" s="28">
        <v>0</v>
      </c>
      <c r="L158" s="17">
        <v>5</v>
      </c>
      <c r="M158" s="17" t="s">
        <v>1551</v>
      </c>
      <c r="N158" s="17" t="s">
        <v>1755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5">
      <c r="A159" s="17" t="s">
        <v>3652</v>
      </c>
      <c r="B159" s="17" t="s">
        <v>1487</v>
      </c>
      <c r="C159" s="35">
        <f t="shared" si="2"/>
        <v>5</v>
      </c>
      <c r="D159" s="28" t="s">
        <v>2270</v>
      </c>
      <c r="E159" s="28" t="s">
        <v>2371</v>
      </c>
      <c r="G159" s="17">
        <v>180</v>
      </c>
      <c r="H159" s="17">
        <v>1</v>
      </c>
      <c r="I159" s="17" t="s">
        <v>2392</v>
      </c>
      <c r="K159" s="28">
        <v>0</v>
      </c>
      <c r="L159" s="17">
        <v>5</v>
      </c>
      <c r="M159" s="17" t="s">
        <v>1551</v>
      </c>
      <c r="N159" s="17" t="s">
        <v>1755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5">
      <c r="A160" s="17" t="s">
        <v>3653</v>
      </c>
      <c r="B160" s="17" t="s">
        <v>1487</v>
      </c>
      <c r="C160" s="35">
        <f t="shared" si="2"/>
        <v>5</v>
      </c>
      <c r="D160" s="28" t="s">
        <v>2271</v>
      </c>
      <c r="E160" s="28" t="s">
        <v>2371</v>
      </c>
      <c r="G160" s="17">
        <v>180</v>
      </c>
      <c r="H160" s="17">
        <v>1</v>
      </c>
      <c r="I160" s="17" t="s">
        <v>2392</v>
      </c>
      <c r="K160" s="28">
        <v>0</v>
      </c>
      <c r="L160" s="17">
        <v>5</v>
      </c>
      <c r="M160" s="17" t="s">
        <v>1551</v>
      </c>
      <c r="N160" s="17" t="s">
        <v>1755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5">
      <c r="A161" s="17" t="s">
        <v>3654</v>
      </c>
      <c r="B161" s="17" t="s">
        <v>1487</v>
      </c>
      <c r="C161" s="35">
        <f t="shared" si="2"/>
        <v>5</v>
      </c>
      <c r="D161" s="28" t="s">
        <v>2272</v>
      </c>
      <c r="E161" s="28" t="s">
        <v>2371</v>
      </c>
      <c r="G161" s="17">
        <v>180</v>
      </c>
      <c r="H161" s="17">
        <v>1</v>
      </c>
      <c r="I161" s="17" t="s">
        <v>2392</v>
      </c>
      <c r="K161" s="28">
        <v>0</v>
      </c>
      <c r="L161" s="17">
        <v>5</v>
      </c>
      <c r="M161" s="17" t="s">
        <v>1551</v>
      </c>
      <c r="N161" s="17" t="s">
        <v>1755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5">
      <c r="A162" s="17" t="s">
        <v>3655</v>
      </c>
      <c r="B162" s="17" t="s">
        <v>1487</v>
      </c>
      <c r="C162" s="35">
        <f t="shared" si="2"/>
        <v>5</v>
      </c>
      <c r="D162" s="28" t="s">
        <v>2273</v>
      </c>
      <c r="E162" s="28" t="s">
        <v>2371</v>
      </c>
      <c r="G162" s="17">
        <v>180</v>
      </c>
      <c r="H162" s="17">
        <v>1</v>
      </c>
      <c r="I162" s="17" t="s">
        <v>2392</v>
      </c>
      <c r="K162" s="28">
        <v>0</v>
      </c>
      <c r="L162" s="17">
        <v>5</v>
      </c>
      <c r="M162" s="17" t="s">
        <v>1551</v>
      </c>
      <c r="N162" s="17" t="s">
        <v>1755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5">
      <c r="A163" s="17" t="s">
        <v>3656</v>
      </c>
      <c r="B163" s="17" t="s">
        <v>1487</v>
      </c>
      <c r="C163" s="35">
        <f t="shared" si="2"/>
        <v>5</v>
      </c>
      <c r="D163" s="28" t="s">
        <v>2274</v>
      </c>
      <c r="E163" s="28" t="s">
        <v>2371</v>
      </c>
      <c r="G163" s="17">
        <v>180</v>
      </c>
      <c r="H163" s="17">
        <v>1</v>
      </c>
      <c r="I163" s="17" t="s">
        <v>2392</v>
      </c>
      <c r="K163" s="28">
        <v>0</v>
      </c>
      <c r="L163" s="17">
        <v>5</v>
      </c>
      <c r="M163" s="17" t="s">
        <v>1551</v>
      </c>
      <c r="N163" s="17" t="s">
        <v>1755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5">
      <c r="A164" s="28" t="s">
        <v>3657</v>
      </c>
      <c r="B164" s="17" t="s">
        <v>1487</v>
      </c>
      <c r="C164" s="35">
        <f t="shared" si="2"/>
        <v>5</v>
      </c>
      <c r="D164" s="28" t="s">
        <v>2275</v>
      </c>
      <c r="E164" s="28" t="s">
        <v>2371</v>
      </c>
      <c r="G164" s="17">
        <v>180</v>
      </c>
      <c r="H164" s="17">
        <v>1</v>
      </c>
      <c r="I164" s="17" t="s">
        <v>2392</v>
      </c>
      <c r="K164" s="28">
        <v>0</v>
      </c>
      <c r="L164" s="17">
        <v>5</v>
      </c>
      <c r="M164" s="17" t="s">
        <v>1551</v>
      </c>
      <c r="N164" s="17" t="s">
        <v>1755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5">
      <c r="A165" s="17" t="s">
        <v>3658</v>
      </c>
      <c r="B165" s="17" t="s">
        <v>1487</v>
      </c>
      <c r="C165" s="35">
        <f t="shared" si="2"/>
        <v>5</v>
      </c>
      <c r="D165" s="28" t="s">
        <v>2276</v>
      </c>
      <c r="E165" s="28" t="s">
        <v>2371</v>
      </c>
      <c r="G165" s="17">
        <v>180</v>
      </c>
      <c r="H165" s="17">
        <v>1</v>
      </c>
      <c r="I165" s="17" t="s">
        <v>2392</v>
      </c>
      <c r="K165" s="28">
        <v>0</v>
      </c>
      <c r="L165" s="17">
        <v>5</v>
      </c>
      <c r="M165" s="17" t="s">
        <v>1551</v>
      </c>
      <c r="N165" s="17" t="s">
        <v>1755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5">
      <c r="A166" s="17" t="s">
        <v>3659</v>
      </c>
      <c r="B166" s="17" t="s">
        <v>1487</v>
      </c>
      <c r="C166" s="35">
        <f t="shared" si="2"/>
        <v>5</v>
      </c>
      <c r="D166" s="28" t="s">
        <v>2277</v>
      </c>
      <c r="E166" s="28" t="s">
        <v>2371</v>
      </c>
      <c r="G166" s="17">
        <v>180</v>
      </c>
      <c r="H166" s="17">
        <v>1</v>
      </c>
      <c r="I166" s="17" t="s">
        <v>2392</v>
      </c>
      <c r="K166" s="28">
        <v>0</v>
      </c>
      <c r="L166" s="17">
        <v>5</v>
      </c>
      <c r="M166" s="17" t="s">
        <v>1551</v>
      </c>
      <c r="N166" s="17" t="s">
        <v>1755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5">
      <c r="A167" s="17" t="s">
        <v>3660</v>
      </c>
      <c r="B167" s="17" t="s">
        <v>1487</v>
      </c>
      <c r="C167" s="35">
        <f t="shared" si="2"/>
        <v>5</v>
      </c>
      <c r="D167" s="28" t="s">
        <v>2278</v>
      </c>
      <c r="E167" s="28" t="s">
        <v>2371</v>
      </c>
      <c r="G167" s="17">
        <v>180</v>
      </c>
      <c r="H167" s="17">
        <v>1</v>
      </c>
      <c r="I167" s="17" t="s">
        <v>2392</v>
      </c>
      <c r="K167" s="28">
        <v>0</v>
      </c>
      <c r="L167" s="17">
        <v>5</v>
      </c>
      <c r="M167" s="17" t="s">
        <v>1551</v>
      </c>
      <c r="N167" s="17" t="s">
        <v>1755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5">
      <c r="A168" s="17" t="s">
        <v>3661</v>
      </c>
      <c r="B168" s="17" t="s">
        <v>1487</v>
      </c>
      <c r="C168" s="35">
        <f t="shared" si="2"/>
        <v>5</v>
      </c>
      <c r="D168" s="28" t="s">
        <v>2279</v>
      </c>
      <c r="E168" s="28" t="s">
        <v>2371</v>
      </c>
      <c r="G168" s="17">
        <v>180</v>
      </c>
      <c r="H168" s="17">
        <v>1</v>
      </c>
      <c r="I168" s="17" t="s">
        <v>2392</v>
      </c>
      <c r="K168" s="28">
        <v>0</v>
      </c>
      <c r="L168" s="17">
        <v>5</v>
      </c>
      <c r="M168" s="17" t="s">
        <v>1551</v>
      </c>
      <c r="N168" s="17" t="s">
        <v>1755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5">
      <c r="A169" s="17" t="s">
        <v>3662</v>
      </c>
      <c r="B169" s="17" t="s">
        <v>1487</v>
      </c>
      <c r="C169" s="35">
        <f t="shared" si="2"/>
        <v>5</v>
      </c>
      <c r="D169" s="28" t="s">
        <v>2280</v>
      </c>
      <c r="E169" s="28" t="s">
        <v>2371</v>
      </c>
      <c r="G169" s="17">
        <v>180</v>
      </c>
      <c r="H169" s="17">
        <v>1</v>
      </c>
      <c r="I169" s="17" t="s">
        <v>2392</v>
      </c>
      <c r="K169" s="28">
        <v>0</v>
      </c>
      <c r="L169" s="17">
        <v>5</v>
      </c>
      <c r="M169" s="17" t="s">
        <v>1551</v>
      </c>
      <c r="N169" s="17" t="s">
        <v>1755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5">
      <c r="A170" s="17" t="s">
        <v>3663</v>
      </c>
      <c r="B170" s="17" t="s">
        <v>1487</v>
      </c>
      <c r="C170" s="35">
        <f t="shared" si="2"/>
        <v>5</v>
      </c>
      <c r="D170" s="28" t="s">
        <v>2281</v>
      </c>
      <c r="E170" s="28" t="s">
        <v>2371</v>
      </c>
      <c r="G170" s="17">
        <v>180</v>
      </c>
      <c r="H170" s="17">
        <v>1</v>
      </c>
      <c r="I170" s="17" t="s">
        <v>2392</v>
      </c>
      <c r="K170" s="28">
        <v>0</v>
      </c>
      <c r="L170" s="17">
        <v>5</v>
      </c>
      <c r="M170" s="17" t="s">
        <v>1551</v>
      </c>
      <c r="N170" s="17" t="s">
        <v>1755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5">
      <c r="A171" s="17" t="s">
        <v>3664</v>
      </c>
      <c r="B171" s="17" t="s">
        <v>1487</v>
      </c>
      <c r="C171" s="35">
        <f t="shared" si="2"/>
        <v>5</v>
      </c>
      <c r="D171" s="28" t="s">
        <v>2282</v>
      </c>
      <c r="E171" s="28" t="s">
        <v>2371</v>
      </c>
      <c r="G171" s="17">
        <v>180</v>
      </c>
      <c r="H171" s="17">
        <v>1</v>
      </c>
      <c r="I171" s="17" t="s">
        <v>2392</v>
      </c>
      <c r="K171" s="28">
        <v>0</v>
      </c>
      <c r="L171" s="17">
        <v>5</v>
      </c>
      <c r="M171" s="17" t="s">
        <v>1551</v>
      </c>
      <c r="N171" s="17" t="s">
        <v>1755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5">
      <c r="A172" s="17" t="s">
        <v>3665</v>
      </c>
      <c r="B172" s="17" t="s">
        <v>1487</v>
      </c>
      <c r="C172" s="35">
        <f t="shared" si="2"/>
        <v>5</v>
      </c>
      <c r="D172" s="28" t="s">
        <v>2283</v>
      </c>
      <c r="E172" s="28" t="s">
        <v>2371</v>
      </c>
      <c r="G172" s="17">
        <v>180</v>
      </c>
      <c r="H172" s="17">
        <v>1</v>
      </c>
      <c r="I172" s="17" t="s">
        <v>2392</v>
      </c>
      <c r="K172" s="28">
        <v>0</v>
      </c>
      <c r="L172" s="17">
        <v>5</v>
      </c>
      <c r="M172" s="17" t="s">
        <v>1551</v>
      </c>
      <c r="N172" s="17" t="s">
        <v>1755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5">
      <c r="A173" s="17" t="s">
        <v>3666</v>
      </c>
      <c r="B173" s="17" t="s">
        <v>1487</v>
      </c>
      <c r="C173" s="35">
        <f t="shared" si="2"/>
        <v>5</v>
      </c>
      <c r="D173" s="28" t="s">
        <v>2284</v>
      </c>
      <c r="E173" s="28" t="s">
        <v>2371</v>
      </c>
      <c r="G173" s="17">
        <v>300</v>
      </c>
      <c r="H173" s="28">
        <v>1</v>
      </c>
      <c r="I173" s="17" t="s">
        <v>2392</v>
      </c>
      <c r="K173" s="28">
        <v>230</v>
      </c>
      <c r="L173" s="17">
        <v>5</v>
      </c>
      <c r="M173" s="17" t="s">
        <v>1551</v>
      </c>
      <c r="N173" s="17" t="s">
        <v>1755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5">
      <c r="A174" s="17" t="s">
        <v>3667</v>
      </c>
      <c r="B174" s="17" t="s">
        <v>1487</v>
      </c>
      <c r="C174" s="35">
        <f t="shared" si="2"/>
        <v>5</v>
      </c>
      <c r="D174" s="28" t="s">
        <v>2285</v>
      </c>
      <c r="E174" s="28" t="s">
        <v>2371</v>
      </c>
      <c r="G174" s="17">
        <v>300</v>
      </c>
      <c r="H174" s="28">
        <v>1</v>
      </c>
      <c r="I174" s="17" t="s">
        <v>2392</v>
      </c>
      <c r="K174" s="28">
        <v>230</v>
      </c>
      <c r="L174" s="17">
        <v>5</v>
      </c>
      <c r="M174" s="17" t="s">
        <v>1551</v>
      </c>
      <c r="N174" s="17" t="s">
        <v>1755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5">
      <c r="A175" s="17" t="s">
        <v>3668</v>
      </c>
      <c r="B175" s="17" t="s">
        <v>1487</v>
      </c>
      <c r="C175" s="35">
        <f t="shared" si="2"/>
        <v>5</v>
      </c>
      <c r="D175" s="28" t="s">
        <v>2286</v>
      </c>
      <c r="E175" s="28" t="s">
        <v>2371</v>
      </c>
      <c r="G175" s="17">
        <v>300</v>
      </c>
      <c r="H175" s="28">
        <v>1</v>
      </c>
      <c r="I175" s="17" t="s">
        <v>2392</v>
      </c>
      <c r="K175" s="28">
        <v>230</v>
      </c>
      <c r="L175" s="17">
        <v>5</v>
      </c>
      <c r="M175" s="17" t="s">
        <v>1551</v>
      </c>
      <c r="N175" s="17" t="s">
        <v>1755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5">
      <c r="A176" s="17" t="s">
        <v>3669</v>
      </c>
      <c r="B176" s="17" t="s">
        <v>1487</v>
      </c>
      <c r="C176" s="35">
        <f t="shared" si="2"/>
        <v>5</v>
      </c>
      <c r="D176" s="28" t="s">
        <v>2287</v>
      </c>
      <c r="E176" s="28" t="s">
        <v>2371</v>
      </c>
      <c r="G176" s="17">
        <v>300</v>
      </c>
      <c r="H176" s="28">
        <v>1</v>
      </c>
      <c r="I176" s="17" t="s">
        <v>2392</v>
      </c>
      <c r="K176" s="28">
        <v>230</v>
      </c>
      <c r="L176" s="17">
        <v>5</v>
      </c>
      <c r="M176" s="17" t="s">
        <v>1551</v>
      </c>
      <c r="N176" s="17" t="s">
        <v>1755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5">
      <c r="A177" s="17" t="s">
        <v>3670</v>
      </c>
      <c r="B177" s="17" t="s">
        <v>1487</v>
      </c>
      <c r="C177" s="35">
        <f t="shared" si="2"/>
        <v>5</v>
      </c>
      <c r="D177" s="28" t="s">
        <v>2288</v>
      </c>
      <c r="E177" s="28" t="s">
        <v>2371</v>
      </c>
      <c r="G177" s="17">
        <v>300</v>
      </c>
      <c r="H177" s="28">
        <v>1</v>
      </c>
      <c r="I177" s="17" t="s">
        <v>2392</v>
      </c>
      <c r="K177" s="28">
        <v>225</v>
      </c>
      <c r="L177" s="17">
        <v>5</v>
      </c>
      <c r="M177" s="17" t="s">
        <v>1551</v>
      </c>
      <c r="N177" s="17" t="s">
        <v>1755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5">
      <c r="A178" s="17" t="s">
        <v>3671</v>
      </c>
      <c r="B178" s="17" t="s">
        <v>1487</v>
      </c>
      <c r="C178" s="35">
        <f t="shared" si="2"/>
        <v>5</v>
      </c>
      <c r="D178" s="28" t="s">
        <v>2289</v>
      </c>
      <c r="E178" s="28" t="s">
        <v>2371</v>
      </c>
      <c r="G178" s="17">
        <v>300</v>
      </c>
      <c r="H178" s="28">
        <v>1</v>
      </c>
      <c r="I178" s="17" t="s">
        <v>2392</v>
      </c>
      <c r="K178" s="28">
        <v>225</v>
      </c>
      <c r="L178" s="17">
        <v>5</v>
      </c>
      <c r="M178" s="17" t="s">
        <v>1551</v>
      </c>
      <c r="N178" s="17" t="s">
        <v>1755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5">
      <c r="A179" s="17" t="s">
        <v>3672</v>
      </c>
      <c r="B179" s="17" t="s">
        <v>1487</v>
      </c>
      <c r="C179" s="35">
        <f t="shared" si="2"/>
        <v>5</v>
      </c>
      <c r="D179" s="28" t="s">
        <v>2290</v>
      </c>
      <c r="E179" s="28" t="s">
        <v>2371</v>
      </c>
      <c r="G179" s="17">
        <v>300</v>
      </c>
      <c r="H179" s="28">
        <v>1</v>
      </c>
      <c r="I179" s="17" t="s">
        <v>2392</v>
      </c>
      <c r="K179" s="28">
        <v>225</v>
      </c>
      <c r="L179" s="17">
        <v>5</v>
      </c>
      <c r="M179" s="17" t="s">
        <v>1551</v>
      </c>
      <c r="N179" s="17" t="s">
        <v>1755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5">
      <c r="A180" s="17" t="s">
        <v>3673</v>
      </c>
      <c r="B180" s="17" t="s">
        <v>1487</v>
      </c>
      <c r="C180" s="35">
        <f t="shared" si="2"/>
        <v>5</v>
      </c>
      <c r="D180" s="28" t="s">
        <v>2291</v>
      </c>
      <c r="E180" s="28" t="s">
        <v>2371</v>
      </c>
      <c r="G180" s="17">
        <v>300</v>
      </c>
      <c r="H180" s="28">
        <v>1</v>
      </c>
      <c r="I180" s="17" t="s">
        <v>2392</v>
      </c>
      <c r="K180" s="28">
        <v>225</v>
      </c>
      <c r="L180" s="17">
        <v>5</v>
      </c>
      <c r="M180" s="17" t="s">
        <v>1551</v>
      </c>
      <c r="N180" s="17" t="s">
        <v>1755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5">
      <c r="A181" s="17" t="s">
        <v>3674</v>
      </c>
      <c r="B181" s="17" t="s">
        <v>1487</v>
      </c>
      <c r="C181" s="35">
        <f t="shared" si="2"/>
        <v>5</v>
      </c>
      <c r="D181" s="28" t="s">
        <v>2292</v>
      </c>
      <c r="E181" s="28" t="s">
        <v>2371</v>
      </c>
      <c r="G181" s="17">
        <v>250</v>
      </c>
      <c r="H181" s="28">
        <v>1</v>
      </c>
      <c r="I181" s="17" t="s">
        <v>2392</v>
      </c>
      <c r="K181" s="28">
        <v>175</v>
      </c>
      <c r="L181" s="17">
        <v>5</v>
      </c>
      <c r="M181" s="17" t="s">
        <v>1551</v>
      </c>
      <c r="N181" s="17" t="s">
        <v>1755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5">
      <c r="A182" s="17" t="s">
        <v>3675</v>
      </c>
      <c r="B182" s="17" t="s">
        <v>1487</v>
      </c>
      <c r="C182" s="35">
        <f t="shared" si="2"/>
        <v>5</v>
      </c>
      <c r="D182" s="28" t="s">
        <v>2293</v>
      </c>
      <c r="E182" s="28" t="s">
        <v>2371</v>
      </c>
      <c r="G182" s="17">
        <v>250</v>
      </c>
      <c r="H182" s="28">
        <v>1</v>
      </c>
      <c r="I182" s="17" t="s">
        <v>2392</v>
      </c>
      <c r="K182" s="28">
        <v>175</v>
      </c>
      <c r="L182" s="17">
        <v>5</v>
      </c>
      <c r="M182" s="17" t="s">
        <v>1551</v>
      </c>
      <c r="N182" s="17" t="s">
        <v>1755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5">
      <c r="A183" s="17" t="s">
        <v>3676</v>
      </c>
      <c r="B183" s="17" t="s">
        <v>1487</v>
      </c>
      <c r="C183" s="35">
        <f t="shared" si="2"/>
        <v>5</v>
      </c>
      <c r="D183" s="28" t="s">
        <v>2294</v>
      </c>
      <c r="E183" s="28" t="s">
        <v>2371</v>
      </c>
      <c r="G183" s="17">
        <v>250</v>
      </c>
      <c r="H183" s="28">
        <v>1</v>
      </c>
      <c r="I183" s="17" t="s">
        <v>2392</v>
      </c>
      <c r="K183" s="28">
        <v>175</v>
      </c>
      <c r="L183" s="17">
        <v>5</v>
      </c>
      <c r="M183" s="17" t="s">
        <v>1551</v>
      </c>
      <c r="N183" s="17" t="s">
        <v>1755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5">
      <c r="A184" s="17" t="s">
        <v>3677</v>
      </c>
      <c r="B184" s="17" t="s">
        <v>1487</v>
      </c>
      <c r="C184" s="35">
        <f t="shared" si="2"/>
        <v>5</v>
      </c>
      <c r="D184" s="28" t="s">
        <v>2295</v>
      </c>
      <c r="E184" s="28" t="s">
        <v>2371</v>
      </c>
      <c r="G184" s="17">
        <v>250</v>
      </c>
      <c r="H184" s="28">
        <v>1</v>
      </c>
      <c r="I184" s="17" t="s">
        <v>2392</v>
      </c>
      <c r="K184" s="28">
        <v>175</v>
      </c>
      <c r="L184" s="17">
        <v>5</v>
      </c>
      <c r="M184" s="17" t="s">
        <v>1551</v>
      </c>
      <c r="N184" s="17" t="s">
        <v>1755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5">
      <c r="A185" s="17" t="s">
        <v>3678</v>
      </c>
      <c r="B185" s="17" t="s">
        <v>1487</v>
      </c>
      <c r="C185" s="35">
        <f t="shared" si="2"/>
        <v>5</v>
      </c>
      <c r="D185" s="28" t="s">
        <v>2296</v>
      </c>
      <c r="E185" s="28" t="s">
        <v>2371</v>
      </c>
      <c r="G185" s="17">
        <v>280</v>
      </c>
      <c r="H185" s="28">
        <v>1</v>
      </c>
      <c r="I185" s="17" t="s">
        <v>2392</v>
      </c>
      <c r="K185" s="28">
        <v>185</v>
      </c>
      <c r="L185" s="17">
        <v>5</v>
      </c>
      <c r="M185" s="17" t="s">
        <v>1551</v>
      </c>
      <c r="N185" s="17" t="s">
        <v>1755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5">
      <c r="A186" s="17" t="s">
        <v>3679</v>
      </c>
      <c r="B186" s="17" t="s">
        <v>1487</v>
      </c>
      <c r="C186" s="35">
        <f t="shared" si="2"/>
        <v>5</v>
      </c>
      <c r="D186" s="28" t="s">
        <v>2297</v>
      </c>
      <c r="E186" s="28" t="s">
        <v>2371</v>
      </c>
      <c r="G186" s="17">
        <v>280</v>
      </c>
      <c r="H186" s="28">
        <v>1</v>
      </c>
      <c r="I186" s="17" t="s">
        <v>2392</v>
      </c>
      <c r="K186" s="28">
        <v>185</v>
      </c>
      <c r="L186" s="17">
        <v>5</v>
      </c>
      <c r="M186" s="17" t="s">
        <v>1551</v>
      </c>
      <c r="N186" s="17" t="s">
        <v>1755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5">
      <c r="A187" s="17" t="s">
        <v>3680</v>
      </c>
      <c r="B187" s="17" t="s">
        <v>1487</v>
      </c>
      <c r="C187" s="35">
        <f t="shared" si="2"/>
        <v>5</v>
      </c>
      <c r="D187" s="28" t="s">
        <v>2298</v>
      </c>
      <c r="E187" s="28" t="s">
        <v>2371</v>
      </c>
      <c r="G187" s="17">
        <v>280</v>
      </c>
      <c r="H187" s="28">
        <v>1</v>
      </c>
      <c r="I187" s="17" t="s">
        <v>2392</v>
      </c>
      <c r="K187" s="28">
        <v>185</v>
      </c>
      <c r="L187" s="17">
        <v>5</v>
      </c>
      <c r="M187" s="17" t="s">
        <v>1551</v>
      </c>
      <c r="N187" s="17" t="s">
        <v>1755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5">
      <c r="A188" s="17" t="s">
        <v>3681</v>
      </c>
      <c r="B188" s="17" t="s">
        <v>1487</v>
      </c>
      <c r="C188" s="35">
        <f t="shared" si="2"/>
        <v>5</v>
      </c>
      <c r="D188" s="28" t="s">
        <v>2299</v>
      </c>
      <c r="E188" s="28" t="s">
        <v>2371</v>
      </c>
      <c r="G188" s="17">
        <v>280</v>
      </c>
      <c r="H188" s="28">
        <v>1</v>
      </c>
      <c r="I188" s="17" t="s">
        <v>2392</v>
      </c>
      <c r="K188" s="28">
        <v>185</v>
      </c>
      <c r="L188" s="17">
        <v>5</v>
      </c>
      <c r="M188" s="17" t="s">
        <v>1551</v>
      </c>
      <c r="N188" s="17" t="s">
        <v>1755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5">
      <c r="A189" s="17" t="s">
        <v>3682</v>
      </c>
      <c r="B189" s="17" t="s">
        <v>1487</v>
      </c>
      <c r="C189" s="35">
        <f t="shared" si="2"/>
        <v>5</v>
      </c>
      <c r="D189" s="28" t="s">
        <v>2300</v>
      </c>
      <c r="E189" s="28" t="s">
        <v>2371</v>
      </c>
      <c r="G189" s="17">
        <v>300</v>
      </c>
      <c r="H189" s="28">
        <v>1</v>
      </c>
      <c r="I189" s="17" t="s">
        <v>2392</v>
      </c>
      <c r="K189" s="28">
        <v>195</v>
      </c>
      <c r="L189" s="17">
        <v>5</v>
      </c>
      <c r="M189" s="17" t="s">
        <v>1551</v>
      </c>
      <c r="N189" s="17" t="s">
        <v>1755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5">
      <c r="A190" s="17" t="s">
        <v>3683</v>
      </c>
      <c r="B190" s="17" t="s">
        <v>1487</v>
      </c>
      <c r="C190" s="35">
        <f t="shared" si="2"/>
        <v>5</v>
      </c>
      <c r="D190" s="28" t="s">
        <v>2301</v>
      </c>
      <c r="E190" s="28" t="s">
        <v>2371</v>
      </c>
      <c r="G190" s="17">
        <v>300</v>
      </c>
      <c r="H190" s="28">
        <v>1</v>
      </c>
      <c r="I190" s="17" t="s">
        <v>2392</v>
      </c>
      <c r="K190" s="28">
        <v>195</v>
      </c>
      <c r="L190" s="17">
        <v>5</v>
      </c>
      <c r="M190" s="17" t="s">
        <v>1551</v>
      </c>
      <c r="N190" s="17" t="s">
        <v>1755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5">
      <c r="A191" s="17" t="s">
        <v>3684</v>
      </c>
      <c r="B191" s="17" t="s">
        <v>1487</v>
      </c>
      <c r="C191" s="35">
        <f t="shared" si="2"/>
        <v>5</v>
      </c>
      <c r="D191" s="28" t="s">
        <v>2302</v>
      </c>
      <c r="E191" s="28" t="s">
        <v>2371</v>
      </c>
      <c r="G191" s="17">
        <v>300</v>
      </c>
      <c r="H191" s="28">
        <v>1</v>
      </c>
      <c r="I191" s="17" t="s">
        <v>2392</v>
      </c>
      <c r="K191" s="28">
        <v>195</v>
      </c>
      <c r="L191" s="17">
        <v>5</v>
      </c>
      <c r="M191" s="17" t="s">
        <v>1551</v>
      </c>
      <c r="N191" s="17" t="s">
        <v>1755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5">
      <c r="A192" s="17" t="s">
        <v>3685</v>
      </c>
      <c r="B192" s="17" t="s">
        <v>1487</v>
      </c>
      <c r="C192" s="35">
        <f t="shared" si="2"/>
        <v>5</v>
      </c>
      <c r="D192" s="28" t="s">
        <v>2303</v>
      </c>
      <c r="E192" s="28" t="s">
        <v>2371</v>
      </c>
      <c r="G192" s="17">
        <v>300</v>
      </c>
      <c r="H192" s="28">
        <v>1</v>
      </c>
      <c r="I192" s="17" t="s">
        <v>2392</v>
      </c>
      <c r="K192" s="28">
        <v>195</v>
      </c>
      <c r="L192" s="17">
        <v>5</v>
      </c>
      <c r="M192" s="17" t="s">
        <v>1551</v>
      </c>
      <c r="N192" s="17" t="s">
        <v>1755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5">
      <c r="A193" s="17" t="s">
        <v>3686</v>
      </c>
      <c r="B193" s="17" t="s">
        <v>1487</v>
      </c>
      <c r="C193" s="35">
        <f t="shared" si="2"/>
        <v>5</v>
      </c>
      <c r="D193" s="28" t="s">
        <v>2304</v>
      </c>
      <c r="E193" s="28" t="s">
        <v>2371</v>
      </c>
      <c r="G193" s="17">
        <v>300</v>
      </c>
      <c r="H193" s="28">
        <v>1</v>
      </c>
      <c r="I193" s="17" t="s">
        <v>2392</v>
      </c>
      <c r="K193" s="28">
        <v>0</v>
      </c>
      <c r="L193" s="17">
        <v>5</v>
      </c>
      <c r="M193" s="17" t="s">
        <v>1551</v>
      </c>
      <c r="N193" s="17" t="s">
        <v>1755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5">
      <c r="A194" s="17" t="s">
        <v>3687</v>
      </c>
      <c r="B194" s="17" t="s">
        <v>1487</v>
      </c>
      <c r="C194" s="35">
        <f t="shared" si="2"/>
        <v>5</v>
      </c>
      <c r="D194" s="28" t="s">
        <v>2305</v>
      </c>
      <c r="E194" s="28" t="s">
        <v>2371</v>
      </c>
      <c r="G194" s="17">
        <v>300</v>
      </c>
      <c r="H194" s="28">
        <v>1</v>
      </c>
      <c r="I194" s="17" t="s">
        <v>2392</v>
      </c>
      <c r="K194" s="28">
        <v>0</v>
      </c>
      <c r="L194" s="17">
        <v>5</v>
      </c>
      <c r="M194" s="17" t="s">
        <v>1551</v>
      </c>
      <c r="N194" s="17" t="s">
        <v>1755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5">
      <c r="A195" s="17" t="s">
        <v>3688</v>
      </c>
      <c r="B195" s="17" t="s">
        <v>1487</v>
      </c>
      <c r="C195" s="35">
        <f t="shared" si="2"/>
        <v>5</v>
      </c>
      <c r="D195" s="28" t="s">
        <v>2306</v>
      </c>
      <c r="E195" s="28" t="s">
        <v>2371</v>
      </c>
      <c r="G195" s="17">
        <v>300</v>
      </c>
      <c r="H195" s="28">
        <v>1</v>
      </c>
      <c r="I195" s="17" t="s">
        <v>2392</v>
      </c>
      <c r="K195" s="28">
        <v>0</v>
      </c>
      <c r="L195" s="17">
        <v>5</v>
      </c>
      <c r="M195" s="17" t="s">
        <v>1551</v>
      </c>
      <c r="N195" s="17" t="s">
        <v>1755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5">
      <c r="A196" s="17" t="s">
        <v>3689</v>
      </c>
      <c r="B196" s="17" t="s">
        <v>1487</v>
      </c>
      <c r="C196" s="35">
        <f t="shared" ref="C196:C259" si="3">IF($B196="ProductService",1,IF($B196="ProductNonInventory",3,IF($B196="ProductInventory",5,"error")))</f>
        <v>5</v>
      </c>
      <c r="D196" s="28" t="s">
        <v>2307</v>
      </c>
      <c r="E196" s="28" t="s">
        <v>2371</v>
      </c>
      <c r="G196" s="17">
        <v>300</v>
      </c>
      <c r="H196" s="28">
        <v>1</v>
      </c>
      <c r="I196" s="17" t="s">
        <v>2392</v>
      </c>
      <c r="K196" s="28">
        <v>0</v>
      </c>
      <c r="L196" s="17">
        <v>5</v>
      </c>
      <c r="M196" s="17" t="s">
        <v>1551</v>
      </c>
      <c r="N196" s="17" t="s">
        <v>1755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5">
      <c r="A197" s="17" t="s">
        <v>3690</v>
      </c>
      <c r="B197" s="17" t="s">
        <v>1487</v>
      </c>
      <c r="C197" s="35">
        <f t="shared" si="3"/>
        <v>5</v>
      </c>
      <c r="D197" s="28" t="s">
        <v>2372</v>
      </c>
      <c r="E197" s="28" t="s">
        <v>2371</v>
      </c>
      <c r="G197" s="17">
        <v>200</v>
      </c>
      <c r="H197" s="28">
        <v>1</v>
      </c>
      <c r="I197" s="17" t="s">
        <v>2392</v>
      </c>
      <c r="K197" s="28">
        <v>145</v>
      </c>
      <c r="L197" s="17">
        <v>5</v>
      </c>
      <c r="M197" s="17" t="s">
        <v>1551</v>
      </c>
      <c r="N197" s="17" t="s">
        <v>1755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5">
      <c r="A198" s="17" t="s">
        <v>3691</v>
      </c>
      <c r="B198" s="17" t="s">
        <v>1487</v>
      </c>
      <c r="C198" s="35">
        <f t="shared" si="3"/>
        <v>5</v>
      </c>
      <c r="D198" s="28" t="s">
        <v>2373</v>
      </c>
      <c r="E198" s="28" t="s">
        <v>2371</v>
      </c>
      <c r="G198" s="17">
        <v>200</v>
      </c>
      <c r="H198" s="28">
        <v>1</v>
      </c>
      <c r="I198" s="17" t="s">
        <v>2392</v>
      </c>
      <c r="K198" s="28">
        <v>145</v>
      </c>
      <c r="L198" s="17">
        <v>5</v>
      </c>
      <c r="M198" s="17" t="s">
        <v>1551</v>
      </c>
      <c r="N198" s="17" t="s">
        <v>1755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5">
      <c r="A199" s="17" t="s">
        <v>3692</v>
      </c>
      <c r="B199" s="17" t="s">
        <v>1487</v>
      </c>
      <c r="C199" s="35">
        <f t="shared" si="3"/>
        <v>5</v>
      </c>
      <c r="D199" s="28" t="s">
        <v>2374</v>
      </c>
      <c r="E199" s="28" t="s">
        <v>2371</v>
      </c>
      <c r="G199" s="17">
        <v>200</v>
      </c>
      <c r="H199" s="28">
        <v>1</v>
      </c>
      <c r="I199" s="17" t="s">
        <v>2392</v>
      </c>
      <c r="K199" s="28">
        <v>145</v>
      </c>
      <c r="L199" s="17">
        <v>5</v>
      </c>
      <c r="M199" s="17" t="s">
        <v>1551</v>
      </c>
      <c r="N199" s="17" t="s">
        <v>1755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5">
      <c r="A200" s="17" t="s">
        <v>3693</v>
      </c>
      <c r="B200" s="17" t="s">
        <v>1487</v>
      </c>
      <c r="C200" s="35">
        <f t="shared" si="3"/>
        <v>5</v>
      </c>
      <c r="D200" s="28" t="s">
        <v>2375</v>
      </c>
      <c r="E200" s="28" t="s">
        <v>2371</v>
      </c>
      <c r="G200" s="17">
        <v>200</v>
      </c>
      <c r="H200" s="28">
        <v>1</v>
      </c>
      <c r="I200" s="17" t="s">
        <v>2392</v>
      </c>
      <c r="K200" s="28">
        <v>145</v>
      </c>
      <c r="L200" s="17">
        <v>5</v>
      </c>
      <c r="M200" s="17" t="s">
        <v>1551</v>
      </c>
      <c r="N200" s="17" t="s">
        <v>1755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5">
      <c r="A201" s="17" t="s">
        <v>3694</v>
      </c>
      <c r="B201" s="17" t="s">
        <v>1487</v>
      </c>
      <c r="C201" s="35">
        <f t="shared" si="3"/>
        <v>5</v>
      </c>
      <c r="D201" s="28" t="s">
        <v>2308</v>
      </c>
      <c r="E201" s="28" t="s">
        <v>2371</v>
      </c>
      <c r="G201" s="17">
        <v>200</v>
      </c>
      <c r="H201" s="28">
        <v>1</v>
      </c>
      <c r="I201" s="17" t="s">
        <v>2392</v>
      </c>
      <c r="K201" s="28">
        <v>150</v>
      </c>
      <c r="L201" s="17">
        <v>5</v>
      </c>
      <c r="M201" s="17" t="s">
        <v>1551</v>
      </c>
      <c r="N201" s="17" t="s">
        <v>1755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5">
      <c r="A202" s="17" t="s">
        <v>3695</v>
      </c>
      <c r="B202" s="17" t="s">
        <v>1487</v>
      </c>
      <c r="C202" s="35">
        <f t="shared" si="3"/>
        <v>5</v>
      </c>
      <c r="D202" s="28" t="s">
        <v>2309</v>
      </c>
      <c r="E202" s="28" t="s">
        <v>2371</v>
      </c>
      <c r="G202" s="17">
        <v>200</v>
      </c>
      <c r="H202" s="28">
        <v>1</v>
      </c>
      <c r="I202" s="17" t="s">
        <v>2392</v>
      </c>
      <c r="K202" s="28">
        <v>150</v>
      </c>
      <c r="L202" s="17">
        <v>5</v>
      </c>
      <c r="M202" s="17" t="s">
        <v>1551</v>
      </c>
      <c r="N202" s="17" t="s">
        <v>1755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5">
      <c r="A203" s="17" t="s">
        <v>3696</v>
      </c>
      <c r="B203" s="17" t="s">
        <v>1487</v>
      </c>
      <c r="C203" s="35">
        <f t="shared" si="3"/>
        <v>5</v>
      </c>
      <c r="D203" s="28" t="s">
        <v>2310</v>
      </c>
      <c r="E203" s="28" t="s">
        <v>2371</v>
      </c>
      <c r="G203" s="17">
        <v>200</v>
      </c>
      <c r="H203" s="28">
        <v>1</v>
      </c>
      <c r="I203" s="17" t="s">
        <v>2392</v>
      </c>
      <c r="K203" s="28">
        <v>150</v>
      </c>
      <c r="L203" s="17">
        <v>5</v>
      </c>
      <c r="M203" s="17" t="s">
        <v>1551</v>
      </c>
      <c r="N203" s="17" t="s">
        <v>1755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5">
      <c r="A204" s="17" t="s">
        <v>3697</v>
      </c>
      <c r="B204" s="17" t="s">
        <v>1487</v>
      </c>
      <c r="C204" s="35">
        <f t="shared" si="3"/>
        <v>5</v>
      </c>
      <c r="D204" s="28" t="s">
        <v>2311</v>
      </c>
      <c r="E204" s="28" t="s">
        <v>2371</v>
      </c>
      <c r="G204" s="17">
        <v>200</v>
      </c>
      <c r="H204" s="28">
        <v>1</v>
      </c>
      <c r="I204" s="17" t="s">
        <v>2392</v>
      </c>
      <c r="K204" s="28">
        <v>150</v>
      </c>
      <c r="L204" s="17">
        <v>5</v>
      </c>
      <c r="M204" s="17" t="s">
        <v>1551</v>
      </c>
      <c r="N204" s="17" t="s">
        <v>1755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5">
      <c r="A205" s="17" t="s">
        <v>3698</v>
      </c>
      <c r="B205" s="17" t="s">
        <v>1487</v>
      </c>
      <c r="C205" s="35">
        <f t="shared" si="3"/>
        <v>5</v>
      </c>
      <c r="D205" s="28" t="s">
        <v>2312</v>
      </c>
      <c r="E205" s="28" t="s">
        <v>2371</v>
      </c>
      <c r="G205" s="17">
        <v>200</v>
      </c>
      <c r="H205" s="28">
        <v>1</v>
      </c>
      <c r="I205" s="17" t="s">
        <v>2392</v>
      </c>
      <c r="K205" s="28">
        <v>150</v>
      </c>
      <c r="L205" s="17">
        <v>5</v>
      </c>
      <c r="M205" s="17" t="s">
        <v>1551</v>
      </c>
      <c r="N205" s="17" t="s">
        <v>1755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5">
      <c r="A206" s="17" t="s">
        <v>3699</v>
      </c>
      <c r="B206" s="17" t="s">
        <v>1487</v>
      </c>
      <c r="C206" s="35">
        <f t="shared" si="3"/>
        <v>5</v>
      </c>
      <c r="D206" s="28" t="s">
        <v>2313</v>
      </c>
      <c r="E206" s="28" t="s">
        <v>2371</v>
      </c>
      <c r="G206" s="17">
        <v>200</v>
      </c>
      <c r="H206" s="28">
        <v>1</v>
      </c>
      <c r="I206" s="17" t="s">
        <v>2392</v>
      </c>
      <c r="K206" s="28">
        <v>145</v>
      </c>
      <c r="L206" s="17">
        <v>5</v>
      </c>
      <c r="M206" s="17" t="s">
        <v>1551</v>
      </c>
      <c r="N206" s="17" t="s">
        <v>1755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5">
      <c r="A207" s="17" t="s">
        <v>3700</v>
      </c>
      <c r="B207" s="17" t="s">
        <v>1487</v>
      </c>
      <c r="C207" s="35">
        <f t="shared" si="3"/>
        <v>5</v>
      </c>
      <c r="D207" s="28" t="s">
        <v>2314</v>
      </c>
      <c r="E207" s="28" t="s">
        <v>2371</v>
      </c>
      <c r="G207" s="17">
        <v>200</v>
      </c>
      <c r="H207" s="28">
        <v>1</v>
      </c>
      <c r="I207" s="17" t="s">
        <v>2392</v>
      </c>
      <c r="K207" s="28">
        <v>145</v>
      </c>
      <c r="L207" s="17">
        <v>5</v>
      </c>
      <c r="M207" s="17" t="s">
        <v>1551</v>
      </c>
      <c r="N207" s="17" t="s">
        <v>1755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5">
      <c r="A208" s="17" t="s">
        <v>3701</v>
      </c>
      <c r="B208" s="17" t="s">
        <v>1487</v>
      </c>
      <c r="C208" s="35">
        <f t="shared" si="3"/>
        <v>5</v>
      </c>
      <c r="D208" s="28" t="s">
        <v>2315</v>
      </c>
      <c r="E208" s="28" t="s">
        <v>2371</v>
      </c>
      <c r="G208" s="17">
        <v>200</v>
      </c>
      <c r="H208" s="28">
        <v>1</v>
      </c>
      <c r="I208" s="17" t="s">
        <v>2392</v>
      </c>
      <c r="K208" s="28">
        <v>145</v>
      </c>
      <c r="L208" s="17">
        <v>5</v>
      </c>
      <c r="M208" s="17" t="s">
        <v>1551</v>
      </c>
      <c r="N208" s="17" t="s">
        <v>1755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5">
      <c r="A209" s="17" t="s">
        <v>3702</v>
      </c>
      <c r="B209" s="17" t="s">
        <v>1487</v>
      </c>
      <c r="C209" s="35">
        <f t="shared" si="3"/>
        <v>5</v>
      </c>
      <c r="D209" s="28" t="s">
        <v>2316</v>
      </c>
      <c r="E209" s="28" t="s">
        <v>2371</v>
      </c>
      <c r="G209" s="17">
        <v>200</v>
      </c>
      <c r="H209" s="28">
        <v>1</v>
      </c>
      <c r="I209" s="17" t="s">
        <v>2392</v>
      </c>
      <c r="K209" s="28">
        <v>145</v>
      </c>
      <c r="L209" s="17">
        <v>5</v>
      </c>
      <c r="M209" s="17" t="s">
        <v>1551</v>
      </c>
      <c r="N209" s="17" t="s">
        <v>1755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5">
      <c r="A210" s="17" t="s">
        <v>3703</v>
      </c>
      <c r="B210" s="17" t="s">
        <v>1487</v>
      </c>
      <c r="C210" s="35">
        <f t="shared" si="3"/>
        <v>5</v>
      </c>
      <c r="D210" s="28" t="s">
        <v>2317</v>
      </c>
      <c r="E210" s="28" t="s">
        <v>2371</v>
      </c>
      <c r="G210" s="17">
        <v>200</v>
      </c>
      <c r="H210" s="28">
        <v>1</v>
      </c>
      <c r="I210" s="17" t="s">
        <v>2392</v>
      </c>
      <c r="K210" s="28">
        <v>150</v>
      </c>
      <c r="L210" s="17">
        <v>5</v>
      </c>
      <c r="M210" s="17" t="s">
        <v>1551</v>
      </c>
      <c r="N210" s="17" t="s">
        <v>1755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5">
      <c r="A211" s="17" t="s">
        <v>3704</v>
      </c>
      <c r="B211" s="17" t="s">
        <v>1487</v>
      </c>
      <c r="C211" s="35">
        <f t="shared" si="3"/>
        <v>5</v>
      </c>
      <c r="D211" s="28" t="s">
        <v>2318</v>
      </c>
      <c r="E211" s="28" t="s">
        <v>2371</v>
      </c>
      <c r="G211" s="17">
        <v>200</v>
      </c>
      <c r="H211" s="28">
        <v>1</v>
      </c>
      <c r="I211" s="17" t="s">
        <v>2392</v>
      </c>
      <c r="K211" s="28">
        <v>150</v>
      </c>
      <c r="L211" s="17">
        <v>5</v>
      </c>
      <c r="M211" s="17" t="s">
        <v>1551</v>
      </c>
      <c r="N211" s="17" t="s">
        <v>1755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5">
      <c r="A212" s="17" t="s">
        <v>3705</v>
      </c>
      <c r="B212" s="17" t="s">
        <v>1487</v>
      </c>
      <c r="C212" s="35">
        <f t="shared" si="3"/>
        <v>5</v>
      </c>
      <c r="D212" s="28" t="s">
        <v>2319</v>
      </c>
      <c r="E212" s="28" t="s">
        <v>2371</v>
      </c>
      <c r="G212" s="17">
        <v>200</v>
      </c>
      <c r="H212" s="28">
        <v>1</v>
      </c>
      <c r="I212" s="17" t="s">
        <v>2392</v>
      </c>
      <c r="K212" s="28">
        <v>150</v>
      </c>
      <c r="L212" s="17">
        <v>5</v>
      </c>
      <c r="M212" s="17" t="s">
        <v>1551</v>
      </c>
      <c r="N212" s="17" t="s">
        <v>1755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5">
      <c r="A213" s="17" t="s">
        <v>3706</v>
      </c>
      <c r="B213" s="17" t="s">
        <v>1487</v>
      </c>
      <c r="C213" s="35">
        <f t="shared" si="3"/>
        <v>5</v>
      </c>
      <c r="D213" s="28" t="s">
        <v>2320</v>
      </c>
      <c r="E213" s="28" t="s">
        <v>2371</v>
      </c>
      <c r="G213" s="17">
        <v>200</v>
      </c>
      <c r="H213" s="28">
        <v>1</v>
      </c>
      <c r="I213" s="17" t="s">
        <v>2392</v>
      </c>
      <c r="K213" s="28">
        <v>150</v>
      </c>
      <c r="L213" s="17">
        <v>5</v>
      </c>
      <c r="M213" s="17" t="s">
        <v>1551</v>
      </c>
      <c r="N213" s="17" t="s">
        <v>1755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5">
      <c r="A214" s="17" t="s">
        <v>3707</v>
      </c>
      <c r="B214" s="17" t="s">
        <v>1487</v>
      </c>
      <c r="C214" s="35">
        <f t="shared" si="3"/>
        <v>5</v>
      </c>
      <c r="D214" s="28" t="s">
        <v>2321</v>
      </c>
      <c r="E214" s="28" t="s">
        <v>2371</v>
      </c>
      <c r="G214" s="17">
        <v>200</v>
      </c>
      <c r="H214" s="28">
        <v>1</v>
      </c>
      <c r="I214" s="17" t="s">
        <v>2392</v>
      </c>
      <c r="K214" s="28">
        <v>150</v>
      </c>
      <c r="L214" s="17">
        <v>5</v>
      </c>
      <c r="M214" s="17" t="s">
        <v>1551</v>
      </c>
      <c r="N214" s="17" t="s">
        <v>1755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5">
      <c r="A215" s="17" t="s">
        <v>3708</v>
      </c>
      <c r="B215" s="17" t="s">
        <v>1487</v>
      </c>
      <c r="C215" s="35">
        <f t="shared" si="3"/>
        <v>5</v>
      </c>
      <c r="D215" s="28" t="s">
        <v>2322</v>
      </c>
      <c r="E215" s="28" t="s">
        <v>2371</v>
      </c>
      <c r="G215" s="17">
        <v>199</v>
      </c>
      <c r="H215" s="28">
        <v>1</v>
      </c>
      <c r="I215" s="17" t="s">
        <v>2392</v>
      </c>
      <c r="J215" s="17" t="s">
        <v>2567</v>
      </c>
      <c r="K215" s="28">
        <v>0</v>
      </c>
      <c r="L215" s="17">
        <v>5</v>
      </c>
      <c r="M215" s="17" t="s">
        <v>1551</v>
      </c>
      <c r="N215" s="17" t="s">
        <v>1755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5">
      <c r="A216" s="17" t="s">
        <v>3709</v>
      </c>
      <c r="B216" s="17" t="s">
        <v>1487</v>
      </c>
      <c r="C216" s="35">
        <f t="shared" si="3"/>
        <v>5</v>
      </c>
      <c r="D216" s="28" t="s">
        <v>2323</v>
      </c>
      <c r="E216" s="28" t="s">
        <v>2371</v>
      </c>
      <c r="G216" s="17">
        <v>199</v>
      </c>
      <c r="H216" s="28">
        <v>1</v>
      </c>
      <c r="I216" s="17" t="s">
        <v>2392</v>
      </c>
      <c r="J216" s="17" t="s">
        <v>2567</v>
      </c>
      <c r="K216" s="28">
        <v>0</v>
      </c>
      <c r="L216" s="17">
        <v>5</v>
      </c>
      <c r="M216" s="17" t="s">
        <v>1551</v>
      </c>
      <c r="N216" s="17" t="s">
        <v>1755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5">
      <c r="A217" s="17" t="s">
        <v>3710</v>
      </c>
      <c r="B217" s="17" t="s">
        <v>1487</v>
      </c>
      <c r="C217" s="35">
        <f t="shared" si="3"/>
        <v>5</v>
      </c>
      <c r="D217" s="28" t="s">
        <v>2324</v>
      </c>
      <c r="E217" s="28" t="s">
        <v>2371</v>
      </c>
      <c r="G217" s="17">
        <v>199</v>
      </c>
      <c r="H217" s="28">
        <v>1</v>
      </c>
      <c r="I217" s="17" t="s">
        <v>2392</v>
      </c>
      <c r="J217" s="17" t="s">
        <v>2567</v>
      </c>
      <c r="K217" s="28">
        <v>0</v>
      </c>
      <c r="L217" s="17">
        <v>5</v>
      </c>
      <c r="M217" s="17" t="s">
        <v>1551</v>
      </c>
      <c r="N217" s="17" t="s">
        <v>1755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5">
      <c r="A218" s="17" t="s">
        <v>3711</v>
      </c>
      <c r="B218" s="17" t="s">
        <v>1487</v>
      </c>
      <c r="C218" s="35">
        <f t="shared" si="3"/>
        <v>5</v>
      </c>
      <c r="D218" s="28" t="s">
        <v>2325</v>
      </c>
      <c r="E218" s="28" t="s">
        <v>2371</v>
      </c>
      <c r="G218" s="17">
        <v>199</v>
      </c>
      <c r="H218" s="28">
        <v>1</v>
      </c>
      <c r="I218" s="17" t="s">
        <v>2392</v>
      </c>
      <c r="J218" s="17" t="s">
        <v>2567</v>
      </c>
      <c r="K218" s="28">
        <v>0</v>
      </c>
      <c r="L218" s="17">
        <v>5</v>
      </c>
      <c r="M218" s="17" t="s">
        <v>1551</v>
      </c>
      <c r="N218" s="17" t="s">
        <v>1755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5">
      <c r="A219" s="17" t="s">
        <v>3712</v>
      </c>
      <c r="B219" s="17" t="s">
        <v>1487</v>
      </c>
      <c r="C219" s="35">
        <f t="shared" si="3"/>
        <v>5</v>
      </c>
      <c r="D219" s="28" t="s">
        <v>2326</v>
      </c>
      <c r="E219" s="28" t="s">
        <v>2371</v>
      </c>
      <c r="G219" s="17">
        <v>199</v>
      </c>
      <c r="H219" s="28">
        <v>1</v>
      </c>
      <c r="I219" s="17" t="s">
        <v>2392</v>
      </c>
      <c r="J219" s="17" t="s">
        <v>2567</v>
      </c>
      <c r="K219" s="28">
        <v>0</v>
      </c>
      <c r="L219" s="17">
        <v>5</v>
      </c>
      <c r="M219" s="17" t="s">
        <v>1551</v>
      </c>
      <c r="N219" s="17" t="s">
        <v>1755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5">
      <c r="A220" s="17" t="s">
        <v>3713</v>
      </c>
      <c r="B220" s="17" t="s">
        <v>1487</v>
      </c>
      <c r="C220" s="35">
        <f t="shared" si="3"/>
        <v>5</v>
      </c>
      <c r="D220" s="28" t="s">
        <v>2327</v>
      </c>
      <c r="E220" s="28" t="s">
        <v>2371</v>
      </c>
      <c r="G220" s="17">
        <v>199</v>
      </c>
      <c r="H220" s="28">
        <v>1</v>
      </c>
      <c r="I220" s="17" t="s">
        <v>2392</v>
      </c>
      <c r="J220" s="17" t="s">
        <v>2567</v>
      </c>
      <c r="K220" s="28">
        <v>0</v>
      </c>
      <c r="L220" s="17">
        <v>5</v>
      </c>
      <c r="M220" s="17" t="s">
        <v>1551</v>
      </c>
      <c r="N220" s="17" t="s">
        <v>1755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5">
      <c r="A221" s="17" t="s">
        <v>3714</v>
      </c>
      <c r="B221" s="17" t="s">
        <v>1487</v>
      </c>
      <c r="C221" s="35">
        <f t="shared" si="3"/>
        <v>5</v>
      </c>
      <c r="D221" s="28" t="s">
        <v>2328</v>
      </c>
      <c r="E221" s="28" t="s">
        <v>2371</v>
      </c>
      <c r="G221" s="17">
        <v>199</v>
      </c>
      <c r="H221" s="28">
        <v>1</v>
      </c>
      <c r="I221" s="17" t="s">
        <v>2392</v>
      </c>
      <c r="J221" s="17" t="s">
        <v>2567</v>
      </c>
      <c r="K221" s="28">
        <v>0</v>
      </c>
      <c r="L221" s="17">
        <v>5</v>
      </c>
      <c r="M221" s="17" t="s">
        <v>1551</v>
      </c>
      <c r="N221" s="17" t="s">
        <v>1755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5">
      <c r="A222" s="17" t="s">
        <v>3715</v>
      </c>
      <c r="B222" s="17" t="s">
        <v>1487</v>
      </c>
      <c r="C222" s="35">
        <f t="shared" si="3"/>
        <v>5</v>
      </c>
      <c r="D222" s="28" t="s">
        <v>2329</v>
      </c>
      <c r="E222" s="28" t="s">
        <v>2371</v>
      </c>
      <c r="G222" s="17">
        <v>199</v>
      </c>
      <c r="H222" s="28">
        <v>1</v>
      </c>
      <c r="I222" s="17" t="s">
        <v>2392</v>
      </c>
      <c r="J222" s="17" t="s">
        <v>2567</v>
      </c>
      <c r="K222" s="28">
        <v>0</v>
      </c>
      <c r="L222" s="17">
        <v>5</v>
      </c>
      <c r="M222" s="17" t="s">
        <v>1551</v>
      </c>
      <c r="N222" s="17" t="s">
        <v>1755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5">
      <c r="A223" s="17" t="s">
        <v>3716</v>
      </c>
      <c r="B223" s="17" t="s">
        <v>1487</v>
      </c>
      <c r="C223" s="35">
        <f t="shared" si="3"/>
        <v>5</v>
      </c>
      <c r="D223" s="28" t="s">
        <v>2330</v>
      </c>
      <c r="E223" s="28" t="s">
        <v>2371</v>
      </c>
      <c r="G223" s="17">
        <v>199</v>
      </c>
      <c r="H223" s="28">
        <v>1</v>
      </c>
      <c r="I223" s="17" t="s">
        <v>2392</v>
      </c>
      <c r="J223" s="17" t="s">
        <v>2567</v>
      </c>
      <c r="K223" s="28">
        <v>0</v>
      </c>
      <c r="L223" s="17">
        <v>5</v>
      </c>
      <c r="M223" s="17" t="s">
        <v>1551</v>
      </c>
      <c r="N223" s="17" t="s">
        <v>1755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5">
      <c r="A224" s="17" t="s">
        <v>3717</v>
      </c>
      <c r="B224" s="17" t="s">
        <v>1487</v>
      </c>
      <c r="C224" s="35">
        <f t="shared" si="3"/>
        <v>5</v>
      </c>
      <c r="D224" s="28" t="s">
        <v>2331</v>
      </c>
      <c r="E224" s="28" t="s">
        <v>2371</v>
      </c>
      <c r="G224" s="17">
        <v>199</v>
      </c>
      <c r="H224" s="28">
        <v>1</v>
      </c>
      <c r="I224" s="17" t="s">
        <v>2392</v>
      </c>
      <c r="J224" s="17" t="s">
        <v>2567</v>
      </c>
      <c r="K224" s="28">
        <v>0</v>
      </c>
      <c r="L224" s="17">
        <v>5</v>
      </c>
      <c r="M224" s="17" t="s">
        <v>1551</v>
      </c>
      <c r="N224" s="17" t="s">
        <v>1755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5">
      <c r="A225" s="17" t="s">
        <v>3718</v>
      </c>
      <c r="B225" s="17" t="s">
        <v>1487</v>
      </c>
      <c r="C225" s="35">
        <f t="shared" si="3"/>
        <v>5</v>
      </c>
      <c r="D225" s="28" t="s">
        <v>2332</v>
      </c>
      <c r="E225" s="28" t="s">
        <v>2371</v>
      </c>
      <c r="G225" s="17">
        <v>199</v>
      </c>
      <c r="H225" s="28">
        <v>1</v>
      </c>
      <c r="I225" s="17" t="s">
        <v>2392</v>
      </c>
      <c r="J225" s="17" t="s">
        <v>2567</v>
      </c>
      <c r="K225" s="28">
        <v>0</v>
      </c>
      <c r="L225" s="17">
        <v>5</v>
      </c>
      <c r="M225" s="17" t="s">
        <v>1551</v>
      </c>
      <c r="N225" s="17" t="s">
        <v>1755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5">
      <c r="A226" s="17" t="s">
        <v>3719</v>
      </c>
      <c r="B226" s="17" t="s">
        <v>1487</v>
      </c>
      <c r="C226" s="35">
        <f t="shared" si="3"/>
        <v>5</v>
      </c>
      <c r="D226" s="28" t="s">
        <v>2333</v>
      </c>
      <c r="E226" s="28" t="s">
        <v>2371</v>
      </c>
      <c r="G226" s="17">
        <v>199</v>
      </c>
      <c r="H226" s="28">
        <v>1</v>
      </c>
      <c r="I226" s="17" t="s">
        <v>2392</v>
      </c>
      <c r="J226" s="17" t="s">
        <v>2567</v>
      </c>
      <c r="K226" s="28">
        <v>0</v>
      </c>
      <c r="L226" s="17">
        <v>5</v>
      </c>
      <c r="M226" s="17" t="s">
        <v>1551</v>
      </c>
      <c r="N226" s="17" t="s">
        <v>1755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5">
      <c r="A227" s="17" t="s">
        <v>3720</v>
      </c>
      <c r="B227" s="17" t="s">
        <v>1487</v>
      </c>
      <c r="C227" s="35">
        <f t="shared" si="3"/>
        <v>5</v>
      </c>
      <c r="D227" s="28" t="s">
        <v>2334</v>
      </c>
      <c r="E227" s="28" t="s">
        <v>2371</v>
      </c>
      <c r="G227" s="17">
        <v>199</v>
      </c>
      <c r="H227" s="28">
        <v>1</v>
      </c>
      <c r="I227" s="17" t="s">
        <v>2392</v>
      </c>
      <c r="J227" s="17" t="s">
        <v>2567</v>
      </c>
      <c r="K227" s="28">
        <v>0</v>
      </c>
      <c r="L227" s="17">
        <v>5</v>
      </c>
      <c r="M227" s="17" t="s">
        <v>1551</v>
      </c>
      <c r="N227" s="17" t="s">
        <v>1755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5">
      <c r="A228" s="17" t="s">
        <v>3721</v>
      </c>
      <c r="B228" s="17" t="s">
        <v>1487</v>
      </c>
      <c r="C228" s="35">
        <f t="shared" si="3"/>
        <v>5</v>
      </c>
      <c r="D228" s="28" t="s">
        <v>2335</v>
      </c>
      <c r="E228" s="28" t="s">
        <v>2371</v>
      </c>
      <c r="G228" s="17">
        <v>199</v>
      </c>
      <c r="H228" s="28">
        <v>1</v>
      </c>
      <c r="I228" s="17" t="s">
        <v>2392</v>
      </c>
      <c r="J228" s="17" t="s">
        <v>2567</v>
      </c>
      <c r="K228" s="28">
        <v>0</v>
      </c>
      <c r="L228" s="17">
        <v>5</v>
      </c>
      <c r="M228" s="17" t="s">
        <v>1551</v>
      </c>
      <c r="N228" s="17" t="s">
        <v>1755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5">
      <c r="A229" s="17" t="s">
        <v>3722</v>
      </c>
      <c r="B229" s="17" t="s">
        <v>1487</v>
      </c>
      <c r="C229" s="35">
        <f t="shared" si="3"/>
        <v>5</v>
      </c>
      <c r="D229" s="28" t="s">
        <v>2336</v>
      </c>
      <c r="E229" s="28" t="s">
        <v>2371</v>
      </c>
      <c r="G229" s="17">
        <v>199</v>
      </c>
      <c r="H229" s="28">
        <v>1</v>
      </c>
      <c r="I229" s="17" t="s">
        <v>2392</v>
      </c>
      <c r="J229" s="17" t="s">
        <v>2567</v>
      </c>
      <c r="K229" s="28">
        <v>0</v>
      </c>
      <c r="L229" s="17">
        <v>5</v>
      </c>
      <c r="M229" s="17" t="s">
        <v>1551</v>
      </c>
      <c r="N229" s="17" t="s">
        <v>1755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5">
      <c r="A230" s="17" t="s">
        <v>3723</v>
      </c>
      <c r="B230" s="17" t="s">
        <v>1487</v>
      </c>
      <c r="C230" s="35">
        <f t="shared" si="3"/>
        <v>5</v>
      </c>
      <c r="D230" s="28" t="s">
        <v>2337</v>
      </c>
      <c r="E230" s="28" t="s">
        <v>2371</v>
      </c>
      <c r="G230" s="17">
        <v>199</v>
      </c>
      <c r="H230" s="28">
        <v>1</v>
      </c>
      <c r="I230" s="17" t="s">
        <v>2392</v>
      </c>
      <c r="J230" s="17" t="s">
        <v>2567</v>
      </c>
      <c r="K230" s="28">
        <v>0</v>
      </c>
      <c r="L230" s="17">
        <v>5</v>
      </c>
      <c r="M230" s="17" t="s">
        <v>1551</v>
      </c>
      <c r="N230" s="17" t="s">
        <v>1755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5">
      <c r="A231" s="17" t="s">
        <v>3724</v>
      </c>
      <c r="B231" s="17" t="s">
        <v>1487</v>
      </c>
      <c r="C231" s="35">
        <f t="shared" si="3"/>
        <v>5</v>
      </c>
      <c r="D231" s="28" t="s">
        <v>2338</v>
      </c>
      <c r="E231" s="28" t="s">
        <v>2371</v>
      </c>
      <c r="G231" s="17">
        <v>199</v>
      </c>
      <c r="H231" s="28">
        <v>1</v>
      </c>
      <c r="I231" s="17" t="s">
        <v>2392</v>
      </c>
      <c r="J231" s="17" t="s">
        <v>2567</v>
      </c>
      <c r="K231" s="28">
        <v>0</v>
      </c>
      <c r="L231" s="17">
        <v>5</v>
      </c>
      <c r="M231" s="17" t="s">
        <v>1551</v>
      </c>
      <c r="N231" s="17" t="s">
        <v>1755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5">
      <c r="A232" s="17" t="s">
        <v>3725</v>
      </c>
      <c r="B232" s="17" t="s">
        <v>1487</v>
      </c>
      <c r="C232" s="35">
        <f t="shared" si="3"/>
        <v>5</v>
      </c>
      <c r="D232" s="28" t="s">
        <v>2339</v>
      </c>
      <c r="E232" s="28" t="s">
        <v>2371</v>
      </c>
      <c r="G232" s="17">
        <v>199</v>
      </c>
      <c r="H232" s="28">
        <v>1</v>
      </c>
      <c r="I232" s="17" t="s">
        <v>2392</v>
      </c>
      <c r="J232" s="17" t="s">
        <v>2567</v>
      </c>
      <c r="K232" s="28">
        <v>0</v>
      </c>
      <c r="L232" s="17">
        <v>5</v>
      </c>
      <c r="M232" s="17" t="s">
        <v>1551</v>
      </c>
      <c r="N232" s="17" t="s">
        <v>1755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5">
      <c r="A233" s="17" t="s">
        <v>3726</v>
      </c>
      <c r="B233" s="17" t="s">
        <v>1487</v>
      </c>
      <c r="C233" s="35">
        <f t="shared" si="3"/>
        <v>5</v>
      </c>
      <c r="D233" s="28" t="s">
        <v>2340</v>
      </c>
      <c r="E233" s="28" t="s">
        <v>2371</v>
      </c>
      <c r="G233" s="17">
        <v>199</v>
      </c>
      <c r="H233" s="28">
        <v>1</v>
      </c>
      <c r="I233" s="17" t="s">
        <v>2392</v>
      </c>
      <c r="J233" s="17" t="s">
        <v>2567</v>
      </c>
      <c r="K233" s="28">
        <v>0</v>
      </c>
      <c r="L233" s="17">
        <v>5</v>
      </c>
      <c r="M233" s="17" t="s">
        <v>1551</v>
      </c>
      <c r="N233" s="17" t="s">
        <v>1755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5">
      <c r="A234" s="17" t="s">
        <v>3727</v>
      </c>
      <c r="B234" s="17" t="s">
        <v>1487</v>
      </c>
      <c r="C234" s="35">
        <f t="shared" si="3"/>
        <v>5</v>
      </c>
      <c r="D234" s="28" t="s">
        <v>2341</v>
      </c>
      <c r="E234" s="28" t="s">
        <v>2371</v>
      </c>
      <c r="G234" s="17">
        <v>199</v>
      </c>
      <c r="H234" s="28">
        <v>1</v>
      </c>
      <c r="I234" s="17" t="s">
        <v>2392</v>
      </c>
      <c r="J234" s="17" t="s">
        <v>2567</v>
      </c>
      <c r="K234" s="28">
        <v>0</v>
      </c>
      <c r="L234" s="17">
        <v>5</v>
      </c>
      <c r="M234" s="17" t="s">
        <v>1551</v>
      </c>
      <c r="N234" s="17" t="s">
        <v>1755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5">
      <c r="A235" s="17" t="s">
        <v>3728</v>
      </c>
      <c r="B235" s="17" t="s">
        <v>1487</v>
      </c>
      <c r="C235" s="35">
        <f t="shared" si="3"/>
        <v>5</v>
      </c>
      <c r="D235" s="28" t="s">
        <v>2342</v>
      </c>
      <c r="E235" s="28" t="s">
        <v>2371</v>
      </c>
      <c r="G235" s="17">
        <v>199</v>
      </c>
      <c r="H235" s="28">
        <v>1</v>
      </c>
      <c r="I235" s="17" t="s">
        <v>2392</v>
      </c>
      <c r="J235" s="17" t="s">
        <v>2567</v>
      </c>
      <c r="K235" s="28">
        <v>0</v>
      </c>
      <c r="L235" s="17">
        <v>5</v>
      </c>
      <c r="M235" s="17" t="s">
        <v>1551</v>
      </c>
      <c r="N235" s="17" t="s">
        <v>1755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5">
      <c r="A236" s="17" t="s">
        <v>3729</v>
      </c>
      <c r="B236" s="17" t="s">
        <v>1487</v>
      </c>
      <c r="C236" s="35">
        <f t="shared" si="3"/>
        <v>5</v>
      </c>
      <c r="D236" s="28" t="s">
        <v>2343</v>
      </c>
      <c r="E236" s="28" t="s">
        <v>2371</v>
      </c>
      <c r="G236" s="17">
        <v>199</v>
      </c>
      <c r="H236" s="28">
        <v>1</v>
      </c>
      <c r="I236" s="17" t="s">
        <v>2392</v>
      </c>
      <c r="J236" s="17" t="s">
        <v>2567</v>
      </c>
      <c r="K236" s="28">
        <v>0</v>
      </c>
      <c r="L236" s="17">
        <v>5</v>
      </c>
      <c r="M236" s="17" t="s">
        <v>1551</v>
      </c>
      <c r="N236" s="17" t="s">
        <v>1755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5">
      <c r="A237" s="17" t="s">
        <v>3730</v>
      </c>
      <c r="B237" s="17" t="s">
        <v>1487</v>
      </c>
      <c r="C237" s="35">
        <f t="shared" si="3"/>
        <v>5</v>
      </c>
      <c r="D237" s="28" t="s">
        <v>2344</v>
      </c>
      <c r="E237" s="28" t="s">
        <v>2371</v>
      </c>
      <c r="G237" s="17">
        <v>199</v>
      </c>
      <c r="H237" s="28">
        <v>1</v>
      </c>
      <c r="I237" s="17" t="s">
        <v>2392</v>
      </c>
      <c r="J237" s="17" t="s">
        <v>2567</v>
      </c>
      <c r="K237" s="28">
        <v>0</v>
      </c>
      <c r="L237" s="17">
        <v>5</v>
      </c>
      <c r="M237" s="17" t="s">
        <v>1551</v>
      </c>
      <c r="N237" s="17" t="s">
        <v>1755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5">
      <c r="A238" s="17" t="s">
        <v>3731</v>
      </c>
      <c r="B238" s="17" t="s">
        <v>1487</v>
      </c>
      <c r="C238" s="35">
        <f t="shared" si="3"/>
        <v>5</v>
      </c>
      <c r="D238" s="28" t="s">
        <v>2345</v>
      </c>
      <c r="E238" s="28" t="s">
        <v>2371</v>
      </c>
      <c r="G238" s="17">
        <v>199</v>
      </c>
      <c r="H238" s="28">
        <v>1</v>
      </c>
      <c r="I238" s="17" t="s">
        <v>2392</v>
      </c>
      <c r="J238" s="17" t="s">
        <v>2567</v>
      </c>
      <c r="K238" s="28">
        <v>0</v>
      </c>
      <c r="L238" s="17">
        <v>5</v>
      </c>
      <c r="M238" s="17" t="s">
        <v>1551</v>
      </c>
      <c r="N238" s="17" t="s">
        <v>1755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5">
      <c r="A239" s="17" t="s">
        <v>3732</v>
      </c>
      <c r="B239" s="17" t="s">
        <v>1487</v>
      </c>
      <c r="C239" s="35">
        <f t="shared" si="3"/>
        <v>5</v>
      </c>
      <c r="D239" s="28" t="s">
        <v>2346</v>
      </c>
      <c r="E239" s="28" t="s">
        <v>2371</v>
      </c>
      <c r="G239" s="17">
        <v>199</v>
      </c>
      <c r="H239" s="28">
        <v>1</v>
      </c>
      <c r="I239" s="17" t="s">
        <v>2392</v>
      </c>
      <c r="J239" s="17" t="s">
        <v>2567</v>
      </c>
      <c r="K239" s="28">
        <v>0</v>
      </c>
      <c r="L239" s="17">
        <v>5</v>
      </c>
      <c r="M239" s="17" t="s">
        <v>1551</v>
      </c>
      <c r="N239" s="17" t="s">
        <v>1755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5">
      <c r="A240" s="17" t="s">
        <v>3733</v>
      </c>
      <c r="B240" s="17" t="s">
        <v>1487</v>
      </c>
      <c r="C240" s="35">
        <f t="shared" si="3"/>
        <v>5</v>
      </c>
      <c r="D240" s="28" t="s">
        <v>2347</v>
      </c>
      <c r="E240" s="28" t="s">
        <v>2371</v>
      </c>
      <c r="G240" s="17">
        <v>199</v>
      </c>
      <c r="H240" s="28">
        <v>1</v>
      </c>
      <c r="I240" s="17" t="s">
        <v>2392</v>
      </c>
      <c r="J240" s="17" t="s">
        <v>2567</v>
      </c>
      <c r="K240" s="28">
        <v>0</v>
      </c>
      <c r="L240" s="17">
        <v>5</v>
      </c>
      <c r="M240" s="17" t="s">
        <v>1551</v>
      </c>
      <c r="N240" s="17" t="s">
        <v>1755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5">
      <c r="A241" s="17" t="s">
        <v>3734</v>
      </c>
      <c r="B241" s="17" t="s">
        <v>1487</v>
      </c>
      <c r="C241" s="35">
        <f t="shared" si="3"/>
        <v>5</v>
      </c>
      <c r="D241" s="28" t="s">
        <v>2348</v>
      </c>
      <c r="E241" s="28" t="s">
        <v>2371</v>
      </c>
      <c r="G241" s="17">
        <v>199</v>
      </c>
      <c r="H241" s="28">
        <v>1</v>
      </c>
      <c r="I241" s="17" t="s">
        <v>2392</v>
      </c>
      <c r="J241" s="17" t="s">
        <v>2567</v>
      </c>
      <c r="K241" s="28">
        <v>0</v>
      </c>
      <c r="L241" s="17">
        <v>5</v>
      </c>
      <c r="M241" s="17" t="s">
        <v>1551</v>
      </c>
      <c r="N241" s="17" t="s">
        <v>1755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5">
      <c r="A242" s="17" t="s">
        <v>3735</v>
      </c>
      <c r="B242" s="17" t="s">
        <v>1487</v>
      </c>
      <c r="C242" s="35">
        <f t="shared" si="3"/>
        <v>5</v>
      </c>
      <c r="D242" s="28" t="s">
        <v>2349</v>
      </c>
      <c r="E242" s="28" t="s">
        <v>2371</v>
      </c>
      <c r="G242" s="17">
        <v>199</v>
      </c>
      <c r="H242" s="28">
        <v>1</v>
      </c>
      <c r="I242" s="17" t="s">
        <v>2392</v>
      </c>
      <c r="J242" s="17" t="s">
        <v>2567</v>
      </c>
      <c r="K242" s="28">
        <v>0</v>
      </c>
      <c r="L242" s="17">
        <v>5</v>
      </c>
      <c r="M242" s="17" t="s">
        <v>1551</v>
      </c>
      <c r="N242" s="17" t="s">
        <v>1755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5">
      <c r="A243" s="17" t="s">
        <v>3736</v>
      </c>
      <c r="B243" s="17" t="s">
        <v>1487</v>
      </c>
      <c r="C243" s="35">
        <f t="shared" si="3"/>
        <v>5</v>
      </c>
      <c r="D243" s="28" t="s">
        <v>2350</v>
      </c>
      <c r="E243" s="28" t="s">
        <v>2371</v>
      </c>
      <c r="G243" s="17">
        <v>199</v>
      </c>
      <c r="H243" s="28">
        <v>1</v>
      </c>
      <c r="I243" s="17" t="s">
        <v>2392</v>
      </c>
      <c r="J243" s="17" t="s">
        <v>2567</v>
      </c>
      <c r="K243" s="28">
        <v>0</v>
      </c>
      <c r="L243" s="17">
        <v>5</v>
      </c>
      <c r="M243" s="17" t="s">
        <v>1551</v>
      </c>
      <c r="N243" s="17" t="s">
        <v>1755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5">
      <c r="A244" s="17" t="s">
        <v>3737</v>
      </c>
      <c r="B244" s="17" t="s">
        <v>1487</v>
      </c>
      <c r="C244" s="35">
        <f t="shared" si="3"/>
        <v>5</v>
      </c>
      <c r="D244" s="28" t="s">
        <v>2351</v>
      </c>
      <c r="E244" s="28" t="s">
        <v>2371</v>
      </c>
      <c r="G244" s="17">
        <v>199</v>
      </c>
      <c r="H244" s="28">
        <v>1</v>
      </c>
      <c r="I244" s="17" t="s">
        <v>2392</v>
      </c>
      <c r="J244" s="17" t="s">
        <v>2567</v>
      </c>
      <c r="K244" s="28">
        <v>0</v>
      </c>
      <c r="L244" s="17">
        <v>5</v>
      </c>
      <c r="M244" s="17" t="s">
        <v>1551</v>
      </c>
      <c r="N244" s="17" t="s">
        <v>1755</v>
      </c>
      <c r="O244" s="27" t="str">
        <f>INDEX(accountchart[chartId], MATCH(Table1[[#This Row],[sellChartName]],accountchart[chartName],0))</f>
        <v>52900517</v>
      </c>
      <c r="P244" s="27" t="str">
        <f>INDEX(accountchart[chartId], MATCH(Table1[[#This Row],[buyChartName]],accountchart[chartName],0))</f>
        <v>53172278</v>
      </c>
    </row>
    <row r="245" spans="1:16" x14ac:dyDescent="0.5">
      <c r="A245" s="17" t="s">
        <v>3738</v>
      </c>
      <c r="B245" s="17" t="s">
        <v>1487</v>
      </c>
      <c r="C245" s="35">
        <f t="shared" si="3"/>
        <v>5</v>
      </c>
      <c r="D245" s="28" t="s">
        <v>2352</v>
      </c>
      <c r="E245" s="28" t="s">
        <v>2371</v>
      </c>
      <c r="G245" s="17">
        <v>199</v>
      </c>
      <c r="H245" s="28">
        <v>1</v>
      </c>
      <c r="I245" s="17" t="s">
        <v>2392</v>
      </c>
      <c r="J245" s="17" t="s">
        <v>2567</v>
      </c>
      <c r="K245" s="28">
        <v>0</v>
      </c>
      <c r="L245" s="17">
        <v>5</v>
      </c>
      <c r="M245" s="17" t="s">
        <v>1551</v>
      </c>
      <c r="N245" s="17" t="s">
        <v>1755</v>
      </c>
      <c r="O245" s="27" t="str">
        <f>INDEX(accountchart[chartId], MATCH(Table1[[#This Row],[sellChartName]],accountchart[chartName],0))</f>
        <v>52900517</v>
      </c>
      <c r="P245" s="27" t="str">
        <f>INDEX(accountchart[chartId], MATCH(Table1[[#This Row],[buyChartName]],accountchart[chartName],0))</f>
        <v>53172278</v>
      </c>
    </row>
    <row r="246" spans="1:16" x14ac:dyDescent="0.5">
      <c r="A246" s="17" t="s">
        <v>3739</v>
      </c>
      <c r="B246" s="17" t="s">
        <v>1486</v>
      </c>
      <c r="C246" s="35">
        <f t="shared" si="3"/>
        <v>3</v>
      </c>
      <c r="D246" s="28" t="s">
        <v>3096</v>
      </c>
      <c r="E246" s="28" t="s">
        <v>768</v>
      </c>
      <c r="F246" s="45"/>
      <c r="G246" s="28">
        <v>40</v>
      </c>
      <c r="H246" s="28">
        <v>1</v>
      </c>
      <c r="I246" s="17" t="s">
        <v>2573</v>
      </c>
      <c r="K246" s="28">
        <v>0</v>
      </c>
      <c r="L246" s="28">
        <v>1</v>
      </c>
      <c r="M246" s="17" t="s">
        <v>1560</v>
      </c>
      <c r="N246" s="17" t="s">
        <v>1764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5">
      <c r="A247" s="17" t="s">
        <v>3740</v>
      </c>
      <c r="B247" s="17" t="s">
        <v>1486</v>
      </c>
      <c r="C247" s="35">
        <f t="shared" si="3"/>
        <v>3</v>
      </c>
      <c r="D247" s="28" t="s">
        <v>3097</v>
      </c>
      <c r="E247" s="28" t="s">
        <v>768</v>
      </c>
      <c r="F247" s="45"/>
      <c r="G247" s="28">
        <v>50</v>
      </c>
      <c r="H247" s="28">
        <v>1</v>
      </c>
      <c r="I247" s="17" t="s">
        <v>2573</v>
      </c>
      <c r="K247" s="28">
        <v>0</v>
      </c>
      <c r="L247" s="28">
        <v>5</v>
      </c>
      <c r="M247" s="17" t="s">
        <v>1560</v>
      </c>
      <c r="N247" s="17" t="s">
        <v>1764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5">
      <c r="A248" s="17" t="s">
        <v>3741</v>
      </c>
      <c r="B248" s="17" t="s">
        <v>1486</v>
      </c>
      <c r="C248" s="35">
        <f t="shared" si="3"/>
        <v>3</v>
      </c>
      <c r="D248" s="28" t="s">
        <v>717</v>
      </c>
      <c r="E248" s="28" t="s">
        <v>768</v>
      </c>
      <c r="F248" s="45"/>
      <c r="G248" s="28">
        <v>60</v>
      </c>
      <c r="H248" s="28">
        <v>1</v>
      </c>
      <c r="I248" s="17" t="s">
        <v>2573</v>
      </c>
      <c r="K248" s="28">
        <v>0</v>
      </c>
      <c r="L248" s="28">
        <v>5</v>
      </c>
      <c r="M248" s="17" t="s">
        <v>1560</v>
      </c>
      <c r="N248" s="17" t="s">
        <v>1764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5">
      <c r="A249" s="17" t="s">
        <v>3742</v>
      </c>
      <c r="B249" s="17" t="s">
        <v>1486</v>
      </c>
      <c r="C249" s="35">
        <f t="shared" si="3"/>
        <v>3</v>
      </c>
      <c r="D249" s="28" t="s">
        <v>714</v>
      </c>
      <c r="E249" s="28" t="s">
        <v>768</v>
      </c>
      <c r="F249" s="45"/>
      <c r="G249" s="28">
        <v>60</v>
      </c>
      <c r="H249" s="28">
        <v>1</v>
      </c>
      <c r="I249" s="17" t="s">
        <v>2573</v>
      </c>
      <c r="K249" s="28">
        <v>0</v>
      </c>
      <c r="L249" s="28">
        <v>5</v>
      </c>
      <c r="M249" s="17" t="s">
        <v>1560</v>
      </c>
      <c r="N249" s="17" t="s">
        <v>1764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5">
      <c r="A250" s="17" t="s">
        <v>3743</v>
      </c>
      <c r="B250" s="17" t="s">
        <v>1486</v>
      </c>
      <c r="C250" s="35">
        <f t="shared" si="3"/>
        <v>3</v>
      </c>
      <c r="D250" s="37" t="s">
        <v>3098</v>
      </c>
      <c r="E250" s="37" t="s">
        <v>768</v>
      </c>
      <c r="F250" s="45"/>
      <c r="G250" s="28">
        <v>50</v>
      </c>
      <c r="H250" s="28">
        <v>1</v>
      </c>
      <c r="I250" s="17" t="s">
        <v>2573</v>
      </c>
      <c r="K250" s="28">
        <v>0</v>
      </c>
      <c r="L250" s="28">
        <v>5</v>
      </c>
      <c r="M250" s="17" t="s">
        <v>1560</v>
      </c>
      <c r="N250" s="17" t="s">
        <v>1764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5">
      <c r="A251" s="17" t="s">
        <v>3744</v>
      </c>
      <c r="B251" s="17" t="s">
        <v>1486</v>
      </c>
      <c r="C251" s="35">
        <f t="shared" si="3"/>
        <v>3</v>
      </c>
      <c r="D251" s="37" t="s">
        <v>3099</v>
      </c>
      <c r="E251" s="37" t="s">
        <v>768</v>
      </c>
      <c r="F251" s="45"/>
      <c r="G251" s="28">
        <v>60</v>
      </c>
      <c r="H251" s="28">
        <v>1</v>
      </c>
      <c r="I251" s="17" t="s">
        <v>2573</v>
      </c>
      <c r="K251" s="28">
        <v>0</v>
      </c>
      <c r="L251" s="28">
        <v>5</v>
      </c>
      <c r="M251" s="17" t="s">
        <v>1560</v>
      </c>
      <c r="N251" s="17" t="s">
        <v>1764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5">
      <c r="A252" s="17" t="s">
        <v>3745</v>
      </c>
      <c r="B252" s="17" t="s">
        <v>1486</v>
      </c>
      <c r="C252" s="35">
        <f t="shared" si="3"/>
        <v>3</v>
      </c>
      <c r="D252" s="28" t="s">
        <v>709</v>
      </c>
      <c r="E252" s="28" t="s">
        <v>768</v>
      </c>
      <c r="F252" s="45"/>
      <c r="G252" s="28">
        <v>60</v>
      </c>
      <c r="H252" s="28">
        <v>1</v>
      </c>
      <c r="I252" s="17" t="s">
        <v>2573</v>
      </c>
      <c r="K252" s="28">
        <v>0</v>
      </c>
      <c r="L252" s="28">
        <v>5</v>
      </c>
      <c r="M252" s="17" t="s">
        <v>1560</v>
      </c>
      <c r="N252" s="17" t="s">
        <v>1764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5">
      <c r="A253" s="17" t="s">
        <v>3746</v>
      </c>
      <c r="B253" s="17" t="s">
        <v>1486</v>
      </c>
      <c r="C253" s="35">
        <f t="shared" si="3"/>
        <v>3</v>
      </c>
      <c r="D253" s="28" t="s">
        <v>3100</v>
      </c>
      <c r="E253" s="28" t="s">
        <v>768</v>
      </c>
      <c r="F253" s="45"/>
      <c r="G253" s="28">
        <v>40</v>
      </c>
      <c r="H253" s="28">
        <v>1</v>
      </c>
      <c r="I253" s="17" t="s">
        <v>2573</v>
      </c>
      <c r="K253" s="28">
        <v>0</v>
      </c>
      <c r="L253" s="28">
        <v>5</v>
      </c>
      <c r="M253" s="17" t="s">
        <v>1560</v>
      </c>
      <c r="N253" s="17" t="s">
        <v>1764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5">
      <c r="A254" s="17" t="s">
        <v>3747</v>
      </c>
      <c r="B254" s="17" t="s">
        <v>1486</v>
      </c>
      <c r="C254" s="35">
        <f t="shared" si="3"/>
        <v>3</v>
      </c>
      <c r="D254" s="28" t="s">
        <v>3095</v>
      </c>
      <c r="E254" s="28" t="s">
        <v>768</v>
      </c>
      <c r="F254" s="45"/>
      <c r="G254" s="28">
        <v>50</v>
      </c>
      <c r="H254" s="28">
        <v>1</v>
      </c>
      <c r="I254" s="17" t="s">
        <v>2573</v>
      </c>
      <c r="K254" s="28">
        <v>0</v>
      </c>
      <c r="L254" s="28">
        <v>5</v>
      </c>
      <c r="M254" s="17" t="s">
        <v>1560</v>
      </c>
      <c r="N254" s="17" t="s">
        <v>1764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5">
      <c r="A255" s="17" t="s">
        <v>3748</v>
      </c>
      <c r="B255" s="17" t="s">
        <v>1486</v>
      </c>
      <c r="C255" s="35">
        <f t="shared" si="3"/>
        <v>3</v>
      </c>
      <c r="D255" s="28" t="s">
        <v>3094</v>
      </c>
      <c r="E255" s="28" t="s">
        <v>768</v>
      </c>
      <c r="F255" s="45"/>
      <c r="G255" s="28">
        <v>60</v>
      </c>
      <c r="H255" s="28">
        <v>1</v>
      </c>
      <c r="I255" s="17" t="s">
        <v>2573</v>
      </c>
      <c r="K255" s="28">
        <v>0</v>
      </c>
      <c r="L255" s="28">
        <v>5</v>
      </c>
      <c r="M255" s="17" t="s">
        <v>1560</v>
      </c>
      <c r="N255" s="17" t="s">
        <v>1764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5">
      <c r="A256" s="17" t="s">
        <v>3749</v>
      </c>
      <c r="B256" s="17" t="s">
        <v>1486</v>
      </c>
      <c r="C256" s="35">
        <f t="shared" si="3"/>
        <v>3</v>
      </c>
      <c r="D256" s="37" t="s">
        <v>3106</v>
      </c>
      <c r="E256" s="37" t="s">
        <v>768</v>
      </c>
      <c r="F256" s="45"/>
      <c r="G256" s="28">
        <v>60</v>
      </c>
      <c r="H256" s="28">
        <v>1</v>
      </c>
      <c r="I256" s="17" t="s">
        <v>2573</v>
      </c>
      <c r="K256" s="28">
        <v>0</v>
      </c>
      <c r="L256" s="28">
        <v>5</v>
      </c>
      <c r="M256" s="17" t="s">
        <v>1560</v>
      </c>
      <c r="N256" s="17" t="s">
        <v>1764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5">
      <c r="A257" s="17" t="s">
        <v>3750</v>
      </c>
      <c r="B257" s="17" t="s">
        <v>1486</v>
      </c>
      <c r="C257" s="35">
        <f t="shared" si="3"/>
        <v>3</v>
      </c>
      <c r="D257" s="28" t="s">
        <v>712</v>
      </c>
      <c r="E257" s="28" t="s">
        <v>768</v>
      </c>
      <c r="F257" s="45"/>
      <c r="G257" s="28">
        <v>120</v>
      </c>
      <c r="H257" s="28">
        <v>1</v>
      </c>
      <c r="I257" s="17" t="s">
        <v>2573</v>
      </c>
      <c r="K257" s="28">
        <v>0</v>
      </c>
      <c r="L257" s="28">
        <v>5</v>
      </c>
      <c r="M257" s="17" t="s">
        <v>1560</v>
      </c>
      <c r="N257" s="17" t="s">
        <v>1764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5">
      <c r="A258" s="17" t="s">
        <v>3751</v>
      </c>
      <c r="B258" s="17" t="s">
        <v>1486</v>
      </c>
      <c r="C258" s="35">
        <f t="shared" si="3"/>
        <v>3</v>
      </c>
      <c r="D258" s="28" t="s">
        <v>710</v>
      </c>
      <c r="E258" s="28" t="s">
        <v>768</v>
      </c>
      <c r="F258" s="45"/>
      <c r="G258" s="28">
        <v>60</v>
      </c>
      <c r="H258" s="28">
        <v>1</v>
      </c>
      <c r="I258" s="17" t="s">
        <v>2573</v>
      </c>
      <c r="K258" s="28">
        <v>0</v>
      </c>
      <c r="L258" s="28">
        <v>5</v>
      </c>
      <c r="M258" s="17" t="s">
        <v>1560</v>
      </c>
      <c r="N258" s="17" t="s">
        <v>1764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5">
      <c r="A259" s="17" t="s">
        <v>3752</v>
      </c>
      <c r="B259" s="17" t="s">
        <v>1486</v>
      </c>
      <c r="C259" s="35">
        <f t="shared" si="3"/>
        <v>3</v>
      </c>
      <c r="D259" s="28" t="s">
        <v>704</v>
      </c>
      <c r="E259" s="28" t="s">
        <v>768</v>
      </c>
      <c r="F259" s="45"/>
      <c r="G259" s="28">
        <v>60</v>
      </c>
      <c r="H259" s="28">
        <v>1</v>
      </c>
      <c r="I259" s="17" t="s">
        <v>2573</v>
      </c>
      <c r="K259" s="28">
        <v>0</v>
      </c>
      <c r="L259" s="28">
        <v>5</v>
      </c>
      <c r="M259" s="17" t="s">
        <v>1560</v>
      </c>
      <c r="N259" s="17" t="s">
        <v>1764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5">
      <c r="A260" s="17" t="s">
        <v>3753</v>
      </c>
      <c r="B260" s="17" t="s">
        <v>1486</v>
      </c>
      <c r="C260" s="35">
        <f t="shared" ref="C260:C327" si="4">IF($B260="ProductService",1,IF($B260="ProductNonInventory",3,IF($B260="ProductInventory",5,"error")))</f>
        <v>3</v>
      </c>
      <c r="D260" s="37" t="s">
        <v>708</v>
      </c>
      <c r="E260" s="37" t="s">
        <v>768</v>
      </c>
      <c r="F260" s="45"/>
      <c r="G260" s="28">
        <v>50</v>
      </c>
      <c r="H260" s="28">
        <v>1</v>
      </c>
      <c r="I260" s="17" t="s">
        <v>2573</v>
      </c>
      <c r="K260" s="28">
        <v>0</v>
      </c>
      <c r="L260" s="28">
        <v>5</v>
      </c>
      <c r="M260" s="17" t="s">
        <v>1560</v>
      </c>
      <c r="N260" s="17" t="s">
        <v>1764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5">
      <c r="A261" s="17" t="s">
        <v>3754</v>
      </c>
      <c r="B261" s="17" t="s">
        <v>1486</v>
      </c>
      <c r="C261" s="35">
        <f t="shared" si="4"/>
        <v>3</v>
      </c>
      <c r="D261" s="37" t="s">
        <v>705</v>
      </c>
      <c r="E261" s="37" t="s">
        <v>768</v>
      </c>
      <c r="F261" s="45"/>
      <c r="G261" s="28">
        <v>60</v>
      </c>
      <c r="H261" s="28">
        <v>1</v>
      </c>
      <c r="I261" s="17" t="s">
        <v>2573</v>
      </c>
      <c r="K261" s="28">
        <v>0</v>
      </c>
      <c r="L261" s="28">
        <v>5</v>
      </c>
      <c r="M261" s="17" t="s">
        <v>1560</v>
      </c>
      <c r="N261" s="17" t="s">
        <v>1764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5">
      <c r="A262" s="17" t="s">
        <v>3755</v>
      </c>
      <c r="B262" s="17" t="s">
        <v>1486</v>
      </c>
      <c r="C262" s="35">
        <f t="shared" si="4"/>
        <v>3</v>
      </c>
      <c r="D262" s="28" t="s">
        <v>713</v>
      </c>
      <c r="E262" s="28" t="s">
        <v>768</v>
      </c>
      <c r="F262" s="45"/>
      <c r="G262" s="28">
        <v>60</v>
      </c>
      <c r="H262" s="28">
        <v>1</v>
      </c>
      <c r="I262" s="17" t="s">
        <v>2573</v>
      </c>
      <c r="K262" s="28">
        <v>0</v>
      </c>
      <c r="L262" s="28">
        <v>5</v>
      </c>
      <c r="M262" s="17" t="s">
        <v>1560</v>
      </c>
      <c r="N262" s="17" t="s">
        <v>1764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5">
      <c r="A263" s="17" t="s">
        <v>3756</v>
      </c>
      <c r="B263" s="17" t="s">
        <v>1487</v>
      </c>
      <c r="C263" s="35">
        <f t="shared" si="4"/>
        <v>5</v>
      </c>
      <c r="D263" s="28" t="s">
        <v>2575</v>
      </c>
      <c r="E263" s="28" t="s">
        <v>2258</v>
      </c>
      <c r="F263" s="45"/>
      <c r="G263" s="28">
        <v>20</v>
      </c>
      <c r="H263" s="28">
        <v>1</v>
      </c>
      <c r="I263" s="17" t="s">
        <v>2573</v>
      </c>
      <c r="K263" s="28">
        <v>16</v>
      </c>
      <c r="L263" s="28">
        <v>1</v>
      </c>
      <c r="M263" s="17" t="s">
        <v>1560</v>
      </c>
      <c r="N263" s="17" t="s">
        <v>1764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5">
      <c r="A264" s="17" t="s">
        <v>3757</v>
      </c>
      <c r="B264" s="17" t="s">
        <v>1487</v>
      </c>
      <c r="C264" s="35">
        <f t="shared" si="4"/>
        <v>5</v>
      </c>
      <c r="D264" s="28" t="s">
        <v>2574</v>
      </c>
      <c r="E264" s="28" t="s">
        <v>2258</v>
      </c>
      <c r="F264" s="45"/>
      <c r="G264" s="28">
        <v>20</v>
      </c>
      <c r="H264" s="28">
        <v>1</v>
      </c>
      <c r="I264" s="17" t="s">
        <v>2573</v>
      </c>
      <c r="K264" s="28">
        <v>16</v>
      </c>
      <c r="L264" s="28">
        <v>1</v>
      </c>
      <c r="M264" s="17" t="s">
        <v>1560</v>
      </c>
      <c r="N264" s="17" t="s">
        <v>1764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5">
      <c r="A265" s="17" t="s">
        <v>3758</v>
      </c>
      <c r="B265" s="17" t="s">
        <v>1487</v>
      </c>
      <c r="C265" s="35">
        <f t="shared" si="4"/>
        <v>5</v>
      </c>
      <c r="D265" s="28" t="s">
        <v>702</v>
      </c>
      <c r="E265" s="28" t="s">
        <v>2576</v>
      </c>
      <c r="F265" s="45"/>
      <c r="G265" s="28">
        <v>80</v>
      </c>
      <c r="H265" s="28">
        <v>1</v>
      </c>
      <c r="I265" s="17" t="s">
        <v>2573</v>
      </c>
      <c r="K265" s="28">
        <v>71</v>
      </c>
      <c r="L265" s="28">
        <v>1</v>
      </c>
      <c r="M265" s="17" t="s">
        <v>1560</v>
      </c>
      <c r="N265" s="17" t="s">
        <v>1764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5">
      <c r="A266" s="17" t="s">
        <v>3759</v>
      </c>
      <c r="B266" s="17" t="s">
        <v>1487</v>
      </c>
      <c r="C266" s="35">
        <f t="shared" si="4"/>
        <v>5</v>
      </c>
      <c r="D266" s="28" t="s">
        <v>715</v>
      </c>
      <c r="E266" s="28" t="s">
        <v>2258</v>
      </c>
      <c r="F266" s="45"/>
      <c r="G266" s="28">
        <v>20</v>
      </c>
      <c r="H266" s="28">
        <v>1</v>
      </c>
      <c r="I266" s="17" t="s">
        <v>2573</v>
      </c>
      <c r="K266" s="28">
        <v>16</v>
      </c>
      <c r="L266" s="28">
        <v>1</v>
      </c>
      <c r="M266" s="17" t="s">
        <v>1560</v>
      </c>
      <c r="N266" s="17" t="s">
        <v>1764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5">
      <c r="A267" s="17" t="s">
        <v>3760</v>
      </c>
      <c r="B267" s="17" t="s">
        <v>1487</v>
      </c>
      <c r="C267" s="35">
        <f t="shared" si="4"/>
        <v>5</v>
      </c>
      <c r="D267" s="28" t="s">
        <v>716</v>
      </c>
      <c r="E267" s="28" t="s">
        <v>2576</v>
      </c>
      <c r="F267" s="45"/>
      <c r="G267" s="28">
        <v>80</v>
      </c>
      <c r="H267" s="28">
        <v>1</v>
      </c>
      <c r="I267" s="17" t="s">
        <v>2573</v>
      </c>
      <c r="K267" s="28">
        <v>71</v>
      </c>
      <c r="L267" s="28">
        <v>1</v>
      </c>
      <c r="M267" s="17" t="s">
        <v>1560</v>
      </c>
      <c r="N267" s="17" t="s">
        <v>1764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5">
      <c r="A268" s="17" t="s">
        <v>3761</v>
      </c>
      <c r="B268" s="17" t="s">
        <v>1487</v>
      </c>
      <c r="C268" s="35">
        <f t="shared" si="4"/>
        <v>5</v>
      </c>
      <c r="D268" s="28" t="s">
        <v>759</v>
      </c>
      <c r="E268" s="28" t="s">
        <v>2258</v>
      </c>
      <c r="F268" s="45"/>
      <c r="G268" s="28">
        <v>20</v>
      </c>
      <c r="H268" s="28">
        <v>7</v>
      </c>
      <c r="I268" s="17" t="s">
        <v>2573</v>
      </c>
      <c r="K268" s="28">
        <v>0</v>
      </c>
      <c r="L268" s="28">
        <v>5</v>
      </c>
      <c r="M268" s="17" t="s">
        <v>1560</v>
      </c>
      <c r="N268" s="17" t="s">
        <v>1764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5">
      <c r="A269" s="17" t="s">
        <v>3762</v>
      </c>
      <c r="B269" s="17" t="s">
        <v>1487</v>
      </c>
      <c r="C269" s="35">
        <f t="shared" si="4"/>
        <v>5</v>
      </c>
      <c r="D269" s="28" t="s">
        <v>718</v>
      </c>
      <c r="E269" s="28" t="s">
        <v>2258</v>
      </c>
      <c r="F269" s="45"/>
      <c r="G269" s="28">
        <v>50</v>
      </c>
      <c r="H269" s="28">
        <v>1</v>
      </c>
      <c r="I269" s="17" t="s">
        <v>2573</v>
      </c>
      <c r="K269" s="28">
        <v>0</v>
      </c>
      <c r="L269" s="28">
        <v>5</v>
      </c>
      <c r="M269" s="17" t="s">
        <v>1560</v>
      </c>
      <c r="N269" s="17" t="s">
        <v>1764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5">
      <c r="A270" s="17" t="s">
        <v>3763</v>
      </c>
      <c r="B270" s="17" t="s">
        <v>1487</v>
      </c>
      <c r="C270" s="35">
        <f t="shared" si="4"/>
        <v>5</v>
      </c>
      <c r="D270" s="28" t="s">
        <v>703</v>
      </c>
      <c r="E270" s="28" t="s">
        <v>15</v>
      </c>
      <c r="F270" s="45"/>
      <c r="G270" s="28">
        <v>30</v>
      </c>
      <c r="H270" s="28">
        <v>1</v>
      </c>
      <c r="I270" s="17" t="s">
        <v>2573</v>
      </c>
      <c r="K270" s="28">
        <v>0</v>
      </c>
      <c r="L270" s="28">
        <v>1</v>
      </c>
      <c r="M270" s="17" t="s">
        <v>1560</v>
      </c>
      <c r="N270" s="17" t="s">
        <v>1764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5">
      <c r="A271" s="17" t="s">
        <v>5742</v>
      </c>
      <c r="B271" s="17" t="s">
        <v>1487</v>
      </c>
      <c r="C271" s="35">
        <f>IF($B271="ProductService",1,IF($B271="ProductNonInventory",3,IF($B271="ProductInventory",5,"error")))</f>
        <v>5</v>
      </c>
      <c r="D271" s="28" t="s">
        <v>5741</v>
      </c>
      <c r="E271" s="28" t="s">
        <v>2258</v>
      </c>
      <c r="F271" s="45"/>
      <c r="G271" s="28">
        <v>0</v>
      </c>
      <c r="H271" s="28">
        <v>1</v>
      </c>
      <c r="I271" s="17" t="s">
        <v>2573</v>
      </c>
      <c r="K271" s="28">
        <v>0</v>
      </c>
      <c r="L271" s="28">
        <v>1</v>
      </c>
      <c r="M271" s="17" t="s">
        <v>1560</v>
      </c>
      <c r="N271" s="17" t="s">
        <v>1764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5">
      <c r="A272" s="17" t="s">
        <v>3764</v>
      </c>
      <c r="B272" s="28" t="s">
        <v>1486</v>
      </c>
      <c r="C272" s="35">
        <f t="shared" si="4"/>
        <v>3</v>
      </c>
      <c r="D272" s="37" t="s">
        <v>2578</v>
      </c>
      <c r="E272" s="37" t="s">
        <v>648</v>
      </c>
      <c r="F272" s="45"/>
      <c r="G272" s="28">
        <v>40</v>
      </c>
      <c r="H272" s="28">
        <v>1</v>
      </c>
      <c r="I272" s="17" t="s">
        <v>2577</v>
      </c>
      <c r="K272" s="28">
        <v>0</v>
      </c>
      <c r="L272" s="28">
        <v>5</v>
      </c>
      <c r="M272" s="17" t="s">
        <v>1560</v>
      </c>
      <c r="N272" s="17" t="s">
        <v>1764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5">
      <c r="A273" s="17" t="s">
        <v>3765</v>
      </c>
      <c r="B273" s="28" t="s">
        <v>1486</v>
      </c>
      <c r="C273" s="35">
        <f t="shared" si="4"/>
        <v>3</v>
      </c>
      <c r="D273" s="37" t="s">
        <v>2579</v>
      </c>
      <c r="E273" s="37" t="s">
        <v>648</v>
      </c>
      <c r="F273" s="45"/>
      <c r="G273" s="28">
        <v>40</v>
      </c>
      <c r="H273" s="28">
        <v>1</v>
      </c>
      <c r="I273" s="17" t="s">
        <v>2577</v>
      </c>
      <c r="K273" s="28">
        <v>0</v>
      </c>
      <c r="L273" s="28">
        <v>5</v>
      </c>
      <c r="M273" s="17" t="s">
        <v>1560</v>
      </c>
      <c r="N273" s="17" t="s">
        <v>1764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5">
      <c r="A274" s="17" t="s">
        <v>3766</v>
      </c>
      <c r="B274" s="28" t="s">
        <v>1486</v>
      </c>
      <c r="C274" s="35">
        <f t="shared" si="4"/>
        <v>3</v>
      </c>
      <c r="D274" s="37" t="s">
        <v>2580</v>
      </c>
      <c r="E274" s="37" t="s">
        <v>648</v>
      </c>
      <c r="F274" s="45"/>
      <c r="G274" s="28">
        <v>40</v>
      </c>
      <c r="H274" s="28">
        <v>1</v>
      </c>
      <c r="I274" s="17" t="s">
        <v>2577</v>
      </c>
      <c r="K274" s="28">
        <v>0</v>
      </c>
      <c r="L274" s="28">
        <v>5</v>
      </c>
      <c r="M274" s="17" t="s">
        <v>1560</v>
      </c>
      <c r="N274" s="17" t="s">
        <v>1764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5">
      <c r="A275" s="17" t="s">
        <v>3767</v>
      </c>
      <c r="B275" s="28" t="s">
        <v>1486</v>
      </c>
      <c r="C275" s="35">
        <f t="shared" si="4"/>
        <v>3</v>
      </c>
      <c r="D275" s="28" t="s">
        <v>2376</v>
      </c>
      <c r="E275" s="28" t="s">
        <v>14</v>
      </c>
      <c r="G275" s="28">
        <v>90</v>
      </c>
      <c r="H275" s="28">
        <v>1</v>
      </c>
      <c r="I275" s="17" t="s">
        <v>2577</v>
      </c>
      <c r="K275" s="28">
        <v>0</v>
      </c>
      <c r="L275" s="28">
        <v>5</v>
      </c>
      <c r="M275" s="17" t="s">
        <v>1560</v>
      </c>
      <c r="N275" s="17" t="s">
        <v>1764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5">
      <c r="A276" s="17" t="s">
        <v>3768</v>
      </c>
      <c r="B276" s="28" t="s">
        <v>1486</v>
      </c>
      <c r="C276" s="35">
        <f t="shared" si="4"/>
        <v>3</v>
      </c>
      <c r="D276" s="28" t="s">
        <v>2377</v>
      </c>
      <c r="E276" s="28" t="s">
        <v>611</v>
      </c>
      <c r="G276" s="28">
        <v>0</v>
      </c>
      <c r="H276" s="28">
        <v>1</v>
      </c>
      <c r="I276" s="17" t="s">
        <v>2577</v>
      </c>
      <c r="K276" s="28">
        <v>0</v>
      </c>
      <c r="L276" s="28">
        <v>5</v>
      </c>
      <c r="M276" s="17" t="s">
        <v>1560</v>
      </c>
      <c r="N276" s="17" t="s">
        <v>1764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5">
      <c r="A277" s="17" t="s">
        <v>3769</v>
      </c>
      <c r="B277" s="28" t="s">
        <v>1486</v>
      </c>
      <c r="C277" s="35">
        <f t="shared" si="4"/>
        <v>3</v>
      </c>
      <c r="D277" s="28" t="s">
        <v>2378</v>
      </c>
      <c r="E277" s="28" t="s">
        <v>15</v>
      </c>
      <c r="G277" s="28">
        <v>0</v>
      </c>
      <c r="H277" s="28">
        <v>1</v>
      </c>
      <c r="I277" s="17" t="s">
        <v>2577</v>
      </c>
      <c r="K277" s="28">
        <v>0</v>
      </c>
      <c r="L277" s="28">
        <v>5</v>
      </c>
      <c r="M277" s="17" t="s">
        <v>1560</v>
      </c>
      <c r="N277" s="17" t="s">
        <v>1764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5">
      <c r="A278" s="17" t="s">
        <v>3770</v>
      </c>
      <c r="B278" s="28" t="s">
        <v>1486</v>
      </c>
      <c r="C278" s="35">
        <f t="shared" si="4"/>
        <v>3</v>
      </c>
      <c r="D278" s="28" t="s">
        <v>2379</v>
      </c>
      <c r="E278" s="28" t="s">
        <v>611</v>
      </c>
      <c r="G278" s="28">
        <v>0</v>
      </c>
      <c r="H278" s="28">
        <v>1</v>
      </c>
      <c r="I278" s="17" t="s">
        <v>2577</v>
      </c>
      <c r="K278" s="28">
        <v>0</v>
      </c>
      <c r="L278" s="28">
        <v>5</v>
      </c>
      <c r="M278" s="17" t="s">
        <v>1560</v>
      </c>
      <c r="N278" s="17" t="s">
        <v>1764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5">
      <c r="A279" s="17" t="s">
        <v>3771</v>
      </c>
      <c r="B279" s="28" t="s">
        <v>1486</v>
      </c>
      <c r="C279" s="35">
        <f t="shared" si="4"/>
        <v>3</v>
      </c>
      <c r="D279" s="28" t="s">
        <v>2380</v>
      </c>
      <c r="E279" s="28" t="s">
        <v>14</v>
      </c>
      <c r="G279" s="28">
        <v>0</v>
      </c>
      <c r="H279" s="28">
        <v>1</v>
      </c>
      <c r="I279" s="17" t="s">
        <v>2577</v>
      </c>
      <c r="K279" s="28">
        <v>0</v>
      </c>
      <c r="L279" s="28">
        <v>5</v>
      </c>
      <c r="M279" s="17" t="s">
        <v>1560</v>
      </c>
      <c r="N279" s="17" t="s">
        <v>1764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x14ac:dyDescent="0.5">
      <c r="A280" s="17" t="s">
        <v>3772</v>
      </c>
      <c r="B280" s="28" t="s">
        <v>1486</v>
      </c>
      <c r="C280" s="35">
        <f t="shared" si="4"/>
        <v>3</v>
      </c>
      <c r="D280" s="37" t="s">
        <v>2381</v>
      </c>
      <c r="E280" s="37" t="s">
        <v>2353</v>
      </c>
      <c r="G280" s="28">
        <v>180</v>
      </c>
      <c r="H280" s="28">
        <v>1</v>
      </c>
      <c r="I280" s="17" t="s">
        <v>2577</v>
      </c>
      <c r="K280" s="28">
        <v>0</v>
      </c>
      <c r="L280" s="28">
        <v>5</v>
      </c>
      <c r="M280" s="17" t="s">
        <v>1560</v>
      </c>
      <c r="N280" s="17" t="s">
        <v>1764</v>
      </c>
      <c r="O280" s="27" t="str">
        <f>INDEX(accountchart[chartId], MATCH(Table1[[#This Row],[sellChartName]],accountchart[chartName],0))</f>
        <v>52900955</v>
      </c>
      <c r="P280" s="27" t="str">
        <f>INDEX(accountchart[chartId], MATCH(Table1[[#This Row],[buyChartName]],accountchart[chartName],0))</f>
        <v>53172281</v>
      </c>
    </row>
    <row r="281" spans="1:16" x14ac:dyDescent="0.5">
      <c r="A281" s="17" t="s">
        <v>3773</v>
      </c>
      <c r="B281" s="28" t="s">
        <v>1486</v>
      </c>
      <c r="C281" s="35">
        <f t="shared" si="4"/>
        <v>3</v>
      </c>
      <c r="D281" s="37" t="s">
        <v>2382</v>
      </c>
      <c r="E281" s="28" t="s">
        <v>2353</v>
      </c>
      <c r="G281" s="28">
        <v>180</v>
      </c>
      <c r="H281" s="28">
        <v>1</v>
      </c>
      <c r="I281" s="17" t="s">
        <v>2577</v>
      </c>
      <c r="K281" s="28">
        <v>0</v>
      </c>
      <c r="L281" s="28">
        <v>5</v>
      </c>
      <c r="M281" s="17" t="s">
        <v>1560</v>
      </c>
      <c r="N281" s="17" t="s">
        <v>1764</v>
      </c>
      <c r="O281" s="27" t="str">
        <f>INDEX(accountchart[chartId], MATCH(Table1[[#This Row],[sellChartName]],accountchart[chartName],0))</f>
        <v>52900955</v>
      </c>
      <c r="P281" s="27" t="str">
        <f>INDEX(accountchart[chartId], MATCH(Table1[[#This Row],[buyChartName]],accountchart[chartName],0))</f>
        <v>53172281</v>
      </c>
    </row>
    <row r="282" spans="1:16" x14ac:dyDescent="0.5">
      <c r="A282" s="17" t="s">
        <v>3774</v>
      </c>
      <c r="B282" s="28" t="s">
        <v>1486</v>
      </c>
      <c r="C282" s="35">
        <f t="shared" si="4"/>
        <v>3</v>
      </c>
      <c r="D282" s="37" t="s">
        <v>2383</v>
      </c>
      <c r="E282" s="37" t="s">
        <v>2353</v>
      </c>
      <c r="G282" s="28">
        <v>180</v>
      </c>
      <c r="H282" s="28">
        <v>1</v>
      </c>
      <c r="I282" s="17" t="s">
        <v>2577</v>
      </c>
      <c r="K282" s="28">
        <v>0</v>
      </c>
      <c r="L282" s="28">
        <v>5</v>
      </c>
      <c r="M282" s="17" t="s">
        <v>1560</v>
      </c>
      <c r="N282" s="17" t="s">
        <v>1764</v>
      </c>
      <c r="O282" s="27" t="str">
        <f>INDEX(accountchart[chartId], MATCH(Table1[[#This Row],[sellChartName]],accountchart[chartName],0))</f>
        <v>52900955</v>
      </c>
      <c r="P282" s="27" t="str">
        <f>INDEX(accountchart[chartId], MATCH(Table1[[#This Row],[buyChartName]],accountchart[chartName],0))</f>
        <v>53172281</v>
      </c>
    </row>
    <row r="283" spans="1:16" x14ac:dyDescent="0.5">
      <c r="A283" s="3" t="s">
        <v>3775</v>
      </c>
      <c r="B283" s="37" t="s">
        <v>1486</v>
      </c>
      <c r="C283" s="38">
        <f t="shared" si="4"/>
        <v>3</v>
      </c>
      <c r="D283" s="37" t="s">
        <v>2384</v>
      </c>
      <c r="E283" s="37" t="s">
        <v>2353</v>
      </c>
      <c r="F283" s="37"/>
      <c r="G283" s="37">
        <v>180</v>
      </c>
      <c r="H283" s="37">
        <v>1</v>
      </c>
      <c r="I283" s="3" t="s">
        <v>2577</v>
      </c>
      <c r="J283" s="3"/>
      <c r="K283" s="37">
        <v>0</v>
      </c>
      <c r="L283" s="37">
        <v>5</v>
      </c>
      <c r="M283" s="3" t="s">
        <v>1560</v>
      </c>
      <c r="N283" s="3" t="s">
        <v>1764</v>
      </c>
      <c r="O283" s="39" t="str">
        <f>INDEX(accountchart[chartId], MATCH(Table1[[#This Row],[sellChartName]],accountchart[chartName],0))</f>
        <v>52900955</v>
      </c>
      <c r="P283" s="39" t="str">
        <f>INDEX(accountchart[chartId], MATCH(Table1[[#This Row],[buyChartName]],accountchart[chartName],0))</f>
        <v>53172281</v>
      </c>
    </row>
    <row r="284" spans="1:16" x14ac:dyDescent="0.5">
      <c r="A284" s="3" t="s">
        <v>3776</v>
      </c>
      <c r="B284" s="37" t="s">
        <v>1485</v>
      </c>
      <c r="C284" s="38">
        <f t="shared" si="4"/>
        <v>1</v>
      </c>
      <c r="D284" s="37" t="s">
        <v>3777</v>
      </c>
      <c r="E284" s="37" t="s">
        <v>3496</v>
      </c>
      <c r="F284" s="46"/>
      <c r="G284" s="37">
        <v>0</v>
      </c>
      <c r="H284" s="37">
        <v>5</v>
      </c>
      <c r="I284" s="3" t="s">
        <v>3777</v>
      </c>
      <c r="J284" s="3"/>
      <c r="K284" s="37">
        <v>0</v>
      </c>
      <c r="L284" s="37">
        <v>5</v>
      </c>
      <c r="M284" s="3" t="s">
        <v>1551</v>
      </c>
      <c r="N284" s="3" t="s">
        <v>1755</v>
      </c>
      <c r="O284" s="39" t="str">
        <f>INDEX(accountchart[chartId], MATCH(Table1[[#This Row],[sellChartName]],accountchart[chartName],0))</f>
        <v>52900517</v>
      </c>
      <c r="P284" s="39" t="str">
        <f>INDEX(accountchart[chartId], MATCH(Table1[[#This Row],[buyChartName]],accountchart[chartName],0))</f>
        <v>53172278</v>
      </c>
    </row>
    <row r="285" spans="1:16" x14ac:dyDescent="0.5">
      <c r="A285" s="3" t="s">
        <v>5934</v>
      </c>
      <c r="B285" s="37" t="s">
        <v>1486</v>
      </c>
      <c r="C285" s="38">
        <f>IF($B285="ProductService",1,IF($B285="ProductNonInventory",3,IF($B285="ProductInventory",5,"error")))</f>
        <v>3</v>
      </c>
      <c r="D285" s="37" t="s">
        <v>5936</v>
      </c>
      <c r="E285" s="37"/>
      <c r="F285" s="46"/>
      <c r="G285" s="37">
        <v>0</v>
      </c>
      <c r="H285" s="37">
        <v>1</v>
      </c>
      <c r="I285" s="3" t="s">
        <v>5935</v>
      </c>
      <c r="J285" s="3"/>
      <c r="K285" s="37">
        <v>0</v>
      </c>
      <c r="L285" s="37">
        <v>5</v>
      </c>
      <c r="M285" s="3" t="s">
        <v>1551</v>
      </c>
      <c r="N285" s="3" t="s">
        <v>1755</v>
      </c>
      <c r="O285" s="39" t="str">
        <f>INDEX(accountchart[chartId], MATCH(Table1[[#This Row],[sellChartName]],accountchart[chartName],0))</f>
        <v>52900517</v>
      </c>
      <c r="P285" s="39" t="str">
        <f>INDEX(accountchart[chartId], MATCH(Table1[[#This Row],[buyChartName]],accountchart[chartName],0))</f>
        <v>53172278</v>
      </c>
    </row>
    <row r="286" spans="1:16" x14ac:dyDescent="0.5">
      <c r="A286" s="17" t="s">
        <v>3778</v>
      </c>
      <c r="B286" s="17" t="s">
        <v>1487</v>
      </c>
      <c r="C286" s="35">
        <f t="shared" si="4"/>
        <v>5</v>
      </c>
      <c r="D286" s="29" t="s">
        <v>2394</v>
      </c>
      <c r="E286" s="29" t="s">
        <v>2395</v>
      </c>
      <c r="F286" s="45"/>
      <c r="G286" s="28">
        <v>40</v>
      </c>
      <c r="H286" s="17">
        <v>7</v>
      </c>
      <c r="I286" s="17" t="s">
        <v>2606</v>
      </c>
      <c r="K286" s="28">
        <v>20</v>
      </c>
      <c r="L286" s="17">
        <v>7</v>
      </c>
      <c r="M286" s="17" t="s">
        <v>1554</v>
      </c>
      <c r="N286" s="17" t="s">
        <v>1758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5">
      <c r="A287" s="17" t="s">
        <v>3779</v>
      </c>
      <c r="B287" s="17" t="s">
        <v>1487</v>
      </c>
      <c r="C287" s="35">
        <f t="shared" si="4"/>
        <v>5</v>
      </c>
      <c r="D287" s="29" t="s">
        <v>2396</v>
      </c>
      <c r="E287" s="29" t="s">
        <v>2395</v>
      </c>
      <c r="F287" s="45"/>
      <c r="G287" s="28">
        <v>30</v>
      </c>
      <c r="H287" s="17">
        <v>7</v>
      </c>
      <c r="I287" s="17" t="s">
        <v>2606</v>
      </c>
      <c r="K287" s="28">
        <v>15</v>
      </c>
      <c r="L287" s="17">
        <v>7</v>
      </c>
      <c r="M287" s="17" t="s">
        <v>1554</v>
      </c>
      <c r="N287" s="17" t="s">
        <v>1758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5">
      <c r="A288" s="17" t="s">
        <v>3780</v>
      </c>
      <c r="B288" s="17" t="s">
        <v>1487</v>
      </c>
      <c r="C288" s="35">
        <f t="shared" si="4"/>
        <v>5</v>
      </c>
      <c r="D288" s="29" t="s">
        <v>2397</v>
      </c>
      <c r="E288" s="29" t="s">
        <v>2395</v>
      </c>
      <c r="F288" s="45"/>
      <c r="G288" s="28">
        <v>20</v>
      </c>
      <c r="H288" s="17">
        <v>7</v>
      </c>
      <c r="I288" s="17" t="s">
        <v>2606</v>
      </c>
      <c r="K288" s="28">
        <v>10</v>
      </c>
      <c r="L288" s="17">
        <v>7</v>
      </c>
      <c r="M288" s="17" t="s">
        <v>1554</v>
      </c>
      <c r="N288" s="17" t="s">
        <v>1758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5">
      <c r="A289" s="17" t="s">
        <v>3781</v>
      </c>
      <c r="B289" s="17" t="s">
        <v>1487</v>
      </c>
      <c r="C289" s="35">
        <f t="shared" si="4"/>
        <v>5</v>
      </c>
      <c r="D289" s="29" t="s">
        <v>2398</v>
      </c>
      <c r="E289" s="29" t="s">
        <v>2395</v>
      </c>
      <c r="F289" s="45"/>
      <c r="G289" s="28">
        <v>20</v>
      </c>
      <c r="H289" s="17">
        <v>7</v>
      </c>
      <c r="I289" s="17" t="s">
        <v>2606</v>
      </c>
      <c r="K289" s="28">
        <v>10</v>
      </c>
      <c r="L289" s="17">
        <v>7</v>
      </c>
      <c r="M289" s="17" t="s">
        <v>1554</v>
      </c>
      <c r="N289" s="17" t="s">
        <v>1758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5">
      <c r="A290" s="17" t="s">
        <v>3782</v>
      </c>
      <c r="B290" s="17" t="s">
        <v>1487</v>
      </c>
      <c r="C290" s="35">
        <f t="shared" si="4"/>
        <v>5</v>
      </c>
      <c r="D290" s="29" t="s">
        <v>2738</v>
      </c>
      <c r="E290" s="29" t="s">
        <v>2395</v>
      </c>
      <c r="F290" s="45"/>
      <c r="G290" s="28">
        <v>30</v>
      </c>
      <c r="H290" s="17">
        <v>7</v>
      </c>
      <c r="I290" s="17" t="s">
        <v>2606</v>
      </c>
      <c r="K290" s="28">
        <v>15</v>
      </c>
      <c r="L290" s="17">
        <v>7</v>
      </c>
      <c r="M290" s="17" t="s">
        <v>1554</v>
      </c>
      <c r="N290" s="17" t="s">
        <v>1758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5">
      <c r="A291" s="17" t="s">
        <v>6058</v>
      </c>
      <c r="B291" s="17" t="s">
        <v>1487</v>
      </c>
      <c r="C291" s="35">
        <f t="shared" ref="C291:C292" si="5">IF($B291="ProductService",1,IF($B291="ProductNonInventory",3,IF($B291="ProductInventory",5,"error")))</f>
        <v>5</v>
      </c>
      <c r="D291" s="29" t="s">
        <v>6060</v>
      </c>
      <c r="E291" s="29" t="s">
        <v>2395</v>
      </c>
      <c r="F291" s="45"/>
      <c r="G291" s="28">
        <v>20</v>
      </c>
      <c r="H291" s="17">
        <v>7</v>
      </c>
      <c r="I291" s="17" t="s">
        <v>2606</v>
      </c>
      <c r="K291" s="28">
        <v>10</v>
      </c>
      <c r="L291" s="17">
        <v>7</v>
      </c>
      <c r="M291" s="17" t="s">
        <v>1554</v>
      </c>
      <c r="N291" s="17" t="s">
        <v>1758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5">
      <c r="A292" s="17" t="s">
        <v>6059</v>
      </c>
      <c r="B292" s="17" t="s">
        <v>1487</v>
      </c>
      <c r="C292" s="35">
        <f t="shared" si="5"/>
        <v>5</v>
      </c>
      <c r="D292" s="29" t="s">
        <v>6061</v>
      </c>
      <c r="E292" s="29" t="s">
        <v>2395</v>
      </c>
      <c r="F292" s="45"/>
      <c r="G292" s="28">
        <v>40</v>
      </c>
      <c r="H292" s="17">
        <v>7</v>
      </c>
      <c r="I292" s="17" t="s">
        <v>2606</v>
      </c>
      <c r="K292" s="28">
        <v>20</v>
      </c>
      <c r="L292" s="17">
        <v>7</v>
      </c>
      <c r="M292" s="17" t="s">
        <v>1554</v>
      </c>
      <c r="N292" s="17" t="s">
        <v>1758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5">
      <c r="A293" s="17" t="s">
        <v>3783</v>
      </c>
      <c r="B293" s="17" t="s">
        <v>1487</v>
      </c>
      <c r="C293" s="35">
        <f t="shared" si="4"/>
        <v>5</v>
      </c>
      <c r="D293" s="29" t="s">
        <v>2399</v>
      </c>
      <c r="E293" s="29" t="s">
        <v>2395</v>
      </c>
      <c r="F293" s="45"/>
      <c r="G293" s="28">
        <v>50</v>
      </c>
      <c r="H293" s="17">
        <v>7</v>
      </c>
      <c r="I293" s="17" t="s">
        <v>2606</v>
      </c>
      <c r="K293" s="28">
        <v>25</v>
      </c>
      <c r="L293" s="17">
        <v>7</v>
      </c>
      <c r="M293" s="17" t="s">
        <v>1554</v>
      </c>
      <c r="N293" s="17" t="s">
        <v>1758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5">
      <c r="A294" s="17" t="s">
        <v>3784</v>
      </c>
      <c r="B294" s="17" t="s">
        <v>1487</v>
      </c>
      <c r="C294" s="35">
        <f t="shared" si="4"/>
        <v>5</v>
      </c>
      <c r="D294" s="29" t="s">
        <v>2400</v>
      </c>
      <c r="E294" s="29" t="s">
        <v>2395</v>
      </c>
      <c r="F294" s="45"/>
      <c r="G294" s="28">
        <v>30</v>
      </c>
      <c r="H294" s="17">
        <v>7</v>
      </c>
      <c r="I294" s="17" t="s">
        <v>2606</v>
      </c>
      <c r="K294" s="28">
        <v>15</v>
      </c>
      <c r="L294" s="17">
        <v>7</v>
      </c>
      <c r="M294" s="17" t="s">
        <v>1554</v>
      </c>
      <c r="N294" s="17" t="s">
        <v>1758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5">
      <c r="A295" s="17" t="s">
        <v>3785</v>
      </c>
      <c r="B295" s="17" t="s">
        <v>1487</v>
      </c>
      <c r="C295" s="35">
        <f t="shared" si="4"/>
        <v>5</v>
      </c>
      <c r="D295" s="29" t="s">
        <v>2401</v>
      </c>
      <c r="E295" s="29" t="s">
        <v>2395</v>
      </c>
      <c r="F295" s="45"/>
      <c r="G295" s="28">
        <v>20</v>
      </c>
      <c r="H295" s="17">
        <v>7</v>
      </c>
      <c r="I295" s="17" t="s">
        <v>2606</v>
      </c>
      <c r="K295" s="28">
        <v>10</v>
      </c>
      <c r="L295" s="17">
        <v>7</v>
      </c>
      <c r="M295" s="17" t="s">
        <v>1554</v>
      </c>
      <c r="N295" s="17" t="s">
        <v>1758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5">
      <c r="A296" s="17" t="s">
        <v>3786</v>
      </c>
      <c r="B296" s="17" t="s">
        <v>1487</v>
      </c>
      <c r="C296" s="35">
        <f t="shared" si="4"/>
        <v>5</v>
      </c>
      <c r="D296" s="29" t="s">
        <v>2402</v>
      </c>
      <c r="E296" s="29" t="s">
        <v>2395</v>
      </c>
      <c r="F296" s="45"/>
      <c r="G296" s="28">
        <v>70</v>
      </c>
      <c r="H296" s="17">
        <v>7</v>
      </c>
      <c r="I296" s="17" t="s">
        <v>2606</v>
      </c>
      <c r="K296" s="28">
        <v>30</v>
      </c>
      <c r="L296" s="17">
        <v>7</v>
      </c>
      <c r="M296" s="17" t="s">
        <v>1554</v>
      </c>
      <c r="N296" s="17" t="s">
        <v>1758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5">
      <c r="A297" s="17" t="s">
        <v>3787</v>
      </c>
      <c r="B297" s="17" t="s">
        <v>1487</v>
      </c>
      <c r="C297" s="35">
        <f t="shared" si="4"/>
        <v>5</v>
      </c>
      <c r="D297" s="29" t="s">
        <v>2403</v>
      </c>
      <c r="E297" s="29" t="s">
        <v>2395</v>
      </c>
      <c r="F297" s="45"/>
      <c r="G297" s="28">
        <v>50</v>
      </c>
      <c r="H297" s="17">
        <v>7</v>
      </c>
      <c r="I297" s="17" t="s">
        <v>2606</v>
      </c>
      <c r="K297" s="28">
        <v>25</v>
      </c>
      <c r="L297" s="17">
        <v>7</v>
      </c>
      <c r="M297" s="17" t="s">
        <v>1554</v>
      </c>
      <c r="N297" s="17" t="s">
        <v>1758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5">
      <c r="A298" s="17" t="s">
        <v>3788</v>
      </c>
      <c r="B298" s="17" t="s">
        <v>1487</v>
      </c>
      <c r="C298" s="35">
        <f t="shared" si="4"/>
        <v>5</v>
      </c>
      <c r="D298" s="29" t="s">
        <v>2404</v>
      </c>
      <c r="E298" s="29" t="s">
        <v>2395</v>
      </c>
      <c r="F298" s="45"/>
      <c r="G298" s="28">
        <v>40</v>
      </c>
      <c r="H298" s="17">
        <v>7</v>
      </c>
      <c r="I298" s="17" t="s">
        <v>2606</v>
      </c>
      <c r="K298" s="28">
        <v>20</v>
      </c>
      <c r="L298" s="17">
        <v>7</v>
      </c>
      <c r="M298" s="17" t="s">
        <v>1554</v>
      </c>
      <c r="N298" s="17" t="s">
        <v>1758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5">
      <c r="A299" s="17" t="s">
        <v>3789</v>
      </c>
      <c r="B299" s="17" t="s">
        <v>1487</v>
      </c>
      <c r="C299" s="35">
        <f t="shared" si="4"/>
        <v>5</v>
      </c>
      <c r="D299" s="29" t="s">
        <v>2405</v>
      </c>
      <c r="E299" s="29" t="s">
        <v>2395</v>
      </c>
      <c r="F299" s="45"/>
      <c r="G299" s="28">
        <v>70</v>
      </c>
      <c r="H299" s="17">
        <v>7</v>
      </c>
      <c r="I299" s="17" t="s">
        <v>2606</v>
      </c>
      <c r="K299" s="28">
        <v>30</v>
      </c>
      <c r="L299" s="17">
        <v>7</v>
      </c>
      <c r="M299" s="17" t="s">
        <v>1554</v>
      </c>
      <c r="N299" s="17" t="s">
        <v>1758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5">
      <c r="A300" s="17" t="s">
        <v>3790</v>
      </c>
      <c r="B300" s="17" t="s">
        <v>1487</v>
      </c>
      <c r="C300" s="35">
        <f t="shared" si="4"/>
        <v>5</v>
      </c>
      <c r="D300" s="29" t="s">
        <v>2406</v>
      </c>
      <c r="E300" s="29" t="s">
        <v>2395</v>
      </c>
      <c r="F300" s="45"/>
      <c r="G300" s="28">
        <v>50</v>
      </c>
      <c r="H300" s="17">
        <v>7</v>
      </c>
      <c r="I300" s="17" t="s">
        <v>2606</v>
      </c>
      <c r="K300" s="28">
        <v>25</v>
      </c>
      <c r="L300" s="17">
        <v>7</v>
      </c>
      <c r="M300" s="17" t="s">
        <v>1554</v>
      </c>
      <c r="N300" s="17" t="s">
        <v>1758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5">
      <c r="A301" s="17" t="s">
        <v>3791</v>
      </c>
      <c r="B301" s="17" t="s">
        <v>1487</v>
      </c>
      <c r="C301" s="35">
        <f t="shared" si="4"/>
        <v>5</v>
      </c>
      <c r="D301" s="29" t="s">
        <v>2407</v>
      </c>
      <c r="E301" s="29" t="s">
        <v>2395</v>
      </c>
      <c r="F301" s="45"/>
      <c r="G301" s="28">
        <v>40</v>
      </c>
      <c r="H301" s="17">
        <v>7</v>
      </c>
      <c r="I301" s="17" t="s">
        <v>2606</v>
      </c>
      <c r="K301" s="28">
        <v>20</v>
      </c>
      <c r="L301" s="17">
        <v>7</v>
      </c>
      <c r="M301" s="17" t="s">
        <v>1554</v>
      </c>
      <c r="N301" s="17" t="s">
        <v>1758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5">
      <c r="A302" s="17" t="s">
        <v>3792</v>
      </c>
      <c r="B302" s="17" t="s">
        <v>1487</v>
      </c>
      <c r="C302" s="35">
        <f t="shared" si="4"/>
        <v>5</v>
      </c>
      <c r="D302" s="29" t="s">
        <v>2408</v>
      </c>
      <c r="E302" s="29" t="s">
        <v>2395</v>
      </c>
      <c r="F302" s="45"/>
      <c r="G302" s="28">
        <v>50</v>
      </c>
      <c r="H302" s="17">
        <v>7</v>
      </c>
      <c r="I302" s="17" t="s">
        <v>2606</v>
      </c>
      <c r="K302" s="28">
        <v>25</v>
      </c>
      <c r="L302" s="17">
        <v>7</v>
      </c>
      <c r="M302" s="17" t="s">
        <v>1554</v>
      </c>
      <c r="N302" s="17" t="s">
        <v>1758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5">
      <c r="A303" s="17" t="s">
        <v>3793</v>
      </c>
      <c r="B303" s="17" t="s">
        <v>1487</v>
      </c>
      <c r="C303" s="35">
        <f t="shared" si="4"/>
        <v>5</v>
      </c>
      <c r="D303" s="29" t="s">
        <v>2409</v>
      </c>
      <c r="E303" s="29" t="s">
        <v>2395</v>
      </c>
      <c r="F303" s="45"/>
      <c r="G303" s="28">
        <v>40</v>
      </c>
      <c r="H303" s="17">
        <v>7</v>
      </c>
      <c r="I303" s="17" t="s">
        <v>2606</v>
      </c>
      <c r="K303" s="28">
        <v>20</v>
      </c>
      <c r="L303" s="17">
        <v>7</v>
      </c>
      <c r="M303" s="17" t="s">
        <v>1554</v>
      </c>
      <c r="N303" s="17" t="s">
        <v>1758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5">
      <c r="A304" s="17" t="s">
        <v>3794</v>
      </c>
      <c r="B304" s="17" t="s">
        <v>1487</v>
      </c>
      <c r="C304" s="35">
        <f t="shared" si="4"/>
        <v>5</v>
      </c>
      <c r="D304" s="29" t="s">
        <v>2410</v>
      </c>
      <c r="E304" s="29" t="s">
        <v>2395</v>
      </c>
      <c r="F304" s="45"/>
      <c r="G304" s="28">
        <v>60</v>
      </c>
      <c r="H304" s="17">
        <v>7</v>
      </c>
      <c r="I304" s="17" t="s">
        <v>2606</v>
      </c>
      <c r="K304" s="28">
        <v>30</v>
      </c>
      <c r="L304" s="17">
        <v>7</v>
      </c>
      <c r="M304" s="17" t="s">
        <v>1554</v>
      </c>
      <c r="N304" s="17" t="s">
        <v>1758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5">
      <c r="A305" s="17" t="s">
        <v>3795</v>
      </c>
      <c r="B305" s="17" t="s">
        <v>1487</v>
      </c>
      <c r="C305" s="35">
        <f t="shared" si="4"/>
        <v>5</v>
      </c>
      <c r="D305" s="29" t="s">
        <v>2411</v>
      </c>
      <c r="E305" s="29" t="s">
        <v>2395</v>
      </c>
      <c r="F305" s="45"/>
      <c r="G305" s="28">
        <v>50</v>
      </c>
      <c r="H305" s="17">
        <v>7</v>
      </c>
      <c r="I305" s="17" t="s">
        <v>2606</v>
      </c>
      <c r="K305" s="28">
        <v>25</v>
      </c>
      <c r="L305" s="17">
        <v>7</v>
      </c>
      <c r="M305" s="17" t="s">
        <v>1554</v>
      </c>
      <c r="N305" s="17" t="s">
        <v>1758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5">
      <c r="A306" s="17" t="s">
        <v>3796</v>
      </c>
      <c r="B306" s="17" t="s">
        <v>1487</v>
      </c>
      <c r="C306" s="35">
        <f t="shared" si="4"/>
        <v>5</v>
      </c>
      <c r="D306" s="29" t="s">
        <v>2412</v>
      </c>
      <c r="E306" s="29" t="s">
        <v>2395</v>
      </c>
      <c r="F306" s="45"/>
      <c r="G306" s="28">
        <v>0</v>
      </c>
      <c r="H306" s="17">
        <v>7</v>
      </c>
      <c r="I306" s="17" t="s">
        <v>2606</v>
      </c>
      <c r="K306" s="28">
        <v>0</v>
      </c>
      <c r="L306" s="17">
        <v>7</v>
      </c>
      <c r="M306" s="17" t="s">
        <v>1554</v>
      </c>
      <c r="N306" s="17" t="s">
        <v>1758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5">
      <c r="A307" s="17" t="s">
        <v>3797</v>
      </c>
      <c r="B307" s="17" t="s">
        <v>1487</v>
      </c>
      <c r="C307" s="35">
        <f t="shared" si="4"/>
        <v>5</v>
      </c>
      <c r="D307" s="29" t="s">
        <v>2413</v>
      </c>
      <c r="E307" s="29" t="s">
        <v>2395</v>
      </c>
      <c r="F307" s="45"/>
      <c r="G307" s="28">
        <v>10</v>
      </c>
      <c r="H307" s="17">
        <v>7</v>
      </c>
      <c r="I307" s="17" t="s">
        <v>2606</v>
      </c>
      <c r="K307" s="28">
        <v>20</v>
      </c>
      <c r="L307" s="17">
        <v>7</v>
      </c>
      <c r="M307" s="17" t="s">
        <v>1554</v>
      </c>
      <c r="N307" s="17" t="s">
        <v>1758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5">
      <c r="A308" s="17" t="s">
        <v>3798</v>
      </c>
      <c r="B308" s="17" t="s">
        <v>1487</v>
      </c>
      <c r="C308" s="35">
        <f t="shared" si="4"/>
        <v>5</v>
      </c>
      <c r="D308" s="29" t="s">
        <v>2414</v>
      </c>
      <c r="E308" s="29" t="s">
        <v>2395</v>
      </c>
      <c r="F308" s="45"/>
      <c r="G308" s="28">
        <v>15</v>
      </c>
      <c r="H308" s="17">
        <v>7</v>
      </c>
      <c r="I308" s="17" t="s">
        <v>2606</v>
      </c>
      <c r="K308" s="28">
        <v>30</v>
      </c>
      <c r="L308" s="17">
        <v>7</v>
      </c>
      <c r="M308" s="17" t="s">
        <v>1554</v>
      </c>
      <c r="N308" s="17" t="s">
        <v>1758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5">
      <c r="A309" s="17" t="s">
        <v>3799</v>
      </c>
      <c r="B309" s="17" t="s">
        <v>1487</v>
      </c>
      <c r="C309" s="35">
        <f t="shared" si="4"/>
        <v>5</v>
      </c>
      <c r="D309" s="29" t="s">
        <v>2415</v>
      </c>
      <c r="E309" s="29" t="s">
        <v>2395</v>
      </c>
      <c r="F309" s="45"/>
      <c r="G309" s="28">
        <v>20</v>
      </c>
      <c r="H309" s="17">
        <v>7</v>
      </c>
      <c r="I309" s="17" t="s">
        <v>2606</v>
      </c>
      <c r="K309" s="28">
        <v>40</v>
      </c>
      <c r="L309" s="17">
        <v>7</v>
      </c>
      <c r="M309" s="17" t="s">
        <v>1554</v>
      </c>
      <c r="N309" s="17" t="s">
        <v>1758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5">
      <c r="A310" s="17" t="s">
        <v>3800</v>
      </c>
      <c r="B310" s="17" t="s">
        <v>1487</v>
      </c>
      <c r="C310" s="35">
        <f t="shared" si="4"/>
        <v>5</v>
      </c>
      <c r="D310" s="29" t="s">
        <v>3405</v>
      </c>
      <c r="E310" s="29" t="s">
        <v>2395</v>
      </c>
      <c r="F310" s="45"/>
      <c r="G310" s="28">
        <v>30</v>
      </c>
      <c r="H310" s="17">
        <v>7</v>
      </c>
      <c r="I310" s="17" t="s">
        <v>2606</v>
      </c>
      <c r="K310" s="28">
        <v>15</v>
      </c>
      <c r="L310" s="17">
        <v>7</v>
      </c>
      <c r="M310" s="17" t="s">
        <v>1554</v>
      </c>
      <c r="N310" s="17" t="s">
        <v>1758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5">
      <c r="A311" s="17" t="s">
        <v>3801</v>
      </c>
      <c r="B311" s="17" t="s">
        <v>1487</v>
      </c>
      <c r="C311" s="35">
        <f t="shared" si="4"/>
        <v>5</v>
      </c>
      <c r="D311" s="29" t="s">
        <v>3406</v>
      </c>
      <c r="E311" s="29" t="s">
        <v>2395</v>
      </c>
      <c r="F311" s="45"/>
      <c r="G311" s="28">
        <v>50</v>
      </c>
      <c r="H311" s="17">
        <v>7</v>
      </c>
      <c r="I311" s="17" t="s">
        <v>2606</v>
      </c>
      <c r="K311" s="28">
        <v>25</v>
      </c>
      <c r="L311" s="17">
        <v>7</v>
      </c>
      <c r="M311" s="17" t="s">
        <v>1554</v>
      </c>
      <c r="N311" s="17" t="s">
        <v>1758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5">
      <c r="A312" s="17" t="s">
        <v>3802</v>
      </c>
      <c r="B312" s="17" t="s">
        <v>1487</v>
      </c>
      <c r="C312" s="35">
        <f t="shared" si="4"/>
        <v>5</v>
      </c>
      <c r="D312" s="29" t="s">
        <v>3407</v>
      </c>
      <c r="E312" s="29" t="s">
        <v>2395</v>
      </c>
      <c r="F312" s="45"/>
      <c r="G312" s="28">
        <v>60</v>
      </c>
      <c r="H312" s="17">
        <v>7</v>
      </c>
      <c r="I312" s="17" t="s">
        <v>2606</v>
      </c>
      <c r="K312" s="28">
        <v>30</v>
      </c>
      <c r="L312" s="17">
        <v>7</v>
      </c>
      <c r="M312" s="17" t="s">
        <v>1554</v>
      </c>
      <c r="N312" s="17" t="s">
        <v>1758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5">
      <c r="A313" s="17" t="s">
        <v>3803</v>
      </c>
      <c r="B313" s="17" t="s">
        <v>1487</v>
      </c>
      <c r="C313" s="35">
        <f t="shared" si="4"/>
        <v>5</v>
      </c>
      <c r="D313" s="29" t="s">
        <v>881</v>
      </c>
      <c r="E313" s="29" t="s">
        <v>191</v>
      </c>
      <c r="F313" s="45"/>
      <c r="G313" s="28">
        <v>60</v>
      </c>
      <c r="H313" s="17">
        <v>7</v>
      </c>
      <c r="I313" s="17" t="s">
        <v>2606</v>
      </c>
      <c r="K313" s="28">
        <v>25</v>
      </c>
      <c r="L313" s="17">
        <v>7</v>
      </c>
      <c r="M313" s="17" t="s">
        <v>1554</v>
      </c>
      <c r="N313" s="17" t="s">
        <v>1758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5">
      <c r="A314" s="17" t="s">
        <v>3804</v>
      </c>
      <c r="B314" s="17" t="s">
        <v>1487</v>
      </c>
      <c r="C314" s="35">
        <f t="shared" si="4"/>
        <v>5</v>
      </c>
      <c r="D314" s="29" t="s">
        <v>967</v>
      </c>
      <c r="E314" s="29" t="s">
        <v>191</v>
      </c>
      <c r="F314" s="45"/>
      <c r="G314" s="28">
        <v>50</v>
      </c>
      <c r="H314" s="17">
        <v>7</v>
      </c>
      <c r="I314" s="17" t="s">
        <v>2606</v>
      </c>
      <c r="K314" s="28">
        <v>20</v>
      </c>
      <c r="L314" s="17">
        <v>7</v>
      </c>
      <c r="M314" s="17" t="s">
        <v>1554</v>
      </c>
      <c r="N314" s="17" t="s">
        <v>1758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5">
      <c r="A315" s="17" t="s">
        <v>3805</v>
      </c>
      <c r="B315" s="17" t="s">
        <v>1487</v>
      </c>
      <c r="C315" s="35">
        <f t="shared" si="4"/>
        <v>5</v>
      </c>
      <c r="D315" s="29" t="s">
        <v>883</v>
      </c>
      <c r="E315" s="29" t="s">
        <v>191</v>
      </c>
      <c r="F315" s="45"/>
      <c r="G315" s="28">
        <v>50</v>
      </c>
      <c r="H315" s="17">
        <v>7</v>
      </c>
      <c r="I315" s="17" t="s">
        <v>2606</v>
      </c>
      <c r="K315" s="28">
        <v>20</v>
      </c>
      <c r="L315" s="17">
        <v>7</v>
      </c>
      <c r="M315" s="17" t="s">
        <v>1554</v>
      </c>
      <c r="N315" s="17" t="s">
        <v>1758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5">
      <c r="A316" s="17" t="s">
        <v>3806</v>
      </c>
      <c r="B316" s="17" t="s">
        <v>1487</v>
      </c>
      <c r="C316" s="35">
        <f t="shared" si="4"/>
        <v>5</v>
      </c>
      <c r="D316" s="29" t="s">
        <v>958</v>
      </c>
      <c r="E316" s="29" t="s">
        <v>191</v>
      </c>
      <c r="F316" s="45"/>
      <c r="G316" s="28">
        <v>60</v>
      </c>
      <c r="H316" s="17">
        <v>7</v>
      </c>
      <c r="I316" s="17" t="s">
        <v>2606</v>
      </c>
      <c r="K316" s="28">
        <v>25</v>
      </c>
      <c r="L316" s="17">
        <v>7</v>
      </c>
      <c r="M316" s="17" t="s">
        <v>1554</v>
      </c>
      <c r="N316" s="17" t="s">
        <v>1758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5">
      <c r="A317" s="17" t="s">
        <v>3807</v>
      </c>
      <c r="B317" s="17" t="s">
        <v>1487</v>
      </c>
      <c r="C317" s="35">
        <f t="shared" si="4"/>
        <v>5</v>
      </c>
      <c r="D317" s="29" t="s">
        <v>873</v>
      </c>
      <c r="E317" s="29" t="s">
        <v>191</v>
      </c>
      <c r="F317" s="45"/>
      <c r="G317" s="28">
        <v>60</v>
      </c>
      <c r="H317" s="17">
        <v>7</v>
      </c>
      <c r="I317" s="17" t="s">
        <v>2606</v>
      </c>
      <c r="K317" s="28">
        <v>25</v>
      </c>
      <c r="L317" s="17">
        <v>7</v>
      </c>
      <c r="M317" s="17" t="s">
        <v>1554</v>
      </c>
      <c r="N317" s="17" t="s">
        <v>1758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5">
      <c r="A318" s="17" t="s">
        <v>3808</v>
      </c>
      <c r="B318" s="17" t="s">
        <v>1487</v>
      </c>
      <c r="C318" s="35">
        <f t="shared" si="4"/>
        <v>5</v>
      </c>
      <c r="D318" s="29" t="s">
        <v>880</v>
      </c>
      <c r="E318" s="29" t="s">
        <v>191</v>
      </c>
      <c r="F318" s="45"/>
      <c r="G318" s="28">
        <v>60</v>
      </c>
      <c r="H318" s="17">
        <v>7</v>
      </c>
      <c r="I318" s="17" t="s">
        <v>2606</v>
      </c>
      <c r="K318" s="28">
        <v>25</v>
      </c>
      <c r="L318" s="17">
        <v>7</v>
      </c>
      <c r="M318" s="17" t="s">
        <v>1554</v>
      </c>
      <c r="N318" s="17" t="s">
        <v>1758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5">
      <c r="A319" s="17" t="s">
        <v>3809</v>
      </c>
      <c r="B319" s="17" t="s">
        <v>1487</v>
      </c>
      <c r="C319" s="35">
        <f t="shared" si="4"/>
        <v>5</v>
      </c>
      <c r="D319" s="29" t="s">
        <v>981</v>
      </c>
      <c r="E319" s="29" t="s">
        <v>191</v>
      </c>
      <c r="F319" s="45"/>
      <c r="G319" s="28">
        <v>60</v>
      </c>
      <c r="H319" s="17">
        <v>7</v>
      </c>
      <c r="I319" s="17" t="s">
        <v>2606</v>
      </c>
      <c r="K319" s="28">
        <v>25</v>
      </c>
      <c r="L319" s="17">
        <v>7</v>
      </c>
      <c r="M319" s="17" t="s">
        <v>1554</v>
      </c>
      <c r="N319" s="17" t="s">
        <v>1758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5">
      <c r="A320" s="17" t="s">
        <v>3810</v>
      </c>
      <c r="B320" s="17" t="s">
        <v>1487</v>
      </c>
      <c r="C320" s="35">
        <f t="shared" si="4"/>
        <v>5</v>
      </c>
      <c r="D320" s="29" t="s">
        <v>53</v>
      </c>
      <c r="E320" s="29" t="s">
        <v>191</v>
      </c>
      <c r="F320" s="45"/>
      <c r="G320" s="28">
        <v>60</v>
      </c>
      <c r="H320" s="17">
        <v>7</v>
      </c>
      <c r="I320" s="17" t="s">
        <v>2606</v>
      </c>
      <c r="K320" s="28">
        <v>25</v>
      </c>
      <c r="L320" s="17">
        <v>7</v>
      </c>
      <c r="M320" s="17" t="s">
        <v>1554</v>
      </c>
      <c r="N320" s="17" t="s">
        <v>1758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5">
      <c r="A321" s="17" t="s">
        <v>3811</v>
      </c>
      <c r="B321" s="17" t="s">
        <v>1487</v>
      </c>
      <c r="C321" s="35">
        <f t="shared" si="4"/>
        <v>5</v>
      </c>
      <c r="D321" s="29" t="s">
        <v>978</v>
      </c>
      <c r="E321" s="29" t="s">
        <v>191</v>
      </c>
      <c r="F321" s="45"/>
      <c r="G321" s="28">
        <v>60</v>
      </c>
      <c r="H321" s="17">
        <v>7</v>
      </c>
      <c r="I321" s="17" t="s">
        <v>2606</v>
      </c>
      <c r="K321" s="28">
        <v>25</v>
      </c>
      <c r="L321" s="17">
        <v>7</v>
      </c>
      <c r="M321" s="17" t="s">
        <v>1554</v>
      </c>
      <c r="N321" s="17" t="s">
        <v>1758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5">
      <c r="A322" s="17" t="s">
        <v>3812</v>
      </c>
      <c r="B322" s="17" t="s">
        <v>1487</v>
      </c>
      <c r="C322" s="35">
        <f t="shared" si="4"/>
        <v>5</v>
      </c>
      <c r="D322" s="29" t="s">
        <v>2739</v>
      </c>
      <c r="E322" s="29" t="s">
        <v>191</v>
      </c>
      <c r="F322" s="45"/>
      <c r="G322" s="28">
        <v>60</v>
      </c>
      <c r="H322" s="17">
        <v>7</v>
      </c>
      <c r="I322" s="17" t="s">
        <v>2606</v>
      </c>
      <c r="K322" s="28">
        <v>25</v>
      </c>
      <c r="L322" s="17">
        <v>7</v>
      </c>
      <c r="M322" s="17" t="s">
        <v>1554</v>
      </c>
      <c r="N322" s="17" t="s">
        <v>1758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5">
      <c r="A323" s="17" t="s">
        <v>3813</v>
      </c>
      <c r="B323" s="17" t="s">
        <v>1487</v>
      </c>
      <c r="C323" s="35">
        <f t="shared" si="4"/>
        <v>5</v>
      </c>
      <c r="D323" s="29" t="s">
        <v>2740</v>
      </c>
      <c r="E323" s="29" t="s">
        <v>191</v>
      </c>
      <c r="F323" s="45"/>
      <c r="G323" s="28">
        <v>60</v>
      </c>
      <c r="H323" s="17">
        <v>7</v>
      </c>
      <c r="I323" s="17" t="s">
        <v>2606</v>
      </c>
      <c r="K323" s="28">
        <v>25</v>
      </c>
      <c r="L323" s="17">
        <v>7</v>
      </c>
      <c r="M323" s="17" t="s">
        <v>1554</v>
      </c>
      <c r="N323" s="17" t="s">
        <v>1758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5">
      <c r="A324" s="17" t="s">
        <v>3814</v>
      </c>
      <c r="B324" s="17" t="s">
        <v>1487</v>
      </c>
      <c r="C324" s="35">
        <f t="shared" si="4"/>
        <v>5</v>
      </c>
      <c r="D324" s="29" t="s">
        <v>959</v>
      </c>
      <c r="E324" s="29" t="s">
        <v>191</v>
      </c>
      <c r="F324" s="45"/>
      <c r="G324" s="28">
        <v>60</v>
      </c>
      <c r="H324" s="17">
        <v>7</v>
      </c>
      <c r="I324" s="17" t="s">
        <v>2606</v>
      </c>
      <c r="K324" s="28">
        <v>25</v>
      </c>
      <c r="L324" s="17">
        <v>7</v>
      </c>
      <c r="M324" s="17" t="s">
        <v>1554</v>
      </c>
      <c r="N324" s="17" t="s">
        <v>1758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5">
      <c r="A325" s="17" t="s">
        <v>3815</v>
      </c>
      <c r="B325" s="17" t="s">
        <v>1487</v>
      </c>
      <c r="C325" s="35">
        <f t="shared" si="4"/>
        <v>5</v>
      </c>
      <c r="D325" s="29" t="s">
        <v>963</v>
      </c>
      <c r="E325" s="29" t="s">
        <v>191</v>
      </c>
      <c r="F325" s="45"/>
      <c r="G325" s="28">
        <v>60</v>
      </c>
      <c r="H325" s="17">
        <v>7</v>
      </c>
      <c r="I325" s="17" t="s">
        <v>2606</v>
      </c>
      <c r="K325" s="28">
        <v>25</v>
      </c>
      <c r="L325" s="17">
        <v>7</v>
      </c>
      <c r="M325" s="17" t="s">
        <v>1554</v>
      </c>
      <c r="N325" s="17" t="s">
        <v>1758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5">
      <c r="A326" s="17" t="s">
        <v>3816</v>
      </c>
      <c r="B326" s="17" t="s">
        <v>1487</v>
      </c>
      <c r="C326" s="35">
        <f t="shared" si="4"/>
        <v>5</v>
      </c>
      <c r="D326" s="29" t="s">
        <v>2416</v>
      </c>
      <c r="E326" s="29" t="s">
        <v>191</v>
      </c>
      <c r="F326" s="45"/>
      <c r="G326" s="28">
        <v>60</v>
      </c>
      <c r="H326" s="17">
        <v>7</v>
      </c>
      <c r="I326" s="17" t="s">
        <v>2606</v>
      </c>
      <c r="K326" s="28">
        <v>25</v>
      </c>
      <c r="L326" s="17">
        <v>7</v>
      </c>
      <c r="M326" s="17" t="s">
        <v>1554</v>
      </c>
      <c r="N326" s="17" t="s">
        <v>1758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5">
      <c r="A327" s="17" t="s">
        <v>3817</v>
      </c>
      <c r="B327" s="17" t="s">
        <v>1487</v>
      </c>
      <c r="C327" s="35">
        <f t="shared" si="4"/>
        <v>5</v>
      </c>
      <c r="D327" s="29" t="s">
        <v>977</v>
      </c>
      <c r="E327" s="29" t="s">
        <v>191</v>
      </c>
      <c r="F327" s="45"/>
      <c r="G327" s="28">
        <v>60</v>
      </c>
      <c r="H327" s="17">
        <v>7</v>
      </c>
      <c r="I327" s="17" t="s">
        <v>2606</v>
      </c>
      <c r="K327" s="28">
        <v>25</v>
      </c>
      <c r="L327" s="17">
        <v>7</v>
      </c>
      <c r="M327" s="17" t="s">
        <v>1554</v>
      </c>
      <c r="N327" s="17" t="s">
        <v>1758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5">
      <c r="A328" s="17" t="s">
        <v>3818</v>
      </c>
      <c r="B328" s="17" t="s">
        <v>1487</v>
      </c>
      <c r="C328" s="35">
        <f t="shared" ref="C328:C391" si="6">IF($B328="ProductService",1,IF($B328="ProductNonInventory",3,IF($B328="ProductInventory",5,"error")))</f>
        <v>5</v>
      </c>
      <c r="D328" s="29" t="s">
        <v>868</v>
      </c>
      <c r="E328" s="29" t="s">
        <v>191</v>
      </c>
      <c r="F328" s="45"/>
      <c r="G328" s="28">
        <v>60</v>
      </c>
      <c r="H328" s="17">
        <v>7</v>
      </c>
      <c r="I328" s="17" t="s">
        <v>2606</v>
      </c>
      <c r="K328" s="28">
        <v>25</v>
      </c>
      <c r="L328" s="17">
        <v>7</v>
      </c>
      <c r="M328" s="17" t="s">
        <v>1554</v>
      </c>
      <c r="N328" s="17" t="s">
        <v>1758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5">
      <c r="A329" s="17" t="s">
        <v>3819</v>
      </c>
      <c r="B329" s="17" t="s">
        <v>1487</v>
      </c>
      <c r="C329" s="35">
        <f t="shared" si="6"/>
        <v>5</v>
      </c>
      <c r="D329" s="29" t="s">
        <v>971</v>
      </c>
      <c r="E329" s="29" t="s">
        <v>191</v>
      </c>
      <c r="F329" s="45"/>
      <c r="G329" s="28">
        <v>60</v>
      </c>
      <c r="H329" s="17">
        <v>7</v>
      </c>
      <c r="I329" s="17" t="s">
        <v>2606</v>
      </c>
      <c r="K329" s="28">
        <v>25</v>
      </c>
      <c r="L329" s="17">
        <v>7</v>
      </c>
      <c r="M329" s="17" t="s">
        <v>1554</v>
      </c>
      <c r="N329" s="17" t="s">
        <v>1758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5">
      <c r="A330" s="17" t="s">
        <v>3820</v>
      </c>
      <c r="B330" s="17" t="s">
        <v>1487</v>
      </c>
      <c r="C330" s="35">
        <f t="shared" si="6"/>
        <v>5</v>
      </c>
      <c r="D330" s="29" t="s">
        <v>2417</v>
      </c>
      <c r="E330" s="29" t="s">
        <v>191</v>
      </c>
      <c r="F330" s="45"/>
      <c r="G330" s="28">
        <v>80</v>
      </c>
      <c r="H330" s="17">
        <v>7</v>
      </c>
      <c r="I330" s="17" t="s">
        <v>2606</v>
      </c>
      <c r="K330" s="28">
        <v>35</v>
      </c>
      <c r="L330" s="17">
        <v>7</v>
      </c>
      <c r="M330" s="17" t="s">
        <v>1554</v>
      </c>
      <c r="N330" s="17" t="s">
        <v>1758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5">
      <c r="A331" s="17" t="s">
        <v>3821</v>
      </c>
      <c r="B331" s="17" t="s">
        <v>1487</v>
      </c>
      <c r="C331" s="35">
        <f t="shared" si="6"/>
        <v>5</v>
      </c>
      <c r="D331" s="29" t="s">
        <v>2418</v>
      </c>
      <c r="E331" s="29" t="s">
        <v>191</v>
      </c>
      <c r="F331" s="45"/>
      <c r="G331" s="28">
        <v>60</v>
      </c>
      <c r="H331" s="17">
        <v>7</v>
      </c>
      <c r="I331" s="17" t="s">
        <v>2606</v>
      </c>
      <c r="K331" s="28">
        <v>25</v>
      </c>
      <c r="L331" s="17">
        <v>7</v>
      </c>
      <c r="M331" s="17" t="s">
        <v>1554</v>
      </c>
      <c r="N331" s="17" t="s">
        <v>1758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5">
      <c r="A332" s="17" t="s">
        <v>3822</v>
      </c>
      <c r="B332" s="17" t="s">
        <v>1487</v>
      </c>
      <c r="C332" s="35">
        <f t="shared" si="6"/>
        <v>5</v>
      </c>
      <c r="D332" s="29" t="s">
        <v>985</v>
      </c>
      <c r="E332" s="29" t="s">
        <v>191</v>
      </c>
      <c r="F332" s="45"/>
      <c r="G332" s="28">
        <v>60</v>
      </c>
      <c r="H332" s="17">
        <v>7</v>
      </c>
      <c r="I332" s="17" t="s">
        <v>2606</v>
      </c>
      <c r="K332" s="28">
        <v>25</v>
      </c>
      <c r="L332" s="17">
        <v>7</v>
      </c>
      <c r="M332" s="17" t="s">
        <v>1554</v>
      </c>
      <c r="N332" s="17" t="s">
        <v>1758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5">
      <c r="A333" s="17" t="s">
        <v>3823</v>
      </c>
      <c r="B333" s="17" t="s">
        <v>1487</v>
      </c>
      <c r="C333" s="35">
        <f t="shared" si="6"/>
        <v>5</v>
      </c>
      <c r="D333" s="29" t="s">
        <v>2419</v>
      </c>
      <c r="E333" s="29" t="s">
        <v>191</v>
      </c>
      <c r="F333" s="45"/>
      <c r="G333" s="28">
        <v>60</v>
      </c>
      <c r="H333" s="17">
        <v>7</v>
      </c>
      <c r="I333" s="17" t="s">
        <v>2606</v>
      </c>
      <c r="K333" s="28">
        <v>25</v>
      </c>
      <c r="L333" s="17">
        <v>7</v>
      </c>
      <c r="M333" s="17" t="s">
        <v>1554</v>
      </c>
      <c r="N333" s="17" t="s">
        <v>1758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5">
      <c r="A334" s="17" t="s">
        <v>3824</v>
      </c>
      <c r="B334" s="17" t="s">
        <v>1487</v>
      </c>
      <c r="C334" s="35">
        <f t="shared" si="6"/>
        <v>5</v>
      </c>
      <c r="D334" s="29" t="s">
        <v>2420</v>
      </c>
      <c r="E334" s="29" t="s">
        <v>191</v>
      </c>
      <c r="F334" s="45"/>
      <c r="G334" s="28">
        <v>60</v>
      </c>
      <c r="H334" s="17">
        <v>7</v>
      </c>
      <c r="I334" s="17" t="s">
        <v>2606</v>
      </c>
      <c r="K334" s="28">
        <v>25</v>
      </c>
      <c r="L334" s="17">
        <v>7</v>
      </c>
      <c r="M334" s="17" t="s">
        <v>1554</v>
      </c>
      <c r="N334" s="17" t="s">
        <v>1758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5">
      <c r="A335" s="17" t="s">
        <v>3825</v>
      </c>
      <c r="B335" s="17" t="s">
        <v>1487</v>
      </c>
      <c r="C335" s="35">
        <f t="shared" si="6"/>
        <v>5</v>
      </c>
      <c r="D335" s="29" t="s">
        <v>969</v>
      </c>
      <c r="E335" s="29" t="s">
        <v>191</v>
      </c>
      <c r="F335" s="45"/>
      <c r="G335" s="28">
        <v>60</v>
      </c>
      <c r="H335" s="17">
        <v>7</v>
      </c>
      <c r="I335" s="17" t="s">
        <v>2606</v>
      </c>
      <c r="K335" s="28">
        <v>25</v>
      </c>
      <c r="L335" s="17">
        <v>7</v>
      </c>
      <c r="M335" s="17" t="s">
        <v>1554</v>
      </c>
      <c r="N335" s="17" t="s">
        <v>1758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5">
      <c r="A336" s="17" t="s">
        <v>3826</v>
      </c>
      <c r="B336" s="17" t="s">
        <v>1487</v>
      </c>
      <c r="C336" s="35">
        <f t="shared" si="6"/>
        <v>5</v>
      </c>
      <c r="D336" s="29" t="s">
        <v>986</v>
      </c>
      <c r="E336" s="29" t="s">
        <v>191</v>
      </c>
      <c r="F336" s="45"/>
      <c r="G336" s="28">
        <v>60</v>
      </c>
      <c r="H336" s="17">
        <v>7</v>
      </c>
      <c r="I336" s="17" t="s">
        <v>2606</v>
      </c>
      <c r="K336" s="28">
        <v>25</v>
      </c>
      <c r="L336" s="17">
        <v>7</v>
      </c>
      <c r="M336" s="17" t="s">
        <v>1554</v>
      </c>
      <c r="N336" s="17" t="s">
        <v>1758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5">
      <c r="A337" s="17" t="s">
        <v>3827</v>
      </c>
      <c r="B337" s="17" t="s">
        <v>1487</v>
      </c>
      <c r="C337" s="35">
        <f t="shared" si="6"/>
        <v>5</v>
      </c>
      <c r="D337" s="29" t="s">
        <v>2421</v>
      </c>
      <c r="E337" s="29" t="s">
        <v>191</v>
      </c>
      <c r="F337" s="45"/>
      <c r="G337" s="28">
        <v>60</v>
      </c>
      <c r="H337" s="17">
        <v>7</v>
      </c>
      <c r="I337" s="17" t="s">
        <v>2606</v>
      </c>
      <c r="K337" s="28">
        <v>25</v>
      </c>
      <c r="L337" s="17">
        <v>7</v>
      </c>
      <c r="M337" s="17" t="s">
        <v>1554</v>
      </c>
      <c r="N337" s="17" t="s">
        <v>1758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5">
      <c r="A338" s="17" t="s">
        <v>3828</v>
      </c>
      <c r="B338" s="17" t="s">
        <v>1487</v>
      </c>
      <c r="C338" s="35">
        <f t="shared" si="6"/>
        <v>5</v>
      </c>
      <c r="D338" s="29" t="s">
        <v>2422</v>
      </c>
      <c r="E338" s="29" t="s">
        <v>191</v>
      </c>
      <c r="F338" s="45"/>
      <c r="G338" s="28">
        <v>0</v>
      </c>
      <c r="H338" s="17">
        <v>1</v>
      </c>
      <c r="I338" s="17" t="s">
        <v>2606</v>
      </c>
      <c r="K338" s="28">
        <v>0</v>
      </c>
      <c r="L338" s="17">
        <v>5</v>
      </c>
      <c r="M338" s="17" t="s">
        <v>1554</v>
      </c>
      <c r="N338" s="17" t="s">
        <v>1758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5">
      <c r="A339" s="17" t="s">
        <v>3829</v>
      </c>
      <c r="B339" s="17" t="s">
        <v>1487</v>
      </c>
      <c r="C339" s="35">
        <f t="shared" si="6"/>
        <v>5</v>
      </c>
      <c r="D339" s="29" t="s">
        <v>2423</v>
      </c>
      <c r="E339" s="29" t="s">
        <v>191</v>
      </c>
      <c r="F339" s="45"/>
      <c r="G339" s="28">
        <v>50</v>
      </c>
      <c r="H339" s="17">
        <v>7</v>
      </c>
      <c r="I339" s="17" t="s">
        <v>2606</v>
      </c>
      <c r="K339" s="28">
        <v>20</v>
      </c>
      <c r="L339" s="17">
        <v>7</v>
      </c>
      <c r="M339" s="17" t="s">
        <v>1554</v>
      </c>
      <c r="N339" s="17" t="s">
        <v>1758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5">
      <c r="A340" s="17" t="s">
        <v>3830</v>
      </c>
      <c r="B340" s="17" t="s">
        <v>1487</v>
      </c>
      <c r="C340" s="35">
        <f t="shared" si="6"/>
        <v>5</v>
      </c>
      <c r="D340" s="29" t="s">
        <v>975</v>
      </c>
      <c r="E340" s="29" t="s">
        <v>191</v>
      </c>
      <c r="F340" s="45"/>
      <c r="G340" s="28">
        <v>50</v>
      </c>
      <c r="H340" s="17">
        <v>7</v>
      </c>
      <c r="I340" s="17" t="s">
        <v>2606</v>
      </c>
      <c r="K340" s="28">
        <v>20</v>
      </c>
      <c r="L340" s="17">
        <v>7</v>
      </c>
      <c r="M340" s="17" t="s">
        <v>1554</v>
      </c>
      <c r="N340" s="17" t="s">
        <v>1758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5">
      <c r="A341" s="17" t="s">
        <v>3831</v>
      </c>
      <c r="B341" s="17" t="s">
        <v>1487</v>
      </c>
      <c r="C341" s="35">
        <f t="shared" si="6"/>
        <v>5</v>
      </c>
      <c r="D341" s="29" t="s">
        <v>3378</v>
      </c>
      <c r="E341" s="29" t="s">
        <v>191</v>
      </c>
      <c r="F341" s="45"/>
      <c r="G341" s="28">
        <v>50</v>
      </c>
      <c r="H341" s="17">
        <v>7</v>
      </c>
      <c r="I341" s="17" t="s">
        <v>2606</v>
      </c>
      <c r="K341" s="28">
        <v>20</v>
      </c>
      <c r="L341" s="17">
        <v>7</v>
      </c>
      <c r="M341" s="17" t="s">
        <v>1554</v>
      </c>
      <c r="N341" s="17" t="s">
        <v>1758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5">
      <c r="A342" s="17" t="s">
        <v>3832</v>
      </c>
      <c r="B342" s="17" t="s">
        <v>1487</v>
      </c>
      <c r="C342" s="35">
        <f t="shared" si="6"/>
        <v>5</v>
      </c>
      <c r="D342" s="29" t="s">
        <v>968</v>
      </c>
      <c r="E342" s="29" t="s">
        <v>191</v>
      </c>
      <c r="F342" s="45"/>
      <c r="G342" s="28">
        <v>150</v>
      </c>
      <c r="H342" s="17">
        <v>7</v>
      </c>
      <c r="I342" s="17" t="s">
        <v>2606</v>
      </c>
      <c r="K342" s="28">
        <v>100</v>
      </c>
      <c r="L342" s="17">
        <v>7</v>
      </c>
      <c r="M342" s="17" t="s">
        <v>1554</v>
      </c>
      <c r="N342" s="17" t="s">
        <v>1758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5">
      <c r="A343" s="17" t="s">
        <v>3833</v>
      </c>
      <c r="B343" s="17" t="s">
        <v>1487</v>
      </c>
      <c r="C343" s="35">
        <f t="shared" si="6"/>
        <v>5</v>
      </c>
      <c r="D343" s="29" t="s">
        <v>964</v>
      </c>
      <c r="E343" s="29" t="s">
        <v>191</v>
      </c>
      <c r="F343" s="45"/>
      <c r="G343" s="28">
        <v>150</v>
      </c>
      <c r="H343" s="17">
        <v>7</v>
      </c>
      <c r="I343" s="17" t="s">
        <v>2606</v>
      </c>
      <c r="K343" s="28">
        <v>100</v>
      </c>
      <c r="L343" s="17">
        <v>7</v>
      </c>
      <c r="M343" s="17" t="s">
        <v>1554</v>
      </c>
      <c r="N343" s="17" t="s">
        <v>1758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5">
      <c r="A344" s="17" t="s">
        <v>3834</v>
      </c>
      <c r="B344" s="17" t="s">
        <v>1487</v>
      </c>
      <c r="C344" s="35">
        <f t="shared" si="6"/>
        <v>5</v>
      </c>
      <c r="D344" s="29" t="s">
        <v>2424</v>
      </c>
      <c r="E344" s="29" t="s">
        <v>191</v>
      </c>
      <c r="F344" s="45"/>
      <c r="G344" s="28">
        <v>150</v>
      </c>
      <c r="H344" s="17">
        <v>7</v>
      </c>
      <c r="I344" s="17" t="s">
        <v>2606</v>
      </c>
      <c r="K344" s="28">
        <v>100</v>
      </c>
      <c r="L344" s="17">
        <v>7</v>
      </c>
      <c r="M344" s="17" t="s">
        <v>1554</v>
      </c>
      <c r="N344" s="17" t="s">
        <v>1758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5">
      <c r="A345" s="17" t="s">
        <v>3835</v>
      </c>
      <c r="B345" s="17" t="s">
        <v>1487</v>
      </c>
      <c r="C345" s="35">
        <f t="shared" si="6"/>
        <v>5</v>
      </c>
      <c r="D345" s="29" t="s">
        <v>870</v>
      </c>
      <c r="E345" s="29" t="s">
        <v>191</v>
      </c>
      <c r="F345" s="45"/>
      <c r="G345" s="28">
        <v>100</v>
      </c>
      <c r="H345" s="17">
        <v>7</v>
      </c>
      <c r="I345" s="17" t="s">
        <v>2606</v>
      </c>
      <c r="K345" s="28">
        <v>50</v>
      </c>
      <c r="L345" s="17">
        <v>7</v>
      </c>
      <c r="M345" s="17" t="s">
        <v>1554</v>
      </c>
      <c r="N345" s="17" t="s">
        <v>1758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5">
      <c r="A346" s="17" t="s">
        <v>3836</v>
      </c>
      <c r="B346" s="17" t="s">
        <v>1487</v>
      </c>
      <c r="C346" s="35">
        <f t="shared" si="6"/>
        <v>5</v>
      </c>
      <c r="D346" s="29" t="s">
        <v>2425</v>
      </c>
      <c r="E346" s="29" t="s">
        <v>191</v>
      </c>
      <c r="F346" s="45"/>
      <c r="G346" s="28">
        <v>50</v>
      </c>
      <c r="H346" s="17">
        <v>7</v>
      </c>
      <c r="I346" s="17" t="s">
        <v>2606</v>
      </c>
      <c r="K346" s="28">
        <v>25</v>
      </c>
      <c r="L346" s="17">
        <v>7</v>
      </c>
      <c r="M346" s="17" t="s">
        <v>1554</v>
      </c>
      <c r="N346" s="17" t="s">
        <v>1758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5">
      <c r="A347" s="17" t="s">
        <v>3837</v>
      </c>
      <c r="B347" s="17" t="s">
        <v>1487</v>
      </c>
      <c r="C347" s="35">
        <f t="shared" si="6"/>
        <v>5</v>
      </c>
      <c r="D347" s="29" t="s">
        <v>965</v>
      </c>
      <c r="E347" s="29" t="s">
        <v>611</v>
      </c>
      <c r="F347" s="45"/>
      <c r="G347" s="28">
        <v>370</v>
      </c>
      <c r="H347" s="17">
        <v>7</v>
      </c>
      <c r="I347" s="17" t="s">
        <v>2606</v>
      </c>
      <c r="K347" s="28">
        <v>275</v>
      </c>
      <c r="L347" s="17">
        <v>7</v>
      </c>
      <c r="M347" s="17" t="s">
        <v>1554</v>
      </c>
      <c r="N347" s="17" t="s">
        <v>1758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5">
      <c r="A348" s="17" t="s">
        <v>3838</v>
      </c>
      <c r="B348" s="17" t="s">
        <v>1487</v>
      </c>
      <c r="C348" s="35">
        <f t="shared" si="6"/>
        <v>5</v>
      </c>
      <c r="D348" s="29" t="s">
        <v>2426</v>
      </c>
      <c r="E348" s="29" t="s">
        <v>191</v>
      </c>
      <c r="F348" s="45"/>
      <c r="G348" s="28">
        <v>70</v>
      </c>
      <c r="H348" s="17">
        <v>7</v>
      </c>
      <c r="I348" s="17" t="s">
        <v>2606</v>
      </c>
      <c r="K348" s="28">
        <v>25</v>
      </c>
      <c r="L348" s="17">
        <v>7</v>
      </c>
      <c r="M348" s="17" t="s">
        <v>1554</v>
      </c>
      <c r="N348" s="17" t="s">
        <v>1758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5">
      <c r="A349" s="17" t="s">
        <v>3839</v>
      </c>
      <c r="B349" s="17" t="s">
        <v>1487</v>
      </c>
      <c r="C349" s="35">
        <f t="shared" si="6"/>
        <v>5</v>
      </c>
      <c r="D349" s="29" t="s">
        <v>882</v>
      </c>
      <c r="E349" s="29" t="s">
        <v>191</v>
      </c>
      <c r="F349" s="45"/>
      <c r="G349" s="28">
        <v>50</v>
      </c>
      <c r="H349" s="17">
        <v>7</v>
      </c>
      <c r="I349" s="17" t="s">
        <v>2606</v>
      </c>
      <c r="K349" s="28">
        <v>20</v>
      </c>
      <c r="L349" s="17">
        <v>7</v>
      </c>
      <c r="M349" s="17" t="s">
        <v>1554</v>
      </c>
      <c r="N349" s="17" t="s">
        <v>1758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5">
      <c r="A350" s="17" t="s">
        <v>3840</v>
      </c>
      <c r="B350" s="17" t="s">
        <v>1487</v>
      </c>
      <c r="C350" s="35">
        <f t="shared" si="6"/>
        <v>5</v>
      </c>
      <c r="D350" s="41" t="s">
        <v>822</v>
      </c>
      <c r="E350" s="29" t="s">
        <v>191</v>
      </c>
      <c r="F350" s="45"/>
      <c r="G350" s="28">
        <v>50</v>
      </c>
      <c r="H350" s="17">
        <v>7</v>
      </c>
      <c r="I350" s="17" t="s">
        <v>2606</v>
      </c>
      <c r="K350" s="28">
        <v>20</v>
      </c>
      <c r="L350" s="17">
        <v>7</v>
      </c>
      <c r="M350" s="17" t="s">
        <v>1554</v>
      </c>
      <c r="N350" s="17" t="s">
        <v>1758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5">
      <c r="A351" s="17" t="s">
        <v>3841</v>
      </c>
      <c r="B351" s="17" t="s">
        <v>1487</v>
      </c>
      <c r="C351" s="35">
        <f t="shared" si="6"/>
        <v>5</v>
      </c>
      <c r="D351" s="41" t="s">
        <v>869</v>
      </c>
      <c r="E351" s="29" t="s">
        <v>191</v>
      </c>
      <c r="F351" s="45"/>
      <c r="G351" s="28">
        <v>60</v>
      </c>
      <c r="H351" s="17">
        <v>7</v>
      </c>
      <c r="I351" s="17" t="s">
        <v>2606</v>
      </c>
      <c r="K351" s="28">
        <v>25</v>
      </c>
      <c r="L351" s="17">
        <v>7</v>
      </c>
      <c r="M351" s="17" t="s">
        <v>1554</v>
      </c>
      <c r="N351" s="17" t="s">
        <v>1758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5">
      <c r="A352" s="17" t="s">
        <v>3842</v>
      </c>
      <c r="B352" s="17" t="s">
        <v>1487</v>
      </c>
      <c r="C352" s="35">
        <f t="shared" si="6"/>
        <v>5</v>
      </c>
      <c r="D352" s="41" t="s">
        <v>867</v>
      </c>
      <c r="E352" s="29" t="s">
        <v>191</v>
      </c>
      <c r="F352" s="45"/>
      <c r="G352" s="28">
        <v>90</v>
      </c>
      <c r="H352" s="17">
        <v>7</v>
      </c>
      <c r="I352" s="17" t="s">
        <v>2606</v>
      </c>
      <c r="K352" s="28">
        <v>40</v>
      </c>
      <c r="L352" s="17">
        <v>7</v>
      </c>
      <c r="M352" s="17" t="s">
        <v>1554</v>
      </c>
      <c r="N352" s="17" t="s">
        <v>1758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5">
      <c r="A353" s="17" t="s">
        <v>3843</v>
      </c>
      <c r="B353" s="17" t="s">
        <v>1487</v>
      </c>
      <c r="C353" s="35">
        <f t="shared" si="6"/>
        <v>5</v>
      </c>
      <c r="D353" s="41" t="s">
        <v>2428</v>
      </c>
      <c r="E353" s="29" t="s">
        <v>191</v>
      </c>
      <c r="F353" s="45"/>
      <c r="G353" s="28">
        <v>60</v>
      </c>
      <c r="H353" s="17">
        <v>7</v>
      </c>
      <c r="I353" s="17" t="s">
        <v>2606</v>
      </c>
      <c r="K353" s="28">
        <v>25</v>
      </c>
      <c r="L353" s="17">
        <v>7</v>
      </c>
      <c r="M353" s="17" t="s">
        <v>1554</v>
      </c>
      <c r="N353" s="17" t="s">
        <v>1758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5">
      <c r="A354" s="17" t="s">
        <v>3844</v>
      </c>
      <c r="B354" s="17" t="s">
        <v>1487</v>
      </c>
      <c r="C354" s="35">
        <f t="shared" si="6"/>
        <v>5</v>
      </c>
      <c r="D354" s="41" t="s">
        <v>877</v>
      </c>
      <c r="E354" s="29" t="s">
        <v>191</v>
      </c>
      <c r="F354" s="45"/>
      <c r="G354" s="28">
        <v>50</v>
      </c>
      <c r="H354" s="17">
        <v>7</v>
      </c>
      <c r="I354" s="17" t="s">
        <v>2606</v>
      </c>
      <c r="K354" s="28">
        <v>20</v>
      </c>
      <c r="L354" s="17">
        <v>7</v>
      </c>
      <c r="M354" s="17" t="s">
        <v>1554</v>
      </c>
      <c r="N354" s="17" t="s">
        <v>1758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5">
      <c r="A355" s="17" t="s">
        <v>3845</v>
      </c>
      <c r="B355" s="17" t="s">
        <v>1487</v>
      </c>
      <c r="C355" s="35">
        <f t="shared" si="6"/>
        <v>5</v>
      </c>
      <c r="D355" s="41" t="s">
        <v>2429</v>
      </c>
      <c r="E355" s="29" t="s">
        <v>191</v>
      </c>
      <c r="F355" s="45"/>
      <c r="G355" s="28">
        <v>50</v>
      </c>
      <c r="H355" s="17">
        <v>7</v>
      </c>
      <c r="I355" s="17" t="s">
        <v>2606</v>
      </c>
      <c r="K355" s="28">
        <v>20</v>
      </c>
      <c r="L355" s="17">
        <v>7</v>
      </c>
      <c r="M355" s="17" t="s">
        <v>1554</v>
      </c>
      <c r="N355" s="17" t="s">
        <v>1758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5">
      <c r="A356" s="17" t="s">
        <v>3846</v>
      </c>
      <c r="B356" s="17" t="s">
        <v>1487</v>
      </c>
      <c r="C356" s="35">
        <f t="shared" si="6"/>
        <v>5</v>
      </c>
      <c r="D356" s="41" t="s">
        <v>2430</v>
      </c>
      <c r="E356" s="29" t="s">
        <v>191</v>
      </c>
      <c r="F356" s="45"/>
      <c r="G356" s="28">
        <v>50</v>
      </c>
      <c r="H356" s="17">
        <v>7</v>
      </c>
      <c r="I356" s="17" t="s">
        <v>2606</v>
      </c>
      <c r="K356" s="28">
        <v>20</v>
      </c>
      <c r="L356" s="17">
        <v>7</v>
      </c>
      <c r="M356" s="17" t="s">
        <v>1554</v>
      </c>
      <c r="N356" s="17" t="s">
        <v>1758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5">
      <c r="A357" s="17" t="s">
        <v>3847</v>
      </c>
      <c r="B357" s="17" t="s">
        <v>1487</v>
      </c>
      <c r="C357" s="35">
        <f t="shared" si="6"/>
        <v>5</v>
      </c>
      <c r="D357" s="41" t="s">
        <v>784</v>
      </c>
      <c r="E357" s="29" t="s">
        <v>191</v>
      </c>
      <c r="F357" s="45"/>
      <c r="G357" s="28">
        <v>50</v>
      </c>
      <c r="H357" s="17">
        <v>7</v>
      </c>
      <c r="I357" s="17" t="s">
        <v>2606</v>
      </c>
      <c r="K357" s="28">
        <v>20</v>
      </c>
      <c r="L357" s="17">
        <v>7</v>
      </c>
      <c r="M357" s="17" t="s">
        <v>1554</v>
      </c>
      <c r="N357" s="17" t="s">
        <v>1758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5">
      <c r="A358" s="17" t="s">
        <v>3848</v>
      </c>
      <c r="B358" s="17" t="s">
        <v>1487</v>
      </c>
      <c r="C358" s="35">
        <f t="shared" si="6"/>
        <v>5</v>
      </c>
      <c r="D358" s="41" t="s">
        <v>816</v>
      </c>
      <c r="E358" s="29" t="s">
        <v>191</v>
      </c>
      <c r="F358" s="45"/>
      <c r="G358" s="28">
        <v>50</v>
      </c>
      <c r="H358" s="17">
        <v>7</v>
      </c>
      <c r="I358" s="17" t="s">
        <v>2606</v>
      </c>
      <c r="K358" s="28">
        <v>20</v>
      </c>
      <c r="L358" s="17">
        <v>7</v>
      </c>
      <c r="M358" s="17" t="s">
        <v>1554</v>
      </c>
      <c r="N358" s="17" t="s">
        <v>1758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5">
      <c r="A359" s="17" t="s">
        <v>3849</v>
      </c>
      <c r="B359" s="17" t="s">
        <v>1487</v>
      </c>
      <c r="C359" s="35">
        <f t="shared" si="6"/>
        <v>5</v>
      </c>
      <c r="D359" s="41" t="s">
        <v>2431</v>
      </c>
      <c r="E359" s="29" t="s">
        <v>191</v>
      </c>
      <c r="F359" s="45"/>
      <c r="G359" s="28">
        <v>50</v>
      </c>
      <c r="H359" s="17">
        <v>7</v>
      </c>
      <c r="I359" s="17" t="s">
        <v>2606</v>
      </c>
      <c r="K359" s="28">
        <v>20</v>
      </c>
      <c r="L359" s="17">
        <v>7</v>
      </c>
      <c r="M359" s="17" t="s">
        <v>1554</v>
      </c>
      <c r="N359" s="17" t="s">
        <v>1758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5">
      <c r="A360" s="17" t="s">
        <v>3850</v>
      </c>
      <c r="B360" s="17" t="s">
        <v>1487</v>
      </c>
      <c r="C360" s="35">
        <f t="shared" si="6"/>
        <v>5</v>
      </c>
      <c r="D360" s="41" t="s">
        <v>972</v>
      </c>
      <c r="E360" s="29" t="s">
        <v>191</v>
      </c>
      <c r="F360" s="45"/>
      <c r="G360" s="28">
        <v>60</v>
      </c>
      <c r="H360" s="17">
        <v>7</v>
      </c>
      <c r="I360" s="17" t="s">
        <v>2606</v>
      </c>
      <c r="K360" s="28">
        <v>20</v>
      </c>
      <c r="L360" s="17">
        <v>7</v>
      </c>
      <c r="M360" s="17" t="s">
        <v>1554</v>
      </c>
      <c r="N360" s="17" t="s">
        <v>1758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5">
      <c r="A361" s="17" t="s">
        <v>3851</v>
      </c>
      <c r="B361" s="17" t="s">
        <v>1487</v>
      </c>
      <c r="C361" s="35">
        <f t="shared" si="6"/>
        <v>5</v>
      </c>
      <c r="D361" s="41" t="s">
        <v>871</v>
      </c>
      <c r="E361" s="29" t="s">
        <v>191</v>
      </c>
      <c r="F361" s="45"/>
      <c r="G361" s="28">
        <v>50</v>
      </c>
      <c r="H361" s="17">
        <v>7</v>
      </c>
      <c r="I361" s="17" t="s">
        <v>2606</v>
      </c>
      <c r="K361" s="28">
        <v>20</v>
      </c>
      <c r="L361" s="17">
        <v>7</v>
      </c>
      <c r="M361" s="17" t="s">
        <v>1554</v>
      </c>
      <c r="N361" s="17" t="s">
        <v>1758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5">
      <c r="A362" s="17" t="s">
        <v>3852</v>
      </c>
      <c r="B362" s="17" t="s">
        <v>1487</v>
      </c>
      <c r="C362" s="35">
        <f t="shared" si="6"/>
        <v>5</v>
      </c>
      <c r="D362" s="41" t="s">
        <v>973</v>
      </c>
      <c r="E362" s="29" t="s">
        <v>191</v>
      </c>
      <c r="F362" s="45"/>
      <c r="G362" s="28">
        <v>60</v>
      </c>
      <c r="H362" s="17">
        <v>7</v>
      </c>
      <c r="I362" s="17" t="s">
        <v>2606</v>
      </c>
      <c r="K362" s="28">
        <v>25</v>
      </c>
      <c r="L362" s="17">
        <v>7</v>
      </c>
      <c r="M362" s="17" t="s">
        <v>1554</v>
      </c>
      <c r="N362" s="17" t="s">
        <v>1758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5">
      <c r="A363" s="17" t="s">
        <v>3853</v>
      </c>
      <c r="B363" s="17" t="s">
        <v>1487</v>
      </c>
      <c r="C363" s="35">
        <f t="shared" si="6"/>
        <v>5</v>
      </c>
      <c r="D363" s="41" t="s">
        <v>2433</v>
      </c>
      <c r="E363" s="29" t="s">
        <v>191</v>
      </c>
      <c r="F363" s="45"/>
      <c r="G363" s="28">
        <v>60</v>
      </c>
      <c r="H363" s="17">
        <v>7</v>
      </c>
      <c r="I363" s="17" t="s">
        <v>2606</v>
      </c>
      <c r="K363" s="28">
        <v>20</v>
      </c>
      <c r="L363" s="17">
        <v>7</v>
      </c>
      <c r="M363" s="17" t="s">
        <v>1554</v>
      </c>
      <c r="N363" s="17" t="s">
        <v>1758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5">
      <c r="A364" s="17" t="s">
        <v>3854</v>
      </c>
      <c r="B364" s="17" t="s">
        <v>1487</v>
      </c>
      <c r="C364" s="35">
        <f t="shared" si="6"/>
        <v>5</v>
      </c>
      <c r="D364" s="41" t="s">
        <v>974</v>
      </c>
      <c r="E364" s="29" t="s">
        <v>191</v>
      </c>
      <c r="F364" s="45"/>
      <c r="G364" s="28">
        <v>120</v>
      </c>
      <c r="H364" s="17">
        <v>7</v>
      </c>
      <c r="I364" s="17" t="s">
        <v>2606</v>
      </c>
      <c r="K364" s="28">
        <v>55</v>
      </c>
      <c r="L364" s="17">
        <v>7</v>
      </c>
      <c r="M364" s="17" t="s">
        <v>1554</v>
      </c>
      <c r="N364" s="17" t="s">
        <v>1758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5">
      <c r="A365" s="17" t="s">
        <v>3855</v>
      </c>
      <c r="B365" s="17" t="s">
        <v>1487</v>
      </c>
      <c r="C365" s="35">
        <f t="shared" si="6"/>
        <v>5</v>
      </c>
      <c r="D365" s="41" t="s">
        <v>980</v>
      </c>
      <c r="E365" s="29" t="s">
        <v>191</v>
      </c>
      <c r="F365" s="45"/>
      <c r="G365" s="28">
        <v>50</v>
      </c>
      <c r="H365" s="17">
        <v>7</v>
      </c>
      <c r="I365" s="17" t="s">
        <v>2606</v>
      </c>
      <c r="K365" s="28">
        <v>20</v>
      </c>
      <c r="L365" s="17">
        <v>7</v>
      </c>
      <c r="M365" s="17" t="s">
        <v>1554</v>
      </c>
      <c r="N365" s="17" t="s">
        <v>1758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5">
      <c r="A366" s="17" t="s">
        <v>3856</v>
      </c>
      <c r="B366" s="17" t="s">
        <v>1487</v>
      </c>
      <c r="C366" s="35">
        <f t="shared" si="6"/>
        <v>5</v>
      </c>
      <c r="D366" s="41" t="s">
        <v>966</v>
      </c>
      <c r="E366" s="29" t="s">
        <v>191</v>
      </c>
      <c r="F366" s="45"/>
      <c r="G366" s="28">
        <v>100</v>
      </c>
      <c r="H366" s="17">
        <v>7</v>
      </c>
      <c r="I366" s="17" t="s">
        <v>2606</v>
      </c>
      <c r="K366" s="28">
        <v>35</v>
      </c>
      <c r="L366" s="17">
        <v>7</v>
      </c>
      <c r="M366" s="17" t="s">
        <v>1554</v>
      </c>
      <c r="N366" s="17" t="s">
        <v>1758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5">
      <c r="A367" s="17" t="s">
        <v>3857</v>
      </c>
      <c r="B367" s="17" t="s">
        <v>1487</v>
      </c>
      <c r="C367" s="35">
        <f t="shared" si="6"/>
        <v>5</v>
      </c>
      <c r="D367" s="41" t="s">
        <v>2514</v>
      </c>
      <c r="E367" s="29" t="s">
        <v>191</v>
      </c>
      <c r="F367" s="45"/>
      <c r="G367" s="28">
        <v>80</v>
      </c>
      <c r="H367" s="17">
        <v>7</v>
      </c>
      <c r="I367" s="17" t="s">
        <v>2606</v>
      </c>
      <c r="K367" s="28">
        <v>0</v>
      </c>
      <c r="L367" s="17">
        <v>7</v>
      </c>
      <c r="M367" s="17" t="s">
        <v>1554</v>
      </c>
      <c r="N367" s="17" t="s">
        <v>1758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5">
      <c r="A368" s="17" t="s">
        <v>3858</v>
      </c>
      <c r="B368" s="17" t="s">
        <v>1487</v>
      </c>
      <c r="C368" s="35">
        <f t="shared" si="6"/>
        <v>5</v>
      </c>
      <c r="D368" s="29" t="s">
        <v>987</v>
      </c>
      <c r="E368" s="29" t="s">
        <v>191</v>
      </c>
      <c r="F368" s="45"/>
      <c r="G368" s="28">
        <v>180</v>
      </c>
      <c r="H368" s="17">
        <v>7</v>
      </c>
      <c r="I368" s="17" t="s">
        <v>2607</v>
      </c>
      <c r="K368" s="28">
        <v>100</v>
      </c>
      <c r="L368" s="17">
        <v>7</v>
      </c>
      <c r="M368" s="17" t="s">
        <v>1554</v>
      </c>
      <c r="N368" s="17" t="s">
        <v>1758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5">
      <c r="A369" s="17" t="s">
        <v>3859</v>
      </c>
      <c r="B369" s="17" t="s">
        <v>1487</v>
      </c>
      <c r="C369" s="35">
        <f t="shared" si="6"/>
        <v>5</v>
      </c>
      <c r="D369" s="29" t="s">
        <v>823</v>
      </c>
      <c r="E369" s="29" t="s">
        <v>2432</v>
      </c>
      <c r="F369" s="45"/>
      <c r="G369" s="28">
        <v>100</v>
      </c>
      <c r="H369" s="17">
        <v>7</v>
      </c>
      <c r="I369" s="17" t="s">
        <v>2607</v>
      </c>
      <c r="K369" s="28">
        <v>50</v>
      </c>
      <c r="L369" s="17">
        <v>7</v>
      </c>
      <c r="M369" s="17" t="s">
        <v>1554</v>
      </c>
      <c r="N369" s="17" t="s">
        <v>1758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5">
      <c r="A370" s="17" t="s">
        <v>3860</v>
      </c>
      <c r="B370" s="17" t="s">
        <v>1487</v>
      </c>
      <c r="C370" s="35">
        <f t="shared" si="6"/>
        <v>5</v>
      </c>
      <c r="D370" s="29" t="s">
        <v>2427</v>
      </c>
      <c r="E370" s="29" t="s">
        <v>191</v>
      </c>
      <c r="F370" s="45"/>
      <c r="G370" s="28">
        <v>60</v>
      </c>
      <c r="H370" s="17">
        <v>7</v>
      </c>
      <c r="I370" s="17" t="s">
        <v>2607</v>
      </c>
      <c r="K370" s="28">
        <v>0</v>
      </c>
      <c r="L370" s="17">
        <v>7</v>
      </c>
      <c r="M370" s="17" t="s">
        <v>1554</v>
      </c>
      <c r="N370" s="17" t="s">
        <v>1758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5">
      <c r="A371" s="17" t="s">
        <v>3861</v>
      </c>
      <c r="B371" s="17" t="s">
        <v>1487</v>
      </c>
      <c r="C371" s="35">
        <f t="shared" si="6"/>
        <v>5</v>
      </c>
      <c r="D371" s="41" t="s">
        <v>817</v>
      </c>
      <c r="E371" s="29" t="s">
        <v>191</v>
      </c>
      <c r="F371" s="45"/>
      <c r="G371" s="28">
        <v>60</v>
      </c>
      <c r="H371" s="17">
        <v>7</v>
      </c>
      <c r="I371" s="17" t="s">
        <v>2607</v>
      </c>
      <c r="K371" s="28">
        <v>0</v>
      </c>
      <c r="L371" s="17">
        <v>7</v>
      </c>
      <c r="M371" s="17" t="s">
        <v>1554</v>
      </c>
      <c r="N371" s="17" t="s">
        <v>1758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5">
      <c r="A372" s="17" t="s">
        <v>3862</v>
      </c>
      <c r="B372" s="17" t="s">
        <v>1487</v>
      </c>
      <c r="C372" s="35">
        <f t="shared" si="6"/>
        <v>5</v>
      </c>
      <c r="D372" s="29" t="s">
        <v>780</v>
      </c>
      <c r="E372" s="29" t="s">
        <v>191</v>
      </c>
      <c r="F372" s="45"/>
      <c r="G372" s="28">
        <v>50</v>
      </c>
      <c r="H372" s="17">
        <v>7</v>
      </c>
      <c r="I372" s="17" t="s">
        <v>2607</v>
      </c>
      <c r="K372" s="28">
        <v>20</v>
      </c>
      <c r="L372" s="17">
        <v>7</v>
      </c>
      <c r="M372" s="17" t="s">
        <v>1554</v>
      </c>
      <c r="N372" s="17" t="s">
        <v>1758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5">
      <c r="A373" s="17" t="s">
        <v>3863</v>
      </c>
      <c r="B373" s="17" t="s">
        <v>1487</v>
      </c>
      <c r="C373" s="35">
        <f t="shared" si="6"/>
        <v>5</v>
      </c>
      <c r="D373" s="29" t="s">
        <v>2434</v>
      </c>
      <c r="E373" s="29" t="s">
        <v>191</v>
      </c>
      <c r="F373" s="45"/>
      <c r="G373" s="28">
        <v>50</v>
      </c>
      <c r="H373" s="17">
        <v>7</v>
      </c>
      <c r="I373" s="17" t="s">
        <v>2607</v>
      </c>
      <c r="K373" s="28">
        <v>20</v>
      </c>
      <c r="L373" s="17">
        <v>7</v>
      </c>
      <c r="M373" s="17" t="s">
        <v>1554</v>
      </c>
      <c r="N373" s="17" t="s">
        <v>1758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5">
      <c r="A374" s="17" t="s">
        <v>3864</v>
      </c>
      <c r="B374" s="17" t="s">
        <v>1487</v>
      </c>
      <c r="C374" s="35">
        <f t="shared" si="6"/>
        <v>5</v>
      </c>
      <c r="D374" s="29" t="s">
        <v>925</v>
      </c>
      <c r="E374" s="29" t="s">
        <v>191</v>
      </c>
      <c r="F374" s="45"/>
      <c r="G374" s="28">
        <v>50</v>
      </c>
      <c r="H374" s="17">
        <v>7</v>
      </c>
      <c r="I374" s="17" t="s">
        <v>2607</v>
      </c>
      <c r="K374" s="28">
        <v>20</v>
      </c>
      <c r="L374" s="17">
        <v>7</v>
      </c>
      <c r="M374" s="17" t="s">
        <v>1554</v>
      </c>
      <c r="N374" s="17" t="s">
        <v>1758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5">
      <c r="A375" s="17" t="s">
        <v>3865</v>
      </c>
      <c r="B375" s="17" t="s">
        <v>1487</v>
      </c>
      <c r="C375" s="35">
        <f t="shared" si="6"/>
        <v>5</v>
      </c>
      <c r="D375" s="29" t="s">
        <v>777</v>
      </c>
      <c r="E375" s="29" t="s">
        <v>191</v>
      </c>
      <c r="F375" s="45"/>
      <c r="G375" s="28">
        <v>50</v>
      </c>
      <c r="H375" s="17">
        <v>7</v>
      </c>
      <c r="I375" s="17" t="s">
        <v>2607</v>
      </c>
      <c r="K375" s="28">
        <v>20</v>
      </c>
      <c r="L375" s="17">
        <v>7</v>
      </c>
      <c r="M375" s="17" t="s">
        <v>1554</v>
      </c>
      <c r="N375" s="17" t="s">
        <v>1758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5">
      <c r="A376" s="17" t="s">
        <v>3866</v>
      </c>
      <c r="B376" s="17" t="s">
        <v>1487</v>
      </c>
      <c r="C376" s="35">
        <f t="shared" si="6"/>
        <v>5</v>
      </c>
      <c r="D376" s="29" t="s">
        <v>791</v>
      </c>
      <c r="E376" s="29" t="s">
        <v>191</v>
      </c>
      <c r="F376" s="45"/>
      <c r="G376" s="28">
        <v>50</v>
      </c>
      <c r="H376" s="17">
        <v>7</v>
      </c>
      <c r="I376" s="17" t="s">
        <v>2607</v>
      </c>
      <c r="K376" s="28">
        <v>20</v>
      </c>
      <c r="L376" s="17">
        <v>7</v>
      </c>
      <c r="M376" s="17" t="s">
        <v>1554</v>
      </c>
      <c r="N376" s="17" t="s">
        <v>1758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5">
      <c r="A377" s="17" t="s">
        <v>3867</v>
      </c>
      <c r="B377" s="17" t="s">
        <v>1487</v>
      </c>
      <c r="C377" s="35">
        <f t="shared" si="6"/>
        <v>5</v>
      </c>
      <c r="D377" s="29" t="s">
        <v>2743</v>
      </c>
      <c r="E377" s="29" t="s">
        <v>2435</v>
      </c>
      <c r="F377" s="45"/>
      <c r="G377" s="28">
        <v>30</v>
      </c>
      <c r="H377" s="17">
        <v>7</v>
      </c>
      <c r="I377" s="17" t="s">
        <v>2607</v>
      </c>
      <c r="K377" s="28">
        <v>15</v>
      </c>
      <c r="L377" s="17">
        <v>7</v>
      </c>
      <c r="M377" s="17" t="s">
        <v>1554</v>
      </c>
      <c r="N377" s="17" t="s">
        <v>1758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5">
      <c r="A378" s="17" t="s">
        <v>3868</v>
      </c>
      <c r="B378" s="17" t="s">
        <v>1487</v>
      </c>
      <c r="C378" s="35">
        <f t="shared" si="6"/>
        <v>5</v>
      </c>
      <c r="D378" s="29" t="s">
        <v>2742</v>
      </c>
      <c r="E378" s="29" t="s">
        <v>2435</v>
      </c>
      <c r="F378" s="45"/>
      <c r="G378" s="28">
        <v>20</v>
      </c>
      <c r="H378" s="17">
        <v>7</v>
      </c>
      <c r="I378" s="17" t="s">
        <v>2607</v>
      </c>
      <c r="K378" s="28">
        <v>10</v>
      </c>
      <c r="L378" s="17">
        <v>7</v>
      </c>
      <c r="M378" s="17" t="s">
        <v>1554</v>
      </c>
      <c r="N378" s="17" t="s">
        <v>1758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5">
      <c r="A379" s="17" t="s">
        <v>3869</v>
      </c>
      <c r="B379" s="17" t="s">
        <v>1487</v>
      </c>
      <c r="C379" s="35">
        <f t="shared" si="6"/>
        <v>5</v>
      </c>
      <c r="D379" s="29" t="s">
        <v>2741</v>
      </c>
      <c r="E379" s="29" t="s">
        <v>2435</v>
      </c>
      <c r="F379" s="45"/>
      <c r="G379" s="28">
        <v>10</v>
      </c>
      <c r="H379" s="17">
        <v>7</v>
      </c>
      <c r="I379" s="17" t="s">
        <v>2607</v>
      </c>
      <c r="K379" s="28">
        <v>5</v>
      </c>
      <c r="L379" s="17">
        <v>7</v>
      </c>
      <c r="M379" s="17" t="s">
        <v>1554</v>
      </c>
      <c r="N379" s="17" t="s">
        <v>1758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5">
      <c r="A380" s="17" t="s">
        <v>3870</v>
      </c>
      <c r="B380" s="17" t="s">
        <v>1487</v>
      </c>
      <c r="C380" s="35">
        <f t="shared" si="6"/>
        <v>5</v>
      </c>
      <c r="D380" s="29" t="s">
        <v>2436</v>
      </c>
      <c r="E380" s="29" t="s">
        <v>191</v>
      </c>
      <c r="F380" s="45"/>
      <c r="G380" s="28">
        <v>50</v>
      </c>
      <c r="H380" s="17">
        <v>7</v>
      </c>
      <c r="I380" s="17" t="s">
        <v>2607</v>
      </c>
      <c r="K380" s="28">
        <v>20</v>
      </c>
      <c r="L380" s="17">
        <v>7</v>
      </c>
      <c r="M380" s="17" t="s">
        <v>1554</v>
      </c>
      <c r="N380" s="17" t="s">
        <v>1758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5">
      <c r="A381" s="17" t="s">
        <v>3952</v>
      </c>
      <c r="B381" s="17" t="s">
        <v>1487</v>
      </c>
      <c r="C381" s="35">
        <f t="shared" si="6"/>
        <v>5</v>
      </c>
      <c r="D381" s="29" t="s">
        <v>878</v>
      </c>
      <c r="E381" s="29" t="s">
        <v>191</v>
      </c>
      <c r="F381" s="45"/>
      <c r="G381" s="28">
        <v>50</v>
      </c>
      <c r="H381" s="17">
        <v>7</v>
      </c>
      <c r="I381" s="17" t="s">
        <v>2607</v>
      </c>
      <c r="K381" s="28">
        <v>20</v>
      </c>
      <c r="L381" s="17">
        <v>7</v>
      </c>
      <c r="M381" s="17" t="s">
        <v>1554</v>
      </c>
      <c r="N381" s="17" t="s">
        <v>1758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5">
      <c r="A382" s="17" t="s">
        <v>3871</v>
      </c>
      <c r="B382" s="17" t="s">
        <v>1487</v>
      </c>
      <c r="C382" s="35">
        <f t="shared" si="6"/>
        <v>5</v>
      </c>
      <c r="D382" s="29" t="s">
        <v>803</v>
      </c>
      <c r="E382" s="29" t="s">
        <v>191</v>
      </c>
      <c r="F382" s="45"/>
      <c r="G382" s="28">
        <v>50</v>
      </c>
      <c r="H382" s="17">
        <v>7</v>
      </c>
      <c r="I382" s="17" t="s">
        <v>2607</v>
      </c>
      <c r="K382" s="28">
        <v>20</v>
      </c>
      <c r="L382" s="17">
        <v>7</v>
      </c>
      <c r="M382" s="17" t="s">
        <v>1554</v>
      </c>
      <c r="N382" s="17" t="s">
        <v>1758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5">
      <c r="A383" s="17" t="s">
        <v>3872</v>
      </c>
      <c r="B383" s="17" t="s">
        <v>1487</v>
      </c>
      <c r="C383" s="35">
        <f t="shared" si="6"/>
        <v>5</v>
      </c>
      <c r="D383" s="29" t="s">
        <v>2437</v>
      </c>
      <c r="E383" s="29" t="s">
        <v>191</v>
      </c>
      <c r="F383" s="45"/>
      <c r="G383" s="28">
        <v>50</v>
      </c>
      <c r="H383" s="17">
        <v>7</v>
      </c>
      <c r="I383" s="17" t="s">
        <v>2607</v>
      </c>
      <c r="K383" s="28">
        <v>20</v>
      </c>
      <c r="L383" s="17">
        <v>7</v>
      </c>
      <c r="M383" s="17" t="s">
        <v>1554</v>
      </c>
      <c r="N383" s="17" t="s">
        <v>1758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5">
      <c r="A384" s="17" t="s">
        <v>3873</v>
      </c>
      <c r="B384" s="17" t="s">
        <v>1487</v>
      </c>
      <c r="C384" s="35">
        <f t="shared" si="6"/>
        <v>5</v>
      </c>
      <c r="D384" s="30" t="s">
        <v>2438</v>
      </c>
      <c r="E384" s="29" t="s">
        <v>191</v>
      </c>
      <c r="F384" s="45"/>
      <c r="G384" s="28">
        <v>50</v>
      </c>
      <c r="H384" s="17">
        <v>7</v>
      </c>
      <c r="I384" s="17" t="s">
        <v>2607</v>
      </c>
      <c r="K384" s="28">
        <v>20</v>
      </c>
      <c r="L384" s="17">
        <v>7</v>
      </c>
      <c r="M384" s="17" t="s">
        <v>1554</v>
      </c>
      <c r="N384" s="17" t="s">
        <v>1758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5">
      <c r="A385" s="17" t="s">
        <v>3874</v>
      </c>
      <c r="B385" s="17" t="s">
        <v>1487</v>
      </c>
      <c r="C385" s="35">
        <f t="shared" si="6"/>
        <v>5</v>
      </c>
      <c r="D385" s="29" t="s">
        <v>786</v>
      </c>
      <c r="E385" s="29" t="s">
        <v>191</v>
      </c>
      <c r="F385" s="45"/>
      <c r="G385" s="28">
        <v>50</v>
      </c>
      <c r="H385" s="17">
        <v>7</v>
      </c>
      <c r="I385" s="17" t="s">
        <v>2607</v>
      </c>
      <c r="K385" s="28">
        <v>20</v>
      </c>
      <c r="L385" s="17">
        <v>7</v>
      </c>
      <c r="M385" s="17" t="s">
        <v>1554</v>
      </c>
      <c r="N385" s="17" t="s">
        <v>1758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5">
      <c r="A386" s="17" t="s">
        <v>3875</v>
      </c>
      <c r="B386" s="17" t="s">
        <v>1487</v>
      </c>
      <c r="C386" s="35">
        <f t="shared" si="6"/>
        <v>5</v>
      </c>
      <c r="D386" s="30" t="s">
        <v>795</v>
      </c>
      <c r="E386" s="29" t="s">
        <v>2440</v>
      </c>
      <c r="F386" s="45"/>
      <c r="G386" s="28">
        <v>10</v>
      </c>
      <c r="H386" s="17">
        <v>7</v>
      </c>
      <c r="I386" s="17" t="s">
        <v>2607</v>
      </c>
      <c r="K386" s="28">
        <v>50</v>
      </c>
      <c r="L386" s="17">
        <v>7</v>
      </c>
      <c r="M386" s="17" t="s">
        <v>1554</v>
      </c>
      <c r="N386" s="17" t="s">
        <v>1758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5">
      <c r="A387" s="17" t="s">
        <v>3876</v>
      </c>
      <c r="B387" s="17" t="s">
        <v>1487</v>
      </c>
      <c r="C387" s="35">
        <f t="shared" si="6"/>
        <v>5</v>
      </c>
      <c r="D387" s="29" t="s">
        <v>920</v>
      </c>
      <c r="E387" s="29" t="s">
        <v>191</v>
      </c>
      <c r="F387" s="45"/>
      <c r="G387" s="28">
        <v>50</v>
      </c>
      <c r="H387" s="17">
        <v>7</v>
      </c>
      <c r="I387" s="17" t="s">
        <v>2607</v>
      </c>
      <c r="K387" s="28">
        <v>20</v>
      </c>
      <c r="L387" s="17">
        <v>7</v>
      </c>
      <c r="M387" s="17" t="s">
        <v>1554</v>
      </c>
      <c r="N387" s="17" t="s">
        <v>1758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5">
      <c r="A388" s="17" t="s">
        <v>3877</v>
      </c>
      <c r="B388" s="17" t="s">
        <v>1487</v>
      </c>
      <c r="C388" s="35">
        <f t="shared" si="6"/>
        <v>5</v>
      </c>
      <c r="D388" s="29" t="s">
        <v>790</v>
      </c>
      <c r="E388" s="29" t="s">
        <v>191</v>
      </c>
      <c r="F388" s="45"/>
      <c r="G388" s="28">
        <v>50</v>
      </c>
      <c r="H388" s="17">
        <v>7</v>
      </c>
      <c r="I388" s="17" t="s">
        <v>2607</v>
      </c>
      <c r="K388" s="28">
        <v>20</v>
      </c>
      <c r="L388" s="17">
        <v>7</v>
      </c>
      <c r="M388" s="17" t="s">
        <v>1554</v>
      </c>
      <c r="N388" s="17" t="s">
        <v>1758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5">
      <c r="A389" s="17" t="s">
        <v>3878</v>
      </c>
      <c r="B389" s="17" t="s">
        <v>1487</v>
      </c>
      <c r="C389" s="35">
        <f t="shared" si="6"/>
        <v>5</v>
      </c>
      <c r="D389" s="29" t="s">
        <v>796</v>
      </c>
      <c r="E389" s="29" t="s">
        <v>191</v>
      </c>
      <c r="F389" s="45"/>
      <c r="G389" s="28">
        <v>50</v>
      </c>
      <c r="H389" s="17">
        <v>7</v>
      </c>
      <c r="I389" s="17" t="s">
        <v>2607</v>
      </c>
      <c r="K389" s="28">
        <v>20</v>
      </c>
      <c r="L389" s="17">
        <v>7</v>
      </c>
      <c r="M389" s="17" t="s">
        <v>1554</v>
      </c>
      <c r="N389" s="17" t="s">
        <v>1758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5">
      <c r="A390" s="17" t="s">
        <v>3879</v>
      </c>
      <c r="B390" s="17" t="s">
        <v>1487</v>
      </c>
      <c r="C390" s="35">
        <f t="shared" si="6"/>
        <v>5</v>
      </c>
      <c r="D390" s="29" t="s">
        <v>774</v>
      </c>
      <c r="E390" s="29" t="s">
        <v>191</v>
      </c>
      <c r="F390" s="45"/>
      <c r="G390" s="28">
        <v>50</v>
      </c>
      <c r="H390" s="17">
        <v>7</v>
      </c>
      <c r="I390" s="17" t="s">
        <v>2607</v>
      </c>
      <c r="K390" s="28">
        <v>20</v>
      </c>
      <c r="L390" s="17">
        <v>7</v>
      </c>
      <c r="M390" s="17" t="s">
        <v>1554</v>
      </c>
      <c r="N390" s="17" t="s">
        <v>1758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5">
      <c r="A391" s="17" t="s">
        <v>3880</v>
      </c>
      <c r="B391" s="17" t="s">
        <v>1487</v>
      </c>
      <c r="C391" s="35">
        <f t="shared" si="6"/>
        <v>5</v>
      </c>
      <c r="D391" s="29" t="s">
        <v>2441</v>
      </c>
      <c r="E391" s="29" t="s">
        <v>191</v>
      </c>
      <c r="F391" s="45"/>
      <c r="G391" s="28">
        <v>50</v>
      </c>
      <c r="H391" s="17">
        <v>7</v>
      </c>
      <c r="I391" s="17" t="s">
        <v>2607</v>
      </c>
      <c r="K391" s="28">
        <v>20</v>
      </c>
      <c r="L391" s="17">
        <v>7</v>
      </c>
      <c r="M391" s="17" t="s">
        <v>1554</v>
      </c>
      <c r="N391" s="17" t="s">
        <v>1758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5">
      <c r="A392" s="17" t="s">
        <v>3881</v>
      </c>
      <c r="B392" s="17" t="s">
        <v>1487</v>
      </c>
      <c r="C392" s="35">
        <f t="shared" ref="C392:C455" si="7">IF($B392="ProductService",1,IF($B392="ProductNonInventory",3,IF($B392="ProductInventory",5,"error")))</f>
        <v>5</v>
      </c>
      <c r="D392" s="29" t="s">
        <v>809</v>
      </c>
      <c r="E392" s="29" t="s">
        <v>191</v>
      </c>
      <c r="F392" s="45"/>
      <c r="G392" s="28">
        <v>50</v>
      </c>
      <c r="H392" s="17">
        <v>7</v>
      </c>
      <c r="I392" s="17" t="s">
        <v>2607</v>
      </c>
      <c r="K392" s="28">
        <v>20</v>
      </c>
      <c r="L392" s="17">
        <v>7</v>
      </c>
      <c r="M392" s="17" t="s">
        <v>1554</v>
      </c>
      <c r="N392" s="17" t="s">
        <v>1758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5">
      <c r="A393" s="17" t="s">
        <v>3882</v>
      </c>
      <c r="B393" s="17" t="s">
        <v>1487</v>
      </c>
      <c r="C393" s="35">
        <f t="shared" si="7"/>
        <v>5</v>
      </c>
      <c r="D393" s="29" t="s">
        <v>801</v>
      </c>
      <c r="E393" s="29" t="s">
        <v>191</v>
      </c>
      <c r="F393" s="45"/>
      <c r="G393" s="28">
        <v>100</v>
      </c>
      <c r="H393" s="17">
        <v>7</v>
      </c>
      <c r="I393" s="17" t="s">
        <v>2607</v>
      </c>
      <c r="K393" s="28">
        <v>35</v>
      </c>
      <c r="L393" s="17">
        <v>7</v>
      </c>
      <c r="M393" s="17" t="s">
        <v>1554</v>
      </c>
      <c r="N393" s="17" t="s">
        <v>1758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5">
      <c r="A394" s="17" t="s">
        <v>3883</v>
      </c>
      <c r="B394" s="17" t="s">
        <v>1487</v>
      </c>
      <c r="C394" s="35">
        <f t="shared" si="7"/>
        <v>5</v>
      </c>
      <c r="D394" s="29" t="s">
        <v>2442</v>
      </c>
      <c r="E394" s="29" t="s">
        <v>191</v>
      </c>
      <c r="F394" s="45"/>
      <c r="G394" s="28">
        <v>100</v>
      </c>
      <c r="H394" s="17">
        <v>7</v>
      </c>
      <c r="I394" s="17" t="s">
        <v>2607</v>
      </c>
      <c r="K394" s="28">
        <v>35</v>
      </c>
      <c r="L394" s="17">
        <v>7</v>
      </c>
      <c r="M394" s="17" t="s">
        <v>1554</v>
      </c>
      <c r="N394" s="17" t="s">
        <v>1758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5">
      <c r="A395" s="17" t="s">
        <v>3884</v>
      </c>
      <c r="B395" s="17" t="s">
        <v>1487</v>
      </c>
      <c r="C395" s="35">
        <f t="shared" si="7"/>
        <v>5</v>
      </c>
      <c r="D395" s="29" t="s">
        <v>2443</v>
      </c>
      <c r="E395" s="29" t="s">
        <v>191</v>
      </c>
      <c r="F395" s="45"/>
      <c r="G395" s="28">
        <v>100</v>
      </c>
      <c r="H395" s="17">
        <v>7</v>
      </c>
      <c r="I395" s="17" t="s">
        <v>2607</v>
      </c>
      <c r="K395" s="28">
        <v>35</v>
      </c>
      <c r="L395" s="17">
        <v>7</v>
      </c>
      <c r="M395" s="17" t="s">
        <v>1554</v>
      </c>
      <c r="N395" s="17" t="s">
        <v>1758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5">
      <c r="A396" s="17" t="s">
        <v>3885</v>
      </c>
      <c r="B396" s="17" t="s">
        <v>1487</v>
      </c>
      <c r="C396" s="35">
        <f t="shared" si="7"/>
        <v>5</v>
      </c>
      <c r="D396" s="29" t="s">
        <v>2444</v>
      </c>
      <c r="E396" s="29" t="s">
        <v>191</v>
      </c>
      <c r="F396" s="45"/>
      <c r="G396" s="28">
        <v>100</v>
      </c>
      <c r="H396" s="17">
        <v>7</v>
      </c>
      <c r="I396" s="17" t="s">
        <v>2607</v>
      </c>
      <c r="K396" s="28">
        <v>35</v>
      </c>
      <c r="L396" s="17">
        <v>7</v>
      </c>
      <c r="M396" s="17" t="s">
        <v>1554</v>
      </c>
      <c r="N396" s="17" t="s">
        <v>1758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5">
      <c r="A397" s="17" t="s">
        <v>3886</v>
      </c>
      <c r="B397" s="17" t="s">
        <v>1487</v>
      </c>
      <c r="C397" s="35">
        <f t="shared" si="7"/>
        <v>5</v>
      </c>
      <c r="D397" s="29" t="s">
        <v>2445</v>
      </c>
      <c r="E397" s="29" t="s">
        <v>191</v>
      </c>
      <c r="F397" s="45"/>
      <c r="G397" s="28">
        <v>100</v>
      </c>
      <c r="H397" s="17">
        <v>7</v>
      </c>
      <c r="I397" s="17" t="s">
        <v>2607</v>
      </c>
      <c r="K397" s="28">
        <v>35</v>
      </c>
      <c r="L397" s="17">
        <v>7</v>
      </c>
      <c r="M397" s="17" t="s">
        <v>1554</v>
      </c>
      <c r="N397" s="17" t="s">
        <v>1758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5">
      <c r="A398" s="17" t="s">
        <v>3887</v>
      </c>
      <c r="B398" s="17" t="s">
        <v>1487</v>
      </c>
      <c r="C398" s="35">
        <f t="shared" si="7"/>
        <v>5</v>
      </c>
      <c r="D398" s="29" t="s">
        <v>938</v>
      </c>
      <c r="E398" s="29" t="s">
        <v>191</v>
      </c>
      <c r="F398" s="45"/>
      <c r="G398" s="28">
        <v>100</v>
      </c>
      <c r="H398" s="17">
        <v>7</v>
      </c>
      <c r="I398" s="17" t="s">
        <v>2607</v>
      </c>
      <c r="K398" s="28">
        <v>35</v>
      </c>
      <c r="L398" s="17">
        <v>7</v>
      </c>
      <c r="M398" s="17" t="s">
        <v>1554</v>
      </c>
      <c r="N398" s="17" t="s">
        <v>1758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5">
      <c r="A399" s="17" t="s">
        <v>3888</v>
      </c>
      <c r="B399" s="17" t="s">
        <v>1487</v>
      </c>
      <c r="C399" s="35">
        <f t="shared" si="7"/>
        <v>5</v>
      </c>
      <c r="D399" s="29" t="s">
        <v>2446</v>
      </c>
      <c r="E399" s="29" t="s">
        <v>191</v>
      </c>
      <c r="F399" s="45"/>
      <c r="G399" s="28">
        <v>100</v>
      </c>
      <c r="H399" s="17">
        <v>7</v>
      </c>
      <c r="I399" s="17" t="s">
        <v>2607</v>
      </c>
      <c r="K399" s="28">
        <v>35</v>
      </c>
      <c r="L399" s="17">
        <v>7</v>
      </c>
      <c r="M399" s="17" t="s">
        <v>1554</v>
      </c>
      <c r="N399" s="17" t="s">
        <v>1758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5">
      <c r="A400" s="17" t="s">
        <v>3889</v>
      </c>
      <c r="B400" s="17" t="s">
        <v>1487</v>
      </c>
      <c r="C400" s="35">
        <f t="shared" si="7"/>
        <v>5</v>
      </c>
      <c r="D400" s="29" t="s">
        <v>2447</v>
      </c>
      <c r="E400" s="29" t="s">
        <v>191</v>
      </c>
      <c r="F400" s="45"/>
      <c r="G400" s="28">
        <v>100</v>
      </c>
      <c r="H400" s="17">
        <v>7</v>
      </c>
      <c r="I400" s="17" t="s">
        <v>2607</v>
      </c>
      <c r="K400" s="28">
        <v>35</v>
      </c>
      <c r="L400" s="17">
        <v>7</v>
      </c>
      <c r="M400" s="17" t="s">
        <v>1554</v>
      </c>
      <c r="N400" s="17" t="s">
        <v>1758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5">
      <c r="A401" s="17" t="s">
        <v>3890</v>
      </c>
      <c r="B401" s="17" t="s">
        <v>1487</v>
      </c>
      <c r="C401" s="35">
        <f t="shared" si="7"/>
        <v>5</v>
      </c>
      <c r="D401" s="29" t="s">
        <v>2448</v>
      </c>
      <c r="E401" s="29" t="s">
        <v>191</v>
      </c>
      <c r="F401" s="45"/>
      <c r="G401" s="28">
        <v>100</v>
      </c>
      <c r="H401" s="17">
        <v>7</v>
      </c>
      <c r="I401" s="17" t="s">
        <v>2607</v>
      </c>
      <c r="K401" s="28">
        <v>35</v>
      </c>
      <c r="L401" s="17">
        <v>7</v>
      </c>
      <c r="M401" s="17" t="s">
        <v>1554</v>
      </c>
      <c r="N401" s="17" t="s">
        <v>1758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5">
      <c r="A402" s="17" t="s">
        <v>3891</v>
      </c>
      <c r="B402" s="17" t="s">
        <v>1487</v>
      </c>
      <c r="C402" s="35">
        <f t="shared" si="7"/>
        <v>5</v>
      </c>
      <c r="D402" s="29" t="s">
        <v>927</v>
      </c>
      <c r="E402" s="29" t="s">
        <v>191</v>
      </c>
      <c r="F402" s="45"/>
      <c r="G402" s="28">
        <v>100</v>
      </c>
      <c r="H402" s="17">
        <v>7</v>
      </c>
      <c r="I402" s="17" t="s">
        <v>2607</v>
      </c>
      <c r="K402" s="28">
        <v>35</v>
      </c>
      <c r="L402" s="17">
        <v>7</v>
      </c>
      <c r="M402" s="17" t="s">
        <v>1554</v>
      </c>
      <c r="N402" s="17" t="s">
        <v>1758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5">
      <c r="A403" s="17" t="s">
        <v>3892</v>
      </c>
      <c r="B403" s="17" t="s">
        <v>1487</v>
      </c>
      <c r="C403" s="35">
        <f t="shared" si="7"/>
        <v>5</v>
      </c>
      <c r="D403" s="29" t="s">
        <v>797</v>
      </c>
      <c r="E403" s="29" t="s">
        <v>191</v>
      </c>
      <c r="F403" s="45"/>
      <c r="G403" s="28">
        <v>100</v>
      </c>
      <c r="H403" s="17">
        <v>7</v>
      </c>
      <c r="I403" s="17" t="s">
        <v>2607</v>
      </c>
      <c r="K403" s="28">
        <v>35</v>
      </c>
      <c r="L403" s="17">
        <v>7</v>
      </c>
      <c r="M403" s="17" t="s">
        <v>1554</v>
      </c>
      <c r="N403" s="17" t="s">
        <v>1758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5">
      <c r="A404" s="17" t="s">
        <v>3893</v>
      </c>
      <c r="B404" s="17" t="s">
        <v>1487</v>
      </c>
      <c r="C404" s="35">
        <f t="shared" si="7"/>
        <v>5</v>
      </c>
      <c r="D404" s="29" t="s">
        <v>821</v>
      </c>
      <c r="E404" s="29" t="s">
        <v>191</v>
      </c>
      <c r="F404" s="45"/>
      <c r="G404" s="28">
        <v>100</v>
      </c>
      <c r="H404" s="17">
        <v>7</v>
      </c>
      <c r="I404" s="17" t="s">
        <v>2607</v>
      </c>
      <c r="K404" s="28">
        <v>35</v>
      </c>
      <c r="L404" s="17">
        <v>7</v>
      </c>
      <c r="M404" s="17" t="s">
        <v>1554</v>
      </c>
      <c r="N404" s="17" t="s">
        <v>1758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5">
      <c r="A405" s="17" t="s">
        <v>3894</v>
      </c>
      <c r="B405" s="17" t="s">
        <v>1487</v>
      </c>
      <c r="C405" s="35">
        <f t="shared" si="7"/>
        <v>5</v>
      </c>
      <c r="D405" s="29" t="s">
        <v>872</v>
      </c>
      <c r="E405" s="29" t="s">
        <v>191</v>
      </c>
      <c r="F405" s="45"/>
      <c r="G405" s="28">
        <v>50</v>
      </c>
      <c r="H405" s="17">
        <v>7</v>
      </c>
      <c r="I405" s="17" t="s">
        <v>2607</v>
      </c>
      <c r="K405" s="28">
        <v>20</v>
      </c>
      <c r="L405" s="17">
        <v>7</v>
      </c>
      <c r="M405" s="17" t="s">
        <v>1554</v>
      </c>
      <c r="N405" s="17" t="s">
        <v>1758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5">
      <c r="A406" s="17" t="s">
        <v>3895</v>
      </c>
      <c r="B406" s="17" t="s">
        <v>1487</v>
      </c>
      <c r="C406" s="35">
        <f t="shared" si="7"/>
        <v>5</v>
      </c>
      <c r="D406" s="29" t="s">
        <v>884</v>
      </c>
      <c r="E406" s="29" t="s">
        <v>191</v>
      </c>
      <c r="F406" s="45"/>
      <c r="G406" s="28">
        <v>50</v>
      </c>
      <c r="H406" s="17">
        <v>7</v>
      </c>
      <c r="I406" s="17" t="s">
        <v>2607</v>
      </c>
      <c r="K406" s="28">
        <v>20</v>
      </c>
      <c r="L406" s="17">
        <v>7</v>
      </c>
      <c r="M406" s="17" t="s">
        <v>1554</v>
      </c>
      <c r="N406" s="17" t="s">
        <v>1758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5">
      <c r="A407" s="17" t="s">
        <v>3896</v>
      </c>
      <c r="B407" s="17" t="s">
        <v>1487</v>
      </c>
      <c r="C407" s="35">
        <f t="shared" si="7"/>
        <v>5</v>
      </c>
      <c r="D407" s="29" t="s">
        <v>775</v>
      </c>
      <c r="E407" s="29" t="s">
        <v>191</v>
      </c>
      <c r="F407" s="45"/>
      <c r="G407" s="28">
        <v>50</v>
      </c>
      <c r="H407" s="17">
        <v>7</v>
      </c>
      <c r="I407" s="17" t="s">
        <v>2607</v>
      </c>
      <c r="K407" s="28">
        <v>20</v>
      </c>
      <c r="L407" s="17">
        <v>7</v>
      </c>
      <c r="M407" s="17" t="s">
        <v>1554</v>
      </c>
      <c r="N407" s="17" t="s">
        <v>1758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5">
      <c r="A408" s="17" t="s">
        <v>3897</v>
      </c>
      <c r="B408" s="17" t="s">
        <v>1487</v>
      </c>
      <c r="C408" s="35">
        <f t="shared" si="7"/>
        <v>5</v>
      </c>
      <c r="D408" s="29" t="s">
        <v>785</v>
      </c>
      <c r="E408" s="29" t="s">
        <v>191</v>
      </c>
      <c r="F408" s="45"/>
      <c r="G408" s="28">
        <v>50</v>
      </c>
      <c r="H408" s="17">
        <v>7</v>
      </c>
      <c r="I408" s="17" t="s">
        <v>2607</v>
      </c>
      <c r="K408" s="28">
        <v>20</v>
      </c>
      <c r="L408" s="17">
        <v>7</v>
      </c>
      <c r="M408" s="17" t="s">
        <v>1554</v>
      </c>
      <c r="N408" s="17" t="s">
        <v>1758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5">
      <c r="A409" s="17" t="s">
        <v>3898</v>
      </c>
      <c r="B409" s="17" t="s">
        <v>1487</v>
      </c>
      <c r="C409" s="35">
        <f t="shared" si="7"/>
        <v>5</v>
      </c>
      <c r="D409" s="29" t="s">
        <v>918</v>
      </c>
      <c r="E409" s="29" t="s">
        <v>191</v>
      </c>
      <c r="F409" s="45"/>
      <c r="G409" s="28">
        <v>50</v>
      </c>
      <c r="H409" s="17">
        <v>7</v>
      </c>
      <c r="I409" s="17" t="s">
        <v>2607</v>
      </c>
      <c r="K409" s="28">
        <v>20</v>
      </c>
      <c r="L409" s="17">
        <v>7</v>
      </c>
      <c r="M409" s="17" t="s">
        <v>1554</v>
      </c>
      <c r="N409" s="17" t="s">
        <v>1758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5">
      <c r="A410" s="17" t="s">
        <v>3899</v>
      </c>
      <c r="B410" s="17" t="s">
        <v>1487</v>
      </c>
      <c r="C410" s="35">
        <f t="shared" si="7"/>
        <v>5</v>
      </c>
      <c r="D410" s="29" t="s">
        <v>2454</v>
      </c>
      <c r="E410" s="29" t="s">
        <v>191</v>
      </c>
      <c r="F410" s="45"/>
      <c r="G410" s="28">
        <v>100</v>
      </c>
      <c r="H410" s="17">
        <v>7</v>
      </c>
      <c r="I410" s="17" t="s">
        <v>2607</v>
      </c>
      <c r="K410" s="28">
        <v>35</v>
      </c>
      <c r="L410" s="17">
        <v>7</v>
      </c>
      <c r="M410" s="17" t="s">
        <v>1554</v>
      </c>
      <c r="N410" s="17" t="s">
        <v>1758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5">
      <c r="A411" s="17" t="s">
        <v>3900</v>
      </c>
      <c r="B411" s="17" t="s">
        <v>1487</v>
      </c>
      <c r="C411" s="35">
        <f t="shared" si="7"/>
        <v>5</v>
      </c>
      <c r="D411" s="29" t="s">
        <v>2455</v>
      </c>
      <c r="E411" s="29" t="s">
        <v>191</v>
      </c>
      <c r="F411" s="45"/>
      <c r="G411" s="28">
        <v>50</v>
      </c>
      <c r="H411" s="17">
        <v>7</v>
      </c>
      <c r="I411" s="17" t="s">
        <v>2607</v>
      </c>
      <c r="K411" s="28">
        <v>20</v>
      </c>
      <c r="L411" s="17">
        <v>7</v>
      </c>
      <c r="M411" s="17" t="s">
        <v>1554</v>
      </c>
      <c r="N411" s="17" t="s">
        <v>1758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5">
      <c r="A412" s="17" t="s">
        <v>3901</v>
      </c>
      <c r="B412" s="17" t="s">
        <v>1487</v>
      </c>
      <c r="C412" s="35">
        <f t="shared" si="7"/>
        <v>5</v>
      </c>
      <c r="D412" s="29" t="s">
        <v>776</v>
      </c>
      <c r="E412" s="29" t="s">
        <v>191</v>
      </c>
      <c r="F412" s="45"/>
      <c r="G412" s="28">
        <v>50</v>
      </c>
      <c r="H412" s="17">
        <v>7</v>
      </c>
      <c r="I412" s="17" t="s">
        <v>2607</v>
      </c>
      <c r="K412" s="28">
        <v>20</v>
      </c>
      <c r="L412" s="17">
        <v>7</v>
      </c>
      <c r="M412" s="17" t="s">
        <v>1554</v>
      </c>
      <c r="N412" s="17" t="s">
        <v>1758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5">
      <c r="A413" s="17" t="s">
        <v>3902</v>
      </c>
      <c r="B413" s="17" t="s">
        <v>1487</v>
      </c>
      <c r="C413" s="35">
        <f t="shared" si="7"/>
        <v>5</v>
      </c>
      <c r="D413" s="29" t="s">
        <v>2456</v>
      </c>
      <c r="E413" s="29" t="s">
        <v>191</v>
      </c>
      <c r="F413" s="45"/>
      <c r="G413" s="28">
        <v>50</v>
      </c>
      <c r="H413" s="17">
        <v>7</v>
      </c>
      <c r="I413" s="17" t="s">
        <v>2607</v>
      </c>
      <c r="K413" s="28">
        <v>20</v>
      </c>
      <c r="L413" s="17">
        <v>7</v>
      </c>
      <c r="M413" s="17" t="s">
        <v>1554</v>
      </c>
      <c r="N413" s="17" t="s">
        <v>1758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5">
      <c r="A414" s="17" t="s">
        <v>3903</v>
      </c>
      <c r="B414" s="17" t="s">
        <v>1487</v>
      </c>
      <c r="C414" s="35">
        <f t="shared" si="7"/>
        <v>5</v>
      </c>
      <c r="D414" s="29" t="s">
        <v>2457</v>
      </c>
      <c r="E414" s="29" t="s">
        <v>191</v>
      </c>
      <c r="F414" s="45"/>
      <c r="G414" s="28">
        <v>50</v>
      </c>
      <c r="H414" s="17">
        <v>7</v>
      </c>
      <c r="I414" s="17" t="s">
        <v>2607</v>
      </c>
      <c r="K414" s="28">
        <v>20</v>
      </c>
      <c r="L414" s="17">
        <v>7</v>
      </c>
      <c r="M414" s="17" t="s">
        <v>1554</v>
      </c>
      <c r="N414" s="17" t="s">
        <v>1758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5">
      <c r="A415" s="17" t="s">
        <v>3904</v>
      </c>
      <c r="B415" s="17" t="s">
        <v>1487</v>
      </c>
      <c r="C415" s="35">
        <f t="shared" si="7"/>
        <v>5</v>
      </c>
      <c r="D415" s="29" t="s">
        <v>919</v>
      </c>
      <c r="E415" s="29" t="s">
        <v>191</v>
      </c>
      <c r="F415" s="45"/>
      <c r="G415" s="28">
        <v>100</v>
      </c>
      <c r="H415" s="17">
        <v>7</v>
      </c>
      <c r="I415" s="17" t="s">
        <v>2607</v>
      </c>
      <c r="K415" s="28">
        <v>35</v>
      </c>
      <c r="L415" s="17">
        <v>7</v>
      </c>
      <c r="M415" s="17" t="s">
        <v>1554</v>
      </c>
      <c r="N415" s="17" t="s">
        <v>1758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5">
      <c r="A416" s="17" t="s">
        <v>3905</v>
      </c>
      <c r="B416" s="17" t="s">
        <v>1487</v>
      </c>
      <c r="C416" s="35">
        <f t="shared" si="7"/>
        <v>5</v>
      </c>
      <c r="D416" s="29" t="s">
        <v>792</v>
      </c>
      <c r="E416" s="29" t="s">
        <v>191</v>
      </c>
      <c r="F416" s="45"/>
      <c r="G416" s="28">
        <v>100</v>
      </c>
      <c r="H416" s="17">
        <v>7</v>
      </c>
      <c r="I416" s="17" t="s">
        <v>2607</v>
      </c>
      <c r="K416" s="28">
        <v>35</v>
      </c>
      <c r="L416" s="17">
        <v>7</v>
      </c>
      <c r="M416" s="17" t="s">
        <v>1554</v>
      </c>
      <c r="N416" s="17" t="s">
        <v>1758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5">
      <c r="A417" s="17" t="s">
        <v>3906</v>
      </c>
      <c r="B417" s="17" t="s">
        <v>1487</v>
      </c>
      <c r="C417" s="35">
        <f t="shared" si="7"/>
        <v>5</v>
      </c>
      <c r="D417" s="29" t="s">
        <v>2458</v>
      </c>
      <c r="E417" s="29" t="s">
        <v>191</v>
      </c>
      <c r="F417" s="45"/>
      <c r="G417" s="28">
        <v>50</v>
      </c>
      <c r="H417" s="17">
        <v>7</v>
      </c>
      <c r="I417" s="17" t="s">
        <v>2607</v>
      </c>
      <c r="K417" s="28">
        <v>20</v>
      </c>
      <c r="L417" s="17">
        <v>7</v>
      </c>
      <c r="M417" s="17" t="s">
        <v>1554</v>
      </c>
      <c r="N417" s="17" t="s">
        <v>1758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5">
      <c r="A418" s="17" t="s">
        <v>3907</v>
      </c>
      <c r="B418" s="17" t="s">
        <v>1487</v>
      </c>
      <c r="C418" s="35">
        <f t="shared" si="7"/>
        <v>5</v>
      </c>
      <c r="D418" s="29" t="s">
        <v>2459</v>
      </c>
      <c r="E418" s="29" t="s">
        <v>191</v>
      </c>
      <c r="F418" s="45"/>
      <c r="G418" s="28">
        <v>50</v>
      </c>
      <c r="H418" s="17">
        <v>7</v>
      </c>
      <c r="I418" s="17" t="s">
        <v>2607</v>
      </c>
      <c r="K418" s="28">
        <v>20</v>
      </c>
      <c r="L418" s="17">
        <v>7</v>
      </c>
      <c r="M418" s="17" t="s">
        <v>1554</v>
      </c>
      <c r="N418" s="17" t="s">
        <v>1758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5">
      <c r="A419" s="17" t="s">
        <v>3908</v>
      </c>
      <c r="B419" s="17" t="s">
        <v>1487</v>
      </c>
      <c r="C419" s="35">
        <f t="shared" si="7"/>
        <v>5</v>
      </c>
      <c r="D419" s="29" t="s">
        <v>781</v>
      </c>
      <c r="E419" s="29" t="s">
        <v>191</v>
      </c>
      <c r="F419" s="45"/>
      <c r="G419" s="28">
        <v>50</v>
      </c>
      <c r="H419" s="17">
        <v>7</v>
      </c>
      <c r="I419" s="17" t="s">
        <v>2607</v>
      </c>
      <c r="K419" s="28">
        <v>20</v>
      </c>
      <c r="L419" s="17">
        <v>7</v>
      </c>
      <c r="M419" s="17" t="s">
        <v>1554</v>
      </c>
      <c r="N419" s="17" t="s">
        <v>1758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5">
      <c r="A420" s="17" t="s">
        <v>3909</v>
      </c>
      <c r="B420" s="17" t="s">
        <v>1487</v>
      </c>
      <c r="C420" s="35">
        <f t="shared" si="7"/>
        <v>5</v>
      </c>
      <c r="D420" s="29" t="s">
        <v>806</v>
      </c>
      <c r="E420" s="29" t="s">
        <v>191</v>
      </c>
      <c r="F420" s="45"/>
      <c r="G420" s="28">
        <v>50</v>
      </c>
      <c r="H420" s="17">
        <v>7</v>
      </c>
      <c r="I420" s="17" t="s">
        <v>2607</v>
      </c>
      <c r="K420" s="28">
        <v>20</v>
      </c>
      <c r="L420" s="17">
        <v>7</v>
      </c>
      <c r="M420" s="17" t="s">
        <v>1554</v>
      </c>
      <c r="N420" s="17" t="s">
        <v>1758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5">
      <c r="A421" s="17" t="s">
        <v>3910</v>
      </c>
      <c r="B421" s="17" t="s">
        <v>1487</v>
      </c>
      <c r="C421" s="35">
        <f t="shared" si="7"/>
        <v>5</v>
      </c>
      <c r="D421" s="29" t="s">
        <v>800</v>
      </c>
      <c r="E421" s="29" t="s">
        <v>191</v>
      </c>
      <c r="F421" s="45"/>
      <c r="G421" s="28">
        <v>50</v>
      </c>
      <c r="H421" s="17">
        <v>7</v>
      </c>
      <c r="I421" s="17" t="s">
        <v>2607</v>
      </c>
      <c r="K421" s="28">
        <v>20</v>
      </c>
      <c r="L421" s="17">
        <v>7</v>
      </c>
      <c r="M421" s="17" t="s">
        <v>1554</v>
      </c>
      <c r="N421" s="17" t="s">
        <v>1758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5">
      <c r="A422" s="17" t="s">
        <v>3911</v>
      </c>
      <c r="B422" s="17" t="s">
        <v>1487</v>
      </c>
      <c r="C422" s="35">
        <f t="shared" si="7"/>
        <v>5</v>
      </c>
      <c r="D422" s="29" t="s">
        <v>2460</v>
      </c>
      <c r="E422" s="29" t="s">
        <v>191</v>
      </c>
      <c r="F422" s="45"/>
      <c r="G422" s="28">
        <v>60</v>
      </c>
      <c r="H422" s="17">
        <v>7</v>
      </c>
      <c r="I422" s="17" t="s">
        <v>2607</v>
      </c>
      <c r="K422" s="28">
        <v>25</v>
      </c>
      <c r="L422" s="17">
        <v>7</v>
      </c>
      <c r="M422" s="17" t="s">
        <v>1554</v>
      </c>
      <c r="N422" s="17" t="s">
        <v>1758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5">
      <c r="A423" s="17" t="s">
        <v>3912</v>
      </c>
      <c r="B423" s="17" t="s">
        <v>1487</v>
      </c>
      <c r="C423" s="35">
        <f t="shared" si="7"/>
        <v>5</v>
      </c>
      <c r="D423" s="29" t="s">
        <v>2461</v>
      </c>
      <c r="E423" s="29" t="s">
        <v>14</v>
      </c>
      <c r="F423" s="45"/>
      <c r="G423" s="28">
        <v>30</v>
      </c>
      <c r="H423" s="17">
        <v>7</v>
      </c>
      <c r="I423" s="17" t="s">
        <v>2607</v>
      </c>
      <c r="K423" s="28">
        <v>15</v>
      </c>
      <c r="L423" s="17">
        <v>7</v>
      </c>
      <c r="M423" s="17" t="s">
        <v>1554</v>
      </c>
      <c r="N423" s="17" t="s">
        <v>1758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5">
      <c r="A424" s="17" t="s">
        <v>3913</v>
      </c>
      <c r="B424" s="17" t="s">
        <v>1487</v>
      </c>
      <c r="C424" s="35">
        <f t="shared" si="7"/>
        <v>5</v>
      </c>
      <c r="D424" s="29" t="s">
        <v>2462</v>
      </c>
      <c r="E424" s="29" t="s">
        <v>191</v>
      </c>
      <c r="F424" s="45"/>
      <c r="G424" s="28">
        <v>50</v>
      </c>
      <c r="H424" s="17">
        <v>7</v>
      </c>
      <c r="I424" s="17" t="s">
        <v>2607</v>
      </c>
      <c r="K424" s="28">
        <v>50</v>
      </c>
      <c r="L424" s="17">
        <v>7</v>
      </c>
      <c r="M424" s="17" t="s">
        <v>1554</v>
      </c>
      <c r="N424" s="17" t="s">
        <v>1758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5">
      <c r="A425" s="17" t="s">
        <v>3914</v>
      </c>
      <c r="B425" s="17" t="s">
        <v>1487</v>
      </c>
      <c r="C425" s="35">
        <f t="shared" si="7"/>
        <v>5</v>
      </c>
      <c r="D425" s="29" t="s">
        <v>2463</v>
      </c>
      <c r="E425" s="29" t="s">
        <v>191</v>
      </c>
      <c r="F425" s="45"/>
      <c r="G425" s="28">
        <v>50</v>
      </c>
      <c r="H425" s="17">
        <v>7</v>
      </c>
      <c r="I425" s="17" t="s">
        <v>2607</v>
      </c>
      <c r="K425" s="28">
        <v>50</v>
      </c>
      <c r="L425" s="17">
        <v>7</v>
      </c>
      <c r="M425" s="17" t="s">
        <v>1554</v>
      </c>
      <c r="N425" s="17" t="s">
        <v>1758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5">
      <c r="A426" s="17" t="s">
        <v>3915</v>
      </c>
      <c r="B426" s="17" t="s">
        <v>1487</v>
      </c>
      <c r="C426" s="35">
        <f t="shared" si="7"/>
        <v>5</v>
      </c>
      <c r="D426" s="29" t="s">
        <v>819</v>
      </c>
      <c r="E426" s="29" t="s">
        <v>191</v>
      </c>
      <c r="F426" s="45"/>
      <c r="G426" s="28">
        <v>100</v>
      </c>
      <c r="H426" s="17">
        <v>7</v>
      </c>
      <c r="I426" s="17" t="s">
        <v>2607</v>
      </c>
      <c r="K426" s="28">
        <v>35</v>
      </c>
      <c r="L426" s="17">
        <v>7</v>
      </c>
      <c r="M426" s="17" t="s">
        <v>1554</v>
      </c>
      <c r="N426" s="17" t="s">
        <v>1758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5">
      <c r="A427" s="17" t="s">
        <v>3916</v>
      </c>
      <c r="B427" s="17" t="s">
        <v>1487</v>
      </c>
      <c r="C427" s="35">
        <f t="shared" si="7"/>
        <v>5</v>
      </c>
      <c r="D427" s="29" t="s">
        <v>787</v>
      </c>
      <c r="E427" s="29" t="s">
        <v>191</v>
      </c>
      <c r="F427" s="45"/>
      <c r="G427" s="28">
        <v>100</v>
      </c>
      <c r="H427" s="17">
        <v>7</v>
      </c>
      <c r="I427" s="17" t="s">
        <v>2607</v>
      </c>
      <c r="K427" s="28">
        <v>35</v>
      </c>
      <c r="L427" s="17">
        <v>7</v>
      </c>
      <c r="M427" s="17" t="s">
        <v>1554</v>
      </c>
      <c r="N427" s="17" t="s">
        <v>1758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5">
      <c r="A428" s="17" t="s">
        <v>3917</v>
      </c>
      <c r="B428" s="17" t="s">
        <v>1487</v>
      </c>
      <c r="C428" s="35">
        <f t="shared" si="7"/>
        <v>5</v>
      </c>
      <c r="D428" s="29" t="s">
        <v>794</v>
      </c>
      <c r="E428" s="29" t="s">
        <v>191</v>
      </c>
      <c r="F428" s="45"/>
      <c r="G428" s="28">
        <v>50</v>
      </c>
      <c r="H428" s="17">
        <v>7</v>
      </c>
      <c r="I428" s="17" t="s">
        <v>2607</v>
      </c>
      <c r="K428" s="28">
        <v>20</v>
      </c>
      <c r="L428" s="17">
        <v>7</v>
      </c>
      <c r="M428" s="17" t="s">
        <v>1554</v>
      </c>
      <c r="N428" s="17" t="s">
        <v>1758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5">
      <c r="A429" s="17" t="s">
        <v>3918</v>
      </c>
      <c r="B429" s="17" t="s">
        <v>1487</v>
      </c>
      <c r="C429" s="35">
        <f t="shared" si="7"/>
        <v>5</v>
      </c>
      <c r="D429" s="29" t="s">
        <v>811</v>
      </c>
      <c r="E429" s="29" t="s">
        <v>191</v>
      </c>
      <c r="F429" s="45"/>
      <c r="G429" s="28">
        <v>100</v>
      </c>
      <c r="H429" s="17">
        <v>7</v>
      </c>
      <c r="I429" s="17" t="s">
        <v>2607</v>
      </c>
      <c r="K429" s="28">
        <v>50</v>
      </c>
      <c r="L429" s="17">
        <v>7</v>
      </c>
      <c r="M429" s="17" t="s">
        <v>1554</v>
      </c>
      <c r="N429" s="17" t="s">
        <v>1758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5">
      <c r="A430" s="17" t="s">
        <v>3919</v>
      </c>
      <c r="B430" s="17" t="s">
        <v>1487</v>
      </c>
      <c r="C430" s="35">
        <f t="shared" si="7"/>
        <v>5</v>
      </c>
      <c r="D430" s="29" t="s">
        <v>2520</v>
      </c>
      <c r="E430" s="29" t="s">
        <v>191</v>
      </c>
      <c r="F430" s="45"/>
      <c r="G430" s="28">
        <v>180</v>
      </c>
      <c r="H430" s="17">
        <v>7</v>
      </c>
      <c r="I430" s="17" t="s">
        <v>2607</v>
      </c>
      <c r="K430" s="28">
        <v>120</v>
      </c>
      <c r="L430" s="17">
        <v>7</v>
      </c>
      <c r="M430" s="17" t="s">
        <v>1554</v>
      </c>
      <c r="N430" s="17" t="s">
        <v>1758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5">
      <c r="A431" s="17" t="s">
        <v>3920</v>
      </c>
      <c r="B431" s="17" t="s">
        <v>1487</v>
      </c>
      <c r="C431" s="35">
        <f t="shared" si="7"/>
        <v>5</v>
      </c>
      <c r="D431" s="31" t="s">
        <v>773</v>
      </c>
      <c r="E431" s="29" t="s">
        <v>191</v>
      </c>
      <c r="F431" s="45"/>
      <c r="G431" s="28">
        <v>100</v>
      </c>
      <c r="H431" s="17">
        <v>7</v>
      </c>
      <c r="I431" s="17" t="s">
        <v>2607</v>
      </c>
      <c r="K431" s="28">
        <v>50</v>
      </c>
      <c r="L431" s="17">
        <v>7</v>
      </c>
      <c r="M431" s="17" t="s">
        <v>1554</v>
      </c>
      <c r="N431" s="17" t="s">
        <v>1758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5">
      <c r="A432" s="17" t="s">
        <v>3921</v>
      </c>
      <c r="B432" s="17" t="s">
        <v>1487</v>
      </c>
      <c r="C432" s="35">
        <f t="shared" si="7"/>
        <v>5</v>
      </c>
      <c r="D432" s="29" t="s">
        <v>2517</v>
      </c>
      <c r="E432" s="29" t="s">
        <v>191</v>
      </c>
      <c r="F432" s="45"/>
      <c r="G432" s="28">
        <v>50</v>
      </c>
      <c r="H432" s="17">
        <v>7</v>
      </c>
      <c r="I432" s="17" t="s">
        <v>2607</v>
      </c>
      <c r="K432" s="28">
        <v>20</v>
      </c>
      <c r="L432" s="17">
        <v>7</v>
      </c>
      <c r="M432" s="17" t="s">
        <v>1554</v>
      </c>
      <c r="N432" s="17" t="s">
        <v>1758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5">
      <c r="A433" s="17" t="s">
        <v>3922</v>
      </c>
      <c r="B433" s="17" t="s">
        <v>1487</v>
      </c>
      <c r="C433" s="35">
        <f t="shared" si="7"/>
        <v>5</v>
      </c>
      <c r="D433" s="41" t="s">
        <v>802</v>
      </c>
      <c r="E433" s="29" t="s">
        <v>191</v>
      </c>
      <c r="F433" s="45"/>
      <c r="G433" s="28">
        <v>50</v>
      </c>
      <c r="H433" s="17">
        <v>7</v>
      </c>
      <c r="I433" s="17" t="s">
        <v>2607</v>
      </c>
      <c r="K433" s="28">
        <v>20</v>
      </c>
      <c r="L433" s="17">
        <v>7</v>
      </c>
      <c r="M433" s="17" t="s">
        <v>1554</v>
      </c>
      <c r="N433" s="17" t="s">
        <v>1758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5">
      <c r="A434" s="17" t="s">
        <v>3923</v>
      </c>
      <c r="B434" s="17" t="s">
        <v>1487</v>
      </c>
      <c r="C434" s="35">
        <f t="shared" si="7"/>
        <v>5</v>
      </c>
      <c r="D434" s="29" t="s">
        <v>805</v>
      </c>
      <c r="E434" s="29" t="s">
        <v>191</v>
      </c>
      <c r="F434" s="45"/>
      <c r="G434" s="28">
        <v>50</v>
      </c>
      <c r="H434" s="17">
        <v>7</v>
      </c>
      <c r="I434" s="17" t="s">
        <v>2607</v>
      </c>
      <c r="K434" s="28">
        <v>20</v>
      </c>
      <c r="L434" s="17">
        <v>7</v>
      </c>
      <c r="M434" s="17" t="s">
        <v>1554</v>
      </c>
      <c r="N434" s="17" t="s">
        <v>1758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5">
      <c r="A435" s="17" t="s">
        <v>3924</v>
      </c>
      <c r="B435" s="17" t="s">
        <v>1487</v>
      </c>
      <c r="C435" s="35">
        <f t="shared" si="7"/>
        <v>5</v>
      </c>
      <c r="D435" s="29" t="s">
        <v>929</v>
      </c>
      <c r="E435" s="29" t="s">
        <v>191</v>
      </c>
      <c r="F435" s="45"/>
      <c r="G435" s="28">
        <v>50</v>
      </c>
      <c r="H435" s="17">
        <v>7</v>
      </c>
      <c r="I435" s="17" t="s">
        <v>2607</v>
      </c>
      <c r="K435" s="28">
        <v>20</v>
      </c>
      <c r="L435" s="17">
        <v>7</v>
      </c>
      <c r="M435" s="17" t="s">
        <v>1554</v>
      </c>
      <c r="N435" s="17" t="s">
        <v>1758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5">
      <c r="A436" s="17" t="s">
        <v>3925</v>
      </c>
      <c r="B436" s="17" t="s">
        <v>1487</v>
      </c>
      <c r="C436" s="35">
        <f t="shared" si="7"/>
        <v>5</v>
      </c>
      <c r="D436" s="29" t="s">
        <v>818</v>
      </c>
      <c r="E436" s="29" t="s">
        <v>191</v>
      </c>
      <c r="F436" s="45"/>
      <c r="G436" s="28">
        <v>50</v>
      </c>
      <c r="H436" s="17">
        <v>7</v>
      </c>
      <c r="I436" s="17" t="s">
        <v>2607</v>
      </c>
      <c r="K436" s="28">
        <v>20</v>
      </c>
      <c r="L436" s="17">
        <v>7</v>
      </c>
      <c r="M436" s="17" t="s">
        <v>1554</v>
      </c>
      <c r="N436" s="17" t="s">
        <v>1758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5">
      <c r="A437" s="17" t="s">
        <v>3926</v>
      </c>
      <c r="B437" s="17" t="s">
        <v>1487</v>
      </c>
      <c r="C437" s="35">
        <f t="shared" si="7"/>
        <v>5</v>
      </c>
      <c r="D437" s="29" t="s">
        <v>928</v>
      </c>
      <c r="E437" s="29" t="s">
        <v>191</v>
      </c>
      <c r="F437" s="45"/>
      <c r="G437" s="28">
        <v>50</v>
      </c>
      <c r="H437" s="17">
        <v>7</v>
      </c>
      <c r="I437" s="17" t="s">
        <v>2607</v>
      </c>
      <c r="K437" s="28">
        <v>20</v>
      </c>
      <c r="L437" s="17">
        <v>7</v>
      </c>
      <c r="M437" s="17" t="s">
        <v>1554</v>
      </c>
      <c r="N437" s="17" t="s">
        <v>1758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5">
      <c r="A438" s="17" t="s">
        <v>3927</v>
      </c>
      <c r="B438" s="17" t="s">
        <v>1487</v>
      </c>
      <c r="C438" s="35">
        <f t="shared" si="7"/>
        <v>5</v>
      </c>
      <c r="D438" s="29" t="s">
        <v>798</v>
      </c>
      <c r="E438" s="29" t="s">
        <v>191</v>
      </c>
      <c r="F438" s="45"/>
      <c r="G438" s="28">
        <v>50</v>
      </c>
      <c r="H438" s="17">
        <v>7</v>
      </c>
      <c r="I438" s="17" t="s">
        <v>2607</v>
      </c>
      <c r="K438" s="28">
        <v>20</v>
      </c>
      <c r="L438" s="17">
        <v>7</v>
      </c>
      <c r="M438" s="17" t="s">
        <v>1554</v>
      </c>
      <c r="N438" s="17" t="s">
        <v>1758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5">
      <c r="A439" s="17" t="s">
        <v>3928</v>
      </c>
      <c r="B439" s="17" t="s">
        <v>1487</v>
      </c>
      <c r="C439" s="35">
        <f t="shared" si="7"/>
        <v>5</v>
      </c>
      <c r="D439" s="29" t="s">
        <v>2518</v>
      </c>
      <c r="E439" s="29" t="s">
        <v>191</v>
      </c>
      <c r="F439" s="45"/>
      <c r="G439" s="28">
        <v>50</v>
      </c>
      <c r="H439" s="17">
        <v>7</v>
      </c>
      <c r="I439" s="17" t="s">
        <v>2607</v>
      </c>
      <c r="K439" s="28">
        <v>20</v>
      </c>
      <c r="L439" s="17">
        <v>7</v>
      </c>
      <c r="M439" s="17" t="s">
        <v>1554</v>
      </c>
      <c r="N439" s="17" t="s">
        <v>1758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5">
      <c r="A440" s="17" t="s">
        <v>3929</v>
      </c>
      <c r="B440" s="17" t="s">
        <v>1487</v>
      </c>
      <c r="C440" s="35">
        <f t="shared" si="7"/>
        <v>5</v>
      </c>
      <c r="D440" s="29" t="s">
        <v>923</v>
      </c>
      <c r="E440" s="29" t="s">
        <v>191</v>
      </c>
      <c r="F440" s="45"/>
      <c r="G440" s="28">
        <v>50</v>
      </c>
      <c r="H440" s="17">
        <v>7</v>
      </c>
      <c r="I440" s="17" t="s">
        <v>2607</v>
      </c>
      <c r="K440" s="28">
        <v>20</v>
      </c>
      <c r="L440" s="17">
        <v>7</v>
      </c>
      <c r="M440" s="17" t="s">
        <v>1554</v>
      </c>
      <c r="N440" s="17" t="s">
        <v>1758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5">
      <c r="A441" s="17" t="s">
        <v>3930</v>
      </c>
      <c r="B441" s="17" t="s">
        <v>1487</v>
      </c>
      <c r="C441" s="35">
        <f t="shared" si="7"/>
        <v>5</v>
      </c>
      <c r="D441" s="29" t="s">
        <v>2519</v>
      </c>
      <c r="E441" s="29" t="s">
        <v>191</v>
      </c>
      <c r="F441" s="45"/>
      <c r="G441" s="28">
        <v>50</v>
      </c>
      <c r="H441" s="17">
        <v>7</v>
      </c>
      <c r="I441" s="17" t="s">
        <v>2607</v>
      </c>
      <c r="K441" s="28">
        <v>20</v>
      </c>
      <c r="L441" s="17">
        <v>7</v>
      </c>
      <c r="M441" s="17" t="s">
        <v>1554</v>
      </c>
      <c r="N441" s="17" t="s">
        <v>1758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5">
      <c r="A442" s="17" t="s">
        <v>3931</v>
      </c>
      <c r="B442" s="17" t="s">
        <v>1487</v>
      </c>
      <c r="C442" s="35">
        <f t="shared" si="7"/>
        <v>5</v>
      </c>
      <c r="D442" s="29" t="s">
        <v>2521</v>
      </c>
      <c r="E442" s="29" t="s">
        <v>2522</v>
      </c>
      <c r="F442" s="45"/>
      <c r="G442" s="28">
        <v>10</v>
      </c>
      <c r="H442" s="17">
        <v>7</v>
      </c>
      <c r="I442" s="17" t="s">
        <v>2607</v>
      </c>
      <c r="K442" s="28">
        <v>8</v>
      </c>
      <c r="L442" s="17">
        <v>7</v>
      </c>
      <c r="M442" s="17" t="s">
        <v>1554</v>
      </c>
      <c r="N442" s="17" t="s">
        <v>1758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5">
      <c r="A443" s="17" t="s">
        <v>3932</v>
      </c>
      <c r="B443" s="17" t="s">
        <v>1487</v>
      </c>
      <c r="C443" s="35">
        <f t="shared" si="7"/>
        <v>5</v>
      </c>
      <c r="D443" s="29" t="s">
        <v>2525</v>
      </c>
      <c r="E443" s="29" t="s">
        <v>191</v>
      </c>
      <c r="F443" s="45"/>
      <c r="G443" s="28">
        <v>50</v>
      </c>
      <c r="H443" s="17">
        <v>7</v>
      </c>
      <c r="I443" s="17" t="s">
        <v>2607</v>
      </c>
      <c r="K443" s="28">
        <v>20</v>
      </c>
      <c r="L443" s="17">
        <v>7</v>
      </c>
      <c r="M443" s="17" t="s">
        <v>1554</v>
      </c>
      <c r="N443" s="17" t="s">
        <v>1758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5">
      <c r="A444" s="17" t="s">
        <v>3933</v>
      </c>
      <c r="B444" s="17" t="s">
        <v>1487</v>
      </c>
      <c r="C444" s="35">
        <f t="shared" si="7"/>
        <v>5</v>
      </c>
      <c r="D444" s="29" t="s">
        <v>813</v>
      </c>
      <c r="E444" s="29" t="s">
        <v>191</v>
      </c>
      <c r="F444" s="45"/>
      <c r="G444" s="28">
        <v>100</v>
      </c>
      <c r="H444" s="17">
        <v>7</v>
      </c>
      <c r="I444" s="17" t="s">
        <v>2607</v>
      </c>
      <c r="K444" s="28">
        <v>35</v>
      </c>
      <c r="L444" s="17">
        <v>7</v>
      </c>
      <c r="M444" s="17" t="s">
        <v>1554</v>
      </c>
      <c r="N444" s="17" t="s">
        <v>1758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5">
      <c r="A445" s="17" t="s">
        <v>3934</v>
      </c>
      <c r="B445" s="17" t="s">
        <v>1487</v>
      </c>
      <c r="C445" s="35">
        <f t="shared" si="7"/>
        <v>5</v>
      </c>
      <c r="D445" s="29" t="s">
        <v>2526</v>
      </c>
      <c r="E445" s="29" t="s">
        <v>191</v>
      </c>
      <c r="F445" s="45"/>
      <c r="G445" s="28">
        <v>0</v>
      </c>
      <c r="H445" s="17">
        <v>7</v>
      </c>
      <c r="I445" s="17" t="s">
        <v>2607</v>
      </c>
      <c r="K445" s="28">
        <v>0</v>
      </c>
      <c r="L445" s="17">
        <v>7</v>
      </c>
      <c r="M445" s="17" t="s">
        <v>1554</v>
      </c>
      <c r="N445" s="17" t="s">
        <v>1758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5">
      <c r="A446" s="17" t="s">
        <v>3935</v>
      </c>
      <c r="B446" s="17" t="s">
        <v>1487</v>
      </c>
      <c r="C446" s="35">
        <f t="shared" si="7"/>
        <v>5</v>
      </c>
      <c r="D446" s="29" t="s">
        <v>2527</v>
      </c>
      <c r="E446" s="29" t="s">
        <v>191</v>
      </c>
      <c r="F446" s="45"/>
      <c r="G446" s="28">
        <v>0</v>
      </c>
      <c r="H446" s="17">
        <v>7</v>
      </c>
      <c r="I446" s="17" t="s">
        <v>2607</v>
      </c>
      <c r="K446" s="28">
        <v>0</v>
      </c>
      <c r="L446" s="17">
        <v>7</v>
      </c>
      <c r="M446" s="17" t="s">
        <v>1554</v>
      </c>
      <c r="N446" s="17" t="s">
        <v>1758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5">
      <c r="A447" s="17" t="s">
        <v>3936</v>
      </c>
      <c r="B447" s="17" t="s">
        <v>1487</v>
      </c>
      <c r="C447" s="35">
        <f t="shared" si="7"/>
        <v>5</v>
      </c>
      <c r="D447" s="29" t="s">
        <v>2528</v>
      </c>
      <c r="E447" s="29" t="s">
        <v>14</v>
      </c>
      <c r="F447" s="45"/>
      <c r="G447" s="28">
        <v>20</v>
      </c>
      <c r="H447" s="17">
        <v>7</v>
      </c>
      <c r="I447" s="17" t="s">
        <v>2607</v>
      </c>
      <c r="K447" s="28">
        <v>0</v>
      </c>
      <c r="L447" s="17">
        <v>7</v>
      </c>
      <c r="M447" s="17" t="s">
        <v>1554</v>
      </c>
      <c r="N447" s="17" t="s">
        <v>1758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5">
      <c r="A448" s="17" t="s">
        <v>3937</v>
      </c>
      <c r="B448" s="17" t="s">
        <v>1487</v>
      </c>
      <c r="C448" s="35">
        <f t="shared" si="7"/>
        <v>5</v>
      </c>
      <c r="D448" s="29" t="s">
        <v>2529</v>
      </c>
      <c r="E448" s="29" t="s">
        <v>2530</v>
      </c>
      <c r="F448" s="45"/>
      <c r="G448" s="28">
        <v>20</v>
      </c>
      <c r="H448" s="17">
        <v>7</v>
      </c>
      <c r="I448" s="17" t="s">
        <v>2607</v>
      </c>
      <c r="K448" s="28">
        <v>15</v>
      </c>
      <c r="L448" s="17">
        <v>7</v>
      </c>
      <c r="M448" s="17" t="s">
        <v>1554</v>
      </c>
      <c r="N448" s="17" t="s">
        <v>1758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5">
      <c r="A449" s="17" t="s">
        <v>3938</v>
      </c>
      <c r="B449" s="17" t="s">
        <v>1487</v>
      </c>
      <c r="C449" s="35">
        <f t="shared" si="7"/>
        <v>5</v>
      </c>
      <c r="D449" s="29" t="s">
        <v>807</v>
      </c>
      <c r="E449" s="29" t="s">
        <v>191</v>
      </c>
      <c r="F449" s="45"/>
      <c r="G449" s="28">
        <v>50</v>
      </c>
      <c r="H449" s="17">
        <v>7</v>
      </c>
      <c r="I449" s="17" t="s">
        <v>2607</v>
      </c>
      <c r="K449" s="28">
        <v>20</v>
      </c>
      <c r="L449" s="17">
        <v>7</v>
      </c>
      <c r="M449" s="17" t="s">
        <v>1554</v>
      </c>
      <c r="N449" s="17" t="s">
        <v>1758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5">
      <c r="A450" s="17" t="s">
        <v>3939</v>
      </c>
      <c r="B450" s="17" t="s">
        <v>1487</v>
      </c>
      <c r="C450" s="35">
        <f t="shared" si="7"/>
        <v>5</v>
      </c>
      <c r="D450" s="29" t="s">
        <v>789</v>
      </c>
      <c r="E450" s="29" t="s">
        <v>191</v>
      </c>
      <c r="F450" s="45"/>
      <c r="G450" s="28">
        <v>50</v>
      </c>
      <c r="H450" s="17">
        <v>7</v>
      </c>
      <c r="I450" s="17" t="s">
        <v>2607</v>
      </c>
      <c r="K450" s="28">
        <v>20</v>
      </c>
      <c r="L450" s="17">
        <v>7</v>
      </c>
      <c r="M450" s="17" t="s">
        <v>1554</v>
      </c>
      <c r="N450" s="17" t="s">
        <v>1758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5">
      <c r="A451" s="17" t="s">
        <v>3940</v>
      </c>
      <c r="B451" s="17" t="s">
        <v>1487</v>
      </c>
      <c r="C451" s="35">
        <f t="shared" si="7"/>
        <v>5</v>
      </c>
      <c r="D451" s="29" t="s">
        <v>782</v>
      </c>
      <c r="E451" s="29" t="s">
        <v>191</v>
      </c>
      <c r="F451" s="45"/>
      <c r="G451" s="28">
        <v>50</v>
      </c>
      <c r="H451" s="17">
        <v>7</v>
      </c>
      <c r="I451" s="17" t="s">
        <v>2607</v>
      </c>
      <c r="K451" s="28">
        <v>20</v>
      </c>
      <c r="L451" s="17">
        <v>7</v>
      </c>
      <c r="M451" s="17" t="s">
        <v>1554</v>
      </c>
      <c r="N451" s="17" t="s">
        <v>1758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5">
      <c r="A452" s="17" t="s">
        <v>3941</v>
      </c>
      <c r="B452" s="17" t="s">
        <v>1487</v>
      </c>
      <c r="C452" s="35">
        <f t="shared" si="7"/>
        <v>5</v>
      </c>
      <c r="D452" s="29" t="s">
        <v>2535</v>
      </c>
      <c r="E452" s="29" t="s">
        <v>191</v>
      </c>
      <c r="F452" s="45"/>
      <c r="G452" s="28">
        <v>50</v>
      </c>
      <c r="H452" s="17">
        <v>7</v>
      </c>
      <c r="I452" s="17" t="s">
        <v>2607</v>
      </c>
      <c r="K452" s="28">
        <v>20</v>
      </c>
      <c r="L452" s="17">
        <v>7</v>
      </c>
      <c r="M452" s="17" t="s">
        <v>1554</v>
      </c>
      <c r="N452" s="17" t="s">
        <v>1758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5">
      <c r="A453" s="17" t="s">
        <v>3942</v>
      </c>
      <c r="B453" s="17" t="s">
        <v>1487</v>
      </c>
      <c r="C453" s="35">
        <f t="shared" si="7"/>
        <v>5</v>
      </c>
      <c r="D453" s="29" t="s">
        <v>2536</v>
      </c>
      <c r="E453" s="29" t="s">
        <v>191</v>
      </c>
      <c r="F453" s="45"/>
      <c r="G453" s="28">
        <v>50</v>
      </c>
      <c r="H453" s="17">
        <v>7</v>
      </c>
      <c r="I453" s="17" t="s">
        <v>2607</v>
      </c>
      <c r="K453" s="28">
        <v>20</v>
      </c>
      <c r="L453" s="17">
        <v>7</v>
      </c>
      <c r="M453" s="17" t="s">
        <v>1554</v>
      </c>
      <c r="N453" s="17" t="s">
        <v>1758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5">
      <c r="A454" s="17" t="s">
        <v>3943</v>
      </c>
      <c r="B454" s="17" t="s">
        <v>1487</v>
      </c>
      <c r="C454" s="35">
        <f t="shared" si="7"/>
        <v>5</v>
      </c>
      <c r="D454" s="29" t="s">
        <v>922</v>
      </c>
      <c r="E454" s="29" t="s">
        <v>191</v>
      </c>
      <c r="F454" s="45"/>
      <c r="G454" s="28">
        <v>50</v>
      </c>
      <c r="H454" s="17">
        <v>7</v>
      </c>
      <c r="I454" s="17" t="s">
        <v>2607</v>
      </c>
      <c r="K454" s="28">
        <v>20</v>
      </c>
      <c r="L454" s="17">
        <v>7</v>
      </c>
      <c r="M454" s="17" t="s">
        <v>1554</v>
      </c>
      <c r="N454" s="17" t="s">
        <v>1758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5">
      <c r="A455" s="17" t="s">
        <v>3944</v>
      </c>
      <c r="B455" s="17" t="s">
        <v>1487</v>
      </c>
      <c r="C455" s="35">
        <f t="shared" si="7"/>
        <v>5</v>
      </c>
      <c r="D455" s="29" t="s">
        <v>810</v>
      </c>
      <c r="E455" s="29" t="s">
        <v>191</v>
      </c>
      <c r="F455" s="45"/>
      <c r="G455" s="28">
        <v>50</v>
      </c>
      <c r="H455" s="17">
        <v>7</v>
      </c>
      <c r="I455" s="17" t="s">
        <v>2607</v>
      </c>
      <c r="K455" s="28">
        <v>20</v>
      </c>
      <c r="L455" s="17">
        <v>7</v>
      </c>
      <c r="M455" s="17" t="s">
        <v>1554</v>
      </c>
      <c r="N455" s="17" t="s">
        <v>1758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5">
      <c r="A456" s="17" t="s">
        <v>3945</v>
      </c>
      <c r="B456" s="17" t="s">
        <v>1487</v>
      </c>
      <c r="C456" s="35">
        <f t="shared" ref="C456:C521" si="8">IF($B456="ProductService",1,IF($B456="ProductNonInventory",3,IF($B456="ProductInventory",5,"error")))</f>
        <v>5</v>
      </c>
      <c r="D456" s="29" t="s">
        <v>2537</v>
      </c>
      <c r="E456" s="29" t="s">
        <v>191</v>
      </c>
      <c r="F456" s="45"/>
      <c r="G456" s="28">
        <v>80</v>
      </c>
      <c r="H456" s="17">
        <v>7</v>
      </c>
      <c r="I456" s="17" t="s">
        <v>2607</v>
      </c>
      <c r="K456" s="28">
        <v>20</v>
      </c>
      <c r="L456" s="17">
        <v>7</v>
      </c>
      <c r="M456" s="17" t="s">
        <v>1554</v>
      </c>
      <c r="N456" s="17" t="s">
        <v>1758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5">
      <c r="A457" s="17" t="s">
        <v>3946</v>
      </c>
      <c r="B457" s="17" t="s">
        <v>1487</v>
      </c>
      <c r="C457" s="35">
        <f t="shared" si="8"/>
        <v>5</v>
      </c>
      <c r="D457" s="30" t="s">
        <v>2538</v>
      </c>
      <c r="E457" s="29" t="s">
        <v>191</v>
      </c>
      <c r="F457" s="45"/>
      <c r="G457" s="28">
        <v>80</v>
      </c>
      <c r="H457" s="17">
        <v>7</v>
      </c>
      <c r="I457" s="17" t="s">
        <v>2607</v>
      </c>
      <c r="K457" s="28">
        <v>20</v>
      </c>
      <c r="L457" s="17">
        <v>7</v>
      </c>
      <c r="M457" s="17" t="s">
        <v>1554</v>
      </c>
      <c r="N457" s="17" t="s">
        <v>1758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5">
      <c r="A458" s="17" t="s">
        <v>3947</v>
      </c>
      <c r="B458" s="17" t="s">
        <v>1487</v>
      </c>
      <c r="C458" s="35">
        <f t="shared" si="8"/>
        <v>5</v>
      </c>
      <c r="D458" s="29" t="s">
        <v>808</v>
      </c>
      <c r="E458" s="29" t="s">
        <v>191</v>
      </c>
      <c r="F458" s="45"/>
      <c r="G458" s="28">
        <v>100</v>
      </c>
      <c r="H458" s="17">
        <v>7</v>
      </c>
      <c r="I458" s="17" t="s">
        <v>2607</v>
      </c>
      <c r="K458" s="28">
        <v>35</v>
      </c>
      <c r="L458" s="17">
        <v>7</v>
      </c>
      <c r="M458" s="17" t="s">
        <v>1554</v>
      </c>
      <c r="N458" s="17" t="s">
        <v>1758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5">
      <c r="A459" s="17" t="s">
        <v>3948</v>
      </c>
      <c r="B459" s="17" t="s">
        <v>1487</v>
      </c>
      <c r="C459" s="35">
        <f t="shared" si="8"/>
        <v>5</v>
      </c>
      <c r="D459" s="41" t="s">
        <v>915</v>
      </c>
      <c r="E459" s="29" t="s">
        <v>191</v>
      </c>
      <c r="F459" s="45"/>
      <c r="G459" s="28">
        <v>200</v>
      </c>
      <c r="H459" s="17">
        <v>7</v>
      </c>
      <c r="I459" s="17" t="s">
        <v>2607</v>
      </c>
      <c r="K459" s="28">
        <v>100</v>
      </c>
      <c r="L459" s="17">
        <v>7</v>
      </c>
      <c r="M459" s="17" t="s">
        <v>1554</v>
      </c>
      <c r="N459" s="17" t="s">
        <v>1758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5">
      <c r="A460" s="17" t="s">
        <v>3949</v>
      </c>
      <c r="B460" s="17" t="s">
        <v>1487</v>
      </c>
      <c r="C460" s="35">
        <f t="shared" si="8"/>
        <v>5</v>
      </c>
      <c r="D460" s="41" t="s">
        <v>926</v>
      </c>
      <c r="E460" s="29" t="s">
        <v>191</v>
      </c>
      <c r="F460" s="45"/>
      <c r="G460" s="28">
        <v>50</v>
      </c>
      <c r="H460" s="17">
        <v>7</v>
      </c>
      <c r="I460" s="17" t="s">
        <v>2607</v>
      </c>
      <c r="K460" s="28">
        <v>20</v>
      </c>
      <c r="L460" s="17">
        <v>7</v>
      </c>
      <c r="M460" s="17" t="s">
        <v>1554</v>
      </c>
      <c r="N460" s="17" t="s">
        <v>1758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5">
      <c r="A461" s="17" t="s">
        <v>3950</v>
      </c>
      <c r="B461" s="17" t="s">
        <v>1487</v>
      </c>
      <c r="C461" s="35">
        <f t="shared" si="8"/>
        <v>5</v>
      </c>
      <c r="D461" s="41" t="s">
        <v>930</v>
      </c>
      <c r="E461" s="29" t="s">
        <v>191</v>
      </c>
      <c r="F461" s="45"/>
      <c r="G461" s="28">
        <v>50</v>
      </c>
      <c r="H461" s="17">
        <v>7</v>
      </c>
      <c r="I461" s="17" t="s">
        <v>2607</v>
      </c>
      <c r="K461" s="28">
        <v>20</v>
      </c>
      <c r="L461" s="17">
        <v>7</v>
      </c>
      <c r="M461" s="17" t="s">
        <v>1554</v>
      </c>
      <c r="N461" s="17" t="s">
        <v>1758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5">
      <c r="A462" s="17" t="s">
        <v>3951</v>
      </c>
      <c r="B462" s="17" t="s">
        <v>1486</v>
      </c>
      <c r="C462" s="35">
        <f t="shared" si="8"/>
        <v>3</v>
      </c>
      <c r="D462" s="41" t="s">
        <v>3468</v>
      </c>
      <c r="E462" s="29" t="s">
        <v>191</v>
      </c>
      <c r="F462" s="45"/>
      <c r="G462" s="28">
        <v>50</v>
      </c>
      <c r="H462" s="17">
        <v>7</v>
      </c>
      <c r="I462" s="17" t="s">
        <v>2607</v>
      </c>
      <c r="K462" s="28">
        <v>20</v>
      </c>
      <c r="L462" s="17">
        <v>7</v>
      </c>
      <c r="M462" s="17" t="s">
        <v>1554</v>
      </c>
      <c r="N462" s="17" t="s">
        <v>1758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5">
      <c r="A463" s="17" t="s">
        <v>4107</v>
      </c>
      <c r="B463" s="17" t="s">
        <v>1487</v>
      </c>
      <c r="C463" s="35">
        <f t="shared" si="8"/>
        <v>5</v>
      </c>
      <c r="D463" s="41" t="s">
        <v>993</v>
      </c>
      <c r="E463" s="29" t="s">
        <v>191</v>
      </c>
      <c r="F463" s="45"/>
      <c r="G463" s="28">
        <v>0</v>
      </c>
      <c r="H463" s="17">
        <v>7</v>
      </c>
      <c r="I463" s="17" t="s">
        <v>2607</v>
      </c>
      <c r="K463" s="28">
        <v>0</v>
      </c>
      <c r="L463" s="17">
        <v>7</v>
      </c>
      <c r="M463" s="17" t="s">
        <v>1554</v>
      </c>
      <c r="N463" s="17" t="s">
        <v>1758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5">
      <c r="A464" s="17" t="s">
        <v>6062</v>
      </c>
      <c r="B464" s="17" t="s">
        <v>1487</v>
      </c>
      <c r="C464" s="35">
        <f t="shared" ref="C464:C465" si="9">IF($B464="ProductService",1,IF($B464="ProductNonInventory",3,IF($B464="ProductInventory",5,"error")))</f>
        <v>5</v>
      </c>
      <c r="D464" s="41" t="s">
        <v>6057</v>
      </c>
      <c r="E464" s="29" t="s">
        <v>191</v>
      </c>
      <c r="F464" s="45"/>
      <c r="G464" s="28">
        <v>60</v>
      </c>
      <c r="H464" s="17">
        <v>7</v>
      </c>
      <c r="I464" s="17" t="s">
        <v>2607</v>
      </c>
      <c r="K464" s="28">
        <v>25</v>
      </c>
      <c r="L464" s="17">
        <v>7</v>
      </c>
      <c r="M464" s="17" t="s">
        <v>1554</v>
      </c>
      <c r="N464" s="17" t="s">
        <v>1758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5">
      <c r="A465" s="17" t="s">
        <v>6063</v>
      </c>
      <c r="B465" s="17" t="s">
        <v>1487</v>
      </c>
      <c r="C465" s="35">
        <f t="shared" si="9"/>
        <v>5</v>
      </c>
      <c r="D465" s="41" t="s">
        <v>6056</v>
      </c>
      <c r="E465" s="29" t="s">
        <v>191</v>
      </c>
      <c r="F465" s="45"/>
      <c r="G465" s="28">
        <v>50</v>
      </c>
      <c r="H465" s="17">
        <v>7</v>
      </c>
      <c r="I465" s="17" t="s">
        <v>2607</v>
      </c>
      <c r="K465" s="28">
        <v>20</v>
      </c>
      <c r="L465" s="17">
        <v>7</v>
      </c>
      <c r="M465" s="17" t="s">
        <v>1554</v>
      </c>
      <c r="N465" s="17" t="s">
        <v>1758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5">
      <c r="A466" s="17" t="s">
        <v>3953</v>
      </c>
      <c r="B466" s="17" t="s">
        <v>1487</v>
      </c>
      <c r="C466" s="35">
        <f t="shared" si="8"/>
        <v>5</v>
      </c>
      <c r="D466" s="29" t="s">
        <v>834</v>
      </c>
      <c r="E466" s="29" t="s">
        <v>191</v>
      </c>
      <c r="F466" s="45"/>
      <c r="G466" s="28">
        <v>100</v>
      </c>
      <c r="H466" s="17">
        <v>7</v>
      </c>
      <c r="I466" s="17" t="s">
        <v>2608</v>
      </c>
      <c r="K466" s="28">
        <v>35</v>
      </c>
      <c r="L466" s="17">
        <v>7</v>
      </c>
      <c r="M466" s="17" t="s">
        <v>1554</v>
      </c>
      <c r="N466" s="17" t="s">
        <v>1758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5">
      <c r="A467" s="17" t="s">
        <v>3954</v>
      </c>
      <c r="B467" s="17" t="s">
        <v>1487</v>
      </c>
      <c r="C467" s="35">
        <f t="shared" si="8"/>
        <v>5</v>
      </c>
      <c r="D467" s="29" t="s">
        <v>933</v>
      </c>
      <c r="E467" s="29" t="s">
        <v>191</v>
      </c>
      <c r="F467" s="45"/>
      <c r="G467" s="28">
        <v>100</v>
      </c>
      <c r="H467" s="17">
        <v>7</v>
      </c>
      <c r="I467" s="17" t="s">
        <v>2608</v>
      </c>
      <c r="K467" s="28">
        <v>35</v>
      </c>
      <c r="L467" s="17">
        <v>7</v>
      </c>
      <c r="M467" s="17" t="s">
        <v>1554</v>
      </c>
      <c r="N467" s="17" t="s">
        <v>1758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5">
      <c r="A468" s="17" t="s">
        <v>3955</v>
      </c>
      <c r="B468" s="17" t="s">
        <v>1487</v>
      </c>
      <c r="C468" s="35">
        <f t="shared" si="8"/>
        <v>5</v>
      </c>
      <c r="D468" s="29" t="s">
        <v>2449</v>
      </c>
      <c r="E468" s="29" t="s">
        <v>191</v>
      </c>
      <c r="F468" s="45"/>
      <c r="G468" s="28">
        <v>100</v>
      </c>
      <c r="H468" s="17">
        <v>7</v>
      </c>
      <c r="I468" s="17" t="s">
        <v>2608</v>
      </c>
      <c r="K468" s="28">
        <v>35</v>
      </c>
      <c r="L468" s="17">
        <v>7</v>
      </c>
      <c r="M468" s="17" t="s">
        <v>1554</v>
      </c>
      <c r="N468" s="17" t="s">
        <v>1758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5">
      <c r="A469" s="17" t="s">
        <v>3956</v>
      </c>
      <c r="B469" s="17" t="s">
        <v>1487</v>
      </c>
      <c r="C469" s="35">
        <f t="shared" si="8"/>
        <v>5</v>
      </c>
      <c r="D469" s="29" t="s">
        <v>862</v>
      </c>
      <c r="E469" s="29" t="s">
        <v>191</v>
      </c>
      <c r="F469" s="45"/>
      <c r="G469" s="28">
        <v>100</v>
      </c>
      <c r="H469" s="17">
        <v>7</v>
      </c>
      <c r="I469" s="17" t="s">
        <v>2608</v>
      </c>
      <c r="K469" s="28">
        <v>35</v>
      </c>
      <c r="L469" s="17">
        <v>7</v>
      </c>
      <c r="M469" s="17" t="s">
        <v>1554</v>
      </c>
      <c r="N469" s="17" t="s">
        <v>1758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5">
      <c r="A470" s="17" t="s">
        <v>3957</v>
      </c>
      <c r="B470" s="17" t="s">
        <v>1487</v>
      </c>
      <c r="C470" s="35">
        <f t="shared" si="8"/>
        <v>5</v>
      </c>
      <c r="D470" s="29" t="s">
        <v>854</v>
      </c>
      <c r="E470" s="29" t="s">
        <v>191</v>
      </c>
      <c r="F470" s="45"/>
      <c r="G470" s="28">
        <v>100</v>
      </c>
      <c r="H470" s="17">
        <v>7</v>
      </c>
      <c r="I470" s="17" t="s">
        <v>2608</v>
      </c>
      <c r="K470" s="28">
        <v>35</v>
      </c>
      <c r="L470" s="17">
        <v>7</v>
      </c>
      <c r="M470" s="17" t="s">
        <v>1554</v>
      </c>
      <c r="N470" s="17" t="s">
        <v>1758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5">
      <c r="A471" s="17" t="s">
        <v>3958</v>
      </c>
      <c r="B471" s="17" t="s">
        <v>1487</v>
      </c>
      <c r="C471" s="35">
        <f t="shared" si="8"/>
        <v>5</v>
      </c>
      <c r="D471" s="29" t="s">
        <v>852</v>
      </c>
      <c r="E471" s="29" t="s">
        <v>191</v>
      </c>
      <c r="F471" s="45"/>
      <c r="G471" s="28">
        <v>100</v>
      </c>
      <c r="H471" s="17">
        <v>7</v>
      </c>
      <c r="I471" s="17" t="s">
        <v>2608</v>
      </c>
      <c r="K471" s="28">
        <v>35</v>
      </c>
      <c r="L471" s="17">
        <v>7</v>
      </c>
      <c r="M471" s="17" t="s">
        <v>1554</v>
      </c>
      <c r="N471" s="17" t="s">
        <v>1758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5">
      <c r="A472" s="17" t="s">
        <v>3959</v>
      </c>
      <c r="B472" s="17" t="s">
        <v>1487</v>
      </c>
      <c r="C472" s="35">
        <f t="shared" si="8"/>
        <v>5</v>
      </c>
      <c r="D472" s="29" t="s">
        <v>2450</v>
      </c>
      <c r="E472" s="29" t="s">
        <v>191</v>
      </c>
      <c r="F472" s="45"/>
      <c r="G472" s="28">
        <v>100</v>
      </c>
      <c r="H472" s="17">
        <v>7</v>
      </c>
      <c r="I472" s="17" t="s">
        <v>2608</v>
      </c>
      <c r="K472" s="28">
        <v>35</v>
      </c>
      <c r="L472" s="17">
        <v>7</v>
      </c>
      <c r="M472" s="17" t="s">
        <v>1554</v>
      </c>
      <c r="N472" s="17" t="s">
        <v>1758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5">
      <c r="A473" s="17" t="s">
        <v>3960</v>
      </c>
      <c r="B473" s="17" t="s">
        <v>1487</v>
      </c>
      <c r="C473" s="35">
        <f t="shared" si="8"/>
        <v>5</v>
      </c>
      <c r="D473" s="29" t="s">
        <v>955</v>
      </c>
      <c r="E473" s="29" t="s">
        <v>191</v>
      </c>
      <c r="F473" s="45"/>
      <c r="G473" s="28">
        <v>100</v>
      </c>
      <c r="H473" s="17">
        <v>7</v>
      </c>
      <c r="I473" s="17" t="s">
        <v>2608</v>
      </c>
      <c r="K473" s="28">
        <v>35</v>
      </c>
      <c r="L473" s="17">
        <v>7</v>
      </c>
      <c r="M473" s="17" t="s">
        <v>1554</v>
      </c>
      <c r="N473" s="17" t="s">
        <v>1758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5">
      <c r="A474" s="17" t="s">
        <v>3961</v>
      </c>
      <c r="B474" s="17" t="s">
        <v>1487</v>
      </c>
      <c r="C474" s="35">
        <f t="shared" si="8"/>
        <v>5</v>
      </c>
      <c r="D474" s="29" t="s">
        <v>954</v>
      </c>
      <c r="E474" s="29" t="s">
        <v>191</v>
      </c>
      <c r="F474" s="45"/>
      <c r="G474" s="28">
        <v>100</v>
      </c>
      <c r="H474" s="17">
        <v>7</v>
      </c>
      <c r="I474" s="17" t="s">
        <v>2608</v>
      </c>
      <c r="K474" s="28">
        <v>35</v>
      </c>
      <c r="L474" s="17">
        <v>7</v>
      </c>
      <c r="M474" s="17" t="s">
        <v>1554</v>
      </c>
      <c r="N474" s="17" t="s">
        <v>1758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5">
      <c r="A475" s="17" t="s">
        <v>3962</v>
      </c>
      <c r="B475" s="17" t="s">
        <v>1487</v>
      </c>
      <c r="C475" s="35">
        <f t="shared" si="8"/>
        <v>5</v>
      </c>
      <c r="D475" s="29" t="s">
        <v>2451</v>
      </c>
      <c r="E475" s="29" t="s">
        <v>191</v>
      </c>
      <c r="F475" s="45"/>
      <c r="G475" s="28">
        <v>100</v>
      </c>
      <c r="H475" s="17">
        <v>7</v>
      </c>
      <c r="I475" s="17" t="s">
        <v>2608</v>
      </c>
      <c r="K475" s="28">
        <v>35</v>
      </c>
      <c r="L475" s="17">
        <v>7</v>
      </c>
      <c r="M475" s="17" t="s">
        <v>1554</v>
      </c>
      <c r="N475" s="17" t="s">
        <v>1758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5">
      <c r="A476" s="17" t="s">
        <v>4074</v>
      </c>
      <c r="B476" s="17" t="s">
        <v>1487</v>
      </c>
      <c r="C476" s="35">
        <f t="shared" si="8"/>
        <v>5</v>
      </c>
      <c r="D476" s="29" t="s">
        <v>851</v>
      </c>
      <c r="E476" s="29" t="s">
        <v>191</v>
      </c>
      <c r="F476" s="45"/>
      <c r="G476" s="28">
        <v>100</v>
      </c>
      <c r="H476" s="17">
        <v>7</v>
      </c>
      <c r="I476" s="17" t="s">
        <v>2608</v>
      </c>
      <c r="K476" s="28">
        <v>35</v>
      </c>
      <c r="L476" s="17">
        <v>7</v>
      </c>
      <c r="M476" s="17" t="s">
        <v>1554</v>
      </c>
      <c r="N476" s="17" t="s">
        <v>1758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5">
      <c r="A477" s="17" t="s">
        <v>3963</v>
      </c>
      <c r="B477" s="17" t="s">
        <v>1487</v>
      </c>
      <c r="C477" s="35">
        <f t="shared" si="8"/>
        <v>5</v>
      </c>
      <c r="D477" s="29" t="s">
        <v>949</v>
      </c>
      <c r="E477" s="29" t="s">
        <v>191</v>
      </c>
      <c r="F477" s="45"/>
      <c r="G477" s="28">
        <v>100</v>
      </c>
      <c r="H477" s="17">
        <v>7</v>
      </c>
      <c r="I477" s="17" t="s">
        <v>2608</v>
      </c>
      <c r="K477" s="28">
        <v>35</v>
      </c>
      <c r="L477" s="17">
        <v>7</v>
      </c>
      <c r="M477" s="17" t="s">
        <v>1554</v>
      </c>
      <c r="N477" s="17" t="s">
        <v>1758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5">
      <c r="A478" s="17" t="s">
        <v>3964</v>
      </c>
      <c r="B478" s="17" t="s">
        <v>1487</v>
      </c>
      <c r="C478" s="35">
        <f t="shared" si="8"/>
        <v>5</v>
      </c>
      <c r="D478" s="29" t="s">
        <v>2452</v>
      </c>
      <c r="E478" s="29" t="s">
        <v>191</v>
      </c>
      <c r="F478" s="45"/>
      <c r="G478" s="28">
        <v>100</v>
      </c>
      <c r="H478" s="17">
        <v>7</v>
      </c>
      <c r="I478" s="17" t="s">
        <v>2608</v>
      </c>
      <c r="K478" s="28">
        <v>35</v>
      </c>
      <c r="L478" s="17">
        <v>7</v>
      </c>
      <c r="M478" s="17" t="s">
        <v>1554</v>
      </c>
      <c r="N478" s="17" t="s">
        <v>1758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5">
      <c r="A479" s="17" t="s">
        <v>3965</v>
      </c>
      <c r="B479" s="17" t="s">
        <v>1487</v>
      </c>
      <c r="C479" s="35">
        <f t="shared" si="8"/>
        <v>5</v>
      </c>
      <c r="D479" s="29" t="s">
        <v>783</v>
      </c>
      <c r="E479" s="29" t="s">
        <v>191</v>
      </c>
      <c r="F479" s="45"/>
      <c r="G479" s="28">
        <v>50</v>
      </c>
      <c r="H479" s="17">
        <v>7</v>
      </c>
      <c r="I479" s="17" t="s">
        <v>2608</v>
      </c>
      <c r="K479" s="28">
        <v>20</v>
      </c>
      <c r="L479" s="17">
        <v>7</v>
      </c>
      <c r="M479" s="17" t="s">
        <v>1554</v>
      </c>
      <c r="N479" s="17" t="s">
        <v>1758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5">
      <c r="A480" s="17" t="s">
        <v>3966</v>
      </c>
      <c r="B480" s="17" t="s">
        <v>1487</v>
      </c>
      <c r="C480" s="35">
        <f t="shared" si="8"/>
        <v>5</v>
      </c>
      <c r="D480" s="29" t="s">
        <v>2453</v>
      </c>
      <c r="E480" s="29" t="s">
        <v>191</v>
      </c>
      <c r="F480" s="45"/>
      <c r="G480" s="28">
        <v>60</v>
      </c>
      <c r="H480" s="17">
        <v>7</v>
      </c>
      <c r="I480" s="17" t="s">
        <v>2608</v>
      </c>
      <c r="K480" s="28">
        <v>20</v>
      </c>
      <c r="L480" s="17">
        <v>7</v>
      </c>
      <c r="M480" s="17" t="s">
        <v>1554</v>
      </c>
      <c r="N480" s="17" t="s">
        <v>1758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5">
      <c r="A481" s="17" t="s">
        <v>3967</v>
      </c>
      <c r="B481" s="17" t="s">
        <v>1487</v>
      </c>
      <c r="C481" s="35">
        <f t="shared" si="8"/>
        <v>5</v>
      </c>
      <c r="D481" s="30" t="s">
        <v>2439</v>
      </c>
      <c r="E481" s="29" t="s">
        <v>191</v>
      </c>
      <c r="F481" s="45"/>
      <c r="G481" s="28">
        <v>60</v>
      </c>
      <c r="H481" s="17">
        <v>7</v>
      </c>
      <c r="I481" s="17" t="s">
        <v>2608</v>
      </c>
      <c r="K481" s="28">
        <v>25</v>
      </c>
      <c r="L481" s="17">
        <v>7</v>
      </c>
      <c r="M481" s="17" t="s">
        <v>1554</v>
      </c>
      <c r="N481" s="17" t="s">
        <v>1758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5">
      <c r="A482" s="17" t="s">
        <v>3968</v>
      </c>
      <c r="B482" s="17" t="s">
        <v>1487</v>
      </c>
      <c r="C482" s="35">
        <f t="shared" si="8"/>
        <v>5</v>
      </c>
      <c r="D482" s="29" t="s">
        <v>2464</v>
      </c>
      <c r="E482" s="29" t="s">
        <v>191</v>
      </c>
      <c r="F482" s="45"/>
      <c r="G482" s="28">
        <v>50</v>
      </c>
      <c r="H482" s="17">
        <v>7</v>
      </c>
      <c r="I482" s="17" t="s">
        <v>2608</v>
      </c>
      <c r="K482" s="28">
        <v>20</v>
      </c>
      <c r="L482" s="17">
        <v>7</v>
      </c>
      <c r="M482" s="17" t="s">
        <v>1554</v>
      </c>
      <c r="N482" s="17" t="s">
        <v>1758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5">
      <c r="A483" s="17" t="s">
        <v>3969</v>
      </c>
      <c r="B483" s="17" t="s">
        <v>1487</v>
      </c>
      <c r="C483" s="35">
        <f t="shared" si="8"/>
        <v>5</v>
      </c>
      <c r="D483" s="29" t="s">
        <v>3497</v>
      </c>
      <c r="E483" s="29" t="s">
        <v>191</v>
      </c>
      <c r="F483" s="45"/>
      <c r="G483" s="28">
        <v>200</v>
      </c>
      <c r="H483" s="17">
        <v>7</v>
      </c>
      <c r="I483" s="17" t="s">
        <v>2608</v>
      </c>
      <c r="K483" s="28">
        <v>95</v>
      </c>
      <c r="L483" s="17">
        <v>7</v>
      </c>
      <c r="M483" s="17" t="s">
        <v>1554</v>
      </c>
      <c r="N483" s="17" t="s">
        <v>1758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5">
      <c r="A484" s="17" t="s">
        <v>3970</v>
      </c>
      <c r="B484" s="17" t="s">
        <v>1487</v>
      </c>
      <c r="C484" s="35">
        <f t="shared" si="8"/>
        <v>5</v>
      </c>
      <c r="D484" s="29" t="s">
        <v>932</v>
      </c>
      <c r="E484" s="29" t="s">
        <v>191</v>
      </c>
      <c r="F484" s="45"/>
      <c r="G484" s="28">
        <v>200</v>
      </c>
      <c r="H484" s="17">
        <v>7</v>
      </c>
      <c r="I484" s="17" t="s">
        <v>2608</v>
      </c>
      <c r="K484" s="28">
        <v>200</v>
      </c>
      <c r="L484" s="17">
        <v>7</v>
      </c>
      <c r="M484" s="17" t="s">
        <v>1554</v>
      </c>
      <c r="N484" s="17" t="s">
        <v>1758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5">
      <c r="A485" s="17" t="s">
        <v>3971</v>
      </c>
      <c r="B485" s="17" t="s">
        <v>1487</v>
      </c>
      <c r="C485" s="35">
        <f t="shared" si="8"/>
        <v>5</v>
      </c>
      <c r="D485" s="29" t="s">
        <v>788</v>
      </c>
      <c r="E485" s="29" t="s">
        <v>191</v>
      </c>
      <c r="F485" s="45"/>
      <c r="G485" s="28">
        <v>200</v>
      </c>
      <c r="H485" s="17">
        <v>7</v>
      </c>
      <c r="I485" s="17" t="s">
        <v>2608</v>
      </c>
      <c r="K485" s="28">
        <v>200</v>
      </c>
      <c r="L485" s="17">
        <v>7</v>
      </c>
      <c r="M485" s="17" t="s">
        <v>1554</v>
      </c>
      <c r="N485" s="17" t="s">
        <v>1758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5">
      <c r="A486" s="17" t="s">
        <v>3972</v>
      </c>
      <c r="B486" s="17" t="s">
        <v>1487</v>
      </c>
      <c r="C486" s="35">
        <f t="shared" si="8"/>
        <v>5</v>
      </c>
      <c r="D486" s="29" t="s">
        <v>2465</v>
      </c>
      <c r="E486" s="29" t="s">
        <v>191</v>
      </c>
      <c r="F486" s="45"/>
      <c r="G486" s="28">
        <v>200</v>
      </c>
      <c r="H486" s="17">
        <v>7</v>
      </c>
      <c r="I486" s="17" t="s">
        <v>2608</v>
      </c>
      <c r="K486" s="28">
        <v>200</v>
      </c>
      <c r="L486" s="17">
        <v>7</v>
      </c>
      <c r="M486" s="17" t="s">
        <v>1554</v>
      </c>
      <c r="N486" s="17" t="s">
        <v>1758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5">
      <c r="A487" s="17" t="s">
        <v>3973</v>
      </c>
      <c r="B487" s="17" t="s">
        <v>1487</v>
      </c>
      <c r="C487" s="35">
        <f t="shared" si="8"/>
        <v>5</v>
      </c>
      <c r="D487" s="29" t="s">
        <v>2466</v>
      </c>
      <c r="E487" s="29" t="s">
        <v>191</v>
      </c>
      <c r="F487" s="45"/>
      <c r="G487" s="28">
        <v>200</v>
      </c>
      <c r="H487" s="17">
        <v>7</v>
      </c>
      <c r="I487" s="17" t="s">
        <v>2608</v>
      </c>
      <c r="K487" s="28">
        <v>200</v>
      </c>
      <c r="L487" s="17">
        <v>7</v>
      </c>
      <c r="M487" s="17" t="s">
        <v>1554</v>
      </c>
      <c r="N487" s="17" t="s">
        <v>1758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5">
      <c r="A488" s="17" t="s">
        <v>3974</v>
      </c>
      <c r="B488" s="17" t="s">
        <v>1487</v>
      </c>
      <c r="C488" s="35">
        <f t="shared" si="8"/>
        <v>5</v>
      </c>
      <c r="D488" s="29" t="s">
        <v>2467</v>
      </c>
      <c r="E488" s="29" t="s">
        <v>191</v>
      </c>
      <c r="F488" s="45"/>
      <c r="G488" s="28">
        <v>200</v>
      </c>
      <c r="H488" s="17">
        <v>7</v>
      </c>
      <c r="I488" s="17" t="s">
        <v>2608</v>
      </c>
      <c r="K488" s="28">
        <v>200</v>
      </c>
      <c r="L488" s="17">
        <v>7</v>
      </c>
      <c r="M488" s="17" t="s">
        <v>1554</v>
      </c>
      <c r="N488" s="17" t="s">
        <v>1758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5">
      <c r="A489" s="17" t="s">
        <v>3975</v>
      </c>
      <c r="B489" s="17" t="s">
        <v>1487</v>
      </c>
      <c r="C489" s="35">
        <f t="shared" si="8"/>
        <v>5</v>
      </c>
      <c r="D489" s="29" t="s">
        <v>2468</v>
      </c>
      <c r="E489" s="29" t="s">
        <v>191</v>
      </c>
      <c r="F489" s="45"/>
      <c r="G489" s="28">
        <v>200</v>
      </c>
      <c r="H489" s="17">
        <v>7</v>
      </c>
      <c r="I489" s="17" t="s">
        <v>2608</v>
      </c>
      <c r="K489" s="28">
        <v>200</v>
      </c>
      <c r="L489" s="17">
        <v>7</v>
      </c>
      <c r="M489" s="17" t="s">
        <v>1554</v>
      </c>
      <c r="N489" s="17" t="s">
        <v>1758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5">
      <c r="A490" s="17" t="s">
        <v>3976</v>
      </c>
      <c r="B490" s="17" t="s">
        <v>1487</v>
      </c>
      <c r="C490" s="35">
        <f t="shared" si="8"/>
        <v>5</v>
      </c>
      <c r="D490" s="29" t="s">
        <v>799</v>
      </c>
      <c r="E490" s="29" t="s">
        <v>191</v>
      </c>
      <c r="F490" s="45"/>
      <c r="G490" s="28">
        <v>200</v>
      </c>
      <c r="H490" s="17">
        <v>7</v>
      </c>
      <c r="I490" s="17" t="s">
        <v>2608</v>
      </c>
      <c r="K490" s="28">
        <v>200</v>
      </c>
      <c r="L490" s="17">
        <v>7</v>
      </c>
      <c r="M490" s="17" t="s">
        <v>1554</v>
      </c>
      <c r="N490" s="17" t="s">
        <v>1758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5">
      <c r="A491" s="17" t="s">
        <v>3977</v>
      </c>
      <c r="B491" s="17" t="s">
        <v>1487</v>
      </c>
      <c r="C491" s="35">
        <f t="shared" si="8"/>
        <v>5</v>
      </c>
      <c r="D491" s="29" t="s">
        <v>815</v>
      </c>
      <c r="E491" s="29" t="s">
        <v>191</v>
      </c>
      <c r="F491" s="45"/>
      <c r="G491" s="28">
        <v>200</v>
      </c>
      <c r="H491" s="17">
        <v>7</v>
      </c>
      <c r="I491" s="17" t="s">
        <v>2608</v>
      </c>
      <c r="K491" s="28">
        <v>200</v>
      </c>
      <c r="L491" s="17">
        <v>7</v>
      </c>
      <c r="M491" s="17" t="s">
        <v>1554</v>
      </c>
      <c r="N491" s="17" t="s">
        <v>1758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5">
      <c r="A492" s="17" t="s">
        <v>3978</v>
      </c>
      <c r="B492" s="17" t="s">
        <v>1487</v>
      </c>
      <c r="C492" s="35">
        <f t="shared" si="8"/>
        <v>5</v>
      </c>
      <c r="D492" s="29" t="s">
        <v>2469</v>
      </c>
      <c r="E492" s="29" t="s">
        <v>191</v>
      </c>
      <c r="F492" s="45"/>
      <c r="G492" s="28">
        <v>200</v>
      </c>
      <c r="H492" s="17">
        <v>7</v>
      </c>
      <c r="I492" s="17" t="s">
        <v>2608</v>
      </c>
      <c r="K492" s="28">
        <v>200</v>
      </c>
      <c r="L492" s="17">
        <v>7</v>
      </c>
      <c r="M492" s="17" t="s">
        <v>1554</v>
      </c>
      <c r="N492" s="17" t="s">
        <v>1758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5">
      <c r="A493" s="17" t="s">
        <v>3979</v>
      </c>
      <c r="B493" s="17" t="s">
        <v>1487</v>
      </c>
      <c r="C493" s="35">
        <f t="shared" si="8"/>
        <v>5</v>
      </c>
      <c r="D493" s="29" t="s">
        <v>804</v>
      </c>
      <c r="E493" s="29" t="s">
        <v>191</v>
      </c>
      <c r="F493" s="45"/>
      <c r="G493" s="28">
        <v>200</v>
      </c>
      <c r="H493" s="17">
        <v>7</v>
      </c>
      <c r="I493" s="17" t="s">
        <v>2608</v>
      </c>
      <c r="K493" s="28">
        <v>200</v>
      </c>
      <c r="L493" s="17">
        <v>7</v>
      </c>
      <c r="M493" s="17" t="s">
        <v>1554</v>
      </c>
      <c r="N493" s="17" t="s">
        <v>1758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5">
      <c r="A494" s="17" t="s">
        <v>3980</v>
      </c>
      <c r="B494" s="17" t="s">
        <v>1487</v>
      </c>
      <c r="C494" s="35">
        <f t="shared" si="8"/>
        <v>5</v>
      </c>
      <c r="D494" s="29" t="s">
        <v>2470</v>
      </c>
      <c r="E494" s="29" t="s">
        <v>191</v>
      </c>
      <c r="F494" s="45"/>
      <c r="G494" s="28">
        <v>200</v>
      </c>
      <c r="H494" s="17">
        <v>7</v>
      </c>
      <c r="I494" s="17" t="s">
        <v>2608</v>
      </c>
      <c r="K494" s="28">
        <v>200</v>
      </c>
      <c r="L494" s="17">
        <v>7</v>
      </c>
      <c r="M494" s="17" t="s">
        <v>1554</v>
      </c>
      <c r="N494" s="17" t="s">
        <v>1758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5">
      <c r="A495" s="17" t="s">
        <v>3981</v>
      </c>
      <c r="B495" s="17" t="s">
        <v>1487</v>
      </c>
      <c r="C495" s="35">
        <f t="shared" si="8"/>
        <v>5</v>
      </c>
      <c r="D495" s="29" t="s">
        <v>54</v>
      </c>
      <c r="E495" s="29" t="s">
        <v>191</v>
      </c>
      <c r="F495" s="45"/>
      <c r="G495" s="28">
        <v>250</v>
      </c>
      <c r="H495" s="17">
        <v>7</v>
      </c>
      <c r="I495" s="17" t="s">
        <v>2608</v>
      </c>
      <c r="K495" s="28">
        <v>120</v>
      </c>
      <c r="L495" s="17">
        <v>7</v>
      </c>
      <c r="M495" s="17" t="s">
        <v>1554</v>
      </c>
      <c r="N495" s="17" t="s">
        <v>1758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5">
      <c r="A496" s="17" t="s">
        <v>3982</v>
      </c>
      <c r="B496" s="17" t="s">
        <v>1487</v>
      </c>
      <c r="C496" s="35">
        <f t="shared" si="8"/>
        <v>5</v>
      </c>
      <c r="D496" s="29" t="s">
        <v>2471</v>
      </c>
      <c r="E496" s="29" t="s">
        <v>14</v>
      </c>
      <c r="F496" s="45"/>
      <c r="G496" s="28">
        <v>0</v>
      </c>
      <c r="H496" s="17">
        <v>7</v>
      </c>
      <c r="I496" s="17" t="s">
        <v>2608</v>
      </c>
      <c r="K496" s="28">
        <v>0</v>
      </c>
      <c r="L496" s="17">
        <v>7</v>
      </c>
      <c r="M496" s="17" t="s">
        <v>1554</v>
      </c>
      <c r="N496" s="17" t="s">
        <v>1758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5">
      <c r="A497" s="17" t="s">
        <v>3983</v>
      </c>
      <c r="B497" s="17" t="s">
        <v>1487</v>
      </c>
      <c r="C497" s="35">
        <f t="shared" si="8"/>
        <v>5</v>
      </c>
      <c r="D497" s="29" t="s">
        <v>689</v>
      </c>
      <c r="E497" s="29" t="s">
        <v>2472</v>
      </c>
      <c r="F497" s="45"/>
      <c r="G497" s="28">
        <v>45</v>
      </c>
      <c r="H497" s="17">
        <v>7</v>
      </c>
      <c r="I497" s="17" t="s">
        <v>2608</v>
      </c>
      <c r="K497" s="28">
        <v>30</v>
      </c>
      <c r="L497" s="17">
        <v>7</v>
      </c>
      <c r="M497" s="17" t="s">
        <v>1554</v>
      </c>
      <c r="N497" s="17" t="s">
        <v>1758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5">
      <c r="A498" s="17" t="s">
        <v>3984</v>
      </c>
      <c r="B498" s="17" t="s">
        <v>1487</v>
      </c>
      <c r="C498" s="35">
        <f t="shared" si="8"/>
        <v>5</v>
      </c>
      <c r="D498" s="29" t="s">
        <v>856</v>
      </c>
      <c r="E498" s="29" t="s">
        <v>191</v>
      </c>
      <c r="F498" s="45"/>
      <c r="G498" s="28">
        <v>100</v>
      </c>
      <c r="H498" s="17">
        <v>7</v>
      </c>
      <c r="I498" s="17" t="s">
        <v>2608</v>
      </c>
      <c r="K498" s="28">
        <v>35</v>
      </c>
      <c r="L498" s="17">
        <v>7</v>
      </c>
      <c r="M498" s="17" t="s">
        <v>1554</v>
      </c>
      <c r="N498" s="17" t="s">
        <v>1758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5">
      <c r="A499" s="17" t="s">
        <v>3985</v>
      </c>
      <c r="B499" s="17" t="s">
        <v>1487</v>
      </c>
      <c r="C499" s="35">
        <f t="shared" si="8"/>
        <v>5</v>
      </c>
      <c r="D499" s="29" t="s">
        <v>2473</v>
      </c>
      <c r="E499" s="29" t="s">
        <v>191</v>
      </c>
      <c r="F499" s="45"/>
      <c r="G499" s="28">
        <v>100</v>
      </c>
      <c r="H499" s="17">
        <v>7</v>
      </c>
      <c r="I499" s="17" t="s">
        <v>2608</v>
      </c>
      <c r="K499" s="28">
        <v>35</v>
      </c>
      <c r="L499" s="17">
        <v>7</v>
      </c>
      <c r="M499" s="17" t="s">
        <v>1554</v>
      </c>
      <c r="N499" s="17" t="s">
        <v>1758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5">
      <c r="A500" s="17" t="s">
        <v>3986</v>
      </c>
      <c r="B500" s="17" t="s">
        <v>1487</v>
      </c>
      <c r="C500" s="35">
        <f t="shared" si="8"/>
        <v>5</v>
      </c>
      <c r="D500" s="29" t="s">
        <v>951</v>
      </c>
      <c r="E500" s="29" t="s">
        <v>191</v>
      </c>
      <c r="F500" s="45"/>
      <c r="G500" s="28">
        <v>100</v>
      </c>
      <c r="H500" s="17">
        <v>7</v>
      </c>
      <c r="I500" s="17" t="s">
        <v>2608</v>
      </c>
      <c r="K500" s="28">
        <v>35</v>
      </c>
      <c r="L500" s="17">
        <v>7</v>
      </c>
      <c r="M500" s="17" t="s">
        <v>1554</v>
      </c>
      <c r="N500" s="17" t="s">
        <v>1758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5">
      <c r="A501" s="17" t="s">
        <v>3987</v>
      </c>
      <c r="B501" s="17" t="s">
        <v>1487</v>
      </c>
      <c r="C501" s="35">
        <f t="shared" si="8"/>
        <v>5</v>
      </c>
      <c r="D501" s="29" t="s">
        <v>2474</v>
      </c>
      <c r="E501" s="29" t="s">
        <v>191</v>
      </c>
      <c r="F501" s="45"/>
      <c r="G501" s="28">
        <v>100</v>
      </c>
      <c r="H501" s="17">
        <v>7</v>
      </c>
      <c r="I501" s="17" t="s">
        <v>2608</v>
      </c>
      <c r="K501" s="28">
        <v>35</v>
      </c>
      <c r="L501" s="17">
        <v>7</v>
      </c>
      <c r="M501" s="17" t="s">
        <v>1554</v>
      </c>
      <c r="N501" s="17" t="s">
        <v>1758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5">
      <c r="A502" s="17" t="s">
        <v>3988</v>
      </c>
      <c r="B502" s="17" t="s">
        <v>1487</v>
      </c>
      <c r="C502" s="35">
        <f t="shared" si="8"/>
        <v>5</v>
      </c>
      <c r="D502" s="29" t="s">
        <v>830</v>
      </c>
      <c r="E502" s="29" t="s">
        <v>191</v>
      </c>
      <c r="F502" s="45"/>
      <c r="G502" s="28">
        <v>100</v>
      </c>
      <c r="H502" s="17">
        <v>7</v>
      </c>
      <c r="I502" s="17" t="s">
        <v>2608</v>
      </c>
      <c r="K502" s="28">
        <v>35</v>
      </c>
      <c r="L502" s="17">
        <v>7</v>
      </c>
      <c r="M502" s="17" t="s">
        <v>1554</v>
      </c>
      <c r="N502" s="17" t="s">
        <v>1758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5">
      <c r="A503" s="17" t="s">
        <v>3989</v>
      </c>
      <c r="B503" s="17" t="s">
        <v>1487</v>
      </c>
      <c r="C503" s="35">
        <f t="shared" si="8"/>
        <v>5</v>
      </c>
      <c r="D503" s="29" t="s">
        <v>848</v>
      </c>
      <c r="E503" s="29" t="s">
        <v>191</v>
      </c>
      <c r="F503" s="45"/>
      <c r="G503" s="28">
        <v>100</v>
      </c>
      <c r="H503" s="17">
        <v>7</v>
      </c>
      <c r="I503" s="17" t="s">
        <v>2608</v>
      </c>
      <c r="K503" s="28">
        <v>35</v>
      </c>
      <c r="L503" s="17">
        <v>7</v>
      </c>
      <c r="M503" s="17" t="s">
        <v>1554</v>
      </c>
      <c r="N503" s="17" t="s">
        <v>1758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5">
      <c r="A504" s="17" t="s">
        <v>3990</v>
      </c>
      <c r="B504" s="17" t="s">
        <v>1487</v>
      </c>
      <c r="C504" s="35">
        <f t="shared" si="8"/>
        <v>5</v>
      </c>
      <c r="D504" s="29" t="s">
        <v>835</v>
      </c>
      <c r="E504" s="29" t="s">
        <v>191</v>
      </c>
      <c r="F504" s="45"/>
      <c r="G504" s="28">
        <v>100</v>
      </c>
      <c r="H504" s="17">
        <v>7</v>
      </c>
      <c r="I504" s="17" t="s">
        <v>2608</v>
      </c>
      <c r="K504" s="28">
        <v>35</v>
      </c>
      <c r="L504" s="17">
        <v>7</v>
      </c>
      <c r="M504" s="17" t="s">
        <v>1554</v>
      </c>
      <c r="N504" s="17" t="s">
        <v>1758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5">
      <c r="A505" s="17" t="s">
        <v>3991</v>
      </c>
      <c r="B505" s="17" t="s">
        <v>1487</v>
      </c>
      <c r="C505" s="35">
        <f t="shared" si="8"/>
        <v>5</v>
      </c>
      <c r="D505" s="29" t="s">
        <v>840</v>
      </c>
      <c r="E505" s="29" t="s">
        <v>191</v>
      </c>
      <c r="F505" s="45"/>
      <c r="G505" s="28">
        <v>100</v>
      </c>
      <c r="H505" s="17">
        <v>7</v>
      </c>
      <c r="I505" s="17" t="s">
        <v>2608</v>
      </c>
      <c r="K505" s="28">
        <v>35</v>
      </c>
      <c r="L505" s="17">
        <v>7</v>
      </c>
      <c r="M505" s="17" t="s">
        <v>1554</v>
      </c>
      <c r="N505" s="17" t="s">
        <v>1758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5">
      <c r="A506" s="17" t="s">
        <v>3992</v>
      </c>
      <c r="B506" s="17" t="s">
        <v>1487</v>
      </c>
      <c r="C506" s="35">
        <f t="shared" si="8"/>
        <v>5</v>
      </c>
      <c r="D506" s="29" t="s">
        <v>2475</v>
      </c>
      <c r="E506" s="29" t="s">
        <v>191</v>
      </c>
      <c r="F506" s="45"/>
      <c r="G506" s="28">
        <v>100</v>
      </c>
      <c r="H506" s="17">
        <v>7</v>
      </c>
      <c r="I506" s="17" t="s">
        <v>2608</v>
      </c>
      <c r="K506" s="28">
        <v>35</v>
      </c>
      <c r="L506" s="17">
        <v>7</v>
      </c>
      <c r="M506" s="17" t="s">
        <v>1554</v>
      </c>
      <c r="N506" s="17" t="s">
        <v>1758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5">
      <c r="A507" s="17" t="s">
        <v>3993</v>
      </c>
      <c r="B507" s="17" t="s">
        <v>1487</v>
      </c>
      <c r="C507" s="35">
        <f t="shared" si="8"/>
        <v>5</v>
      </c>
      <c r="D507" s="29" t="s">
        <v>833</v>
      </c>
      <c r="E507" s="29" t="s">
        <v>191</v>
      </c>
      <c r="F507" s="45"/>
      <c r="G507" s="28">
        <v>100</v>
      </c>
      <c r="H507" s="17">
        <v>7</v>
      </c>
      <c r="I507" s="17" t="s">
        <v>2608</v>
      </c>
      <c r="K507" s="28">
        <v>35</v>
      </c>
      <c r="L507" s="17">
        <v>7</v>
      </c>
      <c r="M507" s="17" t="s">
        <v>1554</v>
      </c>
      <c r="N507" s="17" t="s">
        <v>1758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5">
      <c r="A508" s="17" t="s">
        <v>3994</v>
      </c>
      <c r="B508" s="17" t="s">
        <v>1487</v>
      </c>
      <c r="C508" s="35">
        <f t="shared" si="8"/>
        <v>5</v>
      </c>
      <c r="D508" s="29" t="s">
        <v>2476</v>
      </c>
      <c r="E508" s="29" t="s">
        <v>191</v>
      </c>
      <c r="F508" s="45"/>
      <c r="G508" s="28">
        <v>100</v>
      </c>
      <c r="H508" s="17">
        <v>7</v>
      </c>
      <c r="I508" s="17" t="s">
        <v>2608</v>
      </c>
      <c r="K508" s="28">
        <v>35</v>
      </c>
      <c r="L508" s="17">
        <v>7</v>
      </c>
      <c r="M508" s="17" t="s">
        <v>1554</v>
      </c>
      <c r="N508" s="17" t="s">
        <v>1758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5">
      <c r="A509" s="17" t="s">
        <v>3995</v>
      </c>
      <c r="B509" s="17" t="s">
        <v>1487</v>
      </c>
      <c r="C509" s="35">
        <f t="shared" si="8"/>
        <v>5</v>
      </c>
      <c r="D509" s="29" t="s">
        <v>832</v>
      </c>
      <c r="E509" s="29" t="s">
        <v>191</v>
      </c>
      <c r="F509" s="45"/>
      <c r="G509" s="28">
        <v>150</v>
      </c>
      <c r="H509" s="17">
        <v>7</v>
      </c>
      <c r="I509" s="17" t="s">
        <v>2608</v>
      </c>
      <c r="K509" s="28">
        <v>90</v>
      </c>
      <c r="L509" s="17">
        <v>7</v>
      </c>
      <c r="M509" s="17" t="s">
        <v>1554</v>
      </c>
      <c r="N509" s="17" t="s">
        <v>1758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5">
      <c r="A510" s="17" t="s">
        <v>3996</v>
      </c>
      <c r="B510" s="17" t="s">
        <v>1487</v>
      </c>
      <c r="C510" s="35">
        <f t="shared" si="8"/>
        <v>5</v>
      </c>
      <c r="D510" s="29" t="s">
        <v>937</v>
      </c>
      <c r="E510" s="29" t="s">
        <v>191</v>
      </c>
      <c r="F510" s="45"/>
      <c r="G510" s="28">
        <v>100</v>
      </c>
      <c r="H510" s="17">
        <v>7</v>
      </c>
      <c r="I510" s="17" t="s">
        <v>2608</v>
      </c>
      <c r="K510" s="28">
        <v>35</v>
      </c>
      <c r="L510" s="17">
        <v>7</v>
      </c>
      <c r="M510" s="17" t="s">
        <v>1554</v>
      </c>
      <c r="N510" s="17" t="s">
        <v>1758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5">
      <c r="A511" s="17" t="s">
        <v>3997</v>
      </c>
      <c r="B511" s="17" t="s">
        <v>1487</v>
      </c>
      <c r="C511" s="35">
        <f t="shared" si="8"/>
        <v>5</v>
      </c>
      <c r="D511" s="29" t="s">
        <v>2477</v>
      </c>
      <c r="E511" s="29" t="s">
        <v>191</v>
      </c>
      <c r="F511" s="45"/>
      <c r="G511" s="28">
        <v>100</v>
      </c>
      <c r="H511" s="17">
        <v>7</v>
      </c>
      <c r="I511" s="17" t="s">
        <v>2608</v>
      </c>
      <c r="K511" s="28">
        <v>35</v>
      </c>
      <c r="L511" s="17">
        <v>7</v>
      </c>
      <c r="M511" s="17" t="s">
        <v>1554</v>
      </c>
      <c r="N511" s="17" t="s">
        <v>1758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5">
      <c r="A512" s="17" t="s">
        <v>3998</v>
      </c>
      <c r="B512" s="17" t="s">
        <v>1487</v>
      </c>
      <c r="C512" s="35">
        <f t="shared" si="8"/>
        <v>5</v>
      </c>
      <c r="D512" s="29" t="s">
        <v>2478</v>
      </c>
      <c r="E512" s="29" t="s">
        <v>191</v>
      </c>
      <c r="F512" s="45"/>
      <c r="G512" s="28">
        <v>100</v>
      </c>
      <c r="H512" s="17">
        <v>7</v>
      </c>
      <c r="I512" s="17" t="s">
        <v>2608</v>
      </c>
      <c r="K512" s="28">
        <v>35</v>
      </c>
      <c r="L512" s="17">
        <v>7</v>
      </c>
      <c r="M512" s="17" t="s">
        <v>1554</v>
      </c>
      <c r="N512" s="17" t="s">
        <v>1758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5">
      <c r="A513" s="17" t="s">
        <v>3999</v>
      </c>
      <c r="B513" s="17" t="s">
        <v>1487</v>
      </c>
      <c r="C513" s="35">
        <f t="shared" si="8"/>
        <v>5</v>
      </c>
      <c r="D513" s="29" t="s">
        <v>939</v>
      </c>
      <c r="E513" s="29" t="s">
        <v>191</v>
      </c>
      <c r="F513" s="45"/>
      <c r="G513" s="28">
        <v>100</v>
      </c>
      <c r="H513" s="17">
        <v>7</v>
      </c>
      <c r="I513" s="17" t="s">
        <v>2608</v>
      </c>
      <c r="K513" s="28">
        <v>35</v>
      </c>
      <c r="L513" s="17">
        <v>7</v>
      </c>
      <c r="M513" s="17" t="s">
        <v>1554</v>
      </c>
      <c r="N513" s="17" t="s">
        <v>1758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5">
      <c r="A514" s="17" t="s">
        <v>4000</v>
      </c>
      <c r="B514" s="17" t="s">
        <v>1487</v>
      </c>
      <c r="C514" s="35">
        <f t="shared" si="8"/>
        <v>5</v>
      </c>
      <c r="D514" s="29" t="s">
        <v>836</v>
      </c>
      <c r="E514" s="29" t="s">
        <v>191</v>
      </c>
      <c r="F514" s="45"/>
      <c r="G514" s="28">
        <v>100</v>
      </c>
      <c r="H514" s="17">
        <v>7</v>
      </c>
      <c r="I514" s="17" t="s">
        <v>2608</v>
      </c>
      <c r="K514" s="28">
        <v>35</v>
      </c>
      <c r="L514" s="17">
        <v>7</v>
      </c>
      <c r="M514" s="17" t="s">
        <v>1554</v>
      </c>
      <c r="N514" s="17" t="s">
        <v>1758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5">
      <c r="A515" s="17" t="s">
        <v>4001</v>
      </c>
      <c r="B515" s="17" t="s">
        <v>1487</v>
      </c>
      <c r="C515" s="35">
        <f t="shared" si="8"/>
        <v>5</v>
      </c>
      <c r="D515" s="29" t="s">
        <v>956</v>
      </c>
      <c r="E515" s="29" t="s">
        <v>191</v>
      </c>
      <c r="F515" s="45"/>
      <c r="G515" s="28">
        <v>100</v>
      </c>
      <c r="H515" s="17">
        <v>7</v>
      </c>
      <c r="I515" s="17" t="s">
        <v>2608</v>
      </c>
      <c r="K515" s="28">
        <v>35</v>
      </c>
      <c r="L515" s="17">
        <v>7</v>
      </c>
      <c r="M515" s="17" t="s">
        <v>1554</v>
      </c>
      <c r="N515" s="17" t="s">
        <v>1758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5">
      <c r="A516" s="17" t="s">
        <v>4002</v>
      </c>
      <c r="B516" s="17" t="s">
        <v>1487</v>
      </c>
      <c r="C516" s="35">
        <f t="shared" si="8"/>
        <v>5</v>
      </c>
      <c r="D516" s="29" t="s">
        <v>841</v>
      </c>
      <c r="E516" s="29" t="s">
        <v>191</v>
      </c>
      <c r="F516" s="45"/>
      <c r="G516" s="28">
        <v>100</v>
      </c>
      <c r="H516" s="17">
        <v>7</v>
      </c>
      <c r="I516" s="17" t="s">
        <v>2608</v>
      </c>
      <c r="K516" s="28">
        <v>35</v>
      </c>
      <c r="L516" s="17">
        <v>7</v>
      </c>
      <c r="M516" s="17" t="s">
        <v>1554</v>
      </c>
      <c r="N516" s="17" t="s">
        <v>1758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5">
      <c r="A517" s="17" t="s">
        <v>4003</v>
      </c>
      <c r="B517" s="17" t="s">
        <v>1487</v>
      </c>
      <c r="C517" s="35">
        <f t="shared" si="8"/>
        <v>5</v>
      </c>
      <c r="D517" s="29" t="s">
        <v>936</v>
      </c>
      <c r="E517" s="29" t="s">
        <v>191</v>
      </c>
      <c r="F517" s="45"/>
      <c r="G517" s="28">
        <v>100</v>
      </c>
      <c r="H517" s="17">
        <v>7</v>
      </c>
      <c r="I517" s="17" t="s">
        <v>2608</v>
      </c>
      <c r="K517" s="28">
        <v>35</v>
      </c>
      <c r="L517" s="17">
        <v>7</v>
      </c>
      <c r="M517" s="17" t="s">
        <v>1554</v>
      </c>
      <c r="N517" s="17" t="s">
        <v>1758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5">
      <c r="A518" s="17" t="s">
        <v>4004</v>
      </c>
      <c r="B518" s="17" t="s">
        <v>1487</v>
      </c>
      <c r="C518" s="35">
        <f t="shared" si="8"/>
        <v>5</v>
      </c>
      <c r="D518" s="29" t="s">
        <v>935</v>
      </c>
      <c r="E518" s="29" t="s">
        <v>191</v>
      </c>
      <c r="F518" s="45"/>
      <c r="G518" s="28">
        <v>100</v>
      </c>
      <c r="H518" s="17">
        <v>7</v>
      </c>
      <c r="I518" s="17" t="s">
        <v>2608</v>
      </c>
      <c r="K518" s="28">
        <v>35</v>
      </c>
      <c r="L518" s="17">
        <v>7</v>
      </c>
      <c r="M518" s="17" t="s">
        <v>1554</v>
      </c>
      <c r="N518" s="17" t="s">
        <v>1758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5">
      <c r="A519" s="17" t="s">
        <v>4005</v>
      </c>
      <c r="B519" s="17" t="s">
        <v>1487</v>
      </c>
      <c r="C519" s="35">
        <f t="shared" si="8"/>
        <v>5</v>
      </c>
      <c r="D519" s="29" t="s">
        <v>827</v>
      </c>
      <c r="E519" s="29" t="s">
        <v>191</v>
      </c>
      <c r="F519" s="45"/>
      <c r="G519" s="28">
        <v>100</v>
      </c>
      <c r="H519" s="17">
        <v>7</v>
      </c>
      <c r="I519" s="17" t="s">
        <v>2608</v>
      </c>
      <c r="K519" s="28">
        <v>35</v>
      </c>
      <c r="L519" s="17">
        <v>7</v>
      </c>
      <c r="M519" s="17" t="s">
        <v>1554</v>
      </c>
      <c r="N519" s="17" t="s">
        <v>1758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5">
      <c r="A520" s="17" t="s">
        <v>4006</v>
      </c>
      <c r="B520" s="17" t="s">
        <v>1487</v>
      </c>
      <c r="C520" s="35">
        <f t="shared" si="8"/>
        <v>5</v>
      </c>
      <c r="D520" s="29" t="s">
        <v>2479</v>
      </c>
      <c r="E520" s="29" t="s">
        <v>191</v>
      </c>
      <c r="F520" s="45"/>
      <c r="G520" s="28">
        <v>100</v>
      </c>
      <c r="H520" s="17">
        <v>7</v>
      </c>
      <c r="I520" s="17" t="s">
        <v>2608</v>
      </c>
      <c r="K520" s="28">
        <v>35</v>
      </c>
      <c r="L520" s="17">
        <v>7</v>
      </c>
      <c r="M520" s="17" t="s">
        <v>1554</v>
      </c>
      <c r="N520" s="17" t="s">
        <v>1758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5">
      <c r="A521" s="17" t="s">
        <v>4007</v>
      </c>
      <c r="B521" s="17" t="s">
        <v>1487</v>
      </c>
      <c r="C521" s="35">
        <f t="shared" si="8"/>
        <v>5</v>
      </c>
      <c r="D521" s="29" t="s">
        <v>828</v>
      </c>
      <c r="E521" s="29" t="s">
        <v>191</v>
      </c>
      <c r="F521" s="45"/>
      <c r="G521" s="28">
        <v>100</v>
      </c>
      <c r="H521" s="17">
        <v>7</v>
      </c>
      <c r="I521" s="17" t="s">
        <v>2608</v>
      </c>
      <c r="K521" s="28">
        <v>35</v>
      </c>
      <c r="L521" s="17">
        <v>7</v>
      </c>
      <c r="M521" s="17" t="s">
        <v>1554</v>
      </c>
      <c r="N521" s="17" t="s">
        <v>1758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5">
      <c r="A522" s="17" t="s">
        <v>4008</v>
      </c>
      <c r="B522" s="17" t="s">
        <v>1487</v>
      </c>
      <c r="C522" s="35">
        <f t="shared" ref="C522:C585" si="10">IF($B522="ProductService",1,IF($B522="ProductNonInventory",3,IF($B522="ProductInventory",5,"error")))</f>
        <v>5</v>
      </c>
      <c r="D522" s="29" t="s">
        <v>849</v>
      </c>
      <c r="E522" s="29" t="s">
        <v>191</v>
      </c>
      <c r="F522" s="45"/>
      <c r="G522" s="28">
        <v>100</v>
      </c>
      <c r="H522" s="17">
        <v>7</v>
      </c>
      <c r="I522" s="17" t="s">
        <v>2608</v>
      </c>
      <c r="K522" s="28">
        <v>35</v>
      </c>
      <c r="L522" s="17">
        <v>7</v>
      </c>
      <c r="M522" s="17" t="s">
        <v>1554</v>
      </c>
      <c r="N522" s="17" t="s">
        <v>1758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5">
      <c r="A523" s="17" t="s">
        <v>4009</v>
      </c>
      <c r="B523" s="17" t="s">
        <v>1487</v>
      </c>
      <c r="C523" s="35">
        <f t="shared" si="10"/>
        <v>5</v>
      </c>
      <c r="D523" s="29" t="s">
        <v>2480</v>
      </c>
      <c r="E523" s="29" t="s">
        <v>191</v>
      </c>
      <c r="F523" s="45"/>
      <c r="G523" s="28">
        <v>100</v>
      </c>
      <c r="H523" s="17">
        <v>7</v>
      </c>
      <c r="I523" s="17" t="s">
        <v>2608</v>
      </c>
      <c r="K523" s="28">
        <v>35</v>
      </c>
      <c r="L523" s="17">
        <v>7</v>
      </c>
      <c r="M523" s="17" t="s">
        <v>1554</v>
      </c>
      <c r="N523" s="17" t="s">
        <v>1758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5">
      <c r="A524" s="17" t="s">
        <v>4010</v>
      </c>
      <c r="B524" s="17" t="s">
        <v>1487</v>
      </c>
      <c r="C524" s="35">
        <f t="shared" si="10"/>
        <v>5</v>
      </c>
      <c r="D524" s="29" t="s">
        <v>2481</v>
      </c>
      <c r="E524" s="29" t="s">
        <v>191</v>
      </c>
      <c r="F524" s="45"/>
      <c r="G524" s="28">
        <v>100</v>
      </c>
      <c r="H524" s="17">
        <v>7</v>
      </c>
      <c r="I524" s="17" t="s">
        <v>2608</v>
      </c>
      <c r="K524" s="28">
        <v>35</v>
      </c>
      <c r="L524" s="17">
        <v>7</v>
      </c>
      <c r="M524" s="17" t="s">
        <v>1554</v>
      </c>
      <c r="N524" s="17" t="s">
        <v>1758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5">
      <c r="A525" s="17" t="s">
        <v>4011</v>
      </c>
      <c r="B525" s="17" t="s">
        <v>1487</v>
      </c>
      <c r="C525" s="35">
        <f t="shared" si="10"/>
        <v>5</v>
      </c>
      <c r="D525" s="29" t="s">
        <v>946</v>
      </c>
      <c r="E525" s="29" t="s">
        <v>191</v>
      </c>
      <c r="F525" s="45"/>
      <c r="G525" s="28">
        <v>100</v>
      </c>
      <c r="H525" s="17">
        <v>7</v>
      </c>
      <c r="I525" s="17" t="s">
        <v>2608</v>
      </c>
      <c r="K525" s="28">
        <v>35</v>
      </c>
      <c r="L525" s="17">
        <v>7</v>
      </c>
      <c r="M525" s="17" t="s">
        <v>1554</v>
      </c>
      <c r="N525" s="17" t="s">
        <v>1758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5">
      <c r="A526" s="17" t="s">
        <v>4012</v>
      </c>
      <c r="B526" s="17" t="s">
        <v>1487</v>
      </c>
      <c r="C526" s="35">
        <f t="shared" si="10"/>
        <v>5</v>
      </c>
      <c r="D526" s="29" t="s">
        <v>831</v>
      </c>
      <c r="E526" s="29" t="s">
        <v>191</v>
      </c>
      <c r="F526" s="45"/>
      <c r="G526" s="28">
        <v>100</v>
      </c>
      <c r="H526" s="17">
        <v>7</v>
      </c>
      <c r="I526" s="17" t="s">
        <v>2608</v>
      </c>
      <c r="K526" s="28">
        <v>35</v>
      </c>
      <c r="L526" s="17">
        <v>7</v>
      </c>
      <c r="M526" s="17" t="s">
        <v>1554</v>
      </c>
      <c r="N526" s="17" t="s">
        <v>1758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5">
      <c r="A527" s="17" t="s">
        <v>4013</v>
      </c>
      <c r="B527" s="17" t="s">
        <v>1487</v>
      </c>
      <c r="C527" s="35">
        <f t="shared" si="10"/>
        <v>5</v>
      </c>
      <c r="D527" s="29" t="s">
        <v>942</v>
      </c>
      <c r="E527" s="29" t="s">
        <v>191</v>
      </c>
      <c r="F527" s="45"/>
      <c r="G527" s="28">
        <v>100</v>
      </c>
      <c r="H527" s="17">
        <v>7</v>
      </c>
      <c r="I527" s="17" t="s">
        <v>2608</v>
      </c>
      <c r="K527" s="28">
        <v>35</v>
      </c>
      <c r="L527" s="17">
        <v>7</v>
      </c>
      <c r="M527" s="17" t="s">
        <v>1554</v>
      </c>
      <c r="N527" s="17" t="s">
        <v>1758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5">
      <c r="A528" s="17" t="s">
        <v>4014</v>
      </c>
      <c r="B528" s="17" t="s">
        <v>1487</v>
      </c>
      <c r="C528" s="35">
        <f t="shared" si="10"/>
        <v>5</v>
      </c>
      <c r="D528" s="29" t="s">
        <v>839</v>
      </c>
      <c r="E528" s="29" t="s">
        <v>191</v>
      </c>
      <c r="F528" s="45"/>
      <c r="G528" s="28">
        <v>100</v>
      </c>
      <c r="H528" s="17">
        <v>7</v>
      </c>
      <c r="I528" s="17" t="s">
        <v>2608</v>
      </c>
      <c r="K528" s="28">
        <v>35</v>
      </c>
      <c r="L528" s="17">
        <v>7</v>
      </c>
      <c r="M528" s="17" t="s">
        <v>1554</v>
      </c>
      <c r="N528" s="17" t="s">
        <v>1758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5">
      <c r="A529" s="17" t="s">
        <v>4015</v>
      </c>
      <c r="B529" s="17" t="s">
        <v>1487</v>
      </c>
      <c r="C529" s="35">
        <f t="shared" si="10"/>
        <v>5</v>
      </c>
      <c r="D529" s="29" t="s">
        <v>943</v>
      </c>
      <c r="E529" s="29" t="s">
        <v>191</v>
      </c>
      <c r="F529" s="45"/>
      <c r="G529" s="28">
        <v>100</v>
      </c>
      <c r="H529" s="17">
        <v>7</v>
      </c>
      <c r="I529" s="17" t="s">
        <v>2608</v>
      </c>
      <c r="K529" s="28">
        <v>35</v>
      </c>
      <c r="L529" s="17">
        <v>7</v>
      </c>
      <c r="M529" s="17" t="s">
        <v>1554</v>
      </c>
      <c r="N529" s="17" t="s">
        <v>1758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5">
      <c r="A530" s="17" t="s">
        <v>4016</v>
      </c>
      <c r="B530" s="17" t="s">
        <v>1487</v>
      </c>
      <c r="C530" s="35">
        <f t="shared" si="10"/>
        <v>5</v>
      </c>
      <c r="D530" s="29" t="s">
        <v>2482</v>
      </c>
      <c r="E530" s="29" t="s">
        <v>191</v>
      </c>
      <c r="F530" s="45"/>
      <c r="G530" s="28">
        <v>100</v>
      </c>
      <c r="H530" s="17">
        <v>7</v>
      </c>
      <c r="I530" s="17" t="s">
        <v>2608</v>
      </c>
      <c r="K530" s="28">
        <v>35</v>
      </c>
      <c r="L530" s="17">
        <v>7</v>
      </c>
      <c r="M530" s="17" t="s">
        <v>1554</v>
      </c>
      <c r="N530" s="17" t="s">
        <v>1758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5">
      <c r="A531" s="17" t="s">
        <v>4017</v>
      </c>
      <c r="B531" s="17" t="s">
        <v>1487</v>
      </c>
      <c r="C531" s="35">
        <f t="shared" si="10"/>
        <v>5</v>
      </c>
      <c r="D531" s="29" t="s">
        <v>944</v>
      </c>
      <c r="E531" s="29" t="s">
        <v>191</v>
      </c>
      <c r="F531" s="45"/>
      <c r="G531" s="28">
        <v>100</v>
      </c>
      <c r="H531" s="17">
        <v>7</v>
      </c>
      <c r="I531" s="17" t="s">
        <v>2608</v>
      </c>
      <c r="K531" s="28">
        <v>35</v>
      </c>
      <c r="L531" s="17">
        <v>7</v>
      </c>
      <c r="M531" s="17" t="s">
        <v>1554</v>
      </c>
      <c r="N531" s="17" t="s">
        <v>1758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5">
      <c r="A532" s="17" t="s">
        <v>4018</v>
      </c>
      <c r="B532" s="17" t="s">
        <v>1487</v>
      </c>
      <c r="C532" s="35">
        <f t="shared" si="10"/>
        <v>5</v>
      </c>
      <c r="D532" s="29" t="s">
        <v>2483</v>
      </c>
      <c r="E532" s="29" t="s">
        <v>191</v>
      </c>
      <c r="F532" s="45"/>
      <c r="G532" s="28">
        <v>100</v>
      </c>
      <c r="H532" s="17">
        <v>7</v>
      </c>
      <c r="I532" s="17" t="s">
        <v>2608</v>
      </c>
      <c r="K532" s="28">
        <v>35</v>
      </c>
      <c r="L532" s="17">
        <v>7</v>
      </c>
      <c r="M532" s="17" t="s">
        <v>1554</v>
      </c>
      <c r="N532" s="17" t="s">
        <v>1758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5">
      <c r="A533" s="17" t="s">
        <v>4019</v>
      </c>
      <c r="B533" s="17" t="s">
        <v>1487</v>
      </c>
      <c r="C533" s="35">
        <f t="shared" si="10"/>
        <v>5</v>
      </c>
      <c r="D533" s="29" t="s">
        <v>2484</v>
      </c>
      <c r="E533" s="29" t="s">
        <v>191</v>
      </c>
      <c r="F533" s="45"/>
      <c r="G533" s="28">
        <v>100</v>
      </c>
      <c r="H533" s="17">
        <v>7</v>
      </c>
      <c r="I533" s="17" t="s">
        <v>2608</v>
      </c>
      <c r="K533" s="28">
        <v>35</v>
      </c>
      <c r="L533" s="17">
        <v>7</v>
      </c>
      <c r="M533" s="17" t="s">
        <v>1554</v>
      </c>
      <c r="N533" s="17" t="s">
        <v>1758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5">
      <c r="A534" s="17" t="s">
        <v>4020</v>
      </c>
      <c r="B534" s="17" t="s">
        <v>1487</v>
      </c>
      <c r="C534" s="35">
        <f t="shared" si="10"/>
        <v>5</v>
      </c>
      <c r="D534" s="29" t="s">
        <v>850</v>
      </c>
      <c r="E534" s="29" t="s">
        <v>191</v>
      </c>
      <c r="F534" s="45"/>
      <c r="G534" s="28">
        <v>50</v>
      </c>
      <c r="H534" s="17">
        <v>7</v>
      </c>
      <c r="I534" s="17" t="s">
        <v>2608</v>
      </c>
      <c r="K534" s="28">
        <v>20</v>
      </c>
      <c r="L534" s="17">
        <v>7</v>
      </c>
      <c r="M534" s="17" t="s">
        <v>1554</v>
      </c>
      <c r="N534" s="17" t="s">
        <v>1758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5">
      <c r="A535" s="17" t="s">
        <v>4021</v>
      </c>
      <c r="B535" s="17" t="s">
        <v>1487</v>
      </c>
      <c r="C535" s="35">
        <f t="shared" si="10"/>
        <v>5</v>
      </c>
      <c r="D535" s="29" t="s">
        <v>853</v>
      </c>
      <c r="E535" s="29" t="s">
        <v>191</v>
      </c>
      <c r="F535" s="45"/>
      <c r="G535" s="28">
        <v>100</v>
      </c>
      <c r="H535" s="17">
        <v>7</v>
      </c>
      <c r="I535" s="17" t="s">
        <v>2608</v>
      </c>
      <c r="K535" s="28">
        <v>35</v>
      </c>
      <c r="L535" s="17">
        <v>7</v>
      </c>
      <c r="M535" s="17" t="s">
        <v>1554</v>
      </c>
      <c r="N535" s="17" t="s">
        <v>1758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5">
      <c r="A536" s="17" t="s">
        <v>4022</v>
      </c>
      <c r="B536" s="17" t="s">
        <v>1487</v>
      </c>
      <c r="C536" s="35">
        <f t="shared" si="10"/>
        <v>5</v>
      </c>
      <c r="D536" s="29" t="s">
        <v>2485</v>
      </c>
      <c r="E536" s="29" t="s">
        <v>191</v>
      </c>
      <c r="F536" s="45"/>
      <c r="G536" s="28">
        <v>100</v>
      </c>
      <c r="H536" s="17">
        <v>7</v>
      </c>
      <c r="I536" s="17" t="s">
        <v>2608</v>
      </c>
      <c r="K536" s="28">
        <v>35</v>
      </c>
      <c r="L536" s="17">
        <v>7</v>
      </c>
      <c r="M536" s="17" t="s">
        <v>1554</v>
      </c>
      <c r="N536" s="17" t="s">
        <v>1758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5">
      <c r="A537" s="17" t="s">
        <v>4023</v>
      </c>
      <c r="B537" s="17" t="s">
        <v>1487</v>
      </c>
      <c r="C537" s="35">
        <f t="shared" si="10"/>
        <v>5</v>
      </c>
      <c r="D537" s="29" t="s">
        <v>2486</v>
      </c>
      <c r="E537" s="29" t="s">
        <v>191</v>
      </c>
      <c r="F537" s="45"/>
      <c r="G537" s="28">
        <v>100</v>
      </c>
      <c r="H537" s="17">
        <v>7</v>
      </c>
      <c r="I537" s="17" t="s">
        <v>2608</v>
      </c>
      <c r="K537" s="28">
        <v>35</v>
      </c>
      <c r="L537" s="17">
        <v>7</v>
      </c>
      <c r="M537" s="17" t="s">
        <v>1554</v>
      </c>
      <c r="N537" s="17" t="s">
        <v>1758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5">
      <c r="A538" s="17" t="s">
        <v>4024</v>
      </c>
      <c r="B538" s="17" t="s">
        <v>1487</v>
      </c>
      <c r="C538" s="35">
        <f t="shared" si="10"/>
        <v>5</v>
      </c>
      <c r="D538" s="29" t="s">
        <v>845</v>
      </c>
      <c r="E538" s="29" t="s">
        <v>191</v>
      </c>
      <c r="F538" s="45"/>
      <c r="G538" s="28">
        <v>100</v>
      </c>
      <c r="H538" s="17">
        <v>7</v>
      </c>
      <c r="I538" s="17" t="s">
        <v>2608</v>
      </c>
      <c r="K538" s="28">
        <v>35</v>
      </c>
      <c r="L538" s="17">
        <v>7</v>
      </c>
      <c r="M538" s="17" t="s">
        <v>1554</v>
      </c>
      <c r="N538" s="17" t="s">
        <v>1758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5">
      <c r="A539" s="17" t="s">
        <v>4025</v>
      </c>
      <c r="B539" s="17" t="s">
        <v>1487</v>
      </c>
      <c r="C539" s="35">
        <f t="shared" si="10"/>
        <v>5</v>
      </c>
      <c r="D539" s="29" t="s">
        <v>948</v>
      </c>
      <c r="E539" s="29" t="s">
        <v>191</v>
      </c>
      <c r="F539" s="45"/>
      <c r="G539" s="28">
        <v>100</v>
      </c>
      <c r="H539" s="17">
        <v>7</v>
      </c>
      <c r="I539" s="17" t="s">
        <v>2608</v>
      </c>
      <c r="K539" s="28">
        <v>35</v>
      </c>
      <c r="L539" s="17">
        <v>7</v>
      </c>
      <c r="M539" s="17" t="s">
        <v>1554</v>
      </c>
      <c r="N539" s="17" t="s">
        <v>1758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5">
      <c r="A540" s="17" t="s">
        <v>4026</v>
      </c>
      <c r="B540" s="17" t="s">
        <v>1487</v>
      </c>
      <c r="C540" s="35">
        <f t="shared" si="10"/>
        <v>5</v>
      </c>
      <c r="D540" s="29" t="s">
        <v>855</v>
      </c>
      <c r="E540" s="29" t="s">
        <v>191</v>
      </c>
      <c r="F540" s="45"/>
      <c r="G540" s="28">
        <v>100</v>
      </c>
      <c r="H540" s="17">
        <v>7</v>
      </c>
      <c r="I540" s="17" t="s">
        <v>2608</v>
      </c>
      <c r="K540" s="28">
        <v>35</v>
      </c>
      <c r="L540" s="17">
        <v>7</v>
      </c>
      <c r="M540" s="17" t="s">
        <v>1554</v>
      </c>
      <c r="N540" s="17" t="s">
        <v>1758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5">
      <c r="A541" s="17" t="s">
        <v>4027</v>
      </c>
      <c r="B541" s="17" t="s">
        <v>1487</v>
      </c>
      <c r="C541" s="35">
        <f t="shared" si="10"/>
        <v>5</v>
      </c>
      <c r="D541" s="29" t="s">
        <v>859</v>
      </c>
      <c r="E541" s="29" t="s">
        <v>191</v>
      </c>
      <c r="F541" s="45"/>
      <c r="G541" s="28">
        <v>100</v>
      </c>
      <c r="H541" s="17">
        <v>7</v>
      </c>
      <c r="I541" s="17" t="s">
        <v>2608</v>
      </c>
      <c r="K541" s="28">
        <v>35</v>
      </c>
      <c r="L541" s="17">
        <v>7</v>
      </c>
      <c r="M541" s="17" t="s">
        <v>1554</v>
      </c>
      <c r="N541" s="17" t="s">
        <v>1758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5">
      <c r="A542" s="17" t="s">
        <v>4028</v>
      </c>
      <c r="B542" s="17" t="s">
        <v>1487</v>
      </c>
      <c r="C542" s="35">
        <f t="shared" si="10"/>
        <v>5</v>
      </c>
      <c r="D542" s="29" t="s">
        <v>2487</v>
      </c>
      <c r="E542" s="29" t="s">
        <v>191</v>
      </c>
      <c r="F542" s="45"/>
      <c r="G542" s="28">
        <v>100</v>
      </c>
      <c r="H542" s="17">
        <v>7</v>
      </c>
      <c r="I542" s="17" t="s">
        <v>2608</v>
      </c>
      <c r="K542" s="28">
        <v>35</v>
      </c>
      <c r="L542" s="17">
        <v>7</v>
      </c>
      <c r="M542" s="17" t="s">
        <v>1554</v>
      </c>
      <c r="N542" s="17" t="s">
        <v>1758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5">
      <c r="A543" s="17" t="s">
        <v>4029</v>
      </c>
      <c r="B543" s="17" t="s">
        <v>1487</v>
      </c>
      <c r="C543" s="35">
        <f t="shared" si="10"/>
        <v>5</v>
      </c>
      <c r="D543" s="29" t="s">
        <v>931</v>
      </c>
      <c r="E543" s="29" t="s">
        <v>191</v>
      </c>
      <c r="F543" s="45"/>
      <c r="G543" s="28">
        <v>100</v>
      </c>
      <c r="H543" s="17">
        <v>7</v>
      </c>
      <c r="I543" s="17" t="s">
        <v>2608</v>
      </c>
      <c r="K543" s="28">
        <v>35</v>
      </c>
      <c r="L543" s="17">
        <v>7</v>
      </c>
      <c r="M543" s="17" t="s">
        <v>1554</v>
      </c>
      <c r="N543" s="17" t="s">
        <v>1758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5">
      <c r="A544" s="17" t="s">
        <v>4030</v>
      </c>
      <c r="B544" s="17" t="s">
        <v>1487</v>
      </c>
      <c r="C544" s="35">
        <f t="shared" si="10"/>
        <v>5</v>
      </c>
      <c r="D544" s="29" t="s">
        <v>842</v>
      </c>
      <c r="E544" s="29" t="s">
        <v>191</v>
      </c>
      <c r="F544" s="45"/>
      <c r="G544" s="28">
        <v>100</v>
      </c>
      <c r="H544" s="17">
        <v>7</v>
      </c>
      <c r="I544" s="17" t="s">
        <v>2608</v>
      </c>
      <c r="K544" s="28">
        <v>35</v>
      </c>
      <c r="L544" s="17">
        <v>7</v>
      </c>
      <c r="M544" s="17" t="s">
        <v>1554</v>
      </c>
      <c r="N544" s="17" t="s">
        <v>1758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5">
      <c r="A545" s="17" t="s">
        <v>4031</v>
      </c>
      <c r="B545" s="17" t="s">
        <v>1487</v>
      </c>
      <c r="C545" s="35">
        <f t="shared" si="10"/>
        <v>5</v>
      </c>
      <c r="D545" s="29" t="s">
        <v>829</v>
      </c>
      <c r="E545" s="29" t="s">
        <v>191</v>
      </c>
      <c r="F545" s="45"/>
      <c r="G545" s="28">
        <v>100</v>
      </c>
      <c r="H545" s="17">
        <v>7</v>
      </c>
      <c r="I545" s="17" t="s">
        <v>2608</v>
      </c>
      <c r="K545" s="28">
        <v>35</v>
      </c>
      <c r="L545" s="17">
        <v>7</v>
      </c>
      <c r="M545" s="17" t="s">
        <v>1554</v>
      </c>
      <c r="N545" s="17" t="s">
        <v>1758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5">
      <c r="A546" s="17" t="s">
        <v>4032</v>
      </c>
      <c r="B546" s="17" t="s">
        <v>1487</v>
      </c>
      <c r="C546" s="35">
        <f t="shared" si="10"/>
        <v>5</v>
      </c>
      <c r="D546" s="29" t="s">
        <v>945</v>
      </c>
      <c r="E546" s="29" t="s">
        <v>191</v>
      </c>
      <c r="F546" s="45"/>
      <c r="G546" s="28">
        <v>100</v>
      </c>
      <c r="H546" s="17">
        <v>7</v>
      </c>
      <c r="I546" s="17" t="s">
        <v>2608</v>
      </c>
      <c r="K546" s="28">
        <v>35</v>
      </c>
      <c r="L546" s="17">
        <v>7</v>
      </c>
      <c r="M546" s="17" t="s">
        <v>1554</v>
      </c>
      <c r="N546" s="17" t="s">
        <v>1758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5">
      <c r="A547" s="17" t="s">
        <v>4033</v>
      </c>
      <c r="B547" s="17" t="s">
        <v>1487</v>
      </c>
      <c r="C547" s="35">
        <f t="shared" si="10"/>
        <v>5</v>
      </c>
      <c r="D547" s="29" t="s">
        <v>2488</v>
      </c>
      <c r="E547" s="29" t="s">
        <v>191</v>
      </c>
      <c r="F547" s="45"/>
      <c r="G547" s="28">
        <v>100</v>
      </c>
      <c r="H547" s="17">
        <v>7</v>
      </c>
      <c r="I547" s="17" t="s">
        <v>2608</v>
      </c>
      <c r="K547" s="28">
        <v>35</v>
      </c>
      <c r="L547" s="17">
        <v>7</v>
      </c>
      <c r="M547" s="17" t="s">
        <v>1554</v>
      </c>
      <c r="N547" s="17" t="s">
        <v>1758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5">
      <c r="A548" s="17" t="s">
        <v>4034</v>
      </c>
      <c r="B548" s="17" t="s">
        <v>1487</v>
      </c>
      <c r="C548" s="35">
        <f t="shared" si="10"/>
        <v>5</v>
      </c>
      <c r="D548" s="29" t="s">
        <v>2489</v>
      </c>
      <c r="E548" s="29" t="s">
        <v>191</v>
      </c>
      <c r="F548" s="45"/>
      <c r="G548" s="28">
        <v>100</v>
      </c>
      <c r="H548" s="17">
        <v>7</v>
      </c>
      <c r="I548" s="17" t="s">
        <v>2608</v>
      </c>
      <c r="K548" s="28">
        <v>35</v>
      </c>
      <c r="L548" s="17">
        <v>7</v>
      </c>
      <c r="M548" s="17" t="s">
        <v>1554</v>
      </c>
      <c r="N548" s="17" t="s">
        <v>1758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5">
      <c r="A549" s="17" t="s">
        <v>4035</v>
      </c>
      <c r="B549" s="17" t="s">
        <v>1487</v>
      </c>
      <c r="C549" s="35">
        <f t="shared" si="10"/>
        <v>5</v>
      </c>
      <c r="D549" s="29" t="s">
        <v>2490</v>
      </c>
      <c r="E549" s="29" t="s">
        <v>191</v>
      </c>
      <c r="F549" s="45"/>
      <c r="G549" s="28">
        <v>100</v>
      </c>
      <c r="H549" s="17">
        <v>7</v>
      </c>
      <c r="I549" s="17" t="s">
        <v>2608</v>
      </c>
      <c r="K549" s="28">
        <v>35</v>
      </c>
      <c r="L549" s="17">
        <v>7</v>
      </c>
      <c r="M549" s="17" t="s">
        <v>1554</v>
      </c>
      <c r="N549" s="17" t="s">
        <v>1758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5">
      <c r="A550" s="17" t="s">
        <v>4036</v>
      </c>
      <c r="B550" s="17" t="s">
        <v>1487</v>
      </c>
      <c r="C550" s="35">
        <f t="shared" si="10"/>
        <v>5</v>
      </c>
      <c r="D550" s="29" t="s">
        <v>2491</v>
      </c>
      <c r="E550" s="29" t="s">
        <v>191</v>
      </c>
      <c r="F550" s="45"/>
      <c r="G550" s="28">
        <v>100</v>
      </c>
      <c r="H550" s="17">
        <v>7</v>
      </c>
      <c r="I550" s="17" t="s">
        <v>2608</v>
      </c>
      <c r="K550" s="28">
        <v>35</v>
      </c>
      <c r="L550" s="17">
        <v>7</v>
      </c>
      <c r="M550" s="17" t="s">
        <v>1554</v>
      </c>
      <c r="N550" s="17" t="s">
        <v>1758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5">
      <c r="A551" s="17" t="s">
        <v>4037</v>
      </c>
      <c r="B551" s="17" t="s">
        <v>1487</v>
      </c>
      <c r="C551" s="35">
        <f t="shared" si="10"/>
        <v>5</v>
      </c>
      <c r="D551" s="29" t="s">
        <v>844</v>
      </c>
      <c r="E551" s="29" t="s">
        <v>191</v>
      </c>
      <c r="F551" s="45"/>
      <c r="G551" s="28">
        <v>100</v>
      </c>
      <c r="H551" s="17">
        <v>7</v>
      </c>
      <c r="I551" s="17" t="s">
        <v>2608</v>
      </c>
      <c r="K551" s="28">
        <v>35</v>
      </c>
      <c r="L551" s="17">
        <v>7</v>
      </c>
      <c r="M551" s="17" t="s">
        <v>1554</v>
      </c>
      <c r="N551" s="17" t="s">
        <v>1758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5">
      <c r="A552" s="17" t="s">
        <v>4038</v>
      </c>
      <c r="B552" s="17" t="s">
        <v>1487</v>
      </c>
      <c r="C552" s="35">
        <f t="shared" si="10"/>
        <v>5</v>
      </c>
      <c r="D552" s="29" t="s">
        <v>863</v>
      </c>
      <c r="E552" s="29" t="s">
        <v>191</v>
      </c>
      <c r="F552" s="45"/>
      <c r="G552" s="28">
        <v>100</v>
      </c>
      <c r="H552" s="17">
        <v>7</v>
      </c>
      <c r="I552" s="17" t="s">
        <v>2608</v>
      </c>
      <c r="K552" s="28">
        <v>35</v>
      </c>
      <c r="L552" s="17">
        <v>7</v>
      </c>
      <c r="M552" s="17" t="s">
        <v>1554</v>
      </c>
      <c r="N552" s="17" t="s">
        <v>1758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5">
      <c r="A553" s="17" t="s">
        <v>4039</v>
      </c>
      <c r="B553" s="17" t="s">
        <v>1487</v>
      </c>
      <c r="C553" s="35">
        <f t="shared" si="10"/>
        <v>5</v>
      </c>
      <c r="D553" s="29" t="s">
        <v>2492</v>
      </c>
      <c r="E553" s="29" t="s">
        <v>191</v>
      </c>
      <c r="F553" s="45"/>
      <c r="G553" s="28">
        <v>100</v>
      </c>
      <c r="H553" s="17">
        <v>7</v>
      </c>
      <c r="I553" s="17" t="s">
        <v>2608</v>
      </c>
      <c r="K553" s="28">
        <v>35</v>
      </c>
      <c r="L553" s="17">
        <v>7</v>
      </c>
      <c r="M553" s="17" t="s">
        <v>1554</v>
      </c>
      <c r="N553" s="17" t="s">
        <v>1758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5">
      <c r="A554" s="17" t="s">
        <v>4040</v>
      </c>
      <c r="B554" s="17" t="s">
        <v>1487</v>
      </c>
      <c r="C554" s="35">
        <f t="shared" si="10"/>
        <v>5</v>
      </c>
      <c r="D554" s="29" t="s">
        <v>952</v>
      </c>
      <c r="E554" s="29" t="s">
        <v>191</v>
      </c>
      <c r="F554" s="45"/>
      <c r="G554" s="28">
        <v>100</v>
      </c>
      <c r="H554" s="17">
        <v>7</v>
      </c>
      <c r="I554" s="17" t="s">
        <v>2608</v>
      </c>
      <c r="K554" s="28">
        <v>35</v>
      </c>
      <c r="L554" s="17">
        <v>7</v>
      </c>
      <c r="M554" s="17" t="s">
        <v>1554</v>
      </c>
      <c r="N554" s="17" t="s">
        <v>1758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5">
      <c r="A555" s="17" t="s">
        <v>4041</v>
      </c>
      <c r="B555" s="17" t="s">
        <v>1487</v>
      </c>
      <c r="C555" s="35">
        <f t="shared" si="10"/>
        <v>5</v>
      </c>
      <c r="D555" s="29" t="s">
        <v>2493</v>
      </c>
      <c r="E555" s="29" t="s">
        <v>191</v>
      </c>
      <c r="F555" s="45"/>
      <c r="G555" s="28">
        <v>100</v>
      </c>
      <c r="H555" s="17">
        <v>7</v>
      </c>
      <c r="I555" s="17" t="s">
        <v>2608</v>
      </c>
      <c r="K555" s="28">
        <v>35</v>
      </c>
      <c r="L555" s="17">
        <v>7</v>
      </c>
      <c r="M555" s="17" t="s">
        <v>1554</v>
      </c>
      <c r="N555" s="17" t="s">
        <v>1758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5">
      <c r="A556" s="17" t="s">
        <v>4042</v>
      </c>
      <c r="B556" s="17" t="s">
        <v>1487</v>
      </c>
      <c r="C556" s="35">
        <f t="shared" si="10"/>
        <v>5</v>
      </c>
      <c r="D556" s="29" t="s">
        <v>2494</v>
      </c>
      <c r="E556" s="29" t="s">
        <v>191</v>
      </c>
      <c r="F556" s="45"/>
      <c r="G556" s="28">
        <v>100</v>
      </c>
      <c r="H556" s="17">
        <v>7</v>
      </c>
      <c r="I556" s="17" t="s">
        <v>2608</v>
      </c>
      <c r="K556" s="28">
        <v>35</v>
      </c>
      <c r="L556" s="17">
        <v>7</v>
      </c>
      <c r="M556" s="17" t="s">
        <v>1554</v>
      </c>
      <c r="N556" s="17" t="s">
        <v>1758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5">
      <c r="A557" s="17" t="s">
        <v>4043</v>
      </c>
      <c r="B557" s="17" t="s">
        <v>1487</v>
      </c>
      <c r="C557" s="35">
        <f t="shared" si="10"/>
        <v>5</v>
      </c>
      <c r="D557" s="29" t="s">
        <v>2495</v>
      </c>
      <c r="E557" s="29" t="s">
        <v>191</v>
      </c>
      <c r="F557" s="45"/>
      <c r="G557" s="28">
        <v>100</v>
      </c>
      <c r="H557" s="17">
        <v>7</v>
      </c>
      <c r="I557" s="17" t="s">
        <v>2608</v>
      </c>
      <c r="K557" s="28">
        <v>35</v>
      </c>
      <c r="L557" s="17">
        <v>7</v>
      </c>
      <c r="M557" s="17" t="s">
        <v>1554</v>
      </c>
      <c r="N557" s="17" t="s">
        <v>1758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5">
      <c r="A558" s="17" t="s">
        <v>4044</v>
      </c>
      <c r="B558" s="17" t="s">
        <v>1487</v>
      </c>
      <c r="C558" s="35">
        <f t="shared" si="10"/>
        <v>5</v>
      </c>
      <c r="D558" s="29" t="s">
        <v>2496</v>
      </c>
      <c r="E558" s="29" t="s">
        <v>191</v>
      </c>
      <c r="F558" s="45"/>
      <c r="G558" s="28">
        <v>100</v>
      </c>
      <c r="H558" s="17">
        <v>7</v>
      </c>
      <c r="I558" s="17" t="s">
        <v>2608</v>
      </c>
      <c r="K558" s="28">
        <v>35</v>
      </c>
      <c r="L558" s="17">
        <v>7</v>
      </c>
      <c r="M558" s="17" t="s">
        <v>1554</v>
      </c>
      <c r="N558" s="17" t="s">
        <v>1758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5">
      <c r="A559" s="17" t="s">
        <v>4045</v>
      </c>
      <c r="B559" s="17" t="s">
        <v>1487</v>
      </c>
      <c r="C559" s="35">
        <f t="shared" si="10"/>
        <v>5</v>
      </c>
      <c r="D559" s="29" t="s">
        <v>864</v>
      </c>
      <c r="E559" s="29" t="s">
        <v>191</v>
      </c>
      <c r="F559" s="45"/>
      <c r="G559" s="28">
        <v>100</v>
      </c>
      <c r="H559" s="17">
        <v>7</v>
      </c>
      <c r="I559" s="17" t="s">
        <v>2608</v>
      </c>
      <c r="K559" s="28">
        <v>35</v>
      </c>
      <c r="L559" s="17">
        <v>7</v>
      </c>
      <c r="M559" s="17" t="s">
        <v>1554</v>
      </c>
      <c r="N559" s="17" t="s">
        <v>1758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5">
      <c r="A560" s="17" t="s">
        <v>4046</v>
      </c>
      <c r="B560" s="17" t="s">
        <v>1487</v>
      </c>
      <c r="C560" s="35">
        <f t="shared" si="10"/>
        <v>5</v>
      </c>
      <c r="D560" s="29" t="s">
        <v>865</v>
      </c>
      <c r="E560" s="29" t="s">
        <v>191</v>
      </c>
      <c r="F560" s="45"/>
      <c r="G560" s="28">
        <v>100</v>
      </c>
      <c r="H560" s="17">
        <v>7</v>
      </c>
      <c r="I560" s="17" t="s">
        <v>2608</v>
      </c>
      <c r="K560" s="28">
        <v>35</v>
      </c>
      <c r="L560" s="17">
        <v>7</v>
      </c>
      <c r="M560" s="17" t="s">
        <v>1554</v>
      </c>
      <c r="N560" s="17" t="s">
        <v>1758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5">
      <c r="A561" s="17" t="s">
        <v>4047</v>
      </c>
      <c r="B561" s="17" t="s">
        <v>1487</v>
      </c>
      <c r="C561" s="35">
        <f t="shared" si="10"/>
        <v>5</v>
      </c>
      <c r="D561" s="29" t="s">
        <v>2497</v>
      </c>
      <c r="E561" s="29" t="s">
        <v>191</v>
      </c>
      <c r="F561" s="45"/>
      <c r="G561" s="28">
        <v>100</v>
      </c>
      <c r="H561" s="17">
        <v>7</v>
      </c>
      <c r="I561" s="17" t="s">
        <v>2608</v>
      </c>
      <c r="K561" s="28">
        <v>35</v>
      </c>
      <c r="L561" s="17">
        <v>7</v>
      </c>
      <c r="M561" s="17" t="s">
        <v>1554</v>
      </c>
      <c r="N561" s="17" t="s">
        <v>1758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5">
      <c r="A562" s="17" t="s">
        <v>4048</v>
      </c>
      <c r="B562" s="17" t="s">
        <v>1487</v>
      </c>
      <c r="C562" s="35">
        <f t="shared" si="10"/>
        <v>5</v>
      </c>
      <c r="D562" s="29" t="s">
        <v>2498</v>
      </c>
      <c r="E562" s="29" t="s">
        <v>191</v>
      </c>
      <c r="F562" s="45"/>
      <c r="G562" s="28">
        <v>100</v>
      </c>
      <c r="H562" s="17">
        <v>7</v>
      </c>
      <c r="I562" s="17" t="s">
        <v>2608</v>
      </c>
      <c r="K562" s="28">
        <v>35</v>
      </c>
      <c r="L562" s="17">
        <v>7</v>
      </c>
      <c r="M562" s="17" t="s">
        <v>1554</v>
      </c>
      <c r="N562" s="17" t="s">
        <v>1758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5">
      <c r="A563" s="17" t="s">
        <v>4049</v>
      </c>
      <c r="B563" s="17" t="s">
        <v>1487</v>
      </c>
      <c r="C563" s="35">
        <f t="shared" si="10"/>
        <v>5</v>
      </c>
      <c r="D563" s="29" t="s">
        <v>2499</v>
      </c>
      <c r="E563" s="29" t="s">
        <v>191</v>
      </c>
      <c r="F563" s="45"/>
      <c r="G563" s="28">
        <v>100</v>
      </c>
      <c r="H563" s="17">
        <v>7</v>
      </c>
      <c r="I563" s="17" t="s">
        <v>2608</v>
      </c>
      <c r="K563" s="28">
        <v>35</v>
      </c>
      <c r="L563" s="17">
        <v>7</v>
      </c>
      <c r="M563" s="17" t="s">
        <v>1554</v>
      </c>
      <c r="N563" s="17" t="s">
        <v>1758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5">
      <c r="A564" s="17" t="s">
        <v>4050</v>
      </c>
      <c r="B564" s="17" t="s">
        <v>1487</v>
      </c>
      <c r="C564" s="35">
        <f t="shared" si="10"/>
        <v>5</v>
      </c>
      <c r="D564" s="29" t="s">
        <v>2500</v>
      </c>
      <c r="E564" s="29" t="s">
        <v>191</v>
      </c>
      <c r="F564" s="45"/>
      <c r="G564" s="28">
        <v>100</v>
      </c>
      <c r="H564" s="17">
        <v>7</v>
      </c>
      <c r="I564" s="17" t="s">
        <v>2608</v>
      </c>
      <c r="K564" s="28">
        <v>35</v>
      </c>
      <c r="L564" s="17">
        <v>7</v>
      </c>
      <c r="M564" s="17" t="s">
        <v>1554</v>
      </c>
      <c r="N564" s="17" t="s">
        <v>1758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5">
      <c r="A565" s="17" t="s">
        <v>4051</v>
      </c>
      <c r="B565" s="17" t="s">
        <v>1487</v>
      </c>
      <c r="C565" s="35">
        <f t="shared" si="10"/>
        <v>5</v>
      </c>
      <c r="D565" s="29" t="s">
        <v>2501</v>
      </c>
      <c r="E565" s="29" t="s">
        <v>191</v>
      </c>
      <c r="F565" s="45"/>
      <c r="G565" s="28">
        <v>100</v>
      </c>
      <c r="H565" s="17">
        <v>7</v>
      </c>
      <c r="I565" s="17" t="s">
        <v>2608</v>
      </c>
      <c r="K565" s="28">
        <v>35</v>
      </c>
      <c r="L565" s="17">
        <v>7</v>
      </c>
      <c r="M565" s="17" t="s">
        <v>1554</v>
      </c>
      <c r="N565" s="17" t="s">
        <v>1758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5">
      <c r="A566" s="17" t="s">
        <v>4052</v>
      </c>
      <c r="B566" s="17" t="s">
        <v>1487</v>
      </c>
      <c r="C566" s="35">
        <f t="shared" si="10"/>
        <v>5</v>
      </c>
      <c r="D566" s="29" t="s">
        <v>2502</v>
      </c>
      <c r="E566" s="29" t="s">
        <v>191</v>
      </c>
      <c r="F566" s="45"/>
      <c r="G566" s="28">
        <v>100</v>
      </c>
      <c r="H566" s="17">
        <v>7</v>
      </c>
      <c r="I566" s="17" t="s">
        <v>2608</v>
      </c>
      <c r="K566" s="28">
        <v>35</v>
      </c>
      <c r="L566" s="17">
        <v>7</v>
      </c>
      <c r="M566" s="17" t="s">
        <v>1554</v>
      </c>
      <c r="N566" s="17" t="s">
        <v>1758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5">
      <c r="A567" s="17" t="s">
        <v>4053</v>
      </c>
      <c r="B567" s="17" t="s">
        <v>1487</v>
      </c>
      <c r="C567" s="35">
        <f t="shared" si="10"/>
        <v>5</v>
      </c>
      <c r="D567" s="29" t="s">
        <v>2503</v>
      </c>
      <c r="E567" s="29" t="s">
        <v>191</v>
      </c>
      <c r="F567" s="45"/>
      <c r="G567" s="28">
        <v>100</v>
      </c>
      <c r="H567" s="17">
        <v>7</v>
      </c>
      <c r="I567" s="17" t="s">
        <v>2608</v>
      </c>
      <c r="K567" s="28">
        <v>35</v>
      </c>
      <c r="L567" s="17">
        <v>7</v>
      </c>
      <c r="M567" s="17" t="s">
        <v>1554</v>
      </c>
      <c r="N567" s="17" t="s">
        <v>1758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5">
      <c r="A568" s="17" t="s">
        <v>4054</v>
      </c>
      <c r="B568" s="17" t="s">
        <v>1487</v>
      </c>
      <c r="C568" s="35">
        <f t="shared" si="10"/>
        <v>5</v>
      </c>
      <c r="D568" s="29" t="s">
        <v>2504</v>
      </c>
      <c r="E568" s="29" t="s">
        <v>191</v>
      </c>
      <c r="F568" s="45"/>
      <c r="G568" s="28">
        <v>100</v>
      </c>
      <c r="H568" s="17">
        <v>7</v>
      </c>
      <c r="I568" s="17" t="s">
        <v>2608</v>
      </c>
      <c r="K568" s="28">
        <v>35</v>
      </c>
      <c r="L568" s="17">
        <v>7</v>
      </c>
      <c r="M568" s="17" t="s">
        <v>1554</v>
      </c>
      <c r="N568" s="17" t="s">
        <v>1758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5">
      <c r="A569" s="17" t="s">
        <v>4055</v>
      </c>
      <c r="B569" s="17" t="s">
        <v>1487</v>
      </c>
      <c r="C569" s="35">
        <f t="shared" si="10"/>
        <v>5</v>
      </c>
      <c r="D569" s="29" t="s">
        <v>861</v>
      </c>
      <c r="E569" s="29" t="s">
        <v>191</v>
      </c>
      <c r="F569" s="45"/>
      <c r="G569" s="28">
        <v>100</v>
      </c>
      <c r="H569" s="17">
        <v>7</v>
      </c>
      <c r="I569" s="17" t="s">
        <v>2608</v>
      </c>
      <c r="K569" s="28">
        <v>35</v>
      </c>
      <c r="L569" s="17">
        <v>7</v>
      </c>
      <c r="M569" s="17" t="s">
        <v>1554</v>
      </c>
      <c r="N569" s="17" t="s">
        <v>1758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5">
      <c r="A570" s="17" t="s">
        <v>4056</v>
      </c>
      <c r="B570" s="17" t="s">
        <v>1487</v>
      </c>
      <c r="C570" s="35">
        <f t="shared" si="10"/>
        <v>5</v>
      </c>
      <c r="D570" s="29" t="s">
        <v>2505</v>
      </c>
      <c r="E570" s="29" t="s">
        <v>191</v>
      </c>
      <c r="F570" s="45"/>
      <c r="G570" s="28">
        <v>100</v>
      </c>
      <c r="H570" s="17">
        <v>7</v>
      </c>
      <c r="I570" s="17" t="s">
        <v>2608</v>
      </c>
      <c r="K570" s="28">
        <v>35</v>
      </c>
      <c r="L570" s="17">
        <v>7</v>
      </c>
      <c r="M570" s="17" t="s">
        <v>1554</v>
      </c>
      <c r="N570" s="17" t="s">
        <v>1758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5">
      <c r="A571" s="17" t="s">
        <v>4057</v>
      </c>
      <c r="B571" s="17" t="s">
        <v>1487</v>
      </c>
      <c r="C571" s="35">
        <f t="shared" si="10"/>
        <v>5</v>
      </c>
      <c r="D571" s="29" t="s">
        <v>2506</v>
      </c>
      <c r="E571" s="29" t="s">
        <v>191</v>
      </c>
      <c r="F571" s="45"/>
      <c r="G571" s="28">
        <v>100</v>
      </c>
      <c r="H571" s="17">
        <v>7</v>
      </c>
      <c r="I571" s="17" t="s">
        <v>2608</v>
      </c>
      <c r="K571" s="28">
        <v>35</v>
      </c>
      <c r="L571" s="17">
        <v>7</v>
      </c>
      <c r="M571" s="17" t="s">
        <v>1554</v>
      </c>
      <c r="N571" s="17" t="s">
        <v>1758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5">
      <c r="A572" s="17" t="s">
        <v>4058</v>
      </c>
      <c r="B572" s="17" t="s">
        <v>1487</v>
      </c>
      <c r="C572" s="35">
        <f t="shared" si="10"/>
        <v>5</v>
      </c>
      <c r="D572" s="29" t="s">
        <v>2507</v>
      </c>
      <c r="E572" s="29" t="s">
        <v>191</v>
      </c>
      <c r="F572" s="45"/>
      <c r="G572" s="28">
        <v>100</v>
      </c>
      <c r="H572" s="17">
        <v>7</v>
      </c>
      <c r="I572" s="17" t="s">
        <v>2608</v>
      </c>
      <c r="K572" s="28">
        <v>35</v>
      </c>
      <c r="L572" s="17">
        <v>7</v>
      </c>
      <c r="M572" s="17" t="s">
        <v>1554</v>
      </c>
      <c r="N572" s="17" t="s">
        <v>1758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5">
      <c r="A573" s="17" t="s">
        <v>4059</v>
      </c>
      <c r="B573" s="17" t="s">
        <v>1487</v>
      </c>
      <c r="C573" s="35">
        <f t="shared" si="10"/>
        <v>5</v>
      </c>
      <c r="D573" s="29" t="s">
        <v>940</v>
      </c>
      <c r="E573" s="29" t="s">
        <v>191</v>
      </c>
      <c r="F573" s="45"/>
      <c r="G573" s="28">
        <v>100</v>
      </c>
      <c r="H573" s="17">
        <v>7</v>
      </c>
      <c r="I573" s="17" t="s">
        <v>2608</v>
      </c>
      <c r="K573" s="28">
        <v>35</v>
      </c>
      <c r="L573" s="17">
        <v>7</v>
      </c>
      <c r="M573" s="17" t="s">
        <v>1554</v>
      </c>
      <c r="N573" s="17" t="s">
        <v>1758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5">
      <c r="A574" s="17" t="s">
        <v>4060</v>
      </c>
      <c r="B574" s="17" t="s">
        <v>1487</v>
      </c>
      <c r="C574" s="35">
        <f t="shared" si="10"/>
        <v>5</v>
      </c>
      <c r="D574" s="29" t="s">
        <v>2508</v>
      </c>
      <c r="E574" s="29" t="s">
        <v>191</v>
      </c>
      <c r="F574" s="45"/>
      <c r="G574" s="28">
        <v>100</v>
      </c>
      <c r="H574" s="17">
        <v>7</v>
      </c>
      <c r="I574" s="17" t="s">
        <v>2608</v>
      </c>
      <c r="K574" s="28">
        <v>35</v>
      </c>
      <c r="L574" s="17">
        <v>7</v>
      </c>
      <c r="M574" s="17" t="s">
        <v>1554</v>
      </c>
      <c r="N574" s="17" t="s">
        <v>1758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5">
      <c r="A575" s="17" t="s">
        <v>4075</v>
      </c>
      <c r="B575" s="17" t="s">
        <v>1487</v>
      </c>
      <c r="C575" s="35">
        <f t="shared" si="10"/>
        <v>5</v>
      </c>
      <c r="D575" s="29" t="s">
        <v>2509</v>
      </c>
      <c r="E575" s="29" t="s">
        <v>191</v>
      </c>
      <c r="F575" s="45"/>
      <c r="G575" s="28">
        <v>100</v>
      </c>
      <c r="H575" s="17">
        <v>7</v>
      </c>
      <c r="I575" s="17" t="s">
        <v>2608</v>
      </c>
      <c r="K575" s="28">
        <v>35</v>
      </c>
      <c r="L575" s="17">
        <v>7</v>
      </c>
      <c r="M575" s="17" t="s">
        <v>1554</v>
      </c>
      <c r="N575" s="17" t="s">
        <v>1758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5">
      <c r="A576" s="17" t="s">
        <v>4076</v>
      </c>
      <c r="B576" s="17" t="s">
        <v>1487</v>
      </c>
      <c r="C576" s="35">
        <f t="shared" si="10"/>
        <v>5</v>
      </c>
      <c r="D576" s="29" t="s">
        <v>812</v>
      </c>
      <c r="E576" s="29" t="s">
        <v>191</v>
      </c>
      <c r="F576" s="45"/>
      <c r="G576" s="28">
        <v>100</v>
      </c>
      <c r="H576" s="17">
        <v>7</v>
      </c>
      <c r="I576" s="17" t="s">
        <v>2608</v>
      </c>
      <c r="K576" s="28">
        <v>35</v>
      </c>
      <c r="L576" s="17">
        <v>7</v>
      </c>
      <c r="M576" s="17" t="s">
        <v>1554</v>
      </c>
      <c r="N576" s="17" t="s">
        <v>1758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5">
      <c r="A577" s="17" t="s">
        <v>4077</v>
      </c>
      <c r="B577" s="17" t="s">
        <v>1487</v>
      </c>
      <c r="C577" s="35">
        <f t="shared" si="10"/>
        <v>5</v>
      </c>
      <c r="D577" s="29" t="s">
        <v>846</v>
      </c>
      <c r="E577" s="29" t="s">
        <v>191</v>
      </c>
      <c r="F577" s="45"/>
      <c r="G577" s="28">
        <v>100</v>
      </c>
      <c r="H577" s="17">
        <v>7</v>
      </c>
      <c r="I577" s="17" t="s">
        <v>2608</v>
      </c>
      <c r="K577" s="28">
        <v>35</v>
      </c>
      <c r="L577" s="17">
        <v>7</v>
      </c>
      <c r="M577" s="17" t="s">
        <v>1554</v>
      </c>
      <c r="N577" s="17" t="s">
        <v>1758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5">
      <c r="A578" s="17" t="s">
        <v>4078</v>
      </c>
      <c r="B578" s="17" t="s">
        <v>1487</v>
      </c>
      <c r="C578" s="35">
        <f t="shared" si="10"/>
        <v>5</v>
      </c>
      <c r="D578" s="29" t="s">
        <v>847</v>
      </c>
      <c r="E578" s="29" t="s">
        <v>191</v>
      </c>
      <c r="F578" s="45"/>
      <c r="G578" s="28">
        <v>100</v>
      </c>
      <c r="H578" s="17">
        <v>7</v>
      </c>
      <c r="I578" s="17" t="s">
        <v>2608</v>
      </c>
      <c r="K578" s="28">
        <v>35</v>
      </c>
      <c r="L578" s="17">
        <v>7</v>
      </c>
      <c r="M578" s="17" t="s">
        <v>1554</v>
      </c>
      <c r="N578" s="17" t="s">
        <v>1758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5">
      <c r="A579" s="17" t="s">
        <v>4079</v>
      </c>
      <c r="B579" s="17" t="s">
        <v>1487</v>
      </c>
      <c r="C579" s="35">
        <f t="shared" si="10"/>
        <v>5</v>
      </c>
      <c r="D579" s="29" t="s">
        <v>825</v>
      </c>
      <c r="E579" s="29" t="s">
        <v>607</v>
      </c>
      <c r="F579" s="45"/>
      <c r="G579" s="28">
        <v>100</v>
      </c>
      <c r="H579" s="17">
        <v>7</v>
      </c>
      <c r="I579" s="17" t="s">
        <v>2608</v>
      </c>
      <c r="K579" s="28">
        <v>35</v>
      </c>
      <c r="L579" s="17">
        <v>7</v>
      </c>
      <c r="M579" s="17" t="s">
        <v>1554</v>
      </c>
      <c r="N579" s="17" t="s">
        <v>1758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5">
      <c r="A580" s="17" t="s">
        <v>4080</v>
      </c>
      <c r="B580" s="17" t="s">
        <v>1487</v>
      </c>
      <c r="C580" s="35">
        <f t="shared" si="10"/>
        <v>5</v>
      </c>
      <c r="D580" s="29" t="s">
        <v>2510</v>
      </c>
      <c r="E580" s="29" t="s">
        <v>191</v>
      </c>
      <c r="F580" s="45"/>
      <c r="G580" s="28">
        <v>100</v>
      </c>
      <c r="H580" s="17">
        <v>7</v>
      </c>
      <c r="I580" s="17" t="s">
        <v>2608</v>
      </c>
      <c r="K580" s="28">
        <v>35</v>
      </c>
      <c r="L580" s="17">
        <v>7</v>
      </c>
      <c r="M580" s="17" t="s">
        <v>1554</v>
      </c>
      <c r="N580" s="17" t="s">
        <v>1758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5">
      <c r="A581" s="17" t="s">
        <v>4081</v>
      </c>
      <c r="B581" s="17" t="s">
        <v>1487</v>
      </c>
      <c r="C581" s="35">
        <f t="shared" si="10"/>
        <v>5</v>
      </c>
      <c r="D581" s="29" t="s">
        <v>2511</v>
      </c>
      <c r="E581" s="29" t="s">
        <v>191</v>
      </c>
      <c r="F581" s="45"/>
      <c r="G581" s="28">
        <v>100</v>
      </c>
      <c r="H581" s="17">
        <v>7</v>
      </c>
      <c r="I581" s="17" t="s">
        <v>2608</v>
      </c>
      <c r="K581" s="28">
        <v>35</v>
      </c>
      <c r="L581" s="17">
        <v>7</v>
      </c>
      <c r="M581" s="17" t="s">
        <v>1554</v>
      </c>
      <c r="N581" s="17" t="s">
        <v>1758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5">
      <c r="A582" s="17" t="s">
        <v>4082</v>
      </c>
      <c r="B582" s="17" t="s">
        <v>1487</v>
      </c>
      <c r="C582" s="35">
        <f t="shared" si="10"/>
        <v>5</v>
      </c>
      <c r="D582" s="29" t="s">
        <v>858</v>
      </c>
      <c r="E582" s="29" t="s">
        <v>191</v>
      </c>
      <c r="F582" s="45"/>
      <c r="G582" s="28">
        <v>100</v>
      </c>
      <c r="H582" s="17">
        <v>7</v>
      </c>
      <c r="I582" s="17" t="s">
        <v>2608</v>
      </c>
      <c r="K582" s="28">
        <v>35</v>
      </c>
      <c r="L582" s="17">
        <v>7</v>
      </c>
      <c r="M582" s="17" t="s">
        <v>1554</v>
      </c>
      <c r="N582" s="17" t="s">
        <v>1758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5">
      <c r="A583" s="17" t="s">
        <v>4083</v>
      </c>
      <c r="B583" s="17" t="s">
        <v>1487</v>
      </c>
      <c r="C583" s="35">
        <f t="shared" si="10"/>
        <v>5</v>
      </c>
      <c r="D583" s="29" t="s">
        <v>2512</v>
      </c>
      <c r="E583" s="29" t="s">
        <v>191</v>
      </c>
      <c r="F583" s="45"/>
      <c r="G583" s="28">
        <v>100</v>
      </c>
      <c r="H583" s="17">
        <v>7</v>
      </c>
      <c r="I583" s="17" t="s">
        <v>2608</v>
      </c>
      <c r="K583" s="28">
        <v>35</v>
      </c>
      <c r="L583" s="17">
        <v>7</v>
      </c>
      <c r="M583" s="17" t="s">
        <v>1554</v>
      </c>
      <c r="N583" s="17" t="s">
        <v>1758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5">
      <c r="A584" s="17" t="s">
        <v>4084</v>
      </c>
      <c r="B584" s="17" t="s">
        <v>1487</v>
      </c>
      <c r="C584" s="35">
        <f t="shared" si="10"/>
        <v>5</v>
      </c>
      <c r="D584" s="29" t="s">
        <v>2513</v>
      </c>
      <c r="E584" s="29" t="s">
        <v>191</v>
      </c>
      <c r="F584" s="45"/>
      <c r="G584" s="28">
        <v>100</v>
      </c>
      <c r="H584" s="17">
        <v>7</v>
      </c>
      <c r="I584" s="17" t="s">
        <v>2608</v>
      </c>
      <c r="K584" s="28">
        <v>35</v>
      </c>
      <c r="L584" s="17">
        <v>7</v>
      </c>
      <c r="M584" s="17" t="s">
        <v>1554</v>
      </c>
      <c r="N584" s="17" t="s">
        <v>1758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5">
      <c r="A585" s="17" t="s">
        <v>4061</v>
      </c>
      <c r="B585" s="17" t="s">
        <v>1487</v>
      </c>
      <c r="C585" s="35">
        <f t="shared" si="10"/>
        <v>5</v>
      </c>
      <c r="D585" s="29" t="s">
        <v>947</v>
      </c>
      <c r="E585" s="29" t="s">
        <v>191</v>
      </c>
      <c r="F585" s="45"/>
      <c r="G585" s="28">
        <v>100</v>
      </c>
      <c r="H585" s="17">
        <v>7</v>
      </c>
      <c r="I585" s="17" t="s">
        <v>2608</v>
      </c>
      <c r="K585" s="28">
        <v>35</v>
      </c>
      <c r="L585" s="17">
        <v>7</v>
      </c>
      <c r="M585" s="17" t="s">
        <v>1554</v>
      </c>
      <c r="N585" s="17" t="s">
        <v>1758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5">
      <c r="A586" s="17" t="s">
        <v>4062</v>
      </c>
      <c r="B586" s="17" t="s">
        <v>1487</v>
      </c>
      <c r="C586" s="35">
        <f t="shared" ref="C586:C652" si="11">IF($B586="ProductService",1,IF($B586="ProductNonInventory",3,IF($B586="ProductInventory",5,"error")))</f>
        <v>5</v>
      </c>
      <c r="D586" s="29" t="s">
        <v>2515</v>
      </c>
      <c r="E586" s="29" t="s">
        <v>191</v>
      </c>
      <c r="F586" s="45"/>
      <c r="G586" s="28">
        <v>100</v>
      </c>
      <c r="H586" s="17">
        <v>7</v>
      </c>
      <c r="I586" s="17" t="s">
        <v>2608</v>
      </c>
      <c r="K586" s="28">
        <v>35</v>
      </c>
      <c r="L586" s="17">
        <v>7</v>
      </c>
      <c r="M586" s="17" t="s">
        <v>1554</v>
      </c>
      <c r="N586" s="17" t="s">
        <v>1758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5">
      <c r="A587" s="17" t="s">
        <v>4063</v>
      </c>
      <c r="B587" s="17" t="s">
        <v>1487</v>
      </c>
      <c r="C587" s="35">
        <f t="shared" si="11"/>
        <v>5</v>
      </c>
      <c r="D587" s="29" t="s">
        <v>826</v>
      </c>
      <c r="E587" s="29" t="s">
        <v>191</v>
      </c>
      <c r="F587" s="45"/>
      <c r="G587" s="28">
        <v>100</v>
      </c>
      <c r="H587" s="17">
        <v>7</v>
      </c>
      <c r="I587" s="17" t="s">
        <v>2608</v>
      </c>
      <c r="K587" s="28">
        <v>35</v>
      </c>
      <c r="L587" s="17">
        <v>7</v>
      </c>
      <c r="M587" s="17" t="s">
        <v>1554</v>
      </c>
      <c r="N587" s="17" t="s">
        <v>1758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5">
      <c r="A588" s="17" t="s">
        <v>4064</v>
      </c>
      <c r="B588" s="17" t="s">
        <v>1487</v>
      </c>
      <c r="C588" s="35">
        <f t="shared" si="11"/>
        <v>5</v>
      </c>
      <c r="D588" s="29" t="s">
        <v>2516</v>
      </c>
      <c r="E588" s="29" t="s">
        <v>191</v>
      </c>
      <c r="F588" s="45"/>
      <c r="G588" s="28">
        <v>100</v>
      </c>
      <c r="H588" s="17">
        <v>7</v>
      </c>
      <c r="I588" s="17" t="s">
        <v>2608</v>
      </c>
      <c r="K588" s="28">
        <v>35</v>
      </c>
      <c r="L588" s="17">
        <v>7</v>
      </c>
      <c r="M588" s="17" t="s">
        <v>1554</v>
      </c>
      <c r="N588" s="17" t="s">
        <v>1758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5">
      <c r="A589" s="17" t="s">
        <v>4065</v>
      </c>
      <c r="B589" s="17" t="s">
        <v>1487</v>
      </c>
      <c r="C589" s="35">
        <f t="shared" si="11"/>
        <v>5</v>
      </c>
      <c r="D589" s="29" t="s">
        <v>2523</v>
      </c>
      <c r="E589" s="29" t="s">
        <v>191</v>
      </c>
      <c r="F589" s="45"/>
      <c r="G589" s="28">
        <v>100</v>
      </c>
      <c r="H589" s="17">
        <v>7</v>
      </c>
      <c r="I589" s="17" t="s">
        <v>2608</v>
      </c>
      <c r="K589" s="28">
        <v>35</v>
      </c>
      <c r="L589" s="17">
        <v>7</v>
      </c>
      <c r="M589" s="17" t="s">
        <v>1554</v>
      </c>
      <c r="N589" s="17" t="s">
        <v>1758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5">
      <c r="A590" s="17" t="s">
        <v>4066</v>
      </c>
      <c r="B590" s="17" t="s">
        <v>1487</v>
      </c>
      <c r="C590" s="35">
        <f t="shared" si="11"/>
        <v>5</v>
      </c>
      <c r="D590" s="29" t="s">
        <v>2524</v>
      </c>
      <c r="E590" s="29" t="s">
        <v>191</v>
      </c>
      <c r="F590" s="45"/>
      <c r="G590" s="28">
        <v>50</v>
      </c>
      <c r="H590" s="17">
        <v>7</v>
      </c>
      <c r="I590" s="17" t="s">
        <v>2608</v>
      </c>
      <c r="K590" s="28">
        <v>20</v>
      </c>
      <c r="L590" s="17">
        <v>7</v>
      </c>
      <c r="M590" s="17" t="s">
        <v>1554</v>
      </c>
      <c r="N590" s="17" t="s">
        <v>1758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5">
      <c r="A591" s="17" t="s">
        <v>4067</v>
      </c>
      <c r="B591" s="17" t="s">
        <v>1487</v>
      </c>
      <c r="C591" s="35">
        <f t="shared" si="11"/>
        <v>5</v>
      </c>
      <c r="D591" s="29" t="s">
        <v>843</v>
      </c>
      <c r="E591" s="29" t="s">
        <v>191</v>
      </c>
      <c r="F591" s="45"/>
      <c r="G591" s="28">
        <v>100</v>
      </c>
      <c r="H591" s="17">
        <v>7</v>
      </c>
      <c r="I591" s="17" t="s">
        <v>2608</v>
      </c>
      <c r="K591" s="28">
        <v>35</v>
      </c>
      <c r="L591" s="17">
        <v>7</v>
      </c>
      <c r="M591" s="17" t="s">
        <v>1554</v>
      </c>
      <c r="N591" s="17" t="s">
        <v>1758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5">
      <c r="A592" s="17" t="s">
        <v>4068</v>
      </c>
      <c r="B592" s="17" t="s">
        <v>1487</v>
      </c>
      <c r="C592" s="35">
        <f t="shared" si="11"/>
        <v>5</v>
      </c>
      <c r="D592" s="29" t="s">
        <v>2531</v>
      </c>
      <c r="E592" s="29" t="s">
        <v>191</v>
      </c>
      <c r="F592" s="45"/>
      <c r="G592" s="28">
        <v>0</v>
      </c>
      <c r="H592" s="17">
        <v>7</v>
      </c>
      <c r="I592" s="17" t="s">
        <v>2608</v>
      </c>
      <c r="K592" s="28">
        <v>0</v>
      </c>
      <c r="L592" s="17">
        <v>7</v>
      </c>
      <c r="M592" s="17" t="s">
        <v>1554</v>
      </c>
      <c r="N592" s="17" t="s">
        <v>1758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5">
      <c r="A593" s="17" t="s">
        <v>4069</v>
      </c>
      <c r="B593" s="17" t="s">
        <v>1487</v>
      </c>
      <c r="C593" s="35">
        <f t="shared" si="11"/>
        <v>5</v>
      </c>
      <c r="D593" s="29" t="s">
        <v>2532</v>
      </c>
      <c r="E593" s="29" t="s">
        <v>191</v>
      </c>
      <c r="F593" s="45"/>
      <c r="G593" s="28">
        <v>60</v>
      </c>
      <c r="H593" s="17">
        <v>7</v>
      </c>
      <c r="I593" s="17" t="s">
        <v>2608</v>
      </c>
      <c r="K593" s="28">
        <v>20</v>
      </c>
      <c r="L593" s="17">
        <v>7</v>
      </c>
      <c r="M593" s="17" t="s">
        <v>1554</v>
      </c>
      <c r="N593" s="17" t="s">
        <v>1758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5">
      <c r="A594" s="17" t="s">
        <v>4070</v>
      </c>
      <c r="B594" s="17" t="s">
        <v>1487</v>
      </c>
      <c r="C594" s="35">
        <f t="shared" si="11"/>
        <v>5</v>
      </c>
      <c r="D594" s="31" t="s">
        <v>991</v>
      </c>
      <c r="E594" s="29" t="s">
        <v>191</v>
      </c>
      <c r="F594" s="45"/>
      <c r="G594" s="28">
        <v>0</v>
      </c>
      <c r="H594" s="17">
        <v>7</v>
      </c>
      <c r="I594" s="17" t="s">
        <v>2608</v>
      </c>
      <c r="K594" s="28">
        <v>0</v>
      </c>
      <c r="L594" s="17">
        <v>7</v>
      </c>
      <c r="M594" s="17" t="s">
        <v>1554</v>
      </c>
      <c r="N594" s="17" t="s">
        <v>1758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5">
      <c r="A595" s="17" t="s">
        <v>4071</v>
      </c>
      <c r="B595" s="17" t="s">
        <v>1487</v>
      </c>
      <c r="C595" s="35">
        <f t="shared" si="11"/>
        <v>5</v>
      </c>
      <c r="D595" s="29" t="s">
        <v>793</v>
      </c>
      <c r="E595" s="29" t="s">
        <v>191</v>
      </c>
      <c r="F595" s="45"/>
      <c r="G595" s="28">
        <v>50</v>
      </c>
      <c r="H595" s="17">
        <v>7</v>
      </c>
      <c r="I595" s="17" t="s">
        <v>2608</v>
      </c>
      <c r="K595" s="28">
        <v>20</v>
      </c>
      <c r="L595" s="17">
        <v>7</v>
      </c>
      <c r="M595" s="17" t="s">
        <v>1554</v>
      </c>
      <c r="N595" s="17" t="s">
        <v>1758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5">
      <c r="A596" s="17" t="s">
        <v>4072</v>
      </c>
      <c r="B596" s="17" t="s">
        <v>1487</v>
      </c>
      <c r="C596" s="35">
        <f t="shared" si="11"/>
        <v>5</v>
      </c>
      <c r="D596" s="29" t="s">
        <v>2533</v>
      </c>
      <c r="E596" s="29" t="s">
        <v>191</v>
      </c>
      <c r="F596" s="45"/>
      <c r="G596" s="28">
        <v>50</v>
      </c>
      <c r="H596" s="17">
        <v>7</v>
      </c>
      <c r="I596" s="17" t="s">
        <v>2608</v>
      </c>
      <c r="K596" s="28">
        <v>20</v>
      </c>
      <c r="L596" s="17">
        <v>7</v>
      </c>
      <c r="M596" s="17" t="s">
        <v>1554</v>
      </c>
      <c r="N596" s="17" t="s">
        <v>1758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5">
      <c r="A597" s="17" t="s">
        <v>4073</v>
      </c>
      <c r="B597" s="17" t="s">
        <v>1486</v>
      </c>
      <c r="C597" s="35">
        <f t="shared" si="11"/>
        <v>3</v>
      </c>
      <c r="D597" s="41" t="s">
        <v>3467</v>
      </c>
      <c r="E597" s="41" t="s">
        <v>191</v>
      </c>
      <c r="F597" s="45"/>
      <c r="G597" s="28">
        <v>100</v>
      </c>
      <c r="H597" s="17">
        <v>7</v>
      </c>
      <c r="I597" s="17" t="s">
        <v>2608</v>
      </c>
      <c r="K597" s="28">
        <v>20</v>
      </c>
      <c r="L597" s="17">
        <v>7</v>
      </c>
      <c r="M597" s="17" t="s">
        <v>1554</v>
      </c>
      <c r="N597" s="17" t="s">
        <v>1758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5">
      <c r="A598" s="17" t="s">
        <v>5743</v>
      </c>
      <c r="B598" s="17" t="s">
        <v>1487</v>
      </c>
      <c r="C598" s="35">
        <f>IF($B598="ProductService",1,IF($B598="ProductNonInventory",3,IF($B598="ProductInventory",5,"error")))</f>
        <v>5</v>
      </c>
      <c r="D598" s="41" t="s">
        <v>5744</v>
      </c>
      <c r="E598" s="41" t="s">
        <v>191</v>
      </c>
      <c r="F598" s="45"/>
      <c r="G598" s="28">
        <v>100</v>
      </c>
      <c r="H598" s="17">
        <v>7</v>
      </c>
      <c r="I598" s="17" t="s">
        <v>2608</v>
      </c>
      <c r="K598" s="28">
        <v>20</v>
      </c>
      <c r="L598" s="17">
        <v>7</v>
      </c>
      <c r="M598" s="17" t="s">
        <v>1554</v>
      </c>
      <c r="N598" s="17" t="s">
        <v>1758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5">
      <c r="A599" s="17" t="s">
        <v>4085</v>
      </c>
      <c r="B599" s="17" t="s">
        <v>1487</v>
      </c>
      <c r="C599" s="35">
        <f t="shared" si="11"/>
        <v>5</v>
      </c>
      <c r="D599" s="29" t="s">
        <v>1317</v>
      </c>
      <c r="E599" s="29" t="s">
        <v>191</v>
      </c>
      <c r="F599" s="45"/>
      <c r="G599" s="28">
        <v>35</v>
      </c>
      <c r="H599" s="17">
        <v>7</v>
      </c>
      <c r="I599" s="17" t="s">
        <v>2609</v>
      </c>
      <c r="K599" s="28">
        <v>20</v>
      </c>
      <c r="L599" s="17">
        <v>7</v>
      </c>
      <c r="M599" s="17" t="s">
        <v>1554</v>
      </c>
      <c r="N599" s="17" t="s">
        <v>1758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5">
      <c r="A600" s="17" t="s">
        <v>4086</v>
      </c>
      <c r="B600" s="17" t="s">
        <v>1487</v>
      </c>
      <c r="C600" s="35">
        <f t="shared" si="11"/>
        <v>5</v>
      </c>
      <c r="D600" s="29" t="s">
        <v>2534</v>
      </c>
      <c r="E600" s="29" t="s">
        <v>2355</v>
      </c>
      <c r="F600" s="45"/>
      <c r="G600" s="28">
        <v>20</v>
      </c>
      <c r="H600" s="17">
        <v>1</v>
      </c>
      <c r="I600" s="17" t="s">
        <v>2609</v>
      </c>
      <c r="K600" s="28">
        <v>10</v>
      </c>
      <c r="L600" s="28">
        <v>5</v>
      </c>
      <c r="M600" s="17" t="s">
        <v>1554</v>
      </c>
      <c r="N600" s="17" t="s">
        <v>1758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5">
      <c r="A601" s="17" t="s">
        <v>4087</v>
      </c>
      <c r="B601" s="17" t="s">
        <v>1487</v>
      </c>
      <c r="C601" s="35">
        <f t="shared" si="11"/>
        <v>5</v>
      </c>
      <c r="D601" s="29" t="s">
        <v>2547</v>
      </c>
      <c r="E601" s="29" t="s">
        <v>2530</v>
      </c>
      <c r="F601" s="45"/>
      <c r="G601" s="28">
        <v>0</v>
      </c>
      <c r="H601" s="28">
        <v>1</v>
      </c>
      <c r="I601" s="17" t="s">
        <v>2609</v>
      </c>
      <c r="K601" s="28">
        <v>0</v>
      </c>
      <c r="L601" s="28">
        <v>5</v>
      </c>
      <c r="M601" s="17" t="s">
        <v>1554</v>
      </c>
      <c r="N601" s="17" t="s">
        <v>1758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5">
      <c r="A602" s="17" t="s">
        <v>4088</v>
      </c>
      <c r="B602" s="17" t="s">
        <v>1487</v>
      </c>
      <c r="C602" s="35">
        <f t="shared" si="11"/>
        <v>5</v>
      </c>
      <c r="D602" s="30" t="s">
        <v>909</v>
      </c>
      <c r="E602" s="29" t="s">
        <v>999</v>
      </c>
      <c r="F602" s="45"/>
      <c r="G602" s="28">
        <v>8</v>
      </c>
      <c r="H602" s="17">
        <v>7</v>
      </c>
      <c r="I602" s="17" t="s">
        <v>2609</v>
      </c>
      <c r="K602" s="28">
        <v>4</v>
      </c>
      <c r="L602" s="17">
        <v>7</v>
      </c>
      <c r="M602" s="17" t="s">
        <v>1554</v>
      </c>
      <c r="N602" s="17" t="s">
        <v>1758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5">
      <c r="A603" s="17" t="s">
        <v>4089</v>
      </c>
      <c r="B603" s="17" t="s">
        <v>1487</v>
      </c>
      <c r="C603" s="35">
        <f t="shared" si="11"/>
        <v>5</v>
      </c>
      <c r="D603" s="29" t="s">
        <v>990</v>
      </c>
      <c r="E603" s="29" t="s">
        <v>999</v>
      </c>
      <c r="F603" s="45"/>
      <c r="G603" s="28">
        <v>8</v>
      </c>
      <c r="H603" s="17">
        <v>7</v>
      </c>
      <c r="I603" s="17" t="s">
        <v>2609</v>
      </c>
      <c r="K603" s="28">
        <v>4</v>
      </c>
      <c r="L603" s="17">
        <v>7</v>
      </c>
      <c r="M603" s="17" t="s">
        <v>1554</v>
      </c>
      <c r="N603" s="17" t="s">
        <v>1758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5">
      <c r="A604" s="17" t="s">
        <v>4090</v>
      </c>
      <c r="B604" s="17" t="s">
        <v>1487</v>
      </c>
      <c r="C604" s="35">
        <f t="shared" si="11"/>
        <v>5</v>
      </c>
      <c r="D604" s="29" t="s">
        <v>913</v>
      </c>
      <c r="E604" s="29" t="s">
        <v>999</v>
      </c>
      <c r="F604" s="45"/>
      <c r="G604" s="28">
        <v>8</v>
      </c>
      <c r="H604" s="17">
        <v>7</v>
      </c>
      <c r="I604" s="17" t="s">
        <v>2609</v>
      </c>
      <c r="K604" s="28">
        <v>4</v>
      </c>
      <c r="L604" s="17">
        <v>7</v>
      </c>
      <c r="M604" s="17" t="s">
        <v>1554</v>
      </c>
      <c r="N604" s="17" t="s">
        <v>1758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5">
      <c r="A605" s="17" t="s">
        <v>4091</v>
      </c>
      <c r="B605" s="17" t="s">
        <v>1487</v>
      </c>
      <c r="C605" s="35">
        <f t="shared" si="11"/>
        <v>5</v>
      </c>
      <c r="D605" s="29" t="s">
        <v>2539</v>
      </c>
      <c r="E605" s="29" t="s">
        <v>191</v>
      </c>
      <c r="F605" s="45"/>
      <c r="G605" s="28">
        <v>400</v>
      </c>
      <c r="H605" s="17">
        <v>7</v>
      </c>
      <c r="I605" s="17" t="s">
        <v>2609</v>
      </c>
      <c r="K605" s="28">
        <v>350</v>
      </c>
      <c r="L605" s="17">
        <v>7</v>
      </c>
      <c r="M605" s="17" t="s">
        <v>1554</v>
      </c>
      <c r="N605" s="17" t="s">
        <v>1758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5">
      <c r="A606" s="17" t="s">
        <v>4092</v>
      </c>
      <c r="B606" s="17" t="s">
        <v>1487</v>
      </c>
      <c r="C606" s="35">
        <f t="shared" si="11"/>
        <v>5</v>
      </c>
      <c r="D606" s="29" t="s">
        <v>2540</v>
      </c>
      <c r="E606" s="29" t="s">
        <v>191</v>
      </c>
      <c r="F606" s="45"/>
      <c r="G606" s="28">
        <v>400</v>
      </c>
      <c r="H606" s="17">
        <v>7</v>
      </c>
      <c r="I606" s="17" t="s">
        <v>2609</v>
      </c>
      <c r="K606" s="28">
        <v>300</v>
      </c>
      <c r="L606" s="17">
        <v>7</v>
      </c>
      <c r="M606" s="17" t="s">
        <v>1554</v>
      </c>
      <c r="N606" s="17" t="s">
        <v>1758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5">
      <c r="A607" s="17" t="s">
        <v>4093</v>
      </c>
      <c r="B607" s="17" t="s">
        <v>1487</v>
      </c>
      <c r="C607" s="35">
        <f t="shared" si="11"/>
        <v>5</v>
      </c>
      <c r="D607" s="29" t="s">
        <v>2541</v>
      </c>
      <c r="E607" s="29" t="s">
        <v>191</v>
      </c>
      <c r="F607" s="45"/>
      <c r="G607" s="28">
        <v>100</v>
      </c>
      <c r="H607" s="17">
        <v>1</v>
      </c>
      <c r="I607" s="17" t="s">
        <v>2609</v>
      </c>
      <c r="K607" s="28">
        <v>80</v>
      </c>
      <c r="L607" s="17">
        <v>7</v>
      </c>
      <c r="M607" s="17" t="s">
        <v>1554</v>
      </c>
      <c r="N607" s="17" t="s">
        <v>1758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5">
      <c r="A608" s="17" t="s">
        <v>4094</v>
      </c>
      <c r="B608" s="17" t="s">
        <v>1487</v>
      </c>
      <c r="C608" s="35">
        <f t="shared" si="11"/>
        <v>5</v>
      </c>
      <c r="D608" s="29" t="s">
        <v>2542</v>
      </c>
      <c r="E608" s="29" t="s">
        <v>191</v>
      </c>
      <c r="F608" s="45"/>
      <c r="G608" s="28">
        <v>160</v>
      </c>
      <c r="H608" s="17">
        <v>7</v>
      </c>
      <c r="I608" s="17" t="s">
        <v>2609</v>
      </c>
      <c r="K608" s="28">
        <v>130</v>
      </c>
      <c r="L608" s="17">
        <v>7</v>
      </c>
      <c r="M608" s="17" t="s">
        <v>1554</v>
      </c>
      <c r="N608" s="17" t="s">
        <v>1758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5">
      <c r="A609" s="17" t="s">
        <v>4095</v>
      </c>
      <c r="B609" s="17" t="s">
        <v>1487</v>
      </c>
      <c r="C609" s="35">
        <f t="shared" si="11"/>
        <v>5</v>
      </c>
      <c r="D609" s="29" t="s">
        <v>2543</v>
      </c>
      <c r="E609" s="29" t="s">
        <v>14</v>
      </c>
      <c r="F609" s="45"/>
      <c r="G609" s="28">
        <v>60</v>
      </c>
      <c r="H609" s="17">
        <v>7</v>
      </c>
      <c r="I609" s="17" t="s">
        <v>2609</v>
      </c>
      <c r="K609" s="28">
        <v>30</v>
      </c>
      <c r="L609" s="17">
        <v>7</v>
      </c>
      <c r="M609" s="17" t="s">
        <v>1554</v>
      </c>
      <c r="N609" s="17" t="s">
        <v>1758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5">
      <c r="A610" s="17" t="s">
        <v>4101</v>
      </c>
      <c r="B610" s="17" t="s">
        <v>1487</v>
      </c>
      <c r="C610" s="35">
        <f t="shared" si="11"/>
        <v>5</v>
      </c>
      <c r="D610" s="29" t="s">
        <v>2544</v>
      </c>
      <c r="E610" s="29" t="s">
        <v>191</v>
      </c>
      <c r="F610" s="45"/>
      <c r="G610" s="28">
        <v>250</v>
      </c>
      <c r="H610" s="17">
        <v>7</v>
      </c>
      <c r="I610" s="17" t="s">
        <v>2609</v>
      </c>
      <c r="K610" s="28">
        <v>200</v>
      </c>
      <c r="L610" s="17">
        <v>7</v>
      </c>
      <c r="M610" s="17" t="s">
        <v>1554</v>
      </c>
      <c r="N610" s="17" t="s">
        <v>1758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x14ac:dyDescent="0.5">
      <c r="A611" s="17" t="s">
        <v>4096</v>
      </c>
      <c r="B611" s="17" t="s">
        <v>1487</v>
      </c>
      <c r="C611" s="35">
        <f t="shared" si="11"/>
        <v>5</v>
      </c>
      <c r="D611" s="29" t="s">
        <v>996</v>
      </c>
      <c r="E611" s="29" t="s">
        <v>191</v>
      </c>
      <c r="F611" s="45"/>
      <c r="G611" s="28">
        <v>150</v>
      </c>
      <c r="H611" s="17">
        <v>7</v>
      </c>
      <c r="I611" s="17" t="s">
        <v>2609</v>
      </c>
      <c r="K611" s="28">
        <v>100</v>
      </c>
      <c r="L611" s="17">
        <v>7</v>
      </c>
      <c r="M611" s="17" t="s">
        <v>1554</v>
      </c>
      <c r="N611" s="17" t="s">
        <v>1758</v>
      </c>
      <c r="O611" s="27" t="str">
        <f>INDEX(accountchart[chartId], MATCH(Table1[[#This Row],[sellChartName]],accountchart[chartName],0))</f>
        <v>52900953</v>
      </c>
      <c r="P611" s="27" t="str">
        <f>INDEX(accountchart[chartId], MATCH(Table1[[#This Row],[buyChartName]],accountchart[chartName],0))</f>
        <v>53172279</v>
      </c>
    </row>
    <row r="612" spans="1:16" x14ac:dyDescent="0.5">
      <c r="A612" s="17" t="s">
        <v>4097</v>
      </c>
      <c r="B612" s="17" t="s">
        <v>1487</v>
      </c>
      <c r="C612" s="35">
        <f t="shared" si="11"/>
        <v>5</v>
      </c>
      <c r="D612" s="29" t="s">
        <v>2545</v>
      </c>
      <c r="E612" s="29" t="s">
        <v>191</v>
      </c>
      <c r="F612" s="45"/>
      <c r="G612" s="28">
        <v>250</v>
      </c>
      <c r="H612" s="17">
        <v>7</v>
      </c>
      <c r="I612" s="17" t="s">
        <v>2609</v>
      </c>
      <c r="K612" s="28">
        <v>200</v>
      </c>
      <c r="L612" s="17">
        <v>7</v>
      </c>
      <c r="M612" s="17" t="s">
        <v>1554</v>
      </c>
      <c r="N612" s="17" t="s">
        <v>1758</v>
      </c>
      <c r="O612" s="27" t="str">
        <f>INDEX(accountchart[chartId], MATCH(Table1[[#This Row],[sellChartName]],accountchart[chartName],0))</f>
        <v>52900953</v>
      </c>
      <c r="P612" s="27" t="str">
        <f>INDEX(accountchart[chartId], MATCH(Table1[[#This Row],[buyChartName]],accountchart[chartName],0))</f>
        <v>53172279</v>
      </c>
    </row>
    <row r="613" spans="1:16" x14ac:dyDescent="0.5">
      <c r="A613" s="17" t="s">
        <v>4098</v>
      </c>
      <c r="B613" s="17" t="s">
        <v>1487</v>
      </c>
      <c r="C613" s="35">
        <f t="shared" si="11"/>
        <v>5</v>
      </c>
      <c r="D613" s="29" t="s">
        <v>2546</v>
      </c>
      <c r="E613" s="29" t="s">
        <v>191</v>
      </c>
      <c r="F613" s="45"/>
      <c r="G613" s="28">
        <v>250</v>
      </c>
      <c r="H613" s="17">
        <v>7</v>
      </c>
      <c r="I613" s="17" t="s">
        <v>2609</v>
      </c>
      <c r="K613" s="28">
        <v>180</v>
      </c>
      <c r="L613" s="17">
        <v>7</v>
      </c>
      <c r="M613" s="17" t="s">
        <v>1554</v>
      </c>
      <c r="N613" s="17" t="s">
        <v>1758</v>
      </c>
      <c r="O613" s="27" t="str">
        <f>INDEX(accountchart[chartId], MATCH(Table1[[#This Row],[sellChartName]],accountchart[chartName],0))</f>
        <v>52900953</v>
      </c>
      <c r="P613" s="27" t="str">
        <f>INDEX(accountchart[chartId], MATCH(Table1[[#This Row],[buyChartName]],accountchart[chartName],0))</f>
        <v>53172279</v>
      </c>
    </row>
    <row r="614" spans="1:16" x14ac:dyDescent="0.5">
      <c r="A614" s="17" t="s">
        <v>4099</v>
      </c>
      <c r="B614" s="17" t="s">
        <v>1487</v>
      </c>
      <c r="C614" s="35">
        <f t="shared" si="11"/>
        <v>5</v>
      </c>
      <c r="D614" s="29" t="s">
        <v>2548</v>
      </c>
      <c r="E614" s="29" t="s">
        <v>191</v>
      </c>
      <c r="F614" s="45"/>
      <c r="G614" s="28">
        <v>0</v>
      </c>
      <c r="H614" s="17">
        <v>7</v>
      </c>
      <c r="I614" s="17" t="s">
        <v>2609</v>
      </c>
      <c r="K614" s="28">
        <v>0</v>
      </c>
      <c r="L614" s="17">
        <v>7</v>
      </c>
      <c r="M614" s="17" t="s">
        <v>1554</v>
      </c>
      <c r="N614" s="17" t="s">
        <v>1758</v>
      </c>
      <c r="O614" s="27" t="str">
        <f>INDEX(accountchart[chartId], MATCH(Table1[[#This Row],[sellChartName]],accountchart[chartName],0))</f>
        <v>52900953</v>
      </c>
      <c r="P614" s="27" t="str">
        <f>INDEX(accountchart[chartId], MATCH(Table1[[#This Row],[buyChartName]],accountchart[chartName],0))</f>
        <v>53172279</v>
      </c>
    </row>
    <row r="615" spans="1:16" x14ac:dyDescent="0.5">
      <c r="A615" s="17" t="s">
        <v>4100</v>
      </c>
      <c r="B615" s="17" t="s">
        <v>1487</v>
      </c>
      <c r="C615" s="35">
        <f t="shared" si="11"/>
        <v>5</v>
      </c>
      <c r="D615" s="29" t="s">
        <v>992</v>
      </c>
      <c r="E615" s="29" t="s">
        <v>2256</v>
      </c>
      <c r="F615" s="45"/>
      <c r="G615" s="28">
        <v>140</v>
      </c>
      <c r="H615" s="28">
        <v>1</v>
      </c>
      <c r="I615" s="17" t="s">
        <v>2609</v>
      </c>
      <c r="K615" s="28">
        <v>0</v>
      </c>
      <c r="L615" s="28">
        <v>5</v>
      </c>
      <c r="M615" s="17" t="s">
        <v>1554</v>
      </c>
      <c r="N615" s="17" t="s">
        <v>1758</v>
      </c>
      <c r="O615" s="27" t="str">
        <f>INDEX(accountchart[chartId], MATCH(Table1[[#This Row],[sellChartName]],accountchart[chartName],0))</f>
        <v>52900953</v>
      </c>
      <c r="P615" s="27" t="str">
        <f>INDEX(accountchart[chartId], MATCH(Table1[[#This Row],[buyChartName]],accountchart[chartName],0))</f>
        <v>53172279</v>
      </c>
    </row>
    <row r="616" spans="1:16" x14ac:dyDescent="0.5">
      <c r="A616" s="17" t="s">
        <v>4102</v>
      </c>
      <c r="B616" s="17" t="s">
        <v>1487</v>
      </c>
      <c r="C616" s="35">
        <f t="shared" si="11"/>
        <v>5</v>
      </c>
      <c r="D616" s="29" t="s">
        <v>2549</v>
      </c>
      <c r="E616" s="29" t="s">
        <v>2550</v>
      </c>
      <c r="F616" s="45"/>
      <c r="G616" s="28">
        <v>50</v>
      </c>
      <c r="H616" s="17">
        <v>7</v>
      </c>
      <c r="I616" s="17" t="s">
        <v>2610</v>
      </c>
      <c r="K616" s="28">
        <v>0</v>
      </c>
      <c r="L616" s="17">
        <v>7</v>
      </c>
      <c r="M616" s="17" t="s">
        <v>1554</v>
      </c>
      <c r="N616" s="17" t="s">
        <v>1758</v>
      </c>
      <c r="O616" s="27" t="str">
        <f>INDEX(accountchart[chartId], MATCH(Table1[[#This Row],[sellChartName]],accountchart[chartName],0))</f>
        <v>52900953</v>
      </c>
      <c r="P616" s="27" t="str">
        <f>INDEX(accountchart[chartId], MATCH(Table1[[#This Row],[buyChartName]],accountchart[chartName],0))</f>
        <v>53172279</v>
      </c>
    </row>
    <row r="617" spans="1:16" x14ac:dyDescent="0.5">
      <c r="A617" s="17" t="s">
        <v>4103</v>
      </c>
      <c r="B617" s="17" t="s">
        <v>1487</v>
      </c>
      <c r="C617" s="35">
        <f t="shared" si="11"/>
        <v>5</v>
      </c>
      <c r="D617" s="29" t="s">
        <v>912</v>
      </c>
      <c r="E617" s="29" t="s">
        <v>2550</v>
      </c>
      <c r="F617" s="45"/>
      <c r="G617" s="28">
        <v>40</v>
      </c>
      <c r="H617" s="17">
        <v>7</v>
      </c>
      <c r="I617" s="17" t="s">
        <v>2610</v>
      </c>
      <c r="K617" s="28">
        <v>0</v>
      </c>
      <c r="L617" s="17">
        <v>7</v>
      </c>
      <c r="M617" s="17" t="s">
        <v>1554</v>
      </c>
      <c r="N617" s="17" t="s">
        <v>1758</v>
      </c>
      <c r="O617" s="27" t="str">
        <f>INDEX(accountchart[chartId], MATCH(Table1[[#This Row],[sellChartName]],accountchart[chartName],0))</f>
        <v>52900953</v>
      </c>
      <c r="P617" s="27" t="str">
        <f>INDEX(accountchart[chartId], MATCH(Table1[[#This Row],[buyChartName]],accountchart[chartName],0))</f>
        <v>53172279</v>
      </c>
    </row>
    <row r="618" spans="1:16" x14ac:dyDescent="0.5">
      <c r="A618" s="17" t="s">
        <v>4104</v>
      </c>
      <c r="B618" s="17" t="s">
        <v>1487</v>
      </c>
      <c r="C618" s="35">
        <f t="shared" si="11"/>
        <v>5</v>
      </c>
      <c r="D618" s="29" t="s">
        <v>916</v>
      </c>
      <c r="E618" s="29" t="s">
        <v>2550</v>
      </c>
      <c r="F618" s="45"/>
      <c r="G618" s="28">
        <v>40</v>
      </c>
      <c r="H618" s="17">
        <v>7</v>
      </c>
      <c r="I618" s="17" t="s">
        <v>2610</v>
      </c>
      <c r="K618" s="28">
        <v>0</v>
      </c>
      <c r="L618" s="17">
        <v>7</v>
      </c>
      <c r="M618" s="17" t="s">
        <v>1554</v>
      </c>
      <c r="N618" s="17" t="s">
        <v>1758</v>
      </c>
      <c r="O618" s="27" t="str">
        <f>INDEX(accountchart[chartId], MATCH(Table1[[#This Row],[sellChartName]],accountchart[chartName],0))</f>
        <v>52900953</v>
      </c>
      <c r="P618" s="27" t="str">
        <f>INDEX(accountchart[chartId], MATCH(Table1[[#This Row],[buyChartName]],accountchart[chartName],0))</f>
        <v>53172279</v>
      </c>
    </row>
    <row r="619" spans="1:16" x14ac:dyDescent="0.5">
      <c r="A619" s="17" t="s">
        <v>4105</v>
      </c>
      <c r="B619" s="17" t="s">
        <v>1487</v>
      </c>
      <c r="C619" s="35">
        <f t="shared" si="11"/>
        <v>5</v>
      </c>
      <c r="D619" s="29" t="s">
        <v>2551</v>
      </c>
      <c r="E619" s="29" t="s">
        <v>2550</v>
      </c>
      <c r="F619" s="45"/>
      <c r="G619" s="28">
        <v>0</v>
      </c>
      <c r="H619" s="17">
        <v>7</v>
      </c>
      <c r="I619" s="17" t="s">
        <v>2610</v>
      </c>
      <c r="K619" s="28">
        <v>0</v>
      </c>
      <c r="L619" s="17">
        <v>7</v>
      </c>
      <c r="M619" s="17" t="s">
        <v>1554</v>
      </c>
      <c r="N619" s="17" t="s">
        <v>1758</v>
      </c>
      <c r="O619" s="27" t="str">
        <f>INDEX(accountchart[chartId], MATCH(Table1[[#This Row],[sellChartName]],accountchart[chartName],0))</f>
        <v>52900953</v>
      </c>
      <c r="P619" s="27" t="str">
        <f>INDEX(accountchart[chartId], MATCH(Table1[[#This Row],[buyChartName]],accountchart[chartName],0))</f>
        <v>53172279</v>
      </c>
    </row>
    <row r="620" spans="1:16" x14ac:dyDescent="0.5">
      <c r="A620" s="53" t="s">
        <v>4106</v>
      </c>
      <c r="B620" s="53" t="s">
        <v>1487</v>
      </c>
      <c r="C620" s="54">
        <f t="shared" si="11"/>
        <v>5</v>
      </c>
      <c r="D620" s="62" t="s">
        <v>2552</v>
      </c>
      <c r="E620" s="62" t="s">
        <v>2550</v>
      </c>
      <c r="F620" s="56"/>
      <c r="G620" s="55">
        <v>90</v>
      </c>
      <c r="H620" s="53">
        <v>7</v>
      </c>
      <c r="I620" s="53" t="s">
        <v>2610</v>
      </c>
      <c r="J620" s="53"/>
      <c r="K620" s="55">
        <v>0</v>
      </c>
      <c r="L620" s="53">
        <v>7</v>
      </c>
      <c r="M620" s="53" t="s">
        <v>1554</v>
      </c>
      <c r="N620" s="53" t="s">
        <v>1758</v>
      </c>
      <c r="O620" s="57" t="str">
        <f>INDEX(accountchart[chartId], MATCH(Table1[[#This Row],[sellChartName]],accountchart[chartName],0))</f>
        <v>52900953</v>
      </c>
      <c r="P620" s="57" t="str">
        <f>INDEX(accountchart[chartId], MATCH(Table1[[#This Row],[buyChartName]],accountchart[chartName],0))</f>
        <v>53172279</v>
      </c>
    </row>
    <row r="621" spans="1:16" x14ac:dyDescent="0.5">
      <c r="A621" s="3" t="s">
        <v>2645</v>
      </c>
      <c r="B621" s="17" t="s">
        <v>1487</v>
      </c>
      <c r="C621" s="35">
        <f t="shared" si="11"/>
        <v>5</v>
      </c>
      <c r="D621" s="40" t="s">
        <v>2611</v>
      </c>
      <c r="E621" s="28" t="s">
        <v>2258</v>
      </c>
      <c r="F621" s="45"/>
      <c r="G621" s="28">
        <v>15</v>
      </c>
      <c r="H621" s="17">
        <v>1</v>
      </c>
      <c r="I621" s="17" t="s">
        <v>2627</v>
      </c>
      <c r="K621" s="17">
        <v>9.91</v>
      </c>
      <c r="L621" s="17">
        <v>1</v>
      </c>
      <c r="M621" s="17" t="s">
        <v>1518</v>
      </c>
      <c r="N621" s="17" t="s">
        <v>1722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5">
      <c r="A622" s="3" t="s">
        <v>2646</v>
      </c>
      <c r="B622" s="17" t="s">
        <v>1487</v>
      </c>
      <c r="C622" s="35">
        <f t="shared" si="11"/>
        <v>5</v>
      </c>
      <c r="D622" s="32" t="s">
        <v>2612</v>
      </c>
      <c r="E622" s="28" t="s">
        <v>2258</v>
      </c>
      <c r="F622" s="45"/>
      <c r="G622" s="28">
        <v>15</v>
      </c>
      <c r="H622" s="17">
        <v>1</v>
      </c>
      <c r="I622" s="17" t="s">
        <v>2627</v>
      </c>
      <c r="K622" s="17">
        <v>13.08</v>
      </c>
      <c r="L622" s="17">
        <v>1</v>
      </c>
      <c r="M622" s="17" t="s">
        <v>1518</v>
      </c>
      <c r="N622" s="17" t="s">
        <v>1722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5">
      <c r="A623" s="3" t="s">
        <v>2647</v>
      </c>
      <c r="B623" s="17" t="s">
        <v>1487</v>
      </c>
      <c r="C623" s="35">
        <f t="shared" si="11"/>
        <v>5</v>
      </c>
      <c r="D623" s="32" t="s">
        <v>2613</v>
      </c>
      <c r="E623" s="37" t="s">
        <v>2258</v>
      </c>
      <c r="F623" s="45"/>
      <c r="G623" s="28">
        <v>15</v>
      </c>
      <c r="H623" s="17">
        <v>1</v>
      </c>
      <c r="I623" s="17" t="s">
        <v>2627</v>
      </c>
      <c r="K623" s="17">
        <v>10.41</v>
      </c>
      <c r="L623" s="17">
        <v>1</v>
      </c>
      <c r="M623" s="17" t="s">
        <v>1518</v>
      </c>
      <c r="N623" s="17" t="s">
        <v>1722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5">
      <c r="A624" s="3" t="s">
        <v>2648</v>
      </c>
      <c r="B624" s="17" t="s">
        <v>1487</v>
      </c>
      <c r="C624" s="35">
        <f t="shared" si="11"/>
        <v>5</v>
      </c>
      <c r="D624" s="32" t="s">
        <v>2614</v>
      </c>
      <c r="E624" s="28" t="s">
        <v>2258</v>
      </c>
      <c r="F624" s="45"/>
      <c r="G624" s="28">
        <v>15</v>
      </c>
      <c r="H624" s="17">
        <v>1</v>
      </c>
      <c r="I624" s="17" t="s">
        <v>2627</v>
      </c>
      <c r="K624" s="17">
        <v>9.91</v>
      </c>
      <c r="L624" s="17">
        <v>1</v>
      </c>
      <c r="M624" s="17" t="s">
        <v>1518</v>
      </c>
      <c r="N624" s="17" t="s">
        <v>1722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5">
      <c r="A625" s="3" t="s">
        <v>2649</v>
      </c>
      <c r="B625" s="17" t="s">
        <v>1487</v>
      </c>
      <c r="C625" s="35">
        <f t="shared" si="11"/>
        <v>5</v>
      </c>
      <c r="D625" s="32" t="s">
        <v>2615</v>
      </c>
      <c r="E625" s="28" t="s">
        <v>2258</v>
      </c>
      <c r="F625" s="45"/>
      <c r="G625" s="28">
        <v>15</v>
      </c>
      <c r="H625" s="17">
        <v>1</v>
      </c>
      <c r="I625" s="17" t="s">
        <v>2627</v>
      </c>
      <c r="K625" s="17">
        <v>13.08</v>
      </c>
      <c r="L625" s="17">
        <v>1</v>
      </c>
      <c r="M625" s="17" t="s">
        <v>1518</v>
      </c>
      <c r="N625" s="17" t="s">
        <v>1722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5">
      <c r="A626" s="3" t="s">
        <v>2650</v>
      </c>
      <c r="B626" s="17" t="s">
        <v>1487</v>
      </c>
      <c r="C626" s="35">
        <f t="shared" si="11"/>
        <v>5</v>
      </c>
      <c r="D626" s="32" t="s">
        <v>2616</v>
      </c>
      <c r="E626" s="28" t="s">
        <v>2258</v>
      </c>
      <c r="F626" s="45"/>
      <c r="G626" s="28">
        <v>15</v>
      </c>
      <c r="H626" s="17">
        <v>1</v>
      </c>
      <c r="I626" s="17" t="s">
        <v>2627</v>
      </c>
      <c r="K626" s="17">
        <v>14.33</v>
      </c>
      <c r="L626" s="17">
        <v>1</v>
      </c>
      <c r="M626" s="17" t="s">
        <v>1518</v>
      </c>
      <c r="N626" s="17" t="s">
        <v>1722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5">
      <c r="A627" s="3" t="s">
        <v>2651</v>
      </c>
      <c r="B627" s="17" t="s">
        <v>1487</v>
      </c>
      <c r="C627" s="35">
        <f t="shared" si="11"/>
        <v>5</v>
      </c>
      <c r="D627" s="32" t="s">
        <v>2617</v>
      </c>
      <c r="E627" s="28" t="s">
        <v>2258</v>
      </c>
      <c r="F627" s="45"/>
      <c r="G627" s="28">
        <v>17</v>
      </c>
      <c r="H627" s="17">
        <v>1</v>
      </c>
      <c r="I627" s="17" t="s">
        <v>2627</v>
      </c>
      <c r="K627" s="17">
        <v>9.16</v>
      </c>
      <c r="L627" s="17">
        <v>1</v>
      </c>
      <c r="M627" s="17" t="s">
        <v>1518</v>
      </c>
      <c r="N627" s="17" t="s">
        <v>1722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5">
      <c r="A628" s="3" t="s">
        <v>2652</v>
      </c>
      <c r="B628" s="17" t="s">
        <v>1487</v>
      </c>
      <c r="C628" s="35">
        <f t="shared" si="11"/>
        <v>5</v>
      </c>
      <c r="D628" s="32" t="s">
        <v>2618</v>
      </c>
      <c r="E628" s="28" t="s">
        <v>2258</v>
      </c>
      <c r="F628" s="45"/>
      <c r="G628" s="28">
        <v>20</v>
      </c>
      <c r="H628" s="17">
        <v>1</v>
      </c>
      <c r="I628" s="17" t="s">
        <v>2627</v>
      </c>
      <c r="K628" s="17">
        <v>15.33</v>
      </c>
      <c r="L628" s="17">
        <v>1</v>
      </c>
      <c r="M628" s="17" t="s">
        <v>1518</v>
      </c>
      <c r="N628" s="17" t="s">
        <v>1722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5">
      <c r="A629" s="3" t="s">
        <v>2653</v>
      </c>
      <c r="B629" s="17" t="s">
        <v>1487</v>
      </c>
      <c r="C629" s="35">
        <f t="shared" si="11"/>
        <v>5</v>
      </c>
      <c r="D629" s="32" t="s">
        <v>2619</v>
      </c>
      <c r="E629" s="28" t="s">
        <v>2258</v>
      </c>
      <c r="F629" s="45"/>
      <c r="G629" s="28">
        <v>15</v>
      </c>
      <c r="H629" s="17">
        <v>1</v>
      </c>
      <c r="I629" s="17" t="s">
        <v>2627</v>
      </c>
      <c r="K629" s="17">
        <v>13.08</v>
      </c>
      <c r="L629" s="17">
        <v>1</v>
      </c>
      <c r="M629" s="17" t="s">
        <v>1518</v>
      </c>
      <c r="N629" s="17" t="s">
        <v>1722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5">
      <c r="A630" s="3" t="s">
        <v>2654</v>
      </c>
      <c r="B630" s="17" t="s">
        <v>1487</v>
      </c>
      <c r="C630" s="35">
        <f t="shared" si="11"/>
        <v>5</v>
      </c>
      <c r="D630" s="32" t="s">
        <v>2620</v>
      </c>
      <c r="E630" s="28" t="s">
        <v>2258</v>
      </c>
      <c r="F630" s="45"/>
      <c r="G630" s="28">
        <v>10</v>
      </c>
      <c r="H630" s="17">
        <v>1</v>
      </c>
      <c r="I630" s="17" t="s">
        <v>2627</v>
      </c>
      <c r="K630" s="17">
        <v>7.08</v>
      </c>
      <c r="L630" s="17">
        <v>1</v>
      </c>
      <c r="M630" s="17" t="s">
        <v>1518</v>
      </c>
      <c r="N630" s="17" t="s">
        <v>1722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5">
      <c r="A631" s="3" t="s">
        <v>2655</v>
      </c>
      <c r="B631" s="17" t="s">
        <v>1487</v>
      </c>
      <c r="C631" s="35">
        <f t="shared" si="11"/>
        <v>5</v>
      </c>
      <c r="D631" s="32" t="s">
        <v>2621</v>
      </c>
      <c r="E631" s="28" t="s">
        <v>2258</v>
      </c>
      <c r="F631" s="45"/>
      <c r="G631" s="28">
        <v>15</v>
      </c>
      <c r="H631" s="17">
        <v>1</v>
      </c>
      <c r="I631" s="17" t="s">
        <v>2627</v>
      </c>
      <c r="K631" s="17">
        <v>12.25</v>
      </c>
      <c r="L631" s="17">
        <v>1</v>
      </c>
      <c r="M631" s="17" t="s">
        <v>1518</v>
      </c>
      <c r="N631" s="17" t="s">
        <v>1722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5">
      <c r="A632" s="3" t="s">
        <v>2656</v>
      </c>
      <c r="B632" s="17" t="s">
        <v>1487</v>
      </c>
      <c r="C632" s="35">
        <f t="shared" si="11"/>
        <v>5</v>
      </c>
      <c r="D632" s="32" t="s">
        <v>2622</v>
      </c>
      <c r="E632" s="28" t="s">
        <v>2258</v>
      </c>
      <c r="F632" s="45"/>
      <c r="G632" s="28">
        <v>15</v>
      </c>
      <c r="H632" s="17">
        <v>1</v>
      </c>
      <c r="I632" s="17" t="s">
        <v>2627</v>
      </c>
      <c r="K632" s="17">
        <v>12.25</v>
      </c>
      <c r="L632" s="17">
        <v>1</v>
      </c>
      <c r="M632" s="17" t="s">
        <v>1518</v>
      </c>
      <c r="N632" s="17" t="s">
        <v>1722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5">
      <c r="A633" s="3" t="s">
        <v>2657</v>
      </c>
      <c r="B633" s="17" t="s">
        <v>1487</v>
      </c>
      <c r="C633" s="35">
        <f t="shared" si="11"/>
        <v>5</v>
      </c>
      <c r="D633" s="32" t="s">
        <v>2623</v>
      </c>
      <c r="E633" s="37" t="s">
        <v>2258</v>
      </c>
      <c r="F633" s="45"/>
      <c r="G633" s="28">
        <v>20</v>
      </c>
      <c r="H633" s="17">
        <v>1</v>
      </c>
      <c r="I633" s="17" t="s">
        <v>2627</v>
      </c>
      <c r="K633" s="17">
        <v>16.66</v>
      </c>
      <c r="L633" s="17">
        <v>1</v>
      </c>
      <c r="M633" s="17" t="s">
        <v>1518</v>
      </c>
      <c r="N633" s="17" t="s">
        <v>1722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5">
      <c r="A634" s="3" t="s">
        <v>2658</v>
      </c>
      <c r="B634" s="17" t="s">
        <v>1487</v>
      </c>
      <c r="C634" s="35">
        <f t="shared" si="11"/>
        <v>5</v>
      </c>
      <c r="D634" s="32" t="s">
        <v>2624</v>
      </c>
      <c r="E634" s="37" t="s">
        <v>2258</v>
      </c>
      <c r="F634" s="45"/>
      <c r="G634" s="28">
        <v>15</v>
      </c>
      <c r="H634" s="17">
        <v>1</v>
      </c>
      <c r="I634" s="17" t="s">
        <v>2627</v>
      </c>
      <c r="K634" s="17">
        <v>13.33</v>
      </c>
      <c r="L634" s="17">
        <v>1</v>
      </c>
      <c r="M634" s="17" t="s">
        <v>1518</v>
      </c>
      <c r="N634" s="17" t="s">
        <v>1722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5">
      <c r="A635" s="3" t="s">
        <v>2659</v>
      </c>
      <c r="B635" s="17" t="s">
        <v>1487</v>
      </c>
      <c r="C635" s="35">
        <f t="shared" si="11"/>
        <v>5</v>
      </c>
      <c r="D635" s="32" t="s">
        <v>2625</v>
      </c>
      <c r="E635" s="37" t="s">
        <v>2258</v>
      </c>
      <c r="F635" s="45"/>
      <c r="G635" s="28">
        <v>15</v>
      </c>
      <c r="H635" s="17">
        <v>1</v>
      </c>
      <c r="I635" s="17" t="s">
        <v>2627</v>
      </c>
      <c r="K635" s="17">
        <v>10.83</v>
      </c>
      <c r="L635" s="17">
        <v>1</v>
      </c>
      <c r="M635" s="17" t="s">
        <v>1518</v>
      </c>
      <c r="N635" s="17" t="s">
        <v>1722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5">
      <c r="A636" s="3" t="s">
        <v>5759</v>
      </c>
      <c r="B636" s="17" t="s">
        <v>1487</v>
      </c>
      <c r="C636" s="35">
        <f>IF($B636="ProductService",1,IF($B636="ProductNonInventory",3,IF($B636="ProductInventory",5,"error")))</f>
        <v>5</v>
      </c>
      <c r="D636" s="32" t="s">
        <v>5758</v>
      </c>
      <c r="E636" s="37" t="s">
        <v>2258</v>
      </c>
      <c r="F636" s="45"/>
      <c r="G636" s="28">
        <v>10</v>
      </c>
      <c r="H636" s="17">
        <v>1</v>
      </c>
      <c r="I636" s="17" t="s">
        <v>2627</v>
      </c>
      <c r="K636" s="17">
        <v>0</v>
      </c>
      <c r="L636" s="17">
        <v>1</v>
      </c>
      <c r="M636" s="17" t="s">
        <v>1518</v>
      </c>
      <c r="N636" s="17" t="s">
        <v>1722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5">
      <c r="A637" s="3" t="s">
        <v>2660</v>
      </c>
      <c r="B637" s="17" t="s">
        <v>1487</v>
      </c>
      <c r="C637" s="35">
        <f t="shared" si="11"/>
        <v>5</v>
      </c>
      <c r="D637" s="32" t="s">
        <v>2626</v>
      </c>
      <c r="E637" s="28" t="s">
        <v>2258</v>
      </c>
      <c r="F637" s="45"/>
      <c r="G637" s="28">
        <v>10</v>
      </c>
      <c r="H637" s="17">
        <v>1</v>
      </c>
      <c r="I637" s="17" t="s">
        <v>2627</v>
      </c>
      <c r="K637" s="17">
        <v>5</v>
      </c>
      <c r="L637" s="17">
        <v>1</v>
      </c>
      <c r="M637" s="17" t="s">
        <v>1518</v>
      </c>
      <c r="N637" s="17" t="s">
        <v>1722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5">
      <c r="A638" s="3" t="s">
        <v>2661</v>
      </c>
      <c r="B638" s="17" t="s">
        <v>1487</v>
      </c>
      <c r="C638" s="35">
        <f t="shared" si="11"/>
        <v>5</v>
      </c>
      <c r="D638" s="32" t="s">
        <v>1017</v>
      </c>
      <c r="E638" s="28" t="s">
        <v>2258</v>
      </c>
      <c r="F638" s="45"/>
      <c r="G638" s="28">
        <v>10</v>
      </c>
      <c r="H638" s="17">
        <v>1</v>
      </c>
      <c r="I638" s="17" t="s">
        <v>2627</v>
      </c>
      <c r="K638" s="17">
        <v>0</v>
      </c>
      <c r="L638" s="17">
        <v>1</v>
      </c>
      <c r="M638" s="17" t="s">
        <v>1518</v>
      </c>
      <c r="N638" s="17" t="s">
        <v>1722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5">
      <c r="A639" s="3" t="s">
        <v>2662</v>
      </c>
      <c r="B639" s="17" t="s">
        <v>1487</v>
      </c>
      <c r="C639" s="35">
        <f t="shared" si="11"/>
        <v>5</v>
      </c>
      <c r="D639" s="32" t="s">
        <v>1024</v>
      </c>
      <c r="E639" s="28" t="s">
        <v>611</v>
      </c>
      <c r="F639" s="45"/>
      <c r="G639" s="28">
        <v>10</v>
      </c>
      <c r="H639" s="17">
        <v>1</v>
      </c>
      <c r="I639" s="17" t="s">
        <v>2627</v>
      </c>
      <c r="K639" s="17">
        <v>8.25</v>
      </c>
      <c r="L639" s="17">
        <v>1</v>
      </c>
      <c r="M639" s="17" t="s">
        <v>1518</v>
      </c>
      <c r="N639" s="17" t="s">
        <v>1722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5">
      <c r="A640" s="3" t="s">
        <v>2663</v>
      </c>
      <c r="B640" s="17" t="s">
        <v>1487</v>
      </c>
      <c r="C640" s="35">
        <f t="shared" si="11"/>
        <v>5</v>
      </c>
      <c r="D640" s="32" t="s">
        <v>1032</v>
      </c>
      <c r="E640" s="28" t="s">
        <v>611</v>
      </c>
      <c r="F640" s="45"/>
      <c r="G640" s="28">
        <v>10</v>
      </c>
      <c r="H640" s="18">
        <v>7</v>
      </c>
      <c r="I640" s="17" t="s">
        <v>2627</v>
      </c>
      <c r="K640" s="17">
        <v>8.75</v>
      </c>
      <c r="L640" s="17">
        <v>1</v>
      </c>
      <c r="M640" s="17" t="s">
        <v>1518</v>
      </c>
      <c r="N640" s="17" t="s">
        <v>1722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5">
      <c r="A641" s="3" t="s">
        <v>2664</v>
      </c>
      <c r="B641" s="17" t="s">
        <v>1487</v>
      </c>
      <c r="C641" s="35">
        <f t="shared" si="11"/>
        <v>5</v>
      </c>
      <c r="D641" s="32" t="s">
        <v>1034</v>
      </c>
      <c r="E641" s="28" t="s">
        <v>611</v>
      </c>
      <c r="F641" s="45"/>
      <c r="G641" s="28">
        <v>10</v>
      </c>
      <c r="H641" s="17">
        <v>1</v>
      </c>
      <c r="I641" s="17" t="s">
        <v>2627</v>
      </c>
      <c r="K641" s="17">
        <v>9</v>
      </c>
      <c r="L641" s="17">
        <v>1</v>
      </c>
      <c r="M641" s="17" t="s">
        <v>1518</v>
      </c>
      <c r="N641" s="17" t="s">
        <v>1722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5">
      <c r="A642" s="3" t="s">
        <v>2665</v>
      </c>
      <c r="B642" s="17" t="s">
        <v>1487</v>
      </c>
      <c r="C642" s="35">
        <f t="shared" si="11"/>
        <v>5</v>
      </c>
      <c r="D642" s="32" t="s">
        <v>1033</v>
      </c>
      <c r="E642" s="28" t="s">
        <v>611</v>
      </c>
      <c r="F642" s="45"/>
      <c r="G642" s="28">
        <v>10</v>
      </c>
      <c r="H642" s="17">
        <v>1</v>
      </c>
      <c r="I642" s="17" t="s">
        <v>2627</v>
      </c>
      <c r="K642" s="17">
        <v>8.25</v>
      </c>
      <c r="L642" s="17">
        <v>1</v>
      </c>
      <c r="M642" s="17" t="s">
        <v>1518</v>
      </c>
      <c r="N642" s="17" t="s">
        <v>1722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5">
      <c r="A643" s="3" t="s">
        <v>2666</v>
      </c>
      <c r="B643" s="17" t="s">
        <v>1487</v>
      </c>
      <c r="C643" s="35">
        <f t="shared" si="11"/>
        <v>5</v>
      </c>
      <c r="D643" s="32" t="s">
        <v>2642</v>
      </c>
      <c r="E643" s="28" t="s">
        <v>2258</v>
      </c>
      <c r="F643" s="45"/>
      <c r="G643" s="28">
        <v>110</v>
      </c>
      <c r="H643" s="17">
        <v>1</v>
      </c>
      <c r="I643" s="17" t="s">
        <v>2627</v>
      </c>
      <c r="K643" s="17">
        <v>100</v>
      </c>
      <c r="L643" s="17">
        <v>1</v>
      </c>
      <c r="M643" s="17" t="s">
        <v>1518</v>
      </c>
      <c r="N643" s="17" t="s">
        <v>1722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5">
      <c r="A644" s="3" t="s">
        <v>2667</v>
      </c>
      <c r="B644" s="17" t="s">
        <v>1487</v>
      </c>
      <c r="C644" s="35">
        <f t="shared" si="11"/>
        <v>5</v>
      </c>
      <c r="D644" s="32" t="s">
        <v>2643</v>
      </c>
      <c r="E644" s="28" t="s">
        <v>14</v>
      </c>
      <c r="F644" s="45"/>
      <c r="G644" s="28">
        <v>50</v>
      </c>
      <c r="H644" s="17">
        <v>7</v>
      </c>
      <c r="I644" s="17" t="s">
        <v>2629</v>
      </c>
      <c r="K644" s="17">
        <v>0</v>
      </c>
      <c r="L644" s="17">
        <v>7</v>
      </c>
      <c r="M644" s="17" t="s">
        <v>1518</v>
      </c>
      <c r="N644" s="17" t="s">
        <v>1722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5">
      <c r="A645" s="3" t="s">
        <v>2668</v>
      </c>
      <c r="B645" s="17" t="s">
        <v>1487</v>
      </c>
      <c r="C645" s="35">
        <f t="shared" si="11"/>
        <v>5</v>
      </c>
      <c r="D645" s="32" t="s">
        <v>2644</v>
      </c>
      <c r="E645" s="28" t="s">
        <v>14</v>
      </c>
      <c r="F645" s="45"/>
      <c r="G645" s="28">
        <v>220</v>
      </c>
      <c r="H645" s="17">
        <v>7</v>
      </c>
      <c r="I645" s="17" t="s">
        <v>2629</v>
      </c>
      <c r="K645" s="17">
        <v>0</v>
      </c>
      <c r="L645" s="17">
        <v>7</v>
      </c>
      <c r="M645" s="17" t="s">
        <v>1518</v>
      </c>
      <c r="N645" s="17" t="s">
        <v>1722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5">
      <c r="A646" s="3" t="s">
        <v>6000</v>
      </c>
      <c r="B646" s="17" t="s">
        <v>1487</v>
      </c>
      <c r="C646" s="35">
        <f>IF($B646="ProductService",1,IF($B646="ProductNonInventory",3,IF($B646="ProductInventory",5,"error")))</f>
        <v>5</v>
      </c>
      <c r="D646" s="32" t="s">
        <v>5999</v>
      </c>
      <c r="E646" s="28" t="s">
        <v>191</v>
      </c>
      <c r="F646" s="45"/>
      <c r="G646" s="28">
        <v>0</v>
      </c>
      <c r="H646" s="17">
        <v>7</v>
      </c>
      <c r="I646" s="17" t="s">
        <v>2629</v>
      </c>
      <c r="K646" s="17">
        <v>0</v>
      </c>
      <c r="L646" s="17">
        <v>7</v>
      </c>
      <c r="M646" s="17" t="s">
        <v>1518</v>
      </c>
      <c r="N646" s="17" t="s">
        <v>1722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5">
      <c r="A647" s="3" t="s">
        <v>2669</v>
      </c>
      <c r="B647" s="17" t="s">
        <v>1487</v>
      </c>
      <c r="C647" s="35">
        <f t="shared" si="11"/>
        <v>5</v>
      </c>
      <c r="D647" s="32" t="s">
        <v>1052</v>
      </c>
      <c r="E647" s="28" t="s">
        <v>2371</v>
      </c>
      <c r="F647" s="45"/>
      <c r="G647" s="28">
        <v>150</v>
      </c>
      <c r="H647" s="17">
        <v>1</v>
      </c>
      <c r="I647" s="17" t="s">
        <v>2628</v>
      </c>
      <c r="K647" s="17">
        <v>100</v>
      </c>
      <c r="L647" s="17">
        <v>1</v>
      </c>
      <c r="M647" s="17" t="s">
        <v>1518</v>
      </c>
      <c r="N647" s="17" t="s">
        <v>1722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5">
      <c r="A648" s="3" t="s">
        <v>2692</v>
      </c>
      <c r="B648" s="17" t="s">
        <v>1487</v>
      </c>
      <c r="C648" s="35">
        <f t="shared" si="11"/>
        <v>5</v>
      </c>
      <c r="D648" s="32" t="s">
        <v>1053</v>
      </c>
      <c r="E648" s="28" t="s">
        <v>2371</v>
      </c>
      <c r="F648" s="45"/>
      <c r="G648" s="28">
        <v>150</v>
      </c>
      <c r="H648" s="17">
        <v>1</v>
      </c>
      <c r="I648" s="17" t="s">
        <v>2628</v>
      </c>
      <c r="K648" s="17">
        <v>100</v>
      </c>
      <c r="L648" s="17">
        <v>1</v>
      </c>
      <c r="M648" s="17" t="s">
        <v>1518</v>
      </c>
      <c r="N648" s="17" t="s">
        <v>1722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5">
      <c r="A649" s="3" t="s">
        <v>2693</v>
      </c>
      <c r="B649" s="17" t="s">
        <v>1487</v>
      </c>
      <c r="C649" s="35">
        <f t="shared" si="11"/>
        <v>5</v>
      </c>
      <c r="D649" s="32" t="s">
        <v>1050</v>
      </c>
      <c r="E649" s="28" t="s">
        <v>2371</v>
      </c>
      <c r="F649" s="45"/>
      <c r="G649" s="28">
        <v>150</v>
      </c>
      <c r="H649" s="17">
        <v>1</v>
      </c>
      <c r="I649" s="17" t="s">
        <v>2628</v>
      </c>
      <c r="K649" s="17">
        <v>100</v>
      </c>
      <c r="L649" s="17">
        <v>1</v>
      </c>
      <c r="M649" s="17" t="s">
        <v>1518</v>
      </c>
      <c r="N649" s="17" t="s">
        <v>1722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5">
      <c r="A650" s="3" t="s">
        <v>2694</v>
      </c>
      <c r="B650" s="17" t="s">
        <v>1487</v>
      </c>
      <c r="C650" s="35">
        <f t="shared" si="11"/>
        <v>5</v>
      </c>
      <c r="D650" s="32" t="s">
        <v>2725</v>
      </c>
      <c r="E650" s="28" t="s">
        <v>2371</v>
      </c>
      <c r="F650" s="45"/>
      <c r="G650" s="28">
        <v>200</v>
      </c>
      <c r="H650" s="17">
        <v>1</v>
      </c>
      <c r="I650" s="17" t="s">
        <v>2628</v>
      </c>
      <c r="K650" s="17">
        <v>150</v>
      </c>
      <c r="L650" s="17">
        <v>1</v>
      </c>
      <c r="M650" s="17" t="s">
        <v>1518</v>
      </c>
      <c r="N650" s="17" t="s">
        <v>1722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5">
      <c r="A651" s="3" t="s">
        <v>2695</v>
      </c>
      <c r="B651" s="17" t="s">
        <v>1487</v>
      </c>
      <c r="C651" s="35">
        <f t="shared" si="11"/>
        <v>5</v>
      </c>
      <c r="D651" s="32" t="s">
        <v>2726</v>
      </c>
      <c r="E651" s="28" t="s">
        <v>2371</v>
      </c>
      <c r="F651" s="45"/>
      <c r="G651" s="28">
        <v>200</v>
      </c>
      <c r="H651" s="17">
        <v>1</v>
      </c>
      <c r="I651" s="17" t="s">
        <v>2628</v>
      </c>
      <c r="K651" s="17">
        <v>150</v>
      </c>
      <c r="L651" s="17">
        <v>1</v>
      </c>
      <c r="M651" s="17" t="s">
        <v>1518</v>
      </c>
      <c r="N651" s="17" t="s">
        <v>1722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5">
      <c r="A652" s="3" t="s">
        <v>2696</v>
      </c>
      <c r="B652" s="17" t="s">
        <v>1487</v>
      </c>
      <c r="C652" s="35">
        <f t="shared" si="11"/>
        <v>5</v>
      </c>
      <c r="D652" s="32" t="s">
        <v>2727</v>
      </c>
      <c r="E652" s="28" t="s">
        <v>2371</v>
      </c>
      <c r="F652" s="45"/>
      <c r="G652" s="28">
        <v>200</v>
      </c>
      <c r="H652" s="17">
        <v>1</v>
      </c>
      <c r="I652" s="17" t="s">
        <v>2628</v>
      </c>
      <c r="K652" s="17">
        <v>150</v>
      </c>
      <c r="L652" s="17">
        <v>1</v>
      </c>
      <c r="M652" s="17" t="s">
        <v>1518</v>
      </c>
      <c r="N652" s="17" t="s">
        <v>1722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5">
      <c r="A653" s="3" t="s">
        <v>2697</v>
      </c>
      <c r="B653" s="17" t="s">
        <v>1487</v>
      </c>
      <c r="C653" s="35">
        <f t="shared" ref="C653:C719" si="12">IF($B653="ProductService",1,IF($B653="ProductNonInventory",3,IF($B653="ProductInventory",5,"error")))</f>
        <v>5</v>
      </c>
      <c r="D653" s="32" t="s">
        <v>1041</v>
      </c>
      <c r="E653" s="28" t="s">
        <v>2371</v>
      </c>
      <c r="F653" s="45"/>
      <c r="G653" s="28">
        <v>80</v>
      </c>
      <c r="H653" s="17">
        <v>1</v>
      </c>
      <c r="I653" s="17" t="s">
        <v>2628</v>
      </c>
      <c r="K653" s="17">
        <v>50</v>
      </c>
      <c r="L653" s="17">
        <v>1</v>
      </c>
      <c r="M653" s="17" t="s">
        <v>1518</v>
      </c>
      <c r="N653" s="17" t="s">
        <v>1722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5">
      <c r="A654" s="3" t="s">
        <v>2698</v>
      </c>
      <c r="B654" s="17" t="s">
        <v>1487</v>
      </c>
      <c r="C654" s="35">
        <f t="shared" si="12"/>
        <v>5</v>
      </c>
      <c r="D654" s="32" t="s">
        <v>2728</v>
      </c>
      <c r="E654" s="28" t="s">
        <v>2371</v>
      </c>
      <c r="F654" s="45"/>
      <c r="G654" s="28">
        <v>200</v>
      </c>
      <c r="H654" s="17">
        <v>1</v>
      </c>
      <c r="I654" s="17" t="s">
        <v>2628</v>
      </c>
      <c r="K654" s="17">
        <v>150</v>
      </c>
      <c r="L654" s="17">
        <v>1</v>
      </c>
      <c r="M654" s="17" t="s">
        <v>1518</v>
      </c>
      <c r="N654" s="17" t="s">
        <v>1722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5">
      <c r="A655" s="3" t="s">
        <v>2699</v>
      </c>
      <c r="B655" s="17" t="s">
        <v>1487</v>
      </c>
      <c r="C655" s="35">
        <f t="shared" si="12"/>
        <v>5</v>
      </c>
      <c r="D655" s="32" t="s">
        <v>2729</v>
      </c>
      <c r="E655" s="28" t="s">
        <v>2371</v>
      </c>
      <c r="F655" s="45"/>
      <c r="G655" s="28">
        <v>200</v>
      </c>
      <c r="H655" s="17">
        <v>1</v>
      </c>
      <c r="I655" s="17" t="s">
        <v>2628</v>
      </c>
      <c r="K655" s="17">
        <v>150</v>
      </c>
      <c r="L655" s="17">
        <v>1</v>
      </c>
      <c r="M655" s="17" t="s">
        <v>1518</v>
      </c>
      <c r="N655" s="17" t="s">
        <v>1722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5">
      <c r="A656" s="3" t="s">
        <v>2700</v>
      </c>
      <c r="B656" s="17" t="s">
        <v>1487</v>
      </c>
      <c r="C656" s="35">
        <f t="shared" si="12"/>
        <v>5</v>
      </c>
      <c r="D656" s="32" t="s">
        <v>2730</v>
      </c>
      <c r="E656" s="28" t="s">
        <v>2371</v>
      </c>
      <c r="F656" s="45"/>
      <c r="G656" s="28">
        <v>200</v>
      </c>
      <c r="H656" s="17">
        <v>1</v>
      </c>
      <c r="I656" s="17" t="s">
        <v>2628</v>
      </c>
      <c r="K656" s="17">
        <v>150</v>
      </c>
      <c r="L656" s="17">
        <v>1</v>
      </c>
      <c r="M656" s="17" t="s">
        <v>1518</v>
      </c>
      <c r="N656" s="17" t="s">
        <v>1722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5">
      <c r="A657" s="3" t="s">
        <v>2701</v>
      </c>
      <c r="B657" s="17" t="s">
        <v>1487</v>
      </c>
      <c r="C657" s="35">
        <f t="shared" si="12"/>
        <v>5</v>
      </c>
      <c r="D657" s="33" t="s">
        <v>2731</v>
      </c>
      <c r="E657" s="28" t="s">
        <v>2371</v>
      </c>
      <c r="F657" s="45"/>
      <c r="G657" s="28">
        <v>200</v>
      </c>
      <c r="H657" s="17">
        <v>1</v>
      </c>
      <c r="I657" s="17" t="s">
        <v>2628</v>
      </c>
      <c r="K657" s="17">
        <v>180</v>
      </c>
      <c r="L657" s="17">
        <v>1</v>
      </c>
      <c r="M657" s="17" t="s">
        <v>1518</v>
      </c>
      <c r="N657" s="17" t="s">
        <v>1722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5">
      <c r="A658" s="3" t="s">
        <v>2702</v>
      </c>
      <c r="B658" s="17" t="s">
        <v>1487</v>
      </c>
      <c r="C658" s="35">
        <f t="shared" si="12"/>
        <v>5</v>
      </c>
      <c r="D658" s="32" t="s">
        <v>2732</v>
      </c>
      <c r="E658" s="28" t="s">
        <v>2371</v>
      </c>
      <c r="F658" s="45"/>
      <c r="G658" s="28">
        <v>150</v>
      </c>
      <c r="H658" s="17">
        <v>1</v>
      </c>
      <c r="I658" s="17" t="s">
        <v>2628</v>
      </c>
      <c r="K658" s="17">
        <v>100</v>
      </c>
      <c r="L658" s="17">
        <v>1</v>
      </c>
      <c r="M658" s="17" t="s">
        <v>1518</v>
      </c>
      <c r="N658" s="17" t="s">
        <v>1722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5">
      <c r="A659" s="3" t="s">
        <v>2703</v>
      </c>
      <c r="B659" s="17" t="s">
        <v>1487</v>
      </c>
      <c r="C659" s="35">
        <f t="shared" si="12"/>
        <v>5</v>
      </c>
      <c r="D659" s="32" t="s">
        <v>2733</v>
      </c>
      <c r="E659" s="28" t="s">
        <v>2371</v>
      </c>
      <c r="F659" s="45"/>
      <c r="G659" s="28">
        <v>150</v>
      </c>
      <c r="H659" s="17">
        <v>1</v>
      </c>
      <c r="I659" s="17" t="s">
        <v>2628</v>
      </c>
      <c r="K659" s="17">
        <v>100</v>
      </c>
      <c r="L659" s="17">
        <v>1</v>
      </c>
      <c r="M659" s="17" t="s">
        <v>1518</v>
      </c>
      <c r="N659" s="17" t="s">
        <v>1722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5">
      <c r="A660" s="3" t="s">
        <v>2704</v>
      </c>
      <c r="B660" s="17" t="s">
        <v>1487</v>
      </c>
      <c r="C660" s="35">
        <f t="shared" si="12"/>
        <v>5</v>
      </c>
      <c r="D660" s="32" t="s">
        <v>2734</v>
      </c>
      <c r="E660" s="28" t="s">
        <v>2371</v>
      </c>
      <c r="F660" s="45"/>
      <c r="G660" s="28">
        <v>150</v>
      </c>
      <c r="H660" s="17">
        <v>1</v>
      </c>
      <c r="I660" s="17" t="s">
        <v>2628</v>
      </c>
      <c r="K660" s="17">
        <v>100</v>
      </c>
      <c r="L660" s="17">
        <v>1</v>
      </c>
      <c r="M660" s="17" t="s">
        <v>1518</v>
      </c>
      <c r="N660" s="17" t="s">
        <v>1722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5">
      <c r="A661" s="3" t="s">
        <v>2705</v>
      </c>
      <c r="B661" s="17" t="s">
        <v>1487</v>
      </c>
      <c r="C661" s="35">
        <f t="shared" si="12"/>
        <v>5</v>
      </c>
      <c r="D661" s="32" t="s">
        <v>2735</v>
      </c>
      <c r="E661" s="28" t="s">
        <v>2371</v>
      </c>
      <c r="F661" s="45"/>
      <c r="G661" s="28">
        <v>150</v>
      </c>
      <c r="H661" s="17">
        <v>1</v>
      </c>
      <c r="I661" s="17" t="s">
        <v>2628</v>
      </c>
      <c r="K661" s="17">
        <v>100</v>
      </c>
      <c r="L661" s="17">
        <v>1</v>
      </c>
      <c r="M661" s="17" t="s">
        <v>1518</v>
      </c>
      <c r="N661" s="17" t="s">
        <v>1722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5">
      <c r="A662" s="3" t="s">
        <v>2706</v>
      </c>
      <c r="B662" s="17" t="s">
        <v>1487</v>
      </c>
      <c r="C662" s="35">
        <f t="shared" si="12"/>
        <v>5</v>
      </c>
      <c r="D662" s="32" t="s">
        <v>2736</v>
      </c>
      <c r="E662" s="28" t="s">
        <v>2371</v>
      </c>
      <c r="F662" s="45"/>
      <c r="G662" s="28">
        <v>150</v>
      </c>
      <c r="H662" s="17">
        <v>1</v>
      </c>
      <c r="I662" s="17" t="s">
        <v>2628</v>
      </c>
      <c r="K662" s="17">
        <v>100</v>
      </c>
      <c r="L662" s="17">
        <v>1</v>
      </c>
      <c r="M662" s="17" t="s">
        <v>1518</v>
      </c>
      <c r="N662" s="17" t="s">
        <v>1722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5">
      <c r="A663" s="3" t="s">
        <v>2707</v>
      </c>
      <c r="B663" s="17" t="s">
        <v>1487</v>
      </c>
      <c r="C663" s="35">
        <f t="shared" si="12"/>
        <v>5</v>
      </c>
      <c r="D663" s="32" t="s">
        <v>2737</v>
      </c>
      <c r="E663" s="28" t="s">
        <v>2371</v>
      </c>
      <c r="F663" s="45"/>
      <c r="G663" s="28">
        <v>150</v>
      </c>
      <c r="H663" s="17">
        <v>1</v>
      </c>
      <c r="I663" s="17" t="s">
        <v>2628</v>
      </c>
      <c r="K663" s="17">
        <v>100</v>
      </c>
      <c r="L663" s="17">
        <v>1</v>
      </c>
      <c r="M663" s="17" t="s">
        <v>1518</v>
      </c>
      <c r="N663" s="17" t="s">
        <v>1722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5">
      <c r="A664" s="3" t="s">
        <v>2708</v>
      </c>
      <c r="B664" s="17" t="s">
        <v>1487</v>
      </c>
      <c r="C664" s="35">
        <f t="shared" si="12"/>
        <v>5</v>
      </c>
      <c r="D664" s="32" t="s">
        <v>626</v>
      </c>
      <c r="E664" s="28" t="s">
        <v>2371</v>
      </c>
      <c r="F664" s="45"/>
      <c r="G664" s="28">
        <v>280</v>
      </c>
      <c r="H664" s="17">
        <v>1</v>
      </c>
      <c r="I664" s="17" t="s">
        <v>2628</v>
      </c>
      <c r="K664" s="17">
        <v>185</v>
      </c>
      <c r="L664" s="17">
        <v>1</v>
      </c>
      <c r="M664" s="17" t="s">
        <v>1518</v>
      </c>
      <c r="N664" s="17" t="s">
        <v>1722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5">
      <c r="A665" s="3" t="s">
        <v>2709</v>
      </c>
      <c r="B665" s="17" t="s">
        <v>1487</v>
      </c>
      <c r="C665" s="35">
        <f t="shared" si="12"/>
        <v>5</v>
      </c>
      <c r="D665" s="32" t="s">
        <v>624</v>
      </c>
      <c r="E665" s="28" t="s">
        <v>2371</v>
      </c>
      <c r="F665" s="45"/>
      <c r="G665" s="28">
        <v>250</v>
      </c>
      <c r="H665" s="17">
        <v>1</v>
      </c>
      <c r="I665" s="17" t="s">
        <v>2628</v>
      </c>
      <c r="K665" s="17">
        <v>175</v>
      </c>
      <c r="L665" s="17">
        <v>1</v>
      </c>
      <c r="M665" s="17" t="s">
        <v>1518</v>
      </c>
      <c r="N665" s="17" t="s">
        <v>1722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5">
      <c r="A666" s="3" t="s">
        <v>2710</v>
      </c>
      <c r="B666" s="17" t="s">
        <v>1487</v>
      </c>
      <c r="C666" s="35">
        <f t="shared" si="12"/>
        <v>5</v>
      </c>
      <c r="D666" s="32" t="s">
        <v>627</v>
      </c>
      <c r="E666" s="28" t="s">
        <v>2371</v>
      </c>
      <c r="F666" s="45"/>
      <c r="G666" s="28">
        <v>280</v>
      </c>
      <c r="H666" s="17">
        <v>1</v>
      </c>
      <c r="I666" s="17" t="s">
        <v>2628</v>
      </c>
      <c r="K666" s="17">
        <v>195</v>
      </c>
      <c r="L666" s="17">
        <v>1</v>
      </c>
      <c r="M666" s="17" t="s">
        <v>1518</v>
      </c>
      <c r="N666" s="17" t="s">
        <v>1722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5">
      <c r="A667" s="3" t="s">
        <v>2711</v>
      </c>
      <c r="B667" s="17" t="s">
        <v>1487</v>
      </c>
      <c r="C667" s="35">
        <f t="shared" si="12"/>
        <v>5</v>
      </c>
      <c r="D667" s="32" t="s">
        <v>2719</v>
      </c>
      <c r="E667" s="28" t="s">
        <v>2371</v>
      </c>
      <c r="F667" s="45"/>
      <c r="G667" s="28">
        <v>300</v>
      </c>
      <c r="H667" s="17">
        <v>1</v>
      </c>
      <c r="I667" s="17" t="s">
        <v>2628</v>
      </c>
      <c r="K667" s="17">
        <v>230</v>
      </c>
      <c r="L667" s="17">
        <v>1</v>
      </c>
      <c r="M667" s="17" t="s">
        <v>1518</v>
      </c>
      <c r="N667" s="17" t="s">
        <v>1722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5">
      <c r="A668" s="3" t="s">
        <v>2712</v>
      </c>
      <c r="B668" s="17" t="s">
        <v>1487</v>
      </c>
      <c r="C668" s="35">
        <f t="shared" si="12"/>
        <v>5</v>
      </c>
      <c r="D668" s="32" t="s">
        <v>2720</v>
      </c>
      <c r="E668" s="28" t="s">
        <v>2371</v>
      </c>
      <c r="F668" s="45"/>
      <c r="G668" s="28">
        <v>300</v>
      </c>
      <c r="H668" s="17">
        <v>1</v>
      </c>
      <c r="I668" s="17" t="s">
        <v>2628</v>
      </c>
      <c r="K668" s="17">
        <v>230</v>
      </c>
      <c r="L668" s="17">
        <v>1</v>
      </c>
      <c r="M668" s="17" t="s">
        <v>1518</v>
      </c>
      <c r="N668" s="17" t="s">
        <v>1722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5">
      <c r="A669" s="3" t="s">
        <v>2713</v>
      </c>
      <c r="B669" s="17" t="s">
        <v>1487</v>
      </c>
      <c r="C669" s="35">
        <f t="shared" si="12"/>
        <v>5</v>
      </c>
      <c r="D669" s="32" t="s">
        <v>1051</v>
      </c>
      <c r="E669" s="28" t="s">
        <v>2371</v>
      </c>
      <c r="F669" s="45"/>
      <c r="G669" s="28">
        <v>180</v>
      </c>
      <c r="H669" s="17">
        <v>1</v>
      </c>
      <c r="I669" s="17" t="s">
        <v>2628</v>
      </c>
      <c r="K669" s="17">
        <v>150</v>
      </c>
      <c r="L669" s="17">
        <v>1</v>
      </c>
      <c r="M669" s="17" t="s">
        <v>1518</v>
      </c>
      <c r="N669" s="17" t="s">
        <v>1722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5">
      <c r="A670" s="3" t="s">
        <v>2714</v>
      </c>
      <c r="B670" s="17" t="s">
        <v>1487</v>
      </c>
      <c r="C670" s="35">
        <f t="shared" si="12"/>
        <v>5</v>
      </c>
      <c r="D670" s="32" t="s">
        <v>1058</v>
      </c>
      <c r="E670" s="28" t="s">
        <v>2371</v>
      </c>
      <c r="F670" s="45"/>
      <c r="G670" s="28">
        <v>150</v>
      </c>
      <c r="H670" s="17">
        <v>1</v>
      </c>
      <c r="I670" s="17" t="s">
        <v>2628</v>
      </c>
      <c r="K670" s="17">
        <v>145</v>
      </c>
      <c r="L670" s="17">
        <v>1</v>
      </c>
      <c r="M670" s="17" t="s">
        <v>1518</v>
      </c>
      <c r="N670" s="17" t="s">
        <v>1722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5">
      <c r="A671" s="3" t="s">
        <v>2715</v>
      </c>
      <c r="B671" s="17" t="s">
        <v>1487</v>
      </c>
      <c r="C671" s="35">
        <f t="shared" si="12"/>
        <v>5</v>
      </c>
      <c r="D671" s="32" t="s">
        <v>623</v>
      </c>
      <c r="E671" s="28" t="s">
        <v>2371</v>
      </c>
      <c r="F671" s="45"/>
      <c r="G671" s="28">
        <v>200</v>
      </c>
      <c r="H671" s="17">
        <v>1</v>
      </c>
      <c r="I671" s="17" t="s">
        <v>2628</v>
      </c>
      <c r="K671" s="17">
        <v>150</v>
      </c>
      <c r="L671" s="17">
        <v>1</v>
      </c>
      <c r="M671" s="17" t="s">
        <v>1518</v>
      </c>
      <c r="N671" s="17" t="s">
        <v>1722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5">
      <c r="A672" s="3" t="s">
        <v>2716</v>
      </c>
      <c r="B672" s="17" t="s">
        <v>1487</v>
      </c>
      <c r="C672" s="35">
        <f t="shared" si="12"/>
        <v>5</v>
      </c>
      <c r="D672" s="32" t="s">
        <v>628</v>
      </c>
      <c r="E672" s="28" t="s">
        <v>2371</v>
      </c>
      <c r="F672" s="45"/>
      <c r="G672" s="28">
        <v>200</v>
      </c>
      <c r="H672" s="17">
        <v>1</v>
      </c>
      <c r="I672" s="17" t="s">
        <v>2628</v>
      </c>
      <c r="K672" s="17">
        <v>145</v>
      </c>
      <c r="L672" s="17">
        <v>1</v>
      </c>
      <c r="M672" s="17" t="s">
        <v>1518</v>
      </c>
      <c r="N672" s="17" t="s">
        <v>1722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5">
      <c r="A673" s="3" t="s">
        <v>2717</v>
      </c>
      <c r="B673" s="17" t="s">
        <v>1487</v>
      </c>
      <c r="C673" s="35">
        <f t="shared" si="12"/>
        <v>5</v>
      </c>
      <c r="D673" s="32" t="s">
        <v>621</v>
      </c>
      <c r="E673" s="28" t="s">
        <v>2371</v>
      </c>
      <c r="F673" s="45"/>
      <c r="G673" s="28">
        <v>200</v>
      </c>
      <c r="H673" s="17">
        <v>1</v>
      </c>
      <c r="I673" s="17" t="s">
        <v>2628</v>
      </c>
      <c r="K673" s="17">
        <v>150</v>
      </c>
      <c r="L673" s="17">
        <v>1</v>
      </c>
      <c r="M673" s="17" t="s">
        <v>1518</v>
      </c>
      <c r="N673" s="17" t="s">
        <v>1722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5">
      <c r="A674" s="3" t="s">
        <v>2718</v>
      </c>
      <c r="B674" s="17" t="s">
        <v>1487</v>
      </c>
      <c r="C674" s="35">
        <f t="shared" si="12"/>
        <v>5</v>
      </c>
      <c r="D674" s="32" t="s">
        <v>751</v>
      </c>
      <c r="E674" s="28" t="s">
        <v>2371</v>
      </c>
      <c r="F674" s="45"/>
      <c r="G674" s="28">
        <v>200</v>
      </c>
      <c r="H674" s="17">
        <v>1</v>
      </c>
      <c r="I674" s="17" t="s">
        <v>2628</v>
      </c>
      <c r="K674" s="17">
        <v>145</v>
      </c>
      <c r="L674" s="17">
        <v>1</v>
      </c>
      <c r="M674" s="17" t="s">
        <v>1518</v>
      </c>
      <c r="N674" s="17" t="s">
        <v>1722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5">
      <c r="A675" s="3" t="s">
        <v>2723</v>
      </c>
      <c r="B675" s="17" t="s">
        <v>1487</v>
      </c>
      <c r="C675" s="35">
        <f t="shared" si="12"/>
        <v>5</v>
      </c>
      <c r="D675" s="33" t="s">
        <v>2721</v>
      </c>
      <c r="E675" s="28" t="s">
        <v>2371</v>
      </c>
      <c r="F675" s="45"/>
      <c r="G675" s="28">
        <v>250</v>
      </c>
      <c r="H675" s="17">
        <v>1</v>
      </c>
      <c r="I675" s="17" t="s">
        <v>2628</v>
      </c>
      <c r="K675" s="17">
        <v>195</v>
      </c>
      <c r="L675" s="17">
        <v>1</v>
      </c>
      <c r="M675" s="17" t="s">
        <v>1518</v>
      </c>
      <c r="N675" s="17" t="s">
        <v>1722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5">
      <c r="A676" s="3" t="s">
        <v>2724</v>
      </c>
      <c r="B676" s="17" t="s">
        <v>1487</v>
      </c>
      <c r="C676" s="35">
        <f t="shared" si="12"/>
        <v>5</v>
      </c>
      <c r="D676" s="32" t="s">
        <v>2722</v>
      </c>
      <c r="E676" s="28" t="s">
        <v>2371</v>
      </c>
      <c r="F676" s="45"/>
      <c r="G676" s="28">
        <v>250</v>
      </c>
      <c r="H676" s="17">
        <v>1</v>
      </c>
      <c r="I676" s="17" t="s">
        <v>2628</v>
      </c>
      <c r="K676" s="17">
        <v>185</v>
      </c>
      <c r="L676" s="17">
        <v>1</v>
      </c>
      <c r="M676" s="17" t="s">
        <v>1518</v>
      </c>
      <c r="N676" s="17" t="s">
        <v>1722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5">
      <c r="A677" s="3" t="s">
        <v>2670</v>
      </c>
      <c r="B677" s="17" t="s">
        <v>1487</v>
      </c>
      <c r="C677" s="35">
        <f t="shared" si="12"/>
        <v>5</v>
      </c>
      <c r="D677" s="32" t="s">
        <v>1064</v>
      </c>
      <c r="E677" s="28" t="s">
        <v>2258</v>
      </c>
      <c r="F677" s="45"/>
      <c r="G677" s="28">
        <v>70</v>
      </c>
      <c r="H677" s="17">
        <v>1</v>
      </c>
      <c r="I677" s="17" t="s">
        <v>2630</v>
      </c>
      <c r="K677" s="17">
        <v>57</v>
      </c>
      <c r="L677" s="17">
        <v>1</v>
      </c>
      <c r="M677" s="17" t="s">
        <v>1518</v>
      </c>
      <c r="N677" s="17" t="s">
        <v>1722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5">
      <c r="A678" s="3" t="s">
        <v>2671</v>
      </c>
      <c r="B678" s="17" t="s">
        <v>1487</v>
      </c>
      <c r="C678" s="35">
        <f t="shared" si="12"/>
        <v>5</v>
      </c>
      <c r="D678" s="32" t="s">
        <v>1072</v>
      </c>
      <c r="E678" s="28" t="s">
        <v>2258</v>
      </c>
      <c r="F678" s="45"/>
      <c r="G678" s="28">
        <v>50</v>
      </c>
      <c r="H678" s="17">
        <v>1</v>
      </c>
      <c r="I678" s="17" t="s">
        <v>2630</v>
      </c>
      <c r="K678" s="17">
        <v>35</v>
      </c>
      <c r="L678" s="17">
        <v>1</v>
      </c>
      <c r="M678" s="17" t="s">
        <v>1518</v>
      </c>
      <c r="N678" s="17" t="s">
        <v>1722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5">
      <c r="A679" s="3" t="s">
        <v>2672</v>
      </c>
      <c r="B679" s="17" t="s">
        <v>1487</v>
      </c>
      <c r="C679" s="35">
        <f t="shared" si="12"/>
        <v>5</v>
      </c>
      <c r="D679" s="32" t="s">
        <v>1075</v>
      </c>
      <c r="E679" s="28" t="s">
        <v>2258</v>
      </c>
      <c r="F679" s="45"/>
      <c r="G679" s="28">
        <v>45</v>
      </c>
      <c r="H679" s="17">
        <v>1</v>
      </c>
      <c r="I679" s="17" t="s">
        <v>2630</v>
      </c>
      <c r="K679" s="17">
        <v>25</v>
      </c>
      <c r="L679" s="17">
        <v>1</v>
      </c>
      <c r="M679" s="17" t="s">
        <v>1518</v>
      </c>
      <c r="N679" s="17" t="s">
        <v>1722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5">
      <c r="A680" s="3" t="s">
        <v>2673</v>
      </c>
      <c r="B680" s="17" t="s">
        <v>1487</v>
      </c>
      <c r="C680" s="35">
        <f t="shared" si="12"/>
        <v>5</v>
      </c>
      <c r="D680" s="32" t="s">
        <v>1073</v>
      </c>
      <c r="E680" s="28" t="s">
        <v>2258</v>
      </c>
      <c r="F680" s="45"/>
      <c r="G680" s="28">
        <v>80</v>
      </c>
      <c r="H680" s="17">
        <v>1</v>
      </c>
      <c r="I680" s="17" t="s">
        <v>2630</v>
      </c>
      <c r="K680" s="17">
        <v>70</v>
      </c>
      <c r="L680" s="17">
        <v>1</v>
      </c>
      <c r="M680" s="17" t="s">
        <v>1518</v>
      </c>
      <c r="N680" s="17" t="s">
        <v>1722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5">
      <c r="A681" s="3" t="s">
        <v>2674</v>
      </c>
      <c r="B681" s="17" t="s">
        <v>1487</v>
      </c>
      <c r="C681" s="35">
        <f t="shared" si="12"/>
        <v>5</v>
      </c>
      <c r="D681" s="32" t="s">
        <v>1066</v>
      </c>
      <c r="E681" s="28" t="s">
        <v>2355</v>
      </c>
      <c r="F681" s="45"/>
      <c r="G681" s="28">
        <v>85</v>
      </c>
      <c r="H681" s="17">
        <v>1</v>
      </c>
      <c r="I681" s="17" t="s">
        <v>2630</v>
      </c>
      <c r="K681" s="17">
        <v>62</v>
      </c>
      <c r="L681" s="17">
        <v>1</v>
      </c>
      <c r="M681" s="17" t="s">
        <v>1518</v>
      </c>
      <c r="N681" s="17" t="s">
        <v>1722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5">
      <c r="A682" s="3" t="s">
        <v>2675</v>
      </c>
      <c r="B682" s="17" t="s">
        <v>1487</v>
      </c>
      <c r="C682" s="35">
        <f t="shared" si="12"/>
        <v>5</v>
      </c>
      <c r="D682" s="32" t="s">
        <v>1069</v>
      </c>
      <c r="E682" s="28" t="s">
        <v>2355</v>
      </c>
      <c r="F682" s="45"/>
      <c r="G682" s="28">
        <v>150</v>
      </c>
      <c r="H682" s="17">
        <v>1</v>
      </c>
      <c r="I682" s="17" t="s">
        <v>2630</v>
      </c>
      <c r="K682" s="17">
        <v>120</v>
      </c>
      <c r="L682" s="17">
        <v>1</v>
      </c>
      <c r="M682" s="17" t="s">
        <v>1518</v>
      </c>
      <c r="N682" s="17" t="s">
        <v>1722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5">
      <c r="A683" s="3" t="s">
        <v>2676</v>
      </c>
      <c r="B683" s="17" t="s">
        <v>1487</v>
      </c>
      <c r="C683" s="35">
        <f t="shared" si="12"/>
        <v>5</v>
      </c>
      <c r="D683" s="32" t="s">
        <v>1065</v>
      </c>
      <c r="E683" s="28" t="s">
        <v>2355</v>
      </c>
      <c r="F683" s="45"/>
      <c r="G683" s="28">
        <v>15</v>
      </c>
      <c r="H683" s="17">
        <v>1</v>
      </c>
      <c r="I683" s="17" t="s">
        <v>2630</v>
      </c>
      <c r="K683" s="17">
        <v>10</v>
      </c>
      <c r="L683" s="17">
        <v>1</v>
      </c>
      <c r="M683" s="17" t="s">
        <v>1518</v>
      </c>
      <c r="N683" s="17" t="s">
        <v>1722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5">
      <c r="A684" s="3" t="s">
        <v>2677</v>
      </c>
      <c r="B684" s="17" t="s">
        <v>1487</v>
      </c>
      <c r="C684" s="35">
        <f t="shared" si="12"/>
        <v>5</v>
      </c>
      <c r="D684" s="32" t="s">
        <v>1074</v>
      </c>
      <c r="E684" s="28" t="s">
        <v>3390</v>
      </c>
      <c r="F684" s="45"/>
      <c r="G684" s="28">
        <v>45</v>
      </c>
      <c r="H684" s="17">
        <v>1</v>
      </c>
      <c r="I684" s="17" t="s">
        <v>2630</v>
      </c>
      <c r="K684" s="17">
        <v>25</v>
      </c>
      <c r="L684" s="17">
        <v>1</v>
      </c>
      <c r="M684" s="17" t="s">
        <v>1518</v>
      </c>
      <c r="N684" s="17" t="s">
        <v>1722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5">
      <c r="A685" s="3" t="s">
        <v>2678</v>
      </c>
      <c r="B685" s="17" t="s">
        <v>1487</v>
      </c>
      <c r="C685" s="35">
        <f t="shared" si="12"/>
        <v>5</v>
      </c>
      <c r="D685" s="32" t="s">
        <v>1068</v>
      </c>
      <c r="E685" s="28" t="s">
        <v>3391</v>
      </c>
      <c r="F685" s="45"/>
      <c r="G685" s="28">
        <v>10</v>
      </c>
      <c r="H685" s="17">
        <v>1</v>
      </c>
      <c r="I685" s="17" t="s">
        <v>2630</v>
      </c>
      <c r="K685" s="17">
        <v>5.6</v>
      </c>
      <c r="L685" s="17">
        <v>1</v>
      </c>
      <c r="M685" s="17" t="s">
        <v>1518</v>
      </c>
      <c r="N685" s="17" t="s">
        <v>1722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5">
      <c r="A686" s="3" t="s">
        <v>2679</v>
      </c>
      <c r="B686" s="17" t="s">
        <v>1487</v>
      </c>
      <c r="C686" s="35">
        <f t="shared" si="12"/>
        <v>5</v>
      </c>
      <c r="D686" s="32" t="s">
        <v>1070</v>
      </c>
      <c r="E686" s="28" t="s">
        <v>3391</v>
      </c>
      <c r="F686" s="45"/>
      <c r="G686" s="28">
        <v>10</v>
      </c>
      <c r="H686" s="17">
        <v>1</v>
      </c>
      <c r="I686" s="17" t="s">
        <v>2630</v>
      </c>
      <c r="K686" s="17">
        <v>4</v>
      </c>
      <c r="L686" s="17">
        <v>1</v>
      </c>
      <c r="M686" s="17" t="s">
        <v>1518</v>
      </c>
      <c r="N686" s="17" t="s">
        <v>1722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x14ac:dyDescent="0.5">
      <c r="A687" s="3" t="s">
        <v>2680</v>
      </c>
      <c r="B687" s="17" t="s">
        <v>1487</v>
      </c>
      <c r="C687" s="35">
        <f t="shared" si="12"/>
        <v>5</v>
      </c>
      <c r="D687" s="32" t="s">
        <v>1067</v>
      </c>
      <c r="E687" s="28" t="s">
        <v>3391</v>
      </c>
      <c r="F687" s="45"/>
      <c r="G687" s="28">
        <v>30</v>
      </c>
      <c r="H687" s="17">
        <v>1</v>
      </c>
      <c r="I687" s="17" t="s">
        <v>2630</v>
      </c>
      <c r="K687" s="17">
        <v>24</v>
      </c>
      <c r="L687" s="17">
        <v>1</v>
      </c>
      <c r="M687" s="17" t="s">
        <v>1518</v>
      </c>
      <c r="N687" s="17" t="s">
        <v>1722</v>
      </c>
      <c r="O687" s="27" t="str">
        <f>INDEX(accountchart[chartId], MATCH(Table1[[#This Row],[sellChartName]],accountchart[chartName],0))</f>
        <v>52899635</v>
      </c>
      <c r="P687" s="27" t="str">
        <f>INDEX(accountchart[chartId], MATCH(Table1[[#This Row],[buyChartName]],accountchart[chartName],0))</f>
        <v>53172266</v>
      </c>
    </row>
    <row r="688" spans="1:16" x14ac:dyDescent="0.5">
      <c r="A688" s="3" t="s">
        <v>2681</v>
      </c>
      <c r="B688" s="17" t="s">
        <v>1487</v>
      </c>
      <c r="C688" s="35">
        <f t="shared" si="12"/>
        <v>5</v>
      </c>
      <c r="D688" s="32" t="s">
        <v>1055</v>
      </c>
      <c r="E688" s="28" t="s">
        <v>609</v>
      </c>
      <c r="F688" s="45"/>
      <c r="G688" s="28">
        <v>40</v>
      </c>
      <c r="H688" s="17">
        <v>1</v>
      </c>
      <c r="I688" s="17" t="s">
        <v>2630</v>
      </c>
      <c r="K688" s="17">
        <v>20</v>
      </c>
      <c r="L688" s="17">
        <v>1</v>
      </c>
      <c r="M688" s="17" t="s">
        <v>1518</v>
      </c>
      <c r="N688" s="17" t="s">
        <v>1722</v>
      </c>
      <c r="O688" s="27" t="str">
        <f>INDEX(accountchart[chartId], MATCH(Table1[[#This Row],[sellChartName]],accountchart[chartName],0))</f>
        <v>52899635</v>
      </c>
      <c r="P688" s="27" t="str">
        <f>INDEX(accountchart[chartId], MATCH(Table1[[#This Row],[buyChartName]],accountchart[chartName],0))</f>
        <v>53172266</v>
      </c>
    </row>
    <row r="689" spans="1:16" x14ac:dyDescent="0.5">
      <c r="A689" s="3" t="s">
        <v>2682</v>
      </c>
      <c r="B689" s="17" t="s">
        <v>1487</v>
      </c>
      <c r="C689" s="35">
        <f t="shared" si="12"/>
        <v>5</v>
      </c>
      <c r="D689" s="32" t="s">
        <v>2633</v>
      </c>
      <c r="E689" s="37" t="s">
        <v>2358</v>
      </c>
      <c r="F689" s="45"/>
      <c r="G689" s="28">
        <v>80</v>
      </c>
      <c r="H689" s="17">
        <v>1</v>
      </c>
      <c r="I689" s="17" t="s">
        <v>2631</v>
      </c>
      <c r="K689" s="17">
        <v>55</v>
      </c>
      <c r="L689" s="17">
        <v>1</v>
      </c>
      <c r="M689" s="17" t="s">
        <v>1518</v>
      </c>
      <c r="N689" s="17" t="s">
        <v>1722</v>
      </c>
      <c r="O689" s="27" t="str">
        <f>INDEX(accountchart[chartId], MATCH(Table1[[#This Row],[sellChartName]],accountchart[chartName],0))</f>
        <v>52899635</v>
      </c>
      <c r="P689" s="27" t="str">
        <f>INDEX(accountchart[chartId], MATCH(Table1[[#This Row],[buyChartName]],accountchart[chartName],0))</f>
        <v>53172266</v>
      </c>
    </row>
    <row r="690" spans="1:16" x14ac:dyDescent="0.5">
      <c r="A690" s="3" t="s">
        <v>2683</v>
      </c>
      <c r="B690" s="17" t="s">
        <v>1487</v>
      </c>
      <c r="C690" s="35">
        <f t="shared" si="12"/>
        <v>5</v>
      </c>
      <c r="D690" s="32" t="s">
        <v>2634</v>
      </c>
      <c r="E690" s="28" t="s">
        <v>2358</v>
      </c>
      <c r="F690" s="45"/>
      <c r="G690" s="28">
        <v>190</v>
      </c>
      <c r="H690" s="17">
        <v>1</v>
      </c>
      <c r="I690" s="17" t="s">
        <v>2631</v>
      </c>
      <c r="K690" s="17">
        <v>123.5</v>
      </c>
      <c r="L690" s="17">
        <v>1</v>
      </c>
      <c r="M690" s="17" t="s">
        <v>1518</v>
      </c>
      <c r="N690" s="17" t="s">
        <v>1722</v>
      </c>
      <c r="O690" s="27" t="str">
        <f>INDEX(accountchart[chartId], MATCH(Table1[[#This Row],[sellChartName]],accountchart[chartName],0))</f>
        <v>52899635</v>
      </c>
      <c r="P690" s="27" t="str">
        <f>INDEX(accountchart[chartId], MATCH(Table1[[#This Row],[buyChartName]],accountchart[chartName],0))</f>
        <v>53172266</v>
      </c>
    </row>
    <row r="691" spans="1:16" x14ac:dyDescent="0.5">
      <c r="A691" s="3" t="s">
        <v>2684</v>
      </c>
      <c r="B691" s="17" t="s">
        <v>1487</v>
      </c>
      <c r="C691" s="35">
        <f t="shared" si="12"/>
        <v>5</v>
      </c>
      <c r="D691" s="32" t="s">
        <v>2635</v>
      </c>
      <c r="E691" s="28" t="s">
        <v>2358</v>
      </c>
      <c r="F691" s="45"/>
      <c r="G691" s="28">
        <v>150</v>
      </c>
      <c r="H691" s="17">
        <v>1</v>
      </c>
      <c r="I691" s="17" t="s">
        <v>2631</v>
      </c>
      <c r="K691" s="17">
        <v>98</v>
      </c>
      <c r="L691" s="17">
        <v>1</v>
      </c>
      <c r="M691" s="17" t="s">
        <v>1518</v>
      </c>
      <c r="N691" s="17" t="s">
        <v>1722</v>
      </c>
      <c r="O691" s="27" t="str">
        <f>INDEX(accountchart[chartId], MATCH(Table1[[#This Row],[sellChartName]],accountchart[chartName],0))</f>
        <v>52899635</v>
      </c>
      <c r="P691" s="27" t="str">
        <f>INDEX(accountchart[chartId], MATCH(Table1[[#This Row],[buyChartName]],accountchart[chartName],0))</f>
        <v>53172266</v>
      </c>
    </row>
    <row r="692" spans="1:16" x14ac:dyDescent="0.5">
      <c r="A692" s="3" t="s">
        <v>2685</v>
      </c>
      <c r="B692" s="17" t="s">
        <v>1487</v>
      </c>
      <c r="C692" s="35">
        <f t="shared" si="12"/>
        <v>5</v>
      </c>
      <c r="D692" s="32" t="s">
        <v>2636</v>
      </c>
      <c r="E692" s="28" t="s">
        <v>2358</v>
      </c>
      <c r="F692" s="45"/>
      <c r="G692" s="28">
        <v>160</v>
      </c>
      <c r="H692" s="17">
        <v>1</v>
      </c>
      <c r="I692" s="17" t="s">
        <v>2631</v>
      </c>
      <c r="K692" s="17">
        <v>104</v>
      </c>
      <c r="L692" s="17">
        <v>1</v>
      </c>
      <c r="M692" s="17" t="s">
        <v>1518</v>
      </c>
      <c r="N692" s="17" t="s">
        <v>1722</v>
      </c>
      <c r="O692" s="27" t="str">
        <f>INDEX(accountchart[chartId], MATCH(Table1[[#This Row],[sellChartName]],accountchart[chartName],0))</f>
        <v>52899635</v>
      </c>
      <c r="P692" s="27" t="str">
        <f>INDEX(accountchart[chartId], MATCH(Table1[[#This Row],[buyChartName]],accountchart[chartName],0))</f>
        <v>53172266</v>
      </c>
    </row>
    <row r="693" spans="1:16" x14ac:dyDescent="0.5">
      <c r="A693" s="3" t="s">
        <v>2686</v>
      </c>
      <c r="B693" s="17" t="s">
        <v>1487</v>
      </c>
      <c r="C693" s="35">
        <f t="shared" si="12"/>
        <v>5</v>
      </c>
      <c r="D693" s="32" t="s">
        <v>2637</v>
      </c>
      <c r="E693" s="28" t="s">
        <v>2358</v>
      </c>
      <c r="F693" s="45"/>
      <c r="G693" s="28">
        <v>160</v>
      </c>
      <c r="H693" s="17">
        <v>1</v>
      </c>
      <c r="I693" s="17" t="s">
        <v>2631</v>
      </c>
      <c r="K693" s="17">
        <v>105</v>
      </c>
      <c r="L693" s="17">
        <v>1</v>
      </c>
      <c r="M693" s="17" t="s">
        <v>1518</v>
      </c>
      <c r="N693" s="17" t="s">
        <v>1722</v>
      </c>
      <c r="O693" s="27" t="str">
        <f>INDEX(accountchart[chartId], MATCH(Table1[[#This Row],[sellChartName]],accountchart[chartName],0))</f>
        <v>52899635</v>
      </c>
      <c r="P693" s="27" t="str">
        <f>INDEX(accountchart[chartId], MATCH(Table1[[#This Row],[buyChartName]],accountchart[chartName],0))</f>
        <v>53172266</v>
      </c>
    </row>
    <row r="694" spans="1:16" x14ac:dyDescent="0.5">
      <c r="A694" s="3" t="s">
        <v>2687</v>
      </c>
      <c r="B694" s="17" t="s">
        <v>1487</v>
      </c>
      <c r="C694" s="35">
        <f t="shared" si="12"/>
        <v>5</v>
      </c>
      <c r="D694" s="32" t="s">
        <v>2638</v>
      </c>
      <c r="E694" s="28" t="s">
        <v>2358</v>
      </c>
      <c r="F694" s="45"/>
      <c r="G694" s="28">
        <v>220</v>
      </c>
      <c r="H694" s="17">
        <v>1</v>
      </c>
      <c r="I694" s="17" t="s">
        <v>2631</v>
      </c>
      <c r="K694" s="17">
        <v>143</v>
      </c>
      <c r="L694" s="17">
        <v>1</v>
      </c>
      <c r="M694" s="17" t="s">
        <v>1518</v>
      </c>
      <c r="N694" s="17" t="s">
        <v>1722</v>
      </c>
      <c r="O694" s="27" t="str">
        <f>INDEX(accountchart[chartId], MATCH(Table1[[#This Row],[sellChartName]],accountchart[chartName],0))</f>
        <v>52899635</v>
      </c>
      <c r="P694" s="27" t="str">
        <f>INDEX(accountchart[chartId], MATCH(Table1[[#This Row],[buyChartName]],accountchart[chartName],0))</f>
        <v>53172266</v>
      </c>
    </row>
    <row r="695" spans="1:16" x14ac:dyDescent="0.5">
      <c r="A695" s="3" t="s">
        <v>2688</v>
      </c>
      <c r="B695" s="17" t="s">
        <v>1487</v>
      </c>
      <c r="C695" s="35">
        <f t="shared" si="12"/>
        <v>5</v>
      </c>
      <c r="D695" s="32" t="s">
        <v>2639</v>
      </c>
      <c r="E695" s="28" t="s">
        <v>2258</v>
      </c>
      <c r="F695" s="45"/>
      <c r="G695" s="28">
        <v>50</v>
      </c>
      <c r="H695" s="17">
        <v>7</v>
      </c>
      <c r="I695" s="17" t="s">
        <v>2632</v>
      </c>
      <c r="K695" s="17">
        <v>20</v>
      </c>
      <c r="L695" s="17">
        <v>1</v>
      </c>
      <c r="M695" s="17" t="s">
        <v>1518</v>
      </c>
      <c r="N695" s="17" t="s">
        <v>1722</v>
      </c>
      <c r="O695" s="27" t="str">
        <f>INDEX(accountchart[chartId], MATCH(Table1[[#This Row],[sellChartName]],accountchart[chartName],0))</f>
        <v>52899635</v>
      </c>
      <c r="P695" s="27" t="str">
        <f>INDEX(accountchart[chartId], MATCH(Table1[[#This Row],[buyChartName]],accountchart[chartName],0))</f>
        <v>53172266</v>
      </c>
    </row>
    <row r="696" spans="1:16" x14ac:dyDescent="0.5">
      <c r="A696" s="3" t="s">
        <v>2689</v>
      </c>
      <c r="B696" s="17" t="s">
        <v>1487</v>
      </c>
      <c r="C696" s="35">
        <f t="shared" si="12"/>
        <v>5</v>
      </c>
      <c r="D696" s="32" t="s">
        <v>2640</v>
      </c>
      <c r="E696" s="28" t="s">
        <v>2258</v>
      </c>
      <c r="F696" s="45"/>
      <c r="G696" s="28">
        <v>200</v>
      </c>
      <c r="H696" s="17">
        <v>7</v>
      </c>
      <c r="I696" s="17" t="s">
        <v>2632</v>
      </c>
      <c r="K696" s="17">
        <v>160</v>
      </c>
      <c r="L696" s="17">
        <v>7</v>
      </c>
      <c r="M696" s="17" t="s">
        <v>1518</v>
      </c>
      <c r="N696" s="17" t="s">
        <v>1722</v>
      </c>
      <c r="O696" s="27" t="str">
        <f>INDEX(accountchart[chartId], MATCH(Table1[[#This Row],[sellChartName]],accountchart[chartName],0))</f>
        <v>52899635</v>
      </c>
      <c r="P696" s="27" t="str">
        <f>INDEX(accountchart[chartId], MATCH(Table1[[#This Row],[buyChartName]],accountchart[chartName],0))</f>
        <v>53172266</v>
      </c>
    </row>
    <row r="697" spans="1:16" s="3" customFormat="1" x14ac:dyDescent="0.5">
      <c r="A697" s="3" t="s">
        <v>2690</v>
      </c>
      <c r="B697" s="17" t="s">
        <v>1487</v>
      </c>
      <c r="C697" s="35">
        <f t="shared" si="12"/>
        <v>5</v>
      </c>
      <c r="D697" s="52" t="s">
        <v>2641</v>
      </c>
      <c r="E697" s="28" t="s">
        <v>2258</v>
      </c>
      <c r="F697" s="45"/>
      <c r="G697" s="28">
        <v>450</v>
      </c>
      <c r="H697" s="17">
        <v>7</v>
      </c>
      <c r="I697" s="17" t="s">
        <v>2632</v>
      </c>
      <c r="J697" s="17"/>
      <c r="K697" s="17">
        <v>325</v>
      </c>
      <c r="L697" s="17">
        <v>7</v>
      </c>
      <c r="M697" s="17" t="s">
        <v>1518</v>
      </c>
      <c r="N697" s="17" t="s">
        <v>1722</v>
      </c>
      <c r="O697" s="27" t="str">
        <f>INDEX(accountchart[chartId], MATCH(Table1[[#This Row],[sellChartName]],accountchart[chartName],0))</f>
        <v>52899635</v>
      </c>
      <c r="P697" s="27" t="str">
        <f>INDEX(accountchart[chartId], MATCH(Table1[[#This Row],[buyChartName]],accountchart[chartName],0))</f>
        <v>53172266</v>
      </c>
    </row>
    <row r="698" spans="1:16" s="3" customFormat="1" x14ac:dyDescent="0.5">
      <c r="A698" s="3" t="s">
        <v>2691</v>
      </c>
      <c r="B698" s="3" t="s">
        <v>1487</v>
      </c>
      <c r="C698" s="38">
        <f t="shared" si="12"/>
        <v>5</v>
      </c>
      <c r="D698" s="44" t="s">
        <v>1078</v>
      </c>
      <c r="E698" s="28" t="s">
        <v>2258</v>
      </c>
      <c r="F698" s="46"/>
      <c r="G698" s="28">
        <v>200</v>
      </c>
      <c r="H698" s="3">
        <v>7</v>
      </c>
      <c r="I698" s="3" t="s">
        <v>2632</v>
      </c>
      <c r="K698" s="17">
        <v>50</v>
      </c>
      <c r="L698" s="3">
        <v>7</v>
      </c>
      <c r="M698" s="3" t="s">
        <v>1518</v>
      </c>
      <c r="N698" s="17" t="s">
        <v>1722</v>
      </c>
      <c r="O698" s="39" t="str">
        <f>INDEX(accountchart[chartId], MATCH(Table1[[#This Row],[sellChartName]],accountchart[chartName],0))</f>
        <v>52899635</v>
      </c>
      <c r="P698" s="39" t="str">
        <f>INDEX(accountchart[chartId], MATCH(Table1[[#This Row],[buyChartName]],accountchart[chartName],0))</f>
        <v>53172266</v>
      </c>
    </row>
    <row r="699" spans="1:16" s="3" customFormat="1" x14ac:dyDescent="0.5">
      <c r="A699" s="3" t="s">
        <v>3379</v>
      </c>
      <c r="B699" s="37" t="s">
        <v>1487</v>
      </c>
      <c r="C699" s="38">
        <f t="shared" si="12"/>
        <v>5</v>
      </c>
      <c r="D699" s="44" t="s">
        <v>3380</v>
      </c>
      <c r="E699" s="37" t="s">
        <v>191</v>
      </c>
      <c r="F699" s="46"/>
      <c r="G699" s="37">
        <v>500</v>
      </c>
      <c r="H699" s="3">
        <v>7</v>
      </c>
      <c r="I699" s="3" t="s">
        <v>3381</v>
      </c>
      <c r="K699" s="3">
        <v>250</v>
      </c>
      <c r="L699" s="3">
        <v>7</v>
      </c>
      <c r="M699" s="3" t="s">
        <v>1521</v>
      </c>
      <c r="N699" s="3" t="s">
        <v>1722</v>
      </c>
      <c r="O699" s="39" t="str">
        <f>INDEX(accountchart[chartId], MATCH(Table1[[#This Row],[sellChartName]],accountchart[chartName],0))</f>
        <v>52899636</v>
      </c>
      <c r="P699" s="39" t="str">
        <f>INDEX(accountchart[chartId], MATCH(Table1[[#This Row],[buyChartName]],accountchart[chartName],0))</f>
        <v>53172266</v>
      </c>
    </row>
    <row r="700" spans="1:16" s="3" customFormat="1" x14ac:dyDescent="0.5">
      <c r="A700" s="3" t="s">
        <v>5899</v>
      </c>
      <c r="B700" s="37" t="s">
        <v>1486</v>
      </c>
      <c r="C700" s="38">
        <f t="shared" ref="C700:C701" si="13">IF($B700="ProductService",1,IF($B700="ProductNonInventory",3,IF($B700="ProductInventory",5,"error")))</f>
        <v>3</v>
      </c>
      <c r="D700" s="44" t="s">
        <v>5897</v>
      </c>
      <c r="E700" s="37"/>
      <c r="F700" s="46"/>
      <c r="G700" s="37">
        <v>0</v>
      </c>
      <c r="H700" s="3">
        <v>1</v>
      </c>
      <c r="I700" s="3" t="s">
        <v>5901</v>
      </c>
      <c r="K700" s="37">
        <v>0</v>
      </c>
      <c r="L700" s="3">
        <v>1</v>
      </c>
      <c r="M700" s="3" t="s">
        <v>1569</v>
      </c>
      <c r="N700" s="3" t="s">
        <v>1781</v>
      </c>
      <c r="O700" s="39" t="str">
        <f>INDEX(accountchart[chartId], MATCH(Table1[[#This Row],[sellChartName]],accountchart[chartName],0))</f>
        <v>52900957</v>
      </c>
      <c r="P700" s="39" t="str">
        <f>INDEX(accountchart[chartId], MATCH(Table1[[#This Row],[buyChartName]],accountchart[chartName],0))</f>
        <v>53172283</v>
      </c>
    </row>
    <row r="701" spans="1:16" s="3" customFormat="1" x14ac:dyDescent="0.5">
      <c r="A701" s="3" t="s">
        <v>5900</v>
      </c>
      <c r="B701" s="37" t="s">
        <v>1486</v>
      </c>
      <c r="C701" s="38">
        <f t="shared" si="13"/>
        <v>3</v>
      </c>
      <c r="D701" s="44" t="s">
        <v>5898</v>
      </c>
      <c r="E701" s="37"/>
      <c r="F701" s="46"/>
      <c r="G701" s="37">
        <v>0</v>
      </c>
      <c r="H701" s="3">
        <v>1</v>
      </c>
      <c r="I701" s="3" t="s">
        <v>5901</v>
      </c>
      <c r="K701" s="37">
        <v>0</v>
      </c>
      <c r="L701" s="3">
        <v>1</v>
      </c>
      <c r="M701" s="3" t="s">
        <v>1569</v>
      </c>
      <c r="N701" s="3" t="s">
        <v>1781</v>
      </c>
      <c r="O701" s="39" t="str">
        <f>INDEX(accountchart[chartId], MATCH(Table1[[#This Row],[sellChartName]],accountchart[chartName],0))</f>
        <v>52900957</v>
      </c>
      <c r="P701" s="39" t="str">
        <f>INDEX(accountchart[chartId], MATCH(Table1[[#This Row],[buyChartName]],accountchart[chartName],0))</f>
        <v>53172283</v>
      </c>
    </row>
    <row r="702" spans="1:16" s="3" customFormat="1" x14ac:dyDescent="0.5">
      <c r="A702" s="3" t="s">
        <v>5937</v>
      </c>
      <c r="B702" s="37" t="s">
        <v>1486</v>
      </c>
      <c r="C702" s="38">
        <f>IF($B702="ProductService",1,IF($B702="ProductNonInventory",3,IF($B702="ProductInventory",5,"error")))</f>
        <v>3</v>
      </c>
      <c r="D702" s="44" t="s">
        <v>5938</v>
      </c>
      <c r="E702" s="37"/>
      <c r="F702" s="46"/>
      <c r="G702" s="37">
        <v>0</v>
      </c>
      <c r="H702" s="3">
        <v>1</v>
      </c>
      <c r="I702" s="3" t="s">
        <v>5901</v>
      </c>
      <c r="K702" s="37">
        <v>0</v>
      </c>
      <c r="L702" s="3">
        <v>1</v>
      </c>
      <c r="M702" s="17" t="s">
        <v>1518</v>
      </c>
      <c r="N702" s="17" t="s">
        <v>1722</v>
      </c>
      <c r="O702" s="39" t="str">
        <f>INDEX(accountchart[chartId], MATCH(Table1[[#This Row],[sellChartName]],accountchart[chartName],0))</f>
        <v>52899635</v>
      </c>
      <c r="P702" s="39" t="str">
        <f>INDEX(accountchart[chartId], MATCH(Table1[[#This Row],[buyChartName]],accountchart[chartName],0))</f>
        <v>53172266</v>
      </c>
    </row>
    <row r="703" spans="1:16" s="3" customFormat="1" x14ac:dyDescent="0.5">
      <c r="A703" s="3" t="s">
        <v>2751</v>
      </c>
      <c r="B703" s="37" t="s">
        <v>1487</v>
      </c>
      <c r="C703" s="38">
        <f t="shared" si="12"/>
        <v>5</v>
      </c>
      <c r="D703" s="4" t="s">
        <v>2599</v>
      </c>
      <c r="E703" s="37" t="s">
        <v>191</v>
      </c>
      <c r="F703" s="46"/>
      <c r="G703" s="37">
        <v>0</v>
      </c>
      <c r="H703" s="37">
        <v>7</v>
      </c>
      <c r="I703" s="3" t="s">
        <v>2854</v>
      </c>
      <c r="K703" s="37">
        <v>0</v>
      </c>
      <c r="L703" s="37">
        <v>7</v>
      </c>
      <c r="M703" s="3" t="s">
        <v>1536</v>
      </c>
      <c r="N703" s="3" t="s">
        <v>1737</v>
      </c>
      <c r="O703" s="39" t="str">
        <f>INDEX(accountchart[chartId], MATCH(Table1[[#This Row],[sellChartName]],accountchart[chartName],0))</f>
        <v>52900077</v>
      </c>
      <c r="P703" s="39" t="str">
        <f>INDEX(accountchart[chartId], MATCH(Table1[[#This Row],[buyChartName]],accountchart[chartName],0))</f>
        <v>53172272</v>
      </c>
    </row>
    <row r="704" spans="1:16" s="3" customFormat="1" x14ac:dyDescent="0.5">
      <c r="A704" s="3" t="s">
        <v>2778</v>
      </c>
      <c r="B704" s="37" t="s">
        <v>1487</v>
      </c>
      <c r="C704" s="38">
        <f t="shared" si="12"/>
        <v>5</v>
      </c>
      <c r="D704" s="4" t="s">
        <v>2582</v>
      </c>
      <c r="E704" s="37" t="s">
        <v>191</v>
      </c>
      <c r="F704" s="46"/>
      <c r="G704" s="37">
        <v>250</v>
      </c>
      <c r="H704" s="37">
        <v>7</v>
      </c>
      <c r="I704" s="3" t="s">
        <v>2854</v>
      </c>
      <c r="K704" s="37">
        <v>0</v>
      </c>
      <c r="L704" s="37">
        <v>7</v>
      </c>
      <c r="M704" s="3" t="s">
        <v>1536</v>
      </c>
      <c r="N704" s="3" t="s">
        <v>1737</v>
      </c>
      <c r="O704" s="39" t="str">
        <f>INDEX(accountchart[chartId], MATCH(Table1[[#This Row],[sellChartName]],accountchart[chartName],0))</f>
        <v>52900077</v>
      </c>
      <c r="P704" s="39" t="str">
        <f>INDEX(accountchart[chartId], MATCH(Table1[[#This Row],[buyChartName]],accountchart[chartName],0))</f>
        <v>53172272</v>
      </c>
    </row>
    <row r="705" spans="1:16" s="3" customFormat="1" x14ac:dyDescent="0.5">
      <c r="A705" s="3" t="s">
        <v>2779</v>
      </c>
      <c r="B705" s="37" t="s">
        <v>1487</v>
      </c>
      <c r="C705" s="38">
        <f t="shared" si="12"/>
        <v>5</v>
      </c>
      <c r="D705" s="4" t="s">
        <v>2581</v>
      </c>
      <c r="E705" s="37" t="s">
        <v>191</v>
      </c>
      <c r="F705" s="46"/>
      <c r="G705" s="37">
        <v>650</v>
      </c>
      <c r="H705" s="37">
        <v>7</v>
      </c>
      <c r="I705" s="3" t="s">
        <v>2854</v>
      </c>
      <c r="K705" s="37">
        <v>0</v>
      </c>
      <c r="L705" s="37">
        <v>7</v>
      </c>
      <c r="M705" s="3" t="s">
        <v>1536</v>
      </c>
      <c r="N705" s="3" t="s">
        <v>1737</v>
      </c>
      <c r="O705" s="39" t="str">
        <f>INDEX(accountchart[chartId], MATCH(Table1[[#This Row],[sellChartName]],accountchart[chartName],0))</f>
        <v>52900077</v>
      </c>
      <c r="P705" s="39" t="str">
        <f>INDEX(accountchart[chartId], MATCH(Table1[[#This Row],[buyChartName]],accountchart[chartName],0))</f>
        <v>53172272</v>
      </c>
    </row>
    <row r="706" spans="1:16" s="3" customFormat="1" x14ac:dyDescent="0.5">
      <c r="A706" s="3" t="s">
        <v>2786</v>
      </c>
      <c r="B706" s="37" t="s">
        <v>1487</v>
      </c>
      <c r="C706" s="38">
        <f t="shared" si="12"/>
        <v>5</v>
      </c>
      <c r="D706" s="4" t="s">
        <v>2600</v>
      </c>
      <c r="E706" s="37" t="s">
        <v>191</v>
      </c>
      <c r="F706" s="46"/>
      <c r="G706" s="28">
        <v>300</v>
      </c>
      <c r="H706" s="37">
        <v>7</v>
      </c>
      <c r="I706" s="3" t="s">
        <v>2854</v>
      </c>
      <c r="K706" s="37">
        <v>0</v>
      </c>
      <c r="L706" s="37">
        <v>7</v>
      </c>
      <c r="M706" s="3" t="s">
        <v>1536</v>
      </c>
      <c r="N706" s="3" t="s">
        <v>1737</v>
      </c>
      <c r="O706" s="39" t="str">
        <f>INDEX(accountchart[chartId], MATCH(Table1[[#This Row],[sellChartName]],accountchart[chartName],0))</f>
        <v>52900077</v>
      </c>
      <c r="P706" s="39" t="str">
        <f>INDEX(accountchart[chartId], MATCH(Table1[[#This Row],[buyChartName]],accountchart[chartName],0))</f>
        <v>53172272</v>
      </c>
    </row>
    <row r="707" spans="1:16" s="3" customFormat="1" x14ac:dyDescent="0.5">
      <c r="A707" s="3" t="s">
        <v>2785</v>
      </c>
      <c r="B707" s="37" t="s">
        <v>1487</v>
      </c>
      <c r="C707" s="38">
        <f t="shared" si="12"/>
        <v>5</v>
      </c>
      <c r="D707" s="4" t="s">
        <v>2601</v>
      </c>
      <c r="E707" s="37" t="s">
        <v>191</v>
      </c>
      <c r="F707" s="46"/>
      <c r="G707" s="28">
        <v>0</v>
      </c>
      <c r="H707" s="37">
        <v>7</v>
      </c>
      <c r="I707" s="3" t="s">
        <v>2854</v>
      </c>
      <c r="K707" s="37">
        <v>0</v>
      </c>
      <c r="L707" s="37">
        <v>7</v>
      </c>
      <c r="M707" s="3" t="s">
        <v>1536</v>
      </c>
      <c r="N707" s="3" t="s">
        <v>1737</v>
      </c>
      <c r="O707" s="39" t="str">
        <f>INDEX(accountchart[chartId], MATCH(Table1[[#This Row],[sellChartName]],accountchart[chartName],0))</f>
        <v>52900077</v>
      </c>
      <c r="P707" s="39" t="str">
        <f>INDEX(accountchart[chartId], MATCH(Table1[[#This Row],[buyChartName]],accountchart[chartName],0))</f>
        <v>53172272</v>
      </c>
    </row>
    <row r="708" spans="1:16" s="3" customFormat="1" x14ac:dyDescent="0.5">
      <c r="A708" s="3" t="s">
        <v>2787</v>
      </c>
      <c r="B708" s="37" t="s">
        <v>1487</v>
      </c>
      <c r="C708" s="38">
        <f t="shared" si="12"/>
        <v>5</v>
      </c>
      <c r="D708" s="4" t="s">
        <v>3377</v>
      </c>
      <c r="E708" s="37" t="s">
        <v>191</v>
      </c>
      <c r="F708" s="46"/>
      <c r="G708" s="28">
        <v>300</v>
      </c>
      <c r="H708" s="37">
        <v>7</v>
      </c>
      <c r="I708" s="3" t="s">
        <v>2854</v>
      </c>
      <c r="K708" s="37">
        <v>0</v>
      </c>
      <c r="L708" s="37">
        <v>7</v>
      </c>
      <c r="M708" s="3" t="s">
        <v>1536</v>
      </c>
      <c r="N708" s="3" t="s">
        <v>1737</v>
      </c>
      <c r="O708" s="39" t="str">
        <f>INDEX(accountchart[chartId], MATCH(Table1[[#This Row],[sellChartName]],accountchart[chartName],0))</f>
        <v>52900077</v>
      </c>
      <c r="P708" s="39" t="str">
        <f>INDEX(accountchart[chartId], MATCH(Table1[[#This Row],[buyChartName]],accountchart[chartName],0))</f>
        <v>53172272</v>
      </c>
    </row>
    <row r="709" spans="1:16" s="3" customFormat="1" x14ac:dyDescent="0.5">
      <c r="A709" s="3" t="s">
        <v>2788</v>
      </c>
      <c r="B709" s="37" t="s">
        <v>1487</v>
      </c>
      <c r="C709" s="38">
        <f t="shared" si="12"/>
        <v>5</v>
      </c>
      <c r="D709" s="4" t="s">
        <v>139</v>
      </c>
      <c r="E709" s="37" t="s">
        <v>191</v>
      </c>
      <c r="F709" s="46"/>
      <c r="G709" s="28">
        <v>100</v>
      </c>
      <c r="H709" s="37">
        <v>7</v>
      </c>
      <c r="I709" s="3" t="s">
        <v>2854</v>
      </c>
      <c r="K709" s="37">
        <v>0</v>
      </c>
      <c r="L709" s="37">
        <v>7</v>
      </c>
      <c r="M709" s="3" t="s">
        <v>1536</v>
      </c>
      <c r="N709" s="3" t="s">
        <v>1737</v>
      </c>
      <c r="O709" s="39" t="str">
        <f>INDEX(accountchart[chartId], MATCH(Table1[[#This Row],[sellChartName]],accountchart[chartName],0))</f>
        <v>52900077</v>
      </c>
      <c r="P709" s="39" t="str">
        <f>INDEX(accountchart[chartId], MATCH(Table1[[#This Row],[buyChartName]],accountchart[chartName],0))</f>
        <v>53172272</v>
      </c>
    </row>
    <row r="710" spans="1:16" s="3" customFormat="1" x14ac:dyDescent="0.5">
      <c r="A710" s="3" t="s">
        <v>2789</v>
      </c>
      <c r="B710" s="37" t="s">
        <v>1487</v>
      </c>
      <c r="C710" s="38">
        <f t="shared" si="12"/>
        <v>5</v>
      </c>
      <c r="D710" s="4" t="s">
        <v>144</v>
      </c>
      <c r="E710" s="37" t="s">
        <v>191</v>
      </c>
      <c r="F710" s="46"/>
      <c r="G710" s="28">
        <v>0</v>
      </c>
      <c r="H710" s="37">
        <v>7</v>
      </c>
      <c r="I710" s="3" t="s">
        <v>2854</v>
      </c>
      <c r="K710" s="37">
        <v>0</v>
      </c>
      <c r="L710" s="37">
        <v>7</v>
      </c>
      <c r="M710" s="3" t="s">
        <v>1536</v>
      </c>
      <c r="N710" s="3" t="s">
        <v>1737</v>
      </c>
      <c r="O710" s="39" t="str">
        <f>INDEX(accountchart[chartId], MATCH(Table1[[#This Row],[sellChartName]],accountchart[chartName],0))</f>
        <v>52900077</v>
      </c>
      <c r="P710" s="39" t="str">
        <f>INDEX(accountchart[chartId], MATCH(Table1[[#This Row],[buyChartName]],accountchart[chartName],0))</f>
        <v>53172272</v>
      </c>
    </row>
    <row r="711" spans="1:16" s="3" customFormat="1" x14ac:dyDescent="0.5">
      <c r="A711" s="3" t="s">
        <v>2790</v>
      </c>
      <c r="B711" s="37" t="s">
        <v>1487</v>
      </c>
      <c r="C711" s="38">
        <f t="shared" si="12"/>
        <v>5</v>
      </c>
      <c r="D711" s="4" t="s">
        <v>176</v>
      </c>
      <c r="E711" s="37" t="s">
        <v>191</v>
      </c>
      <c r="F711" s="46"/>
      <c r="G711" s="28">
        <v>250</v>
      </c>
      <c r="H711" s="37">
        <v>7</v>
      </c>
      <c r="I711" s="3" t="s">
        <v>2854</v>
      </c>
      <c r="K711" s="37">
        <v>0</v>
      </c>
      <c r="L711" s="37">
        <v>7</v>
      </c>
      <c r="M711" s="3" t="s">
        <v>1536</v>
      </c>
      <c r="N711" s="3" t="s">
        <v>1737</v>
      </c>
      <c r="O711" s="39" t="str">
        <f>INDEX(accountchart[chartId], MATCH(Table1[[#This Row],[sellChartName]],accountchart[chartName],0))</f>
        <v>52900077</v>
      </c>
      <c r="P711" s="39" t="str">
        <f>INDEX(accountchart[chartId], MATCH(Table1[[#This Row],[buyChartName]],accountchart[chartName],0))</f>
        <v>53172272</v>
      </c>
    </row>
    <row r="712" spans="1:16" s="3" customFormat="1" x14ac:dyDescent="0.5">
      <c r="A712" s="3" t="s">
        <v>2791</v>
      </c>
      <c r="B712" s="37" t="s">
        <v>1487</v>
      </c>
      <c r="C712" s="38">
        <f t="shared" si="12"/>
        <v>5</v>
      </c>
      <c r="D712" s="4" t="s">
        <v>2792</v>
      </c>
      <c r="E712" s="37" t="s">
        <v>191</v>
      </c>
      <c r="F712" s="46"/>
      <c r="G712" s="28">
        <v>200</v>
      </c>
      <c r="H712" s="37">
        <v>7</v>
      </c>
      <c r="I712" s="3" t="s">
        <v>2854</v>
      </c>
      <c r="K712" s="37">
        <v>0</v>
      </c>
      <c r="L712" s="37">
        <v>7</v>
      </c>
      <c r="M712" s="3" t="s">
        <v>1536</v>
      </c>
      <c r="N712" s="3" t="s">
        <v>1737</v>
      </c>
      <c r="O712" s="39" t="str">
        <f>INDEX(accountchart[chartId], MATCH(Table1[[#This Row],[sellChartName]],accountchart[chartName],0))</f>
        <v>52900077</v>
      </c>
      <c r="P712" s="39" t="str">
        <f>INDEX(accountchart[chartId], MATCH(Table1[[#This Row],[buyChartName]],accountchart[chartName],0))</f>
        <v>53172272</v>
      </c>
    </row>
    <row r="713" spans="1:16" s="3" customFormat="1" x14ac:dyDescent="0.5">
      <c r="A713" s="3" t="s">
        <v>2793</v>
      </c>
      <c r="B713" s="37" t="s">
        <v>1487</v>
      </c>
      <c r="C713" s="38">
        <f t="shared" si="12"/>
        <v>5</v>
      </c>
      <c r="D713" s="4" t="s">
        <v>2603</v>
      </c>
      <c r="E713" s="37" t="s">
        <v>191</v>
      </c>
      <c r="F713" s="46"/>
      <c r="G713" s="28">
        <v>0</v>
      </c>
      <c r="H713" s="37">
        <v>7</v>
      </c>
      <c r="I713" s="3" t="s">
        <v>2854</v>
      </c>
      <c r="K713" s="37">
        <v>0</v>
      </c>
      <c r="L713" s="37">
        <v>7</v>
      </c>
      <c r="M713" s="3" t="s">
        <v>1536</v>
      </c>
      <c r="N713" s="3" t="s">
        <v>1737</v>
      </c>
      <c r="O713" s="39" t="str">
        <f>INDEX(accountchart[chartId], MATCH(Table1[[#This Row],[sellChartName]],accountchart[chartName],0))</f>
        <v>52900077</v>
      </c>
      <c r="P713" s="39" t="str">
        <f>INDEX(accountchart[chartId], MATCH(Table1[[#This Row],[buyChartName]],accountchart[chartName],0))</f>
        <v>53172272</v>
      </c>
    </row>
    <row r="714" spans="1:16" s="3" customFormat="1" x14ac:dyDescent="0.5">
      <c r="A714" s="3" t="s">
        <v>2794</v>
      </c>
      <c r="B714" s="37" t="s">
        <v>1487</v>
      </c>
      <c r="C714" s="38">
        <f t="shared" si="12"/>
        <v>5</v>
      </c>
      <c r="D714" s="4" t="s">
        <v>2604</v>
      </c>
      <c r="E714" s="37" t="s">
        <v>191</v>
      </c>
      <c r="F714" s="46"/>
      <c r="G714" s="28">
        <v>0</v>
      </c>
      <c r="H714" s="37">
        <v>7</v>
      </c>
      <c r="I714" s="3" t="s">
        <v>2854</v>
      </c>
      <c r="K714" s="37">
        <v>0</v>
      </c>
      <c r="L714" s="37">
        <v>7</v>
      </c>
      <c r="M714" s="3" t="s">
        <v>1536</v>
      </c>
      <c r="N714" s="3" t="s">
        <v>1737</v>
      </c>
      <c r="O714" s="39" t="str">
        <f>INDEX(accountchart[chartId], MATCH(Table1[[#This Row],[sellChartName]],accountchart[chartName],0))</f>
        <v>52900077</v>
      </c>
      <c r="P714" s="39" t="str">
        <f>INDEX(accountchart[chartId], MATCH(Table1[[#This Row],[buyChartName]],accountchart[chartName],0))</f>
        <v>53172272</v>
      </c>
    </row>
    <row r="715" spans="1:16" s="3" customFormat="1" x14ac:dyDescent="0.5">
      <c r="A715" s="3" t="s">
        <v>2795</v>
      </c>
      <c r="B715" s="37" t="s">
        <v>1487</v>
      </c>
      <c r="C715" s="38">
        <f t="shared" si="12"/>
        <v>5</v>
      </c>
      <c r="D715" s="4" t="s">
        <v>2605</v>
      </c>
      <c r="E715" s="37" t="s">
        <v>191</v>
      </c>
      <c r="F715" s="46"/>
      <c r="G715" s="28">
        <v>0</v>
      </c>
      <c r="H715" s="37">
        <v>7</v>
      </c>
      <c r="I715" s="3" t="s">
        <v>2854</v>
      </c>
      <c r="K715" s="37">
        <v>0</v>
      </c>
      <c r="L715" s="37">
        <v>7</v>
      </c>
      <c r="M715" s="3" t="s">
        <v>1536</v>
      </c>
      <c r="N715" s="3" t="s">
        <v>1737</v>
      </c>
      <c r="O715" s="39" t="str">
        <f>INDEX(accountchart[chartId], MATCH(Table1[[#This Row],[sellChartName]],accountchart[chartName],0))</f>
        <v>52900077</v>
      </c>
      <c r="P715" s="39" t="str">
        <f>INDEX(accountchart[chartId], MATCH(Table1[[#This Row],[buyChartName]],accountchart[chartName],0))</f>
        <v>53172272</v>
      </c>
    </row>
    <row r="716" spans="1:16" s="3" customFormat="1" x14ac:dyDescent="0.5">
      <c r="A716" s="3" t="s">
        <v>2796</v>
      </c>
      <c r="B716" s="37" t="s">
        <v>1487</v>
      </c>
      <c r="C716" s="38">
        <f t="shared" si="12"/>
        <v>5</v>
      </c>
      <c r="D716" s="4" t="s">
        <v>2597</v>
      </c>
      <c r="E716" s="37" t="s">
        <v>191</v>
      </c>
      <c r="F716" s="46"/>
      <c r="G716" s="28">
        <v>0</v>
      </c>
      <c r="H716" s="37">
        <v>7</v>
      </c>
      <c r="I716" s="3" t="s">
        <v>2854</v>
      </c>
      <c r="K716" s="37">
        <v>0</v>
      </c>
      <c r="L716" s="37">
        <v>7</v>
      </c>
      <c r="M716" s="3" t="s">
        <v>1536</v>
      </c>
      <c r="N716" s="3" t="s">
        <v>1737</v>
      </c>
      <c r="O716" s="39" t="str">
        <f>INDEX(accountchart[chartId], MATCH(Table1[[#This Row],[sellChartName]],accountchart[chartName],0))</f>
        <v>52900077</v>
      </c>
      <c r="P716" s="39" t="str">
        <f>INDEX(accountchart[chartId], MATCH(Table1[[#This Row],[buyChartName]],accountchart[chartName],0))</f>
        <v>53172272</v>
      </c>
    </row>
    <row r="717" spans="1:16" s="3" customFormat="1" x14ac:dyDescent="0.5">
      <c r="A717" s="3" t="s">
        <v>2797</v>
      </c>
      <c r="B717" s="37" t="s">
        <v>1487</v>
      </c>
      <c r="C717" s="38">
        <f t="shared" si="12"/>
        <v>5</v>
      </c>
      <c r="D717" s="4" t="s">
        <v>2598</v>
      </c>
      <c r="E717" s="37" t="s">
        <v>191</v>
      </c>
      <c r="F717" s="46"/>
      <c r="G717" s="28">
        <v>300</v>
      </c>
      <c r="H717" s="37">
        <v>7</v>
      </c>
      <c r="I717" s="3" t="s">
        <v>2854</v>
      </c>
      <c r="K717" s="37">
        <v>0</v>
      </c>
      <c r="L717" s="37">
        <v>7</v>
      </c>
      <c r="M717" s="3" t="s">
        <v>1536</v>
      </c>
      <c r="N717" s="3" t="s">
        <v>1737</v>
      </c>
      <c r="O717" s="39" t="str">
        <f>INDEX(accountchart[chartId], MATCH(Table1[[#This Row],[sellChartName]],accountchart[chartName],0))</f>
        <v>52900077</v>
      </c>
      <c r="P717" s="39" t="str">
        <f>INDEX(accountchart[chartId], MATCH(Table1[[#This Row],[buyChartName]],accountchart[chartName],0))</f>
        <v>53172272</v>
      </c>
    </row>
    <row r="718" spans="1:16" s="3" customFormat="1" x14ac:dyDescent="0.5">
      <c r="A718" s="3" t="s">
        <v>2798</v>
      </c>
      <c r="B718" s="37" t="s">
        <v>1487</v>
      </c>
      <c r="C718" s="38">
        <f t="shared" si="12"/>
        <v>5</v>
      </c>
      <c r="D718" s="4" t="s">
        <v>2602</v>
      </c>
      <c r="E718" s="37" t="s">
        <v>191</v>
      </c>
      <c r="F718" s="46"/>
      <c r="G718" s="28">
        <v>300</v>
      </c>
      <c r="H718" s="37">
        <v>7</v>
      </c>
      <c r="I718" s="3" t="s">
        <v>2854</v>
      </c>
      <c r="K718" s="37">
        <v>0</v>
      </c>
      <c r="L718" s="37">
        <v>7</v>
      </c>
      <c r="M718" s="3" t="s">
        <v>1536</v>
      </c>
      <c r="N718" s="3" t="s">
        <v>1737</v>
      </c>
      <c r="O718" s="39" t="str">
        <f>INDEX(accountchart[chartId], MATCH(Table1[[#This Row],[sellChartName]],accountchart[chartName],0))</f>
        <v>52900077</v>
      </c>
      <c r="P718" s="39" t="str">
        <f>INDEX(accountchart[chartId], MATCH(Table1[[#This Row],[buyChartName]],accountchart[chartName],0))</f>
        <v>53172272</v>
      </c>
    </row>
    <row r="719" spans="1:16" s="3" customFormat="1" x14ac:dyDescent="0.5">
      <c r="A719" s="3" t="s">
        <v>2799</v>
      </c>
      <c r="B719" s="37" t="s">
        <v>1487</v>
      </c>
      <c r="C719" s="38">
        <f t="shared" si="12"/>
        <v>5</v>
      </c>
      <c r="D719" s="4" t="s">
        <v>162</v>
      </c>
      <c r="E719" s="37" t="s">
        <v>191</v>
      </c>
      <c r="F719" s="46"/>
      <c r="G719" s="28">
        <v>200</v>
      </c>
      <c r="H719" s="37">
        <v>7</v>
      </c>
      <c r="I719" s="3" t="s">
        <v>2854</v>
      </c>
      <c r="K719" s="37">
        <v>0</v>
      </c>
      <c r="L719" s="37">
        <v>7</v>
      </c>
      <c r="M719" s="3" t="s">
        <v>1536</v>
      </c>
      <c r="N719" s="3" t="s">
        <v>1737</v>
      </c>
      <c r="O719" s="39" t="str">
        <f>INDEX(accountchart[chartId], MATCH(Table1[[#This Row],[sellChartName]],accountchart[chartName],0))</f>
        <v>52900077</v>
      </c>
      <c r="P719" s="39" t="str">
        <f>INDEX(accountchart[chartId], MATCH(Table1[[#This Row],[buyChartName]],accountchart[chartName],0))</f>
        <v>53172272</v>
      </c>
    </row>
    <row r="720" spans="1:16" s="3" customFormat="1" x14ac:dyDescent="0.5">
      <c r="A720" s="3" t="s">
        <v>2800</v>
      </c>
      <c r="B720" s="37" t="s">
        <v>1487</v>
      </c>
      <c r="C720" s="38">
        <f t="shared" ref="C720:C783" si="14">IF($B720="ProductService",1,IF($B720="ProductNonInventory",3,IF($B720="ProductInventory",5,"error")))</f>
        <v>5</v>
      </c>
      <c r="D720" s="4" t="s">
        <v>2590</v>
      </c>
      <c r="E720" s="37" t="s">
        <v>191</v>
      </c>
      <c r="F720" s="46"/>
      <c r="G720" s="28">
        <v>0</v>
      </c>
      <c r="H720" s="37">
        <v>7</v>
      </c>
      <c r="I720" s="3" t="s">
        <v>2854</v>
      </c>
      <c r="K720" s="37">
        <v>0</v>
      </c>
      <c r="L720" s="37">
        <v>7</v>
      </c>
      <c r="M720" s="3" t="s">
        <v>1536</v>
      </c>
      <c r="N720" s="3" t="s">
        <v>1737</v>
      </c>
      <c r="O720" s="39" t="str">
        <f>INDEX(accountchart[chartId], MATCH(Table1[[#This Row],[sellChartName]],accountchart[chartName],0))</f>
        <v>52900077</v>
      </c>
      <c r="P720" s="39" t="str">
        <f>INDEX(accountchart[chartId], MATCH(Table1[[#This Row],[buyChartName]],accountchart[chartName],0))</f>
        <v>53172272</v>
      </c>
    </row>
    <row r="721" spans="1:16" s="3" customFormat="1" x14ac:dyDescent="0.5">
      <c r="A721" s="3" t="s">
        <v>2801</v>
      </c>
      <c r="B721" s="37" t="s">
        <v>1487</v>
      </c>
      <c r="C721" s="38">
        <f t="shared" si="14"/>
        <v>5</v>
      </c>
      <c r="D721" s="4" t="s">
        <v>2591</v>
      </c>
      <c r="E721" s="37" t="s">
        <v>191</v>
      </c>
      <c r="F721" s="46"/>
      <c r="G721" s="28">
        <v>200</v>
      </c>
      <c r="H721" s="37">
        <v>7</v>
      </c>
      <c r="I721" s="3" t="s">
        <v>2854</v>
      </c>
      <c r="K721" s="37">
        <v>0</v>
      </c>
      <c r="L721" s="37">
        <v>7</v>
      </c>
      <c r="M721" s="3" t="s">
        <v>1536</v>
      </c>
      <c r="N721" s="3" t="s">
        <v>1737</v>
      </c>
      <c r="O721" s="39" t="str">
        <f>INDEX(accountchart[chartId], MATCH(Table1[[#This Row],[sellChartName]],accountchart[chartName],0))</f>
        <v>52900077</v>
      </c>
      <c r="P721" s="39" t="str">
        <f>INDEX(accountchart[chartId], MATCH(Table1[[#This Row],[buyChartName]],accountchart[chartName],0))</f>
        <v>53172272</v>
      </c>
    </row>
    <row r="722" spans="1:16" s="3" customFormat="1" x14ac:dyDescent="0.5">
      <c r="A722" s="3" t="s">
        <v>2802</v>
      </c>
      <c r="B722" s="37" t="s">
        <v>1487</v>
      </c>
      <c r="C722" s="38">
        <f t="shared" si="14"/>
        <v>5</v>
      </c>
      <c r="D722" s="4" t="s">
        <v>2592</v>
      </c>
      <c r="E722" s="37" t="s">
        <v>191</v>
      </c>
      <c r="F722" s="46"/>
      <c r="G722" s="28">
        <v>250</v>
      </c>
      <c r="H722" s="37">
        <v>7</v>
      </c>
      <c r="I722" s="3" t="s">
        <v>2854</v>
      </c>
      <c r="K722" s="37">
        <v>0</v>
      </c>
      <c r="L722" s="37">
        <v>7</v>
      </c>
      <c r="M722" s="3" t="s">
        <v>1536</v>
      </c>
      <c r="N722" s="3" t="s">
        <v>1737</v>
      </c>
      <c r="O722" s="39" t="str">
        <f>INDEX(accountchart[chartId], MATCH(Table1[[#This Row],[sellChartName]],accountchart[chartName],0))</f>
        <v>52900077</v>
      </c>
      <c r="P722" s="39" t="str">
        <f>INDEX(accountchart[chartId], MATCH(Table1[[#This Row],[buyChartName]],accountchart[chartName],0))</f>
        <v>53172272</v>
      </c>
    </row>
    <row r="723" spans="1:16" s="3" customFormat="1" x14ac:dyDescent="0.5">
      <c r="A723" s="3" t="s">
        <v>2803</v>
      </c>
      <c r="B723" s="37" t="s">
        <v>1487</v>
      </c>
      <c r="C723" s="38">
        <f t="shared" si="14"/>
        <v>5</v>
      </c>
      <c r="D723" s="4" t="s">
        <v>2593</v>
      </c>
      <c r="E723" s="37" t="s">
        <v>191</v>
      </c>
      <c r="F723" s="46"/>
      <c r="G723" s="28">
        <v>280</v>
      </c>
      <c r="H723" s="37">
        <v>7</v>
      </c>
      <c r="I723" s="3" t="s">
        <v>2854</v>
      </c>
      <c r="K723" s="37">
        <v>0</v>
      </c>
      <c r="L723" s="37">
        <v>7</v>
      </c>
      <c r="M723" s="3" t="s">
        <v>1536</v>
      </c>
      <c r="N723" s="3" t="s">
        <v>1737</v>
      </c>
      <c r="O723" s="39" t="str">
        <f>INDEX(accountchart[chartId], MATCH(Table1[[#This Row],[sellChartName]],accountchart[chartName],0))</f>
        <v>52900077</v>
      </c>
      <c r="P723" s="39" t="str">
        <f>INDEX(accountchart[chartId], MATCH(Table1[[#This Row],[buyChartName]],accountchart[chartName],0))</f>
        <v>53172272</v>
      </c>
    </row>
    <row r="724" spans="1:16" s="3" customFormat="1" x14ac:dyDescent="0.5">
      <c r="A724" s="3" t="s">
        <v>2804</v>
      </c>
      <c r="B724" s="37" t="s">
        <v>1487</v>
      </c>
      <c r="C724" s="38">
        <f t="shared" si="14"/>
        <v>5</v>
      </c>
      <c r="D724" s="4" t="s">
        <v>166</v>
      </c>
      <c r="E724" s="37" t="s">
        <v>191</v>
      </c>
      <c r="F724" s="46"/>
      <c r="G724" s="28">
        <v>250</v>
      </c>
      <c r="H724" s="37">
        <v>7</v>
      </c>
      <c r="I724" s="3" t="s">
        <v>2854</v>
      </c>
      <c r="K724" s="37">
        <v>0</v>
      </c>
      <c r="L724" s="37">
        <v>7</v>
      </c>
      <c r="M724" s="3" t="s">
        <v>1536</v>
      </c>
      <c r="N724" s="3" t="s">
        <v>1737</v>
      </c>
      <c r="O724" s="39" t="str">
        <f>INDEX(accountchart[chartId], MATCH(Table1[[#This Row],[sellChartName]],accountchart[chartName],0))</f>
        <v>52900077</v>
      </c>
      <c r="P724" s="39" t="str">
        <f>INDEX(accountchart[chartId], MATCH(Table1[[#This Row],[buyChartName]],accountchart[chartName],0))</f>
        <v>53172272</v>
      </c>
    </row>
    <row r="725" spans="1:16" s="3" customFormat="1" x14ac:dyDescent="0.5">
      <c r="A725" s="3" t="s">
        <v>2805</v>
      </c>
      <c r="B725" s="37" t="s">
        <v>1487</v>
      </c>
      <c r="C725" s="38">
        <f t="shared" si="14"/>
        <v>5</v>
      </c>
      <c r="D725" s="4" t="s">
        <v>136</v>
      </c>
      <c r="E725" s="37" t="s">
        <v>191</v>
      </c>
      <c r="F725" s="46"/>
      <c r="G725" s="28">
        <v>250</v>
      </c>
      <c r="H725" s="37">
        <v>7</v>
      </c>
      <c r="I725" s="3" t="s">
        <v>2854</v>
      </c>
      <c r="K725" s="37">
        <v>0</v>
      </c>
      <c r="L725" s="37">
        <v>7</v>
      </c>
      <c r="M725" s="3" t="s">
        <v>1536</v>
      </c>
      <c r="N725" s="3" t="s">
        <v>1737</v>
      </c>
      <c r="O725" s="39" t="str">
        <f>INDEX(accountchart[chartId], MATCH(Table1[[#This Row],[sellChartName]],accountchart[chartName],0))</f>
        <v>52900077</v>
      </c>
      <c r="P725" s="39" t="str">
        <f>INDEX(accountchart[chartId], MATCH(Table1[[#This Row],[buyChartName]],accountchart[chartName],0))</f>
        <v>53172272</v>
      </c>
    </row>
    <row r="726" spans="1:16" s="3" customFormat="1" x14ac:dyDescent="0.5">
      <c r="A726" s="3" t="s">
        <v>4164</v>
      </c>
      <c r="B726" s="37" t="s">
        <v>1487</v>
      </c>
      <c r="C726" s="38">
        <f t="shared" si="14"/>
        <v>5</v>
      </c>
      <c r="D726" s="4" t="s">
        <v>4165</v>
      </c>
      <c r="E726" s="37" t="s">
        <v>191</v>
      </c>
      <c r="F726" s="46"/>
      <c r="G726" s="28">
        <v>0</v>
      </c>
      <c r="H726" s="37">
        <v>7</v>
      </c>
      <c r="I726" s="3" t="s">
        <v>2854</v>
      </c>
      <c r="K726" s="37">
        <v>0</v>
      </c>
      <c r="L726" s="37">
        <v>7</v>
      </c>
      <c r="M726" s="3" t="s">
        <v>1536</v>
      </c>
      <c r="N726" s="3" t="s">
        <v>1737</v>
      </c>
      <c r="O726" s="39" t="str">
        <f>INDEX(accountchart[chartId], MATCH(Table1[[#This Row],[sellChartName]],accountchart[chartName],0))</f>
        <v>52900077</v>
      </c>
      <c r="P726" s="39" t="str">
        <f>INDEX(accountchart[chartId], MATCH(Table1[[#This Row],[buyChartName]],accountchart[chartName],0))</f>
        <v>53172272</v>
      </c>
    </row>
    <row r="727" spans="1:16" s="3" customFormat="1" x14ac:dyDescent="0.5">
      <c r="A727" s="3" t="s">
        <v>2806</v>
      </c>
      <c r="B727" s="37" t="s">
        <v>1487</v>
      </c>
      <c r="C727" s="38">
        <f t="shared" si="14"/>
        <v>5</v>
      </c>
      <c r="D727" s="4" t="s">
        <v>4158</v>
      </c>
      <c r="E727" s="37" t="s">
        <v>191</v>
      </c>
      <c r="F727" s="46"/>
      <c r="G727" s="28">
        <v>100</v>
      </c>
      <c r="H727" s="37">
        <v>7</v>
      </c>
      <c r="I727" s="3" t="s">
        <v>2854</v>
      </c>
      <c r="K727" s="37">
        <v>0</v>
      </c>
      <c r="L727" s="37">
        <v>7</v>
      </c>
      <c r="M727" s="3" t="s">
        <v>1536</v>
      </c>
      <c r="N727" s="3" t="s">
        <v>1737</v>
      </c>
      <c r="O727" s="39" t="str">
        <f>INDEX(accountchart[chartId], MATCH(Table1[[#This Row],[sellChartName]],accountchart[chartName],0))</f>
        <v>52900077</v>
      </c>
      <c r="P727" s="39" t="str">
        <f>INDEX(accountchart[chartId], MATCH(Table1[[#This Row],[buyChartName]],accountchart[chartName],0))</f>
        <v>53172272</v>
      </c>
    </row>
    <row r="728" spans="1:16" s="3" customFormat="1" x14ac:dyDescent="0.5">
      <c r="A728" s="3" t="s">
        <v>2807</v>
      </c>
      <c r="B728" s="37" t="s">
        <v>1487</v>
      </c>
      <c r="C728" s="38">
        <f t="shared" si="14"/>
        <v>5</v>
      </c>
      <c r="D728" s="4" t="s">
        <v>3396</v>
      </c>
      <c r="E728" s="37" t="s">
        <v>191</v>
      </c>
      <c r="F728" s="46"/>
      <c r="G728" s="28">
        <v>150</v>
      </c>
      <c r="H728" s="37">
        <v>7</v>
      </c>
      <c r="I728" s="3" t="s">
        <v>2854</v>
      </c>
      <c r="K728" s="37">
        <v>0</v>
      </c>
      <c r="L728" s="37">
        <v>7</v>
      </c>
      <c r="M728" s="3" t="s">
        <v>1536</v>
      </c>
      <c r="N728" s="3" t="s">
        <v>1737</v>
      </c>
      <c r="O728" s="39" t="str">
        <f>INDEX(accountchart[chartId], MATCH(Table1[[#This Row],[sellChartName]],accountchart[chartName],0))</f>
        <v>52900077</v>
      </c>
      <c r="P728" s="39" t="str">
        <f>INDEX(accountchart[chartId], MATCH(Table1[[#This Row],[buyChartName]],accountchart[chartName],0))</f>
        <v>53172272</v>
      </c>
    </row>
    <row r="729" spans="1:16" s="3" customFormat="1" x14ac:dyDescent="0.5">
      <c r="A729" s="3" t="s">
        <v>3397</v>
      </c>
      <c r="B729" s="37" t="s">
        <v>1487</v>
      </c>
      <c r="C729" s="38">
        <f t="shared" si="14"/>
        <v>5</v>
      </c>
      <c r="D729" s="4" t="s">
        <v>3398</v>
      </c>
      <c r="E729" s="37" t="s">
        <v>191</v>
      </c>
      <c r="F729" s="46"/>
      <c r="G729" s="28">
        <v>0</v>
      </c>
      <c r="H729" s="37">
        <v>7</v>
      </c>
      <c r="I729" s="3" t="s">
        <v>2854</v>
      </c>
      <c r="K729" s="37">
        <v>0</v>
      </c>
      <c r="L729" s="37">
        <v>7</v>
      </c>
      <c r="M729" s="3" t="s">
        <v>1536</v>
      </c>
      <c r="N729" s="3" t="s">
        <v>1737</v>
      </c>
      <c r="O729" s="39" t="str">
        <f>INDEX(accountchart[chartId], MATCH(Table1[[#This Row],[sellChartName]],accountchart[chartName],0))</f>
        <v>52900077</v>
      </c>
      <c r="P729" s="39" t="str">
        <f>INDEX(accountchart[chartId], MATCH(Table1[[#This Row],[buyChartName]],accountchart[chartName],0))</f>
        <v>53172272</v>
      </c>
    </row>
    <row r="730" spans="1:16" s="3" customFormat="1" x14ac:dyDescent="0.5">
      <c r="A730" s="3" t="s">
        <v>2808</v>
      </c>
      <c r="B730" s="37" t="s">
        <v>1487</v>
      </c>
      <c r="C730" s="38">
        <f t="shared" si="14"/>
        <v>5</v>
      </c>
      <c r="D730" s="4" t="s">
        <v>2594</v>
      </c>
      <c r="E730" s="37" t="s">
        <v>191</v>
      </c>
      <c r="F730" s="46"/>
      <c r="G730" s="28">
        <v>0</v>
      </c>
      <c r="H730" s="37">
        <v>7</v>
      </c>
      <c r="I730" s="3" t="s">
        <v>2854</v>
      </c>
      <c r="K730" s="37">
        <v>0</v>
      </c>
      <c r="L730" s="37">
        <v>7</v>
      </c>
      <c r="M730" s="3" t="s">
        <v>1536</v>
      </c>
      <c r="N730" s="3" t="s">
        <v>1737</v>
      </c>
      <c r="O730" s="39" t="str">
        <f>INDEX(accountchart[chartId], MATCH(Table1[[#This Row],[sellChartName]],accountchart[chartName],0))</f>
        <v>52900077</v>
      </c>
      <c r="P730" s="39" t="str">
        <f>INDEX(accountchart[chartId], MATCH(Table1[[#This Row],[buyChartName]],accountchart[chartName],0))</f>
        <v>53172272</v>
      </c>
    </row>
    <row r="731" spans="1:16" s="3" customFormat="1" x14ac:dyDescent="0.5">
      <c r="A731" s="3" t="s">
        <v>4188</v>
      </c>
      <c r="B731" s="37" t="s">
        <v>1487</v>
      </c>
      <c r="C731" s="38">
        <f t="shared" si="14"/>
        <v>5</v>
      </c>
      <c r="D731" s="4" t="s">
        <v>4189</v>
      </c>
      <c r="E731" s="37" t="s">
        <v>191</v>
      </c>
      <c r="F731" s="46"/>
      <c r="G731" s="28">
        <v>0</v>
      </c>
      <c r="H731" s="37">
        <v>7</v>
      </c>
      <c r="I731" s="3" t="s">
        <v>2854</v>
      </c>
      <c r="K731" s="37">
        <v>0</v>
      </c>
      <c r="L731" s="37">
        <v>7</v>
      </c>
      <c r="M731" s="3" t="s">
        <v>1536</v>
      </c>
      <c r="N731" s="3" t="s">
        <v>1737</v>
      </c>
      <c r="O731" s="39" t="str">
        <f>INDEX(accountchart[chartId], MATCH(Table1[[#This Row],[sellChartName]],accountchart[chartName],0))</f>
        <v>52900077</v>
      </c>
      <c r="P731" s="39" t="str">
        <f>INDEX(accountchart[chartId], MATCH(Table1[[#This Row],[buyChartName]],accountchart[chartName],0))</f>
        <v>53172272</v>
      </c>
    </row>
    <row r="732" spans="1:16" s="3" customFormat="1" x14ac:dyDescent="0.5">
      <c r="A732" s="3" t="s">
        <v>2809</v>
      </c>
      <c r="B732" s="37" t="s">
        <v>1487</v>
      </c>
      <c r="C732" s="38">
        <f t="shared" si="14"/>
        <v>5</v>
      </c>
      <c r="D732" s="4" t="s">
        <v>4166</v>
      </c>
      <c r="E732" s="37" t="s">
        <v>191</v>
      </c>
      <c r="F732" s="46"/>
      <c r="G732" s="28">
        <v>0</v>
      </c>
      <c r="H732" s="37">
        <v>7</v>
      </c>
      <c r="I732" s="3" t="s">
        <v>2854</v>
      </c>
      <c r="K732" s="37">
        <v>0</v>
      </c>
      <c r="L732" s="37">
        <v>7</v>
      </c>
      <c r="M732" s="3" t="s">
        <v>1536</v>
      </c>
      <c r="N732" s="3" t="s">
        <v>1737</v>
      </c>
      <c r="O732" s="39" t="str">
        <f>INDEX(accountchart[chartId], MATCH(Table1[[#This Row],[sellChartName]],accountchart[chartName],0))</f>
        <v>52900077</v>
      </c>
      <c r="P732" s="39" t="str">
        <f>INDEX(accountchart[chartId], MATCH(Table1[[#This Row],[buyChartName]],accountchart[chartName],0))</f>
        <v>53172272</v>
      </c>
    </row>
    <row r="733" spans="1:16" s="3" customFormat="1" x14ac:dyDescent="0.5">
      <c r="A733" s="3" t="s">
        <v>2810</v>
      </c>
      <c r="B733" s="37" t="s">
        <v>1487</v>
      </c>
      <c r="C733" s="38">
        <f t="shared" si="14"/>
        <v>5</v>
      </c>
      <c r="D733" s="4" t="s">
        <v>4167</v>
      </c>
      <c r="E733" s="37" t="s">
        <v>191</v>
      </c>
      <c r="F733" s="46"/>
      <c r="G733" s="28">
        <v>200</v>
      </c>
      <c r="H733" s="37">
        <v>7</v>
      </c>
      <c r="I733" s="3" t="s">
        <v>2854</v>
      </c>
      <c r="K733" s="37">
        <v>0</v>
      </c>
      <c r="L733" s="37">
        <v>7</v>
      </c>
      <c r="M733" s="3" t="s">
        <v>1536</v>
      </c>
      <c r="N733" s="3" t="s">
        <v>1737</v>
      </c>
      <c r="O733" s="39" t="str">
        <f>INDEX(accountchart[chartId], MATCH(Table1[[#This Row],[sellChartName]],accountchart[chartName],0))</f>
        <v>52900077</v>
      </c>
      <c r="P733" s="39" t="str">
        <f>INDEX(accountchart[chartId], MATCH(Table1[[#This Row],[buyChartName]],accountchart[chartName],0))</f>
        <v>53172272</v>
      </c>
    </row>
    <row r="734" spans="1:16" s="3" customFormat="1" x14ac:dyDescent="0.5">
      <c r="A734" s="3" t="s">
        <v>2811</v>
      </c>
      <c r="B734" s="37" t="s">
        <v>1487</v>
      </c>
      <c r="C734" s="38">
        <f t="shared" si="14"/>
        <v>5</v>
      </c>
      <c r="D734" s="4" t="s">
        <v>3401</v>
      </c>
      <c r="E734" s="37" t="s">
        <v>191</v>
      </c>
      <c r="F734" s="46"/>
      <c r="G734" s="28">
        <v>150</v>
      </c>
      <c r="H734" s="37">
        <v>7</v>
      </c>
      <c r="I734" s="3" t="s">
        <v>2854</v>
      </c>
      <c r="K734" s="37">
        <v>0</v>
      </c>
      <c r="L734" s="37">
        <v>7</v>
      </c>
      <c r="M734" s="3" t="s">
        <v>1536</v>
      </c>
      <c r="N734" s="3" t="s">
        <v>1737</v>
      </c>
      <c r="O734" s="39" t="str">
        <f>INDEX(accountchart[chartId], MATCH(Table1[[#This Row],[sellChartName]],accountchart[chartName],0))</f>
        <v>52900077</v>
      </c>
      <c r="P734" s="39" t="str">
        <f>INDEX(accountchart[chartId], MATCH(Table1[[#This Row],[buyChartName]],accountchart[chartName],0))</f>
        <v>53172272</v>
      </c>
    </row>
    <row r="735" spans="1:16" s="3" customFormat="1" x14ac:dyDescent="0.5">
      <c r="A735" s="3" t="s">
        <v>3400</v>
      </c>
      <c r="B735" s="37" t="s">
        <v>1487</v>
      </c>
      <c r="C735" s="38">
        <f t="shared" si="14"/>
        <v>5</v>
      </c>
      <c r="D735" s="4" t="s">
        <v>3402</v>
      </c>
      <c r="E735" s="37" t="s">
        <v>191</v>
      </c>
      <c r="F735" s="46"/>
      <c r="G735" s="28">
        <v>300</v>
      </c>
      <c r="H735" s="37">
        <v>7</v>
      </c>
      <c r="I735" s="3" t="s">
        <v>2854</v>
      </c>
      <c r="K735" s="37">
        <v>0</v>
      </c>
      <c r="L735" s="37">
        <v>7</v>
      </c>
      <c r="M735" s="3" t="s">
        <v>1536</v>
      </c>
      <c r="N735" s="3" t="s">
        <v>1737</v>
      </c>
      <c r="O735" s="39" t="str">
        <f>INDEX(accountchart[chartId], MATCH(Table1[[#This Row],[sellChartName]],accountchart[chartName],0))</f>
        <v>52900077</v>
      </c>
      <c r="P735" s="39" t="str">
        <f>INDEX(accountchart[chartId], MATCH(Table1[[#This Row],[buyChartName]],accountchart[chartName],0))</f>
        <v>53172272</v>
      </c>
    </row>
    <row r="736" spans="1:16" s="3" customFormat="1" x14ac:dyDescent="0.5">
      <c r="A736" s="3" t="s">
        <v>2812</v>
      </c>
      <c r="B736" s="37" t="s">
        <v>1487</v>
      </c>
      <c r="C736" s="38">
        <f t="shared" si="14"/>
        <v>5</v>
      </c>
      <c r="D736" s="4" t="s">
        <v>143</v>
      </c>
      <c r="E736" s="37" t="s">
        <v>191</v>
      </c>
      <c r="F736" s="46"/>
      <c r="G736" s="28">
        <v>200</v>
      </c>
      <c r="H736" s="37">
        <v>7</v>
      </c>
      <c r="I736" s="3" t="s">
        <v>2854</v>
      </c>
      <c r="K736" s="37">
        <v>0</v>
      </c>
      <c r="L736" s="37">
        <v>7</v>
      </c>
      <c r="M736" s="3" t="s">
        <v>1536</v>
      </c>
      <c r="N736" s="3" t="s">
        <v>1737</v>
      </c>
      <c r="O736" s="39" t="str">
        <f>INDEX(accountchart[chartId], MATCH(Table1[[#This Row],[sellChartName]],accountchart[chartName],0))</f>
        <v>52900077</v>
      </c>
      <c r="P736" s="39" t="str">
        <f>INDEX(accountchart[chartId], MATCH(Table1[[#This Row],[buyChartName]],accountchart[chartName],0))</f>
        <v>53172272</v>
      </c>
    </row>
    <row r="737" spans="1:16" s="3" customFormat="1" x14ac:dyDescent="0.5">
      <c r="A737" s="3" t="s">
        <v>2813</v>
      </c>
      <c r="B737" s="37" t="s">
        <v>1487</v>
      </c>
      <c r="C737" s="38">
        <f t="shared" si="14"/>
        <v>5</v>
      </c>
      <c r="D737" s="4" t="s">
        <v>145</v>
      </c>
      <c r="E737" s="37" t="s">
        <v>191</v>
      </c>
      <c r="F737" s="46"/>
      <c r="G737" s="28">
        <v>100</v>
      </c>
      <c r="H737" s="37">
        <v>7</v>
      </c>
      <c r="I737" s="3" t="s">
        <v>2854</v>
      </c>
      <c r="K737" s="37">
        <v>0</v>
      </c>
      <c r="L737" s="37">
        <v>7</v>
      </c>
      <c r="M737" s="3" t="s">
        <v>1536</v>
      </c>
      <c r="N737" s="3" t="s">
        <v>1737</v>
      </c>
      <c r="O737" s="39" t="str">
        <f>INDEX(accountchart[chartId], MATCH(Table1[[#This Row],[sellChartName]],accountchart[chartName],0))</f>
        <v>52900077</v>
      </c>
      <c r="P737" s="39" t="str">
        <f>INDEX(accountchart[chartId], MATCH(Table1[[#This Row],[buyChartName]],accountchart[chartName],0))</f>
        <v>53172272</v>
      </c>
    </row>
    <row r="738" spans="1:16" s="3" customFormat="1" x14ac:dyDescent="0.5">
      <c r="A738" s="3" t="s">
        <v>2814</v>
      </c>
      <c r="B738" s="37" t="s">
        <v>1487</v>
      </c>
      <c r="C738" s="38">
        <f t="shared" si="14"/>
        <v>5</v>
      </c>
      <c r="D738" s="4" t="s">
        <v>3393</v>
      </c>
      <c r="E738" s="37" t="s">
        <v>191</v>
      </c>
      <c r="F738" s="46"/>
      <c r="G738" s="28">
        <v>350</v>
      </c>
      <c r="H738" s="37">
        <v>7</v>
      </c>
      <c r="I738" s="3" t="s">
        <v>2854</v>
      </c>
      <c r="K738" s="37">
        <v>0</v>
      </c>
      <c r="L738" s="37">
        <v>7</v>
      </c>
      <c r="M738" s="3" t="s">
        <v>1536</v>
      </c>
      <c r="N738" s="3" t="s">
        <v>1737</v>
      </c>
      <c r="O738" s="39" t="str">
        <f>INDEX(accountchart[chartId], MATCH(Table1[[#This Row],[sellChartName]],accountchart[chartName],0))</f>
        <v>52900077</v>
      </c>
      <c r="P738" s="39" t="str">
        <f>INDEX(accountchart[chartId], MATCH(Table1[[#This Row],[buyChartName]],accountchart[chartName],0))</f>
        <v>53172272</v>
      </c>
    </row>
    <row r="739" spans="1:16" s="3" customFormat="1" x14ac:dyDescent="0.5">
      <c r="A739" s="3" t="s">
        <v>3394</v>
      </c>
      <c r="B739" s="37" t="s">
        <v>1487</v>
      </c>
      <c r="C739" s="38">
        <f t="shared" si="14"/>
        <v>5</v>
      </c>
      <c r="D739" s="4" t="s">
        <v>3395</v>
      </c>
      <c r="E739" s="37" t="s">
        <v>191</v>
      </c>
      <c r="F739" s="46"/>
      <c r="G739" s="28">
        <v>400</v>
      </c>
      <c r="H739" s="37">
        <v>7</v>
      </c>
      <c r="I739" s="3" t="s">
        <v>2854</v>
      </c>
      <c r="K739" s="37">
        <v>0</v>
      </c>
      <c r="L739" s="37">
        <v>7</v>
      </c>
      <c r="M739" s="3" t="s">
        <v>1536</v>
      </c>
      <c r="N739" s="3" t="s">
        <v>1737</v>
      </c>
      <c r="O739" s="39" t="str">
        <f>INDEX(accountchart[chartId], MATCH(Table1[[#This Row],[sellChartName]],accountchart[chartName],0))</f>
        <v>52900077</v>
      </c>
      <c r="P739" s="39" t="str">
        <f>INDEX(accountchart[chartId], MATCH(Table1[[#This Row],[buyChartName]],accountchart[chartName],0))</f>
        <v>53172272</v>
      </c>
    </row>
    <row r="740" spans="1:16" s="3" customFormat="1" x14ac:dyDescent="0.5">
      <c r="A740" s="3" t="s">
        <v>2815</v>
      </c>
      <c r="B740" s="37" t="s">
        <v>1487</v>
      </c>
      <c r="C740" s="38">
        <f t="shared" si="14"/>
        <v>5</v>
      </c>
      <c r="D740" s="4" t="s">
        <v>163</v>
      </c>
      <c r="E740" s="37" t="s">
        <v>191</v>
      </c>
      <c r="F740" s="46"/>
      <c r="G740" s="28">
        <v>300</v>
      </c>
      <c r="H740" s="37">
        <v>7</v>
      </c>
      <c r="I740" s="3" t="s">
        <v>2854</v>
      </c>
      <c r="K740" s="37">
        <v>0</v>
      </c>
      <c r="L740" s="37">
        <v>7</v>
      </c>
      <c r="M740" s="3" t="s">
        <v>1536</v>
      </c>
      <c r="N740" s="3" t="s">
        <v>1737</v>
      </c>
      <c r="O740" s="39" t="str">
        <f>INDEX(accountchart[chartId], MATCH(Table1[[#This Row],[sellChartName]],accountchart[chartName],0))</f>
        <v>52900077</v>
      </c>
      <c r="P740" s="39" t="str">
        <f>INDEX(accountchart[chartId], MATCH(Table1[[#This Row],[buyChartName]],accountchart[chartName],0))</f>
        <v>53172272</v>
      </c>
    </row>
    <row r="741" spans="1:16" s="3" customFormat="1" x14ac:dyDescent="0.5">
      <c r="A741" s="3" t="s">
        <v>2816</v>
      </c>
      <c r="B741" s="37" t="s">
        <v>1487</v>
      </c>
      <c r="C741" s="38">
        <f t="shared" si="14"/>
        <v>5</v>
      </c>
      <c r="D741" s="4" t="s">
        <v>164</v>
      </c>
      <c r="E741" s="37" t="s">
        <v>191</v>
      </c>
      <c r="F741" s="46"/>
      <c r="G741" s="28">
        <v>150</v>
      </c>
      <c r="H741" s="37">
        <v>7</v>
      </c>
      <c r="I741" s="3" t="s">
        <v>2854</v>
      </c>
      <c r="K741" s="37">
        <v>0</v>
      </c>
      <c r="L741" s="37">
        <v>7</v>
      </c>
      <c r="M741" s="3" t="s">
        <v>1536</v>
      </c>
      <c r="N741" s="3" t="s">
        <v>1737</v>
      </c>
      <c r="O741" s="39" t="str">
        <f>INDEX(accountchart[chartId], MATCH(Table1[[#This Row],[sellChartName]],accountchart[chartName],0))</f>
        <v>52900077</v>
      </c>
      <c r="P741" s="39" t="str">
        <f>INDEX(accountchart[chartId], MATCH(Table1[[#This Row],[buyChartName]],accountchart[chartName],0))</f>
        <v>53172272</v>
      </c>
    </row>
    <row r="742" spans="1:16" s="3" customFormat="1" x14ac:dyDescent="0.5">
      <c r="A742" s="3" t="s">
        <v>2817</v>
      </c>
      <c r="B742" s="37" t="s">
        <v>1487</v>
      </c>
      <c r="C742" s="38">
        <f t="shared" si="14"/>
        <v>5</v>
      </c>
      <c r="D742" s="4" t="s">
        <v>147</v>
      </c>
      <c r="E742" s="37" t="s">
        <v>191</v>
      </c>
      <c r="F742" s="46"/>
      <c r="G742" s="28">
        <v>0</v>
      </c>
      <c r="H742" s="37">
        <v>7</v>
      </c>
      <c r="I742" s="3" t="s">
        <v>2854</v>
      </c>
      <c r="K742" s="37">
        <v>0</v>
      </c>
      <c r="L742" s="37">
        <v>7</v>
      </c>
      <c r="M742" s="3" t="s">
        <v>1536</v>
      </c>
      <c r="N742" s="3" t="s">
        <v>1737</v>
      </c>
      <c r="O742" s="39" t="str">
        <f>INDEX(accountchart[chartId], MATCH(Table1[[#This Row],[sellChartName]],accountchart[chartName],0))</f>
        <v>52900077</v>
      </c>
      <c r="P742" s="39" t="str">
        <f>INDEX(accountchart[chartId], MATCH(Table1[[#This Row],[buyChartName]],accountchart[chartName],0))</f>
        <v>53172272</v>
      </c>
    </row>
    <row r="743" spans="1:16" s="3" customFormat="1" x14ac:dyDescent="0.5">
      <c r="A743" s="3" t="s">
        <v>2818</v>
      </c>
      <c r="B743" s="37" t="s">
        <v>1487</v>
      </c>
      <c r="C743" s="38">
        <f t="shared" si="14"/>
        <v>5</v>
      </c>
      <c r="D743" s="4" t="s">
        <v>148</v>
      </c>
      <c r="E743" s="37" t="s">
        <v>191</v>
      </c>
      <c r="F743" s="46"/>
      <c r="G743" s="28">
        <v>400</v>
      </c>
      <c r="H743" s="37">
        <v>7</v>
      </c>
      <c r="I743" s="3" t="s">
        <v>2854</v>
      </c>
      <c r="K743" s="37">
        <v>0</v>
      </c>
      <c r="L743" s="37">
        <v>7</v>
      </c>
      <c r="M743" s="3" t="s">
        <v>1536</v>
      </c>
      <c r="N743" s="3" t="s">
        <v>1737</v>
      </c>
      <c r="O743" s="39" t="str">
        <f>INDEX(accountchart[chartId], MATCH(Table1[[#This Row],[sellChartName]],accountchart[chartName],0))</f>
        <v>52900077</v>
      </c>
      <c r="P743" s="39" t="str">
        <f>INDEX(accountchart[chartId], MATCH(Table1[[#This Row],[buyChartName]],accountchart[chartName],0))</f>
        <v>53172272</v>
      </c>
    </row>
    <row r="744" spans="1:16" s="3" customFormat="1" x14ac:dyDescent="0.5">
      <c r="A744" s="3" t="s">
        <v>5563</v>
      </c>
      <c r="B744" s="37" t="s">
        <v>1487</v>
      </c>
      <c r="C744" s="38">
        <f t="shared" si="14"/>
        <v>5</v>
      </c>
      <c r="D744" s="4" t="s">
        <v>4148</v>
      </c>
      <c r="E744" s="37" t="s">
        <v>191</v>
      </c>
      <c r="F744" s="46"/>
      <c r="G744" s="28">
        <v>400</v>
      </c>
      <c r="H744" s="37">
        <v>7</v>
      </c>
      <c r="I744" s="3" t="s">
        <v>2854</v>
      </c>
      <c r="K744" s="37">
        <v>0</v>
      </c>
      <c r="L744" s="37">
        <v>7</v>
      </c>
      <c r="M744" s="3" t="s">
        <v>1536</v>
      </c>
      <c r="N744" s="3" t="s">
        <v>1737</v>
      </c>
      <c r="O744" s="39" t="str">
        <f>INDEX(accountchart[chartId], MATCH(Table1[[#This Row],[sellChartName]],accountchart[chartName],0))</f>
        <v>52900077</v>
      </c>
      <c r="P744" s="39" t="str">
        <f>INDEX(accountchart[chartId], MATCH(Table1[[#This Row],[buyChartName]],accountchart[chartName],0))</f>
        <v>53172272</v>
      </c>
    </row>
    <row r="745" spans="1:16" s="3" customFormat="1" x14ac:dyDescent="0.5">
      <c r="A745" s="3" t="s">
        <v>2819</v>
      </c>
      <c r="B745" s="37" t="s">
        <v>1487</v>
      </c>
      <c r="C745" s="38">
        <f t="shared" si="14"/>
        <v>5</v>
      </c>
      <c r="D745" s="4" t="s">
        <v>181</v>
      </c>
      <c r="E745" s="37" t="s">
        <v>191</v>
      </c>
      <c r="F745" s="46"/>
      <c r="G745" s="28">
        <v>600</v>
      </c>
      <c r="H745" s="37">
        <v>7</v>
      </c>
      <c r="I745" s="3" t="s">
        <v>2854</v>
      </c>
      <c r="K745" s="37">
        <v>0</v>
      </c>
      <c r="L745" s="37">
        <v>7</v>
      </c>
      <c r="M745" s="3" t="s">
        <v>1536</v>
      </c>
      <c r="N745" s="3" t="s">
        <v>1737</v>
      </c>
      <c r="O745" s="39" t="str">
        <f>INDEX(accountchart[chartId], MATCH(Table1[[#This Row],[sellChartName]],accountchart[chartName],0))</f>
        <v>52900077</v>
      </c>
      <c r="P745" s="39" t="str">
        <f>INDEX(accountchart[chartId], MATCH(Table1[[#This Row],[buyChartName]],accountchart[chartName],0))</f>
        <v>53172272</v>
      </c>
    </row>
    <row r="746" spans="1:16" s="3" customFormat="1" x14ac:dyDescent="0.5">
      <c r="A746" s="3" t="s">
        <v>2820</v>
      </c>
      <c r="B746" s="37" t="s">
        <v>1487</v>
      </c>
      <c r="C746" s="38">
        <f t="shared" si="14"/>
        <v>5</v>
      </c>
      <c r="D746" s="4" t="s">
        <v>3404</v>
      </c>
      <c r="E746" s="37" t="s">
        <v>191</v>
      </c>
      <c r="F746" s="46"/>
      <c r="G746" s="28">
        <v>150</v>
      </c>
      <c r="H746" s="37">
        <v>7</v>
      </c>
      <c r="I746" s="3" t="s">
        <v>2854</v>
      </c>
      <c r="K746" s="37">
        <v>0</v>
      </c>
      <c r="L746" s="37">
        <v>7</v>
      </c>
      <c r="M746" s="3" t="s">
        <v>1536</v>
      </c>
      <c r="N746" s="3" t="s">
        <v>1737</v>
      </c>
      <c r="O746" s="39" t="str">
        <f>INDEX(accountchart[chartId], MATCH(Table1[[#This Row],[sellChartName]],accountchart[chartName],0))</f>
        <v>52900077</v>
      </c>
      <c r="P746" s="39" t="str">
        <f>INDEX(accountchart[chartId], MATCH(Table1[[#This Row],[buyChartName]],accountchart[chartName],0))</f>
        <v>53172272</v>
      </c>
    </row>
    <row r="747" spans="1:16" s="3" customFormat="1" x14ac:dyDescent="0.5">
      <c r="A747" s="3" t="s">
        <v>2821</v>
      </c>
      <c r="B747" s="37" t="s">
        <v>1487</v>
      </c>
      <c r="C747" s="38">
        <f t="shared" si="14"/>
        <v>5</v>
      </c>
      <c r="D747" s="4" t="s">
        <v>150</v>
      </c>
      <c r="E747" s="37" t="s">
        <v>191</v>
      </c>
      <c r="F747" s="46"/>
      <c r="G747" s="28">
        <v>0</v>
      </c>
      <c r="H747" s="37">
        <v>7</v>
      </c>
      <c r="I747" s="3" t="s">
        <v>2854</v>
      </c>
      <c r="K747" s="37">
        <v>0</v>
      </c>
      <c r="L747" s="37">
        <v>7</v>
      </c>
      <c r="M747" s="3" t="s">
        <v>1536</v>
      </c>
      <c r="N747" s="3" t="s">
        <v>1737</v>
      </c>
      <c r="O747" s="39" t="str">
        <f>INDEX(accountchart[chartId], MATCH(Table1[[#This Row],[sellChartName]],accountchart[chartName],0))</f>
        <v>52900077</v>
      </c>
      <c r="P747" s="39" t="str">
        <f>INDEX(accountchart[chartId], MATCH(Table1[[#This Row],[buyChartName]],accountchart[chartName],0))</f>
        <v>53172272</v>
      </c>
    </row>
    <row r="748" spans="1:16" s="3" customFormat="1" x14ac:dyDescent="0.5">
      <c r="A748" s="3" t="s">
        <v>4139</v>
      </c>
      <c r="B748" s="37" t="s">
        <v>1487</v>
      </c>
      <c r="C748" s="38">
        <f t="shared" si="14"/>
        <v>5</v>
      </c>
      <c r="D748" s="4" t="s">
        <v>4140</v>
      </c>
      <c r="E748" s="37" t="s">
        <v>191</v>
      </c>
      <c r="F748" s="46"/>
      <c r="G748" s="28">
        <v>0</v>
      </c>
      <c r="H748" s="37">
        <v>7</v>
      </c>
      <c r="I748" s="3" t="s">
        <v>2854</v>
      </c>
      <c r="K748" s="37">
        <v>0</v>
      </c>
      <c r="L748" s="37">
        <v>7</v>
      </c>
      <c r="M748" s="3" t="s">
        <v>1536</v>
      </c>
      <c r="N748" s="3" t="s">
        <v>1737</v>
      </c>
      <c r="O748" s="39" t="str">
        <f>INDEX(accountchart[chartId], MATCH(Table1[[#This Row],[sellChartName]],accountchart[chartName],0))</f>
        <v>52900077</v>
      </c>
      <c r="P748" s="39" t="str">
        <f>INDEX(accountchart[chartId], MATCH(Table1[[#This Row],[buyChartName]],accountchart[chartName],0))</f>
        <v>53172272</v>
      </c>
    </row>
    <row r="749" spans="1:16" s="3" customFormat="1" x14ac:dyDescent="0.5">
      <c r="A749" s="3" t="s">
        <v>4108</v>
      </c>
      <c r="B749" s="37" t="s">
        <v>1487</v>
      </c>
      <c r="C749" s="38">
        <f t="shared" si="14"/>
        <v>5</v>
      </c>
      <c r="D749" s="4" t="s">
        <v>4109</v>
      </c>
      <c r="E749" s="37" t="s">
        <v>191</v>
      </c>
      <c r="F749" s="46"/>
      <c r="G749" s="28">
        <v>0</v>
      </c>
      <c r="H749" s="37">
        <v>7</v>
      </c>
      <c r="I749" s="3" t="s">
        <v>2854</v>
      </c>
      <c r="K749" s="37">
        <v>0</v>
      </c>
      <c r="L749" s="37">
        <v>7</v>
      </c>
      <c r="M749" s="3" t="s">
        <v>1536</v>
      </c>
      <c r="N749" s="3" t="s">
        <v>1737</v>
      </c>
      <c r="O749" s="39" t="str">
        <f>INDEX(accountchart[chartId], MATCH(Table1[[#This Row],[sellChartName]],accountchart[chartName],0))</f>
        <v>52900077</v>
      </c>
      <c r="P749" s="39" t="str">
        <f>INDEX(accountchart[chartId], MATCH(Table1[[#This Row],[buyChartName]],accountchart[chartName],0))</f>
        <v>53172272</v>
      </c>
    </row>
    <row r="750" spans="1:16" s="3" customFormat="1" x14ac:dyDescent="0.5">
      <c r="A750" s="3" t="s">
        <v>2822</v>
      </c>
      <c r="B750" s="37" t="s">
        <v>1487</v>
      </c>
      <c r="C750" s="38">
        <f t="shared" si="14"/>
        <v>5</v>
      </c>
      <c r="D750" s="4" t="s">
        <v>151</v>
      </c>
      <c r="E750" s="37" t="s">
        <v>191</v>
      </c>
      <c r="F750" s="46"/>
      <c r="G750" s="28">
        <v>0</v>
      </c>
      <c r="H750" s="37">
        <v>7</v>
      </c>
      <c r="I750" s="3" t="s">
        <v>2854</v>
      </c>
      <c r="K750" s="37">
        <v>0</v>
      </c>
      <c r="L750" s="37">
        <v>7</v>
      </c>
      <c r="M750" s="3" t="s">
        <v>1536</v>
      </c>
      <c r="N750" s="3" t="s">
        <v>1737</v>
      </c>
      <c r="O750" s="39" t="str">
        <f>INDEX(accountchart[chartId], MATCH(Table1[[#This Row],[sellChartName]],accountchart[chartName],0))</f>
        <v>52900077</v>
      </c>
      <c r="P750" s="39" t="str">
        <f>INDEX(accountchart[chartId], MATCH(Table1[[#This Row],[buyChartName]],accountchart[chartName],0))</f>
        <v>53172272</v>
      </c>
    </row>
    <row r="751" spans="1:16" s="3" customFormat="1" x14ac:dyDescent="0.5">
      <c r="A751" s="3" t="s">
        <v>2823</v>
      </c>
      <c r="B751" s="37" t="s">
        <v>1487</v>
      </c>
      <c r="C751" s="38">
        <f t="shared" si="14"/>
        <v>5</v>
      </c>
      <c r="D751" s="4" t="s">
        <v>3403</v>
      </c>
      <c r="E751" s="37" t="s">
        <v>191</v>
      </c>
      <c r="F751" s="46"/>
      <c r="G751" s="28">
        <v>150</v>
      </c>
      <c r="H751" s="37">
        <v>7</v>
      </c>
      <c r="I751" s="3" t="s">
        <v>2854</v>
      </c>
      <c r="K751" s="37">
        <v>0</v>
      </c>
      <c r="L751" s="37">
        <v>7</v>
      </c>
      <c r="M751" s="3" t="s">
        <v>1536</v>
      </c>
      <c r="N751" s="3" t="s">
        <v>1737</v>
      </c>
      <c r="O751" s="39" t="str">
        <f>INDEX(accountchart[chartId], MATCH(Table1[[#This Row],[sellChartName]],accountchart[chartName],0))</f>
        <v>52900077</v>
      </c>
      <c r="P751" s="39" t="str">
        <f>INDEX(accountchart[chartId], MATCH(Table1[[#This Row],[buyChartName]],accountchart[chartName],0))</f>
        <v>53172272</v>
      </c>
    </row>
    <row r="752" spans="1:16" s="3" customFormat="1" x14ac:dyDescent="0.5">
      <c r="A752" s="3" t="s">
        <v>2824</v>
      </c>
      <c r="B752" s="37" t="s">
        <v>1487</v>
      </c>
      <c r="C752" s="38">
        <f t="shared" si="14"/>
        <v>5</v>
      </c>
      <c r="D752" s="4" t="s">
        <v>2588</v>
      </c>
      <c r="E752" s="37" t="s">
        <v>191</v>
      </c>
      <c r="F752" s="46"/>
      <c r="G752" s="28">
        <v>0</v>
      </c>
      <c r="H752" s="37">
        <v>7</v>
      </c>
      <c r="I752" s="3" t="s">
        <v>2854</v>
      </c>
      <c r="K752" s="37">
        <v>0</v>
      </c>
      <c r="L752" s="37">
        <v>7</v>
      </c>
      <c r="M752" s="3" t="s">
        <v>1536</v>
      </c>
      <c r="N752" s="3" t="s">
        <v>1737</v>
      </c>
      <c r="O752" s="39" t="str">
        <f>INDEX(accountchart[chartId], MATCH(Table1[[#This Row],[sellChartName]],accountchart[chartName],0))</f>
        <v>52900077</v>
      </c>
      <c r="P752" s="39" t="str">
        <f>INDEX(accountchart[chartId], MATCH(Table1[[#This Row],[buyChartName]],accountchart[chartName],0))</f>
        <v>53172272</v>
      </c>
    </row>
    <row r="753" spans="1:16" s="3" customFormat="1" x14ac:dyDescent="0.5">
      <c r="A753" s="3" t="s">
        <v>2825</v>
      </c>
      <c r="B753" s="37" t="s">
        <v>1487</v>
      </c>
      <c r="C753" s="38">
        <f t="shared" si="14"/>
        <v>5</v>
      </c>
      <c r="D753" s="4" t="s">
        <v>2589</v>
      </c>
      <c r="E753" s="37" t="s">
        <v>191</v>
      </c>
      <c r="F753" s="46"/>
      <c r="G753" s="28">
        <v>200</v>
      </c>
      <c r="H753" s="37">
        <v>7</v>
      </c>
      <c r="I753" s="3" t="s">
        <v>2854</v>
      </c>
      <c r="K753" s="37">
        <v>0</v>
      </c>
      <c r="L753" s="37">
        <v>7</v>
      </c>
      <c r="M753" s="3" t="s">
        <v>1536</v>
      </c>
      <c r="N753" s="3" t="s">
        <v>1737</v>
      </c>
      <c r="O753" s="39" t="str">
        <f>INDEX(accountchart[chartId], MATCH(Table1[[#This Row],[sellChartName]],accountchart[chartName],0))</f>
        <v>52900077</v>
      </c>
      <c r="P753" s="39" t="str">
        <f>INDEX(accountchart[chartId], MATCH(Table1[[#This Row],[buyChartName]],accountchart[chartName],0))</f>
        <v>53172272</v>
      </c>
    </row>
    <row r="754" spans="1:16" s="3" customFormat="1" x14ac:dyDescent="0.5">
      <c r="A754" s="3" t="s">
        <v>2826</v>
      </c>
      <c r="B754" s="37" t="s">
        <v>1487</v>
      </c>
      <c r="C754" s="38">
        <f t="shared" si="14"/>
        <v>5</v>
      </c>
      <c r="D754" s="4" t="s">
        <v>154</v>
      </c>
      <c r="E754" s="37" t="s">
        <v>191</v>
      </c>
      <c r="F754" s="46"/>
      <c r="G754" s="28">
        <v>0</v>
      </c>
      <c r="H754" s="37">
        <v>7</v>
      </c>
      <c r="I754" s="3" t="s">
        <v>2854</v>
      </c>
      <c r="K754" s="37">
        <v>0</v>
      </c>
      <c r="L754" s="37">
        <v>7</v>
      </c>
      <c r="M754" s="3" t="s">
        <v>1536</v>
      </c>
      <c r="N754" s="3" t="s">
        <v>1737</v>
      </c>
      <c r="O754" s="39" t="str">
        <f>INDEX(accountchart[chartId], MATCH(Table1[[#This Row],[sellChartName]],accountchart[chartName],0))</f>
        <v>52900077</v>
      </c>
      <c r="P754" s="39" t="str">
        <f>INDEX(accountchart[chartId], MATCH(Table1[[#This Row],[buyChartName]],accountchart[chartName],0))</f>
        <v>53172272</v>
      </c>
    </row>
    <row r="755" spans="1:16" s="3" customFormat="1" x14ac:dyDescent="0.5">
      <c r="A755" s="3" t="s">
        <v>2827</v>
      </c>
      <c r="B755" s="37" t="s">
        <v>1487</v>
      </c>
      <c r="C755" s="38">
        <f t="shared" si="14"/>
        <v>5</v>
      </c>
      <c r="D755" s="4" t="s">
        <v>155</v>
      </c>
      <c r="E755" s="37" t="s">
        <v>191</v>
      </c>
      <c r="F755" s="46"/>
      <c r="G755" s="28">
        <v>0</v>
      </c>
      <c r="H755" s="37">
        <v>7</v>
      </c>
      <c r="I755" s="3" t="s">
        <v>2854</v>
      </c>
      <c r="K755" s="37">
        <v>0</v>
      </c>
      <c r="L755" s="37">
        <v>7</v>
      </c>
      <c r="M755" s="3" t="s">
        <v>1536</v>
      </c>
      <c r="N755" s="3" t="s">
        <v>1737</v>
      </c>
      <c r="O755" s="39" t="str">
        <f>INDEX(accountchart[chartId], MATCH(Table1[[#This Row],[sellChartName]],accountchart[chartName],0))</f>
        <v>52900077</v>
      </c>
      <c r="P755" s="39" t="str">
        <f>INDEX(accountchart[chartId], MATCH(Table1[[#This Row],[buyChartName]],accountchart[chartName],0))</f>
        <v>53172272</v>
      </c>
    </row>
    <row r="756" spans="1:16" s="3" customFormat="1" x14ac:dyDescent="0.5">
      <c r="A756" s="3" t="s">
        <v>2828</v>
      </c>
      <c r="B756" s="37" t="s">
        <v>1487</v>
      </c>
      <c r="C756" s="38">
        <f t="shared" si="14"/>
        <v>5</v>
      </c>
      <c r="D756" s="4" t="s">
        <v>156</v>
      </c>
      <c r="E756" s="37" t="s">
        <v>191</v>
      </c>
      <c r="F756" s="46"/>
      <c r="G756" s="28">
        <v>200</v>
      </c>
      <c r="H756" s="37">
        <v>7</v>
      </c>
      <c r="I756" s="3" t="s">
        <v>2854</v>
      </c>
      <c r="K756" s="37">
        <v>0</v>
      </c>
      <c r="L756" s="37">
        <v>7</v>
      </c>
      <c r="M756" s="3" t="s">
        <v>1536</v>
      </c>
      <c r="N756" s="3" t="s">
        <v>1737</v>
      </c>
      <c r="O756" s="39" t="str">
        <f>INDEX(accountchart[chartId], MATCH(Table1[[#This Row],[sellChartName]],accountchart[chartName],0))</f>
        <v>52900077</v>
      </c>
      <c r="P756" s="39" t="str">
        <f>INDEX(accountchart[chartId], MATCH(Table1[[#This Row],[buyChartName]],accountchart[chartName],0))</f>
        <v>53172272</v>
      </c>
    </row>
    <row r="757" spans="1:16" s="3" customFormat="1" x14ac:dyDescent="0.5">
      <c r="A757" s="3" t="s">
        <v>2829</v>
      </c>
      <c r="B757" s="37" t="s">
        <v>1487</v>
      </c>
      <c r="C757" s="38">
        <f t="shared" si="14"/>
        <v>5</v>
      </c>
      <c r="D757" s="4" t="s">
        <v>157</v>
      </c>
      <c r="E757" s="37" t="s">
        <v>191</v>
      </c>
      <c r="F757" s="46"/>
      <c r="G757" s="28">
        <v>200</v>
      </c>
      <c r="H757" s="37">
        <v>7</v>
      </c>
      <c r="I757" s="3" t="s">
        <v>2854</v>
      </c>
      <c r="K757" s="37">
        <v>0</v>
      </c>
      <c r="L757" s="37">
        <v>7</v>
      </c>
      <c r="M757" s="3" t="s">
        <v>1536</v>
      </c>
      <c r="N757" s="3" t="s">
        <v>1737</v>
      </c>
      <c r="O757" s="39" t="str">
        <f>INDEX(accountchart[chartId], MATCH(Table1[[#This Row],[sellChartName]],accountchart[chartName],0))</f>
        <v>52900077</v>
      </c>
      <c r="P757" s="39" t="str">
        <f>INDEX(accountchart[chartId], MATCH(Table1[[#This Row],[buyChartName]],accountchart[chartName],0))</f>
        <v>53172272</v>
      </c>
    </row>
    <row r="758" spans="1:16" x14ac:dyDescent="0.5">
      <c r="A758" s="3" t="s">
        <v>2830</v>
      </c>
      <c r="B758" s="37" t="s">
        <v>1487</v>
      </c>
      <c r="C758" s="38">
        <f t="shared" si="14"/>
        <v>5</v>
      </c>
      <c r="D758" s="4" t="s">
        <v>2595</v>
      </c>
      <c r="E758" s="37" t="s">
        <v>191</v>
      </c>
      <c r="F758" s="46"/>
      <c r="G758" s="28">
        <v>150</v>
      </c>
      <c r="H758" s="37">
        <v>7</v>
      </c>
      <c r="I758" s="3" t="s">
        <v>2854</v>
      </c>
      <c r="J758" s="3"/>
      <c r="K758" s="37">
        <v>0</v>
      </c>
      <c r="L758" s="37">
        <v>7</v>
      </c>
      <c r="M758" s="3" t="s">
        <v>1536</v>
      </c>
      <c r="N758" s="3" t="s">
        <v>1737</v>
      </c>
      <c r="O758" s="39" t="str">
        <f>INDEX(accountchart[chartId], MATCH(Table1[[#This Row],[sellChartName]],accountchart[chartName],0))</f>
        <v>52900077</v>
      </c>
      <c r="P758" s="39" t="str">
        <f>INDEX(accountchart[chartId], MATCH(Table1[[#This Row],[buyChartName]],accountchart[chartName],0))</f>
        <v>53172272</v>
      </c>
    </row>
    <row r="759" spans="1:16" x14ac:dyDescent="0.5">
      <c r="A759" s="3" t="s">
        <v>2831</v>
      </c>
      <c r="B759" s="37" t="s">
        <v>1487</v>
      </c>
      <c r="C759" s="38">
        <f t="shared" si="14"/>
        <v>5</v>
      </c>
      <c r="D759" s="4" t="s">
        <v>2596</v>
      </c>
      <c r="E759" s="37" t="s">
        <v>191</v>
      </c>
      <c r="F759" s="46"/>
      <c r="G759" s="28">
        <v>300</v>
      </c>
      <c r="H759" s="37">
        <v>7</v>
      </c>
      <c r="I759" s="3" t="s">
        <v>2854</v>
      </c>
      <c r="J759" s="3"/>
      <c r="K759" s="37">
        <v>0</v>
      </c>
      <c r="L759" s="37">
        <v>7</v>
      </c>
      <c r="M759" s="3" t="s">
        <v>1536</v>
      </c>
      <c r="N759" s="3" t="s">
        <v>1737</v>
      </c>
      <c r="O759" s="39" t="str">
        <f>INDEX(accountchart[chartId], MATCH(Table1[[#This Row],[sellChartName]],accountchart[chartName],0))</f>
        <v>52900077</v>
      </c>
      <c r="P759" s="39" t="str">
        <f>INDEX(accountchart[chartId], MATCH(Table1[[#This Row],[buyChartName]],accountchart[chartName],0))</f>
        <v>53172272</v>
      </c>
    </row>
    <row r="760" spans="1:16" s="3" customFormat="1" x14ac:dyDescent="0.5">
      <c r="A760" s="3" t="s">
        <v>2832</v>
      </c>
      <c r="B760" s="37" t="s">
        <v>1487</v>
      </c>
      <c r="C760" s="35">
        <f t="shared" si="14"/>
        <v>5</v>
      </c>
      <c r="D760" s="4" t="s">
        <v>184</v>
      </c>
      <c r="E760" s="37" t="s">
        <v>191</v>
      </c>
      <c r="F760" s="45"/>
      <c r="G760" s="28">
        <v>150</v>
      </c>
      <c r="H760" s="37">
        <v>7</v>
      </c>
      <c r="I760" s="3" t="s">
        <v>2854</v>
      </c>
      <c r="J760" s="17"/>
      <c r="K760" s="37">
        <v>0</v>
      </c>
      <c r="L760" s="37">
        <v>7</v>
      </c>
      <c r="M760" s="3" t="s">
        <v>1536</v>
      </c>
      <c r="N760" s="3" t="s">
        <v>1737</v>
      </c>
      <c r="O760" s="27" t="str">
        <f>INDEX(accountchart[chartId], MATCH(Table1[[#This Row],[sellChartName]],accountchart[chartName],0))</f>
        <v>52900077</v>
      </c>
      <c r="P760" s="27" t="str">
        <f>INDEX(accountchart[chartId], MATCH(Table1[[#This Row],[buyChartName]],accountchart[chartName],0))</f>
        <v>53172272</v>
      </c>
    </row>
    <row r="761" spans="1:16" s="3" customFormat="1" x14ac:dyDescent="0.5">
      <c r="A761" s="3" t="s">
        <v>2833</v>
      </c>
      <c r="B761" s="37" t="s">
        <v>1487</v>
      </c>
      <c r="C761" s="38">
        <f t="shared" si="14"/>
        <v>5</v>
      </c>
      <c r="D761" s="4" t="s">
        <v>2586</v>
      </c>
      <c r="E761" s="37" t="s">
        <v>191</v>
      </c>
      <c r="F761" s="46"/>
      <c r="G761" s="28">
        <v>100</v>
      </c>
      <c r="H761" s="37">
        <v>7</v>
      </c>
      <c r="I761" s="3" t="s">
        <v>2854</v>
      </c>
      <c r="K761" s="37">
        <v>0</v>
      </c>
      <c r="L761" s="37">
        <v>7</v>
      </c>
      <c r="M761" s="3" t="s">
        <v>1536</v>
      </c>
      <c r="N761" s="3" t="s">
        <v>1737</v>
      </c>
      <c r="O761" s="39" t="str">
        <f>INDEX(accountchart[chartId], MATCH(Table1[[#This Row],[sellChartName]],accountchart[chartName],0))</f>
        <v>52900077</v>
      </c>
      <c r="P761" s="39" t="str">
        <f>INDEX(accountchart[chartId], MATCH(Table1[[#This Row],[buyChartName]],accountchart[chartName],0))</f>
        <v>53172272</v>
      </c>
    </row>
    <row r="762" spans="1:16" s="3" customFormat="1" x14ac:dyDescent="0.5">
      <c r="A762" s="3" t="s">
        <v>2834</v>
      </c>
      <c r="B762" s="37" t="s">
        <v>1487</v>
      </c>
      <c r="C762" s="38">
        <f t="shared" si="14"/>
        <v>5</v>
      </c>
      <c r="D762" s="4" t="s">
        <v>2587</v>
      </c>
      <c r="E762" s="37" t="s">
        <v>191</v>
      </c>
      <c r="F762" s="46"/>
      <c r="G762" s="28">
        <v>0</v>
      </c>
      <c r="H762" s="37">
        <v>7</v>
      </c>
      <c r="I762" s="3" t="s">
        <v>2854</v>
      </c>
      <c r="K762" s="37">
        <v>0</v>
      </c>
      <c r="L762" s="37">
        <v>7</v>
      </c>
      <c r="M762" s="3" t="s">
        <v>1536</v>
      </c>
      <c r="N762" s="3" t="s">
        <v>1737</v>
      </c>
      <c r="O762" s="39" t="str">
        <f>INDEX(accountchart[chartId], MATCH(Table1[[#This Row],[sellChartName]],accountchart[chartName],0))</f>
        <v>52900077</v>
      </c>
      <c r="P762" s="39" t="str">
        <f>INDEX(accountchart[chartId], MATCH(Table1[[#This Row],[buyChartName]],accountchart[chartName],0))</f>
        <v>53172272</v>
      </c>
    </row>
    <row r="763" spans="1:16" x14ac:dyDescent="0.5">
      <c r="A763" s="3" t="s">
        <v>2835</v>
      </c>
      <c r="B763" s="37" t="s">
        <v>1487</v>
      </c>
      <c r="C763" s="38">
        <f t="shared" si="14"/>
        <v>5</v>
      </c>
      <c r="D763" s="4" t="s">
        <v>665</v>
      </c>
      <c r="E763" s="37" t="s">
        <v>191</v>
      </c>
      <c r="F763" s="46"/>
      <c r="G763" s="28">
        <v>250</v>
      </c>
      <c r="H763" s="37">
        <v>7</v>
      </c>
      <c r="I763" s="3" t="s">
        <v>2854</v>
      </c>
      <c r="J763" s="3"/>
      <c r="K763" s="37">
        <v>0</v>
      </c>
      <c r="L763" s="37">
        <v>7</v>
      </c>
      <c r="M763" s="3" t="s">
        <v>1536</v>
      </c>
      <c r="N763" s="3" t="s">
        <v>1737</v>
      </c>
      <c r="O763" s="39" t="str">
        <f>INDEX(accountchart[chartId], MATCH(Table1[[#This Row],[sellChartName]],accountchart[chartName],0))</f>
        <v>52900077</v>
      </c>
      <c r="P763" s="39" t="str">
        <f>INDEX(accountchart[chartId], MATCH(Table1[[#This Row],[buyChartName]],accountchart[chartName],0))</f>
        <v>53172272</v>
      </c>
    </row>
    <row r="764" spans="1:16" x14ac:dyDescent="0.5">
      <c r="A764" s="3" t="s">
        <v>2836</v>
      </c>
      <c r="B764" s="37" t="s">
        <v>1487</v>
      </c>
      <c r="C764" s="38">
        <f t="shared" si="14"/>
        <v>5</v>
      </c>
      <c r="D764" s="4" t="s">
        <v>666</v>
      </c>
      <c r="E764" s="37" t="s">
        <v>191</v>
      </c>
      <c r="F764" s="46"/>
      <c r="G764" s="28">
        <v>200</v>
      </c>
      <c r="H764" s="37">
        <v>7</v>
      </c>
      <c r="I764" s="3" t="s">
        <v>2854</v>
      </c>
      <c r="J764" s="3"/>
      <c r="K764" s="37">
        <v>0</v>
      </c>
      <c r="L764" s="37">
        <v>7</v>
      </c>
      <c r="M764" s="3" t="s">
        <v>1536</v>
      </c>
      <c r="N764" s="3" t="s">
        <v>1737</v>
      </c>
      <c r="O764" s="39" t="str">
        <f>INDEX(accountchart[chartId], MATCH(Table1[[#This Row],[sellChartName]],accountchart[chartName],0))</f>
        <v>52900077</v>
      </c>
      <c r="P764" s="39" t="str">
        <f>INDEX(accountchart[chartId], MATCH(Table1[[#This Row],[buyChartName]],accountchart[chartName],0))</f>
        <v>53172272</v>
      </c>
    </row>
    <row r="765" spans="1:16" s="3" customFormat="1" x14ac:dyDescent="0.5">
      <c r="A765" s="3" t="s">
        <v>2837</v>
      </c>
      <c r="B765" s="37" t="s">
        <v>1487</v>
      </c>
      <c r="C765" s="35">
        <f t="shared" si="14"/>
        <v>5</v>
      </c>
      <c r="D765" s="4" t="s">
        <v>2583</v>
      </c>
      <c r="E765" s="37" t="s">
        <v>191</v>
      </c>
      <c r="F765" s="45"/>
      <c r="G765" s="28">
        <v>0</v>
      </c>
      <c r="H765" s="37">
        <v>7</v>
      </c>
      <c r="I765" s="3" t="s">
        <v>2854</v>
      </c>
      <c r="J765" s="17"/>
      <c r="K765" s="37">
        <v>0</v>
      </c>
      <c r="L765" s="37">
        <v>7</v>
      </c>
      <c r="M765" s="3" t="s">
        <v>1536</v>
      </c>
      <c r="N765" s="3" t="s">
        <v>1737</v>
      </c>
      <c r="O765" s="27" t="str">
        <f>INDEX(accountchart[chartId], MATCH(Table1[[#This Row],[sellChartName]],accountchart[chartName],0))</f>
        <v>52900077</v>
      </c>
      <c r="P765" s="27" t="str">
        <f>INDEX(accountchart[chartId], MATCH(Table1[[#This Row],[buyChartName]],accountchart[chartName],0))</f>
        <v>53172272</v>
      </c>
    </row>
    <row r="766" spans="1:16" s="3" customFormat="1" x14ac:dyDescent="0.5">
      <c r="A766" s="3" t="s">
        <v>2838</v>
      </c>
      <c r="B766" s="37" t="s">
        <v>1487</v>
      </c>
      <c r="C766" s="38">
        <f t="shared" si="14"/>
        <v>5</v>
      </c>
      <c r="D766" s="4" t="s">
        <v>2584</v>
      </c>
      <c r="E766" s="37" t="s">
        <v>191</v>
      </c>
      <c r="F766" s="46"/>
      <c r="G766" s="28">
        <v>100</v>
      </c>
      <c r="H766" s="37">
        <v>7</v>
      </c>
      <c r="I766" s="3" t="s">
        <v>2854</v>
      </c>
      <c r="K766" s="37">
        <v>0</v>
      </c>
      <c r="L766" s="37">
        <v>7</v>
      </c>
      <c r="M766" s="3" t="s">
        <v>1536</v>
      </c>
      <c r="N766" s="3" t="s">
        <v>1737</v>
      </c>
      <c r="O766" s="39" t="str">
        <f>INDEX(accountchart[chartId], MATCH(Table1[[#This Row],[sellChartName]],accountchart[chartName],0))</f>
        <v>52900077</v>
      </c>
      <c r="P766" s="39" t="str">
        <f>INDEX(accountchart[chartId], MATCH(Table1[[#This Row],[buyChartName]],accountchart[chartName],0))</f>
        <v>53172272</v>
      </c>
    </row>
    <row r="767" spans="1:16" s="3" customFormat="1" x14ac:dyDescent="0.5">
      <c r="A767" s="3" t="s">
        <v>2839</v>
      </c>
      <c r="B767" s="37" t="s">
        <v>1487</v>
      </c>
      <c r="C767" s="38">
        <f t="shared" si="14"/>
        <v>5</v>
      </c>
      <c r="D767" s="4" t="s">
        <v>183</v>
      </c>
      <c r="E767" s="37" t="s">
        <v>191</v>
      </c>
      <c r="F767" s="46"/>
      <c r="G767" s="28">
        <v>0</v>
      </c>
      <c r="H767" s="37">
        <v>7</v>
      </c>
      <c r="I767" s="3" t="s">
        <v>2854</v>
      </c>
      <c r="K767" s="37">
        <v>0</v>
      </c>
      <c r="L767" s="37">
        <v>7</v>
      </c>
      <c r="M767" s="3" t="s">
        <v>1536</v>
      </c>
      <c r="N767" s="3" t="s">
        <v>1737</v>
      </c>
      <c r="O767" s="39" t="str">
        <f>INDEX(accountchart[chartId], MATCH(Table1[[#This Row],[sellChartName]],accountchart[chartName],0))</f>
        <v>52900077</v>
      </c>
      <c r="P767" s="39" t="str">
        <f>INDEX(accountchart[chartId], MATCH(Table1[[#This Row],[buyChartName]],accountchart[chartName],0))</f>
        <v>53172272</v>
      </c>
    </row>
    <row r="768" spans="1:16" s="3" customFormat="1" x14ac:dyDescent="0.5">
      <c r="A768" s="3" t="s">
        <v>4184</v>
      </c>
      <c r="B768" s="37" t="s">
        <v>1487</v>
      </c>
      <c r="C768" s="38">
        <f t="shared" si="14"/>
        <v>5</v>
      </c>
      <c r="D768" s="4" t="s">
        <v>4185</v>
      </c>
      <c r="E768" s="37" t="s">
        <v>191</v>
      </c>
      <c r="F768" s="46"/>
      <c r="G768" s="28">
        <v>0</v>
      </c>
      <c r="H768" s="37">
        <v>7</v>
      </c>
      <c r="I768" s="3" t="s">
        <v>2854</v>
      </c>
      <c r="K768" s="37">
        <v>0</v>
      </c>
      <c r="L768" s="37">
        <v>7</v>
      </c>
      <c r="M768" s="3" t="s">
        <v>1536</v>
      </c>
      <c r="N768" s="3" t="s">
        <v>1737</v>
      </c>
      <c r="O768" s="39" t="str">
        <f>INDEX(accountchart[chartId], MATCH(Table1[[#This Row],[sellChartName]],accountchart[chartName],0))</f>
        <v>52900077</v>
      </c>
      <c r="P768" s="39" t="str">
        <f>INDEX(accountchart[chartId], MATCH(Table1[[#This Row],[buyChartName]],accountchart[chartName],0))</f>
        <v>53172272</v>
      </c>
    </row>
    <row r="769" spans="1:16" s="3" customFormat="1" x14ac:dyDescent="0.5">
      <c r="A769" s="3" t="s">
        <v>2840</v>
      </c>
      <c r="B769" s="37" t="s">
        <v>1487</v>
      </c>
      <c r="C769" s="38">
        <f t="shared" si="14"/>
        <v>5</v>
      </c>
      <c r="D769" s="4" t="s">
        <v>165</v>
      </c>
      <c r="E769" s="37" t="s">
        <v>191</v>
      </c>
      <c r="F769" s="46"/>
      <c r="G769" s="28">
        <v>200</v>
      </c>
      <c r="H769" s="37">
        <v>7</v>
      </c>
      <c r="I769" s="3" t="s">
        <v>2854</v>
      </c>
      <c r="K769" s="37">
        <v>0</v>
      </c>
      <c r="L769" s="37">
        <v>7</v>
      </c>
      <c r="M769" s="3" t="s">
        <v>1536</v>
      </c>
      <c r="N769" s="3" t="s">
        <v>1737</v>
      </c>
      <c r="O769" s="39" t="str">
        <f>INDEX(accountchart[chartId], MATCH(Table1[[#This Row],[sellChartName]],accountchart[chartName],0))</f>
        <v>52900077</v>
      </c>
      <c r="P769" s="39" t="str">
        <f>INDEX(accountchart[chartId], MATCH(Table1[[#This Row],[buyChartName]],accountchart[chartName],0))</f>
        <v>53172272</v>
      </c>
    </row>
    <row r="770" spans="1:16" s="3" customFormat="1" x14ac:dyDescent="0.5">
      <c r="A770" s="3" t="s">
        <v>2841</v>
      </c>
      <c r="B770" s="37" t="s">
        <v>1487</v>
      </c>
      <c r="C770" s="38">
        <f t="shared" si="14"/>
        <v>5</v>
      </c>
      <c r="D770" s="4" t="s">
        <v>2585</v>
      </c>
      <c r="E770" s="37" t="s">
        <v>191</v>
      </c>
      <c r="F770" s="46"/>
      <c r="G770" s="28">
        <v>0</v>
      </c>
      <c r="H770" s="37">
        <v>7</v>
      </c>
      <c r="I770" s="3" t="s">
        <v>2854</v>
      </c>
      <c r="K770" s="37">
        <v>0</v>
      </c>
      <c r="L770" s="37">
        <v>7</v>
      </c>
      <c r="M770" s="3" t="s">
        <v>1536</v>
      </c>
      <c r="N770" s="3" t="s">
        <v>1737</v>
      </c>
      <c r="O770" s="39" t="str">
        <f>INDEX(accountchart[chartId], MATCH(Table1[[#This Row],[sellChartName]],accountchart[chartName],0))</f>
        <v>52900077</v>
      </c>
      <c r="P770" s="39" t="str">
        <f>INDEX(accountchart[chartId], MATCH(Table1[[#This Row],[buyChartName]],accountchart[chartName],0))</f>
        <v>53172272</v>
      </c>
    </row>
    <row r="771" spans="1:16" s="3" customFormat="1" x14ac:dyDescent="0.5">
      <c r="A771" s="3" t="s">
        <v>2842</v>
      </c>
      <c r="B771" s="37" t="s">
        <v>1487</v>
      </c>
      <c r="C771" s="38">
        <f t="shared" si="14"/>
        <v>5</v>
      </c>
      <c r="D771" s="4" t="s">
        <v>168</v>
      </c>
      <c r="E771" s="37" t="s">
        <v>191</v>
      </c>
      <c r="F771" s="46"/>
      <c r="G771" s="28">
        <v>500</v>
      </c>
      <c r="H771" s="37">
        <v>7</v>
      </c>
      <c r="I771" s="3" t="s">
        <v>2854</v>
      </c>
      <c r="K771" s="37">
        <v>0</v>
      </c>
      <c r="L771" s="37">
        <v>7</v>
      </c>
      <c r="M771" s="3" t="s">
        <v>1536</v>
      </c>
      <c r="N771" s="3" t="s">
        <v>1737</v>
      </c>
      <c r="O771" s="39" t="str">
        <f>INDEX(accountchart[chartId], MATCH(Table1[[#This Row],[sellChartName]],accountchart[chartName],0))</f>
        <v>52900077</v>
      </c>
      <c r="P771" s="39" t="str">
        <f>INDEX(accountchart[chartId], MATCH(Table1[[#This Row],[buyChartName]],accountchart[chartName],0))</f>
        <v>53172272</v>
      </c>
    </row>
    <row r="772" spans="1:16" s="3" customFormat="1" x14ac:dyDescent="0.5">
      <c r="A772" s="3" t="s">
        <v>2843</v>
      </c>
      <c r="B772" s="37" t="s">
        <v>1487</v>
      </c>
      <c r="C772" s="38">
        <f t="shared" si="14"/>
        <v>5</v>
      </c>
      <c r="D772" s="4" t="s">
        <v>3399</v>
      </c>
      <c r="E772" s="37" t="s">
        <v>191</v>
      </c>
      <c r="F772" s="46"/>
      <c r="G772" s="28">
        <v>350</v>
      </c>
      <c r="H772" s="37">
        <v>7</v>
      </c>
      <c r="I772" s="3" t="s">
        <v>2854</v>
      </c>
      <c r="K772" s="37">
        <v>0</v>
      </c>
      <c r="L772" s="37">
        <v>7</v>
      </c>
      <c r="M772" s="3" t="s">
        <v>1536</v>
      </c>
      <c r="N772" s="3" t="s">
        <v>1737</v>
      </c>
      <c r="O772" s="39" t="str">
        <f>INDEX(accountchart[chartId], MATCH(Table1[[#This Row],[sellChartName]],accountchart[chartName],0))</f>
        <v>52900077</v>
      </c>
      <c r="P772" s="39" t="str">
        <f>INDEX(accountchart[chartId], MATCH(Table1[[#This Row],[buyChartName]],accountchart[chartName],0))</f>
        <v>53172272</v>
      </c>
    </row>
    <row r="773" spans="1:16" s="3" customFormat="1" x14ac:dyDescent="0.5">
      <c r="A773" s="3" t="s">
        <v>2844</v>
      </c>
      <c r="B773" s="37" t="s">
        <v>1487</v>
      </c>
      <c r="C773" s="38">
        <f t="shared" si="14"/>
        <v>5</v>
      </c>
      <c r="D773" s="4" t="s">
        <v>170</v>
      </c>
      <c r="E773" s="37" t="s">
        <v>191</v>
      </c>
      <c r="F773" s="46"/>
      <c r="G773" s="28">
        <v>200</v>
      </c>
      <c r="H773" s="37">
        <v>7</v>
      </c>
      <c r="I773" s="3" t="s">
        <v>2854</v>
      </c>
      <c r="K773" s="37">
        <v>0</v>
      </c>
      <c r="L773" s="37">
        <v>7</v>
      </c>
      <c r="M773" s="3" t="s">
        <v>1536</v>
      </c>
      <c r="N773" s="3" t="s">
        <v>1737</v>
      </c>
      <c r="O773" s="39" t="str">
        <f>INDEX(accountchart[chartId], MATCH(Table1[[#This Row],[sellChartName]],accountchart[chartName],0))</f>
        <v>52900077</v>
      </c>
      <c r="P773" s="39" t="str">
        <f>INDEX(accountchart[chartId], MATCH(Table1[[#This Row],[buyChartName]],accountchart[chartName],0))</f>
        <v>53172272</v>
      </c>
    </row>
    <row r="774" spans="1:16" s="3" customFormat="1" x14ac:dyDescent="0.5">
      <c r="A774" s="3" t="s">
        <v>2845</v>
      </c>
      <c r="B774" s="37" t="s">
        <v>1487</v>
      </c>
      <c r="C774" s="38">
        <f t="shared" si="14"/>
        <v>5</v>
      </c>
      <c r="D774" s="4" t="s">
        <v>171</v>
      </c>
      <c r="E774" s="37" t="s">
        <v>191</v>
      </c>
      <c r="F774" s="46"/>
      <c r="G774" s="28">
        <v>400</v>
      </c>
      <c r="H774" s="37">
        <v>7</v>
      </c>
      <c r="I774" s="3" t="s">
        <v>2854</v>
      </c>
      <c r="K774" s="37">
        <v>0</v>
      </c>
      <c r="L774" s="37">
        <v>7</v>
      </c>
      <c r="M774" s="3" t="s">
        <v>1536</v>
      </c>
      <c r="N774" s="3" t="s">
        <v>1737</v>
      </c>
      <c r="O774" s="39" t="str">
        <f>INDEX(accountchart[chartId], MATCH(Table1[[#This Row],[sellChartName]],accountchart[chartName],0))</f>
        <v>52900077</v>
      </c>
      <c r="P774" s="39" t="str">
        <f>INDEX(accountchart[chartId], MATCH(Table1[[#This Row],[buyChartName]],accountchart[chartName],0))</f>
        <v>53172272</v>
      </c>
    </row>
    <row r="775" spans="1:16" s="3" customFormat="1" x14ac:dyDescent="0.5">
      <c r="A775" s="3" t="s">
        <v>2846</v>
      </c>
      <c r="B775" s="37" t="s">
        <v>1487</v>
      </c>
      <c r="C775" s="38">
        <f t="shared" si="14"/>
        <v>5</v>
      </c>
      <c r="D775" s="4" t="s">
        <v>172</v>
      </c>
      <c r="E775" s="37" t="s">
        <v>191</v>
      </c>
      <c r="F775" s="46"/>
      <c r="G775" s="28">
        <v>500</v>
      </c>
      <c r="H775" s="37">
        <v>7</v>
      </c>
      <c r="I775" s="3" t="s">
        <v>2854</v>
      </c>
      <c r="K775" s="37">
        <v>0</v>
      </c>
      <c r="L775" s="37">
        <v>7</v>
      </c>
      <c r="M775" s="3" t="s">
        <v>1536</v>
      </c>
      <c r="N775" s="3" t="s">
        <v>1737</v>
      </c>
      <c r="O775" s="39" t="str">
        <f>INDEX(accountchart[chartId], MATCH(Table1[[#This Row],[sellChartName]],accountchart[chartName],0))</f>
        <v>52900077</v>
      </c>
      <c r="P775" s="39" t="str">
        <f>INDEX(accountchart[chartId], MATCH(Table1[[#This Row],[buyChartName]],accountchart[chartName],0))</f>
        <v>53172272</v>
      </c>
    </row>
    <row r="776" spans="1:16" s="3" customFormat="1" x14ac:dyDescent="0.5">
      <c r="A776" s="3" t="s">
        <v>2847</v>
      </c>
      <c r="B776" s="37" t="s">
        <v>1487</v>
      </c>
      <c r="C776" s="38">
        <f t="shared" si="14"/>
        <v>5</v>
      </c>
      <c r="D776" s="4" t="s">
        <v>173</v>
      </c>
      <c r="E776" s="37" t="s">
        <v>191</v>
      </c>
      <c r="F776" s="46"/>
      <c r="G776" s="28">
        <v>0</v>
      </c>
      <c r="H776" s="37">
        <v>7</v>
      </c>
      <c r="I776" s="3" t="s">
        <v>2854</v>
      </c>
      <c r="K776" s="37">
        <v>0</v>
      </c>
      <c r="L776" s="37">
        <v>7</v>
      </c>
      <c r="M776" s="3" t="s">
        <v>1536</v>
      </c>
      <c r="N776" s="3" t="s">
        <v>1737</v>
      </c>
      <c r="O776" s="39" t="str">
        <f>INDEX(accountchart[chartId], MATCH(Table1[[#This Row],[sellChartName]],accountchart[chartName],0))</f>
        <v>52900077</v>
      </c>
      <c r="P776" s="39" t="str">
        <f>INDEX(accountchart[chartId], MATCH(Table1[[#This Row],[buyChartName]],accountchart[chartName],0))</f>
        <v>53172272</v>
      </c>
    </row>
    <row r="777" spans="1:16" s="3" customFormat="1" x14ac:dyDescent="0.5">
      <c r="A777" s="3" t="s">
        <v>2848</v>
      </c>
      <c r="B777" s="37" t="s">
        <v>1487</v>
      </c>
      <c r="C777" s="38">
        <f t="shared" si="14"/>
        <v>5</v>
      </c>
      <c r="D777" s="4" t="s">
        <v>174</v>
      </c>
      <c r="E777" s="37" t="s">
        <v>191</v>
      </c>
      <c r="F777" s="46"/>
      <c r="G777" s="28">
        <v>0</v>
      </c>
      <c r="H777" s="37">
        <v>7</v>
      </c>
      <c r="I777" s="3" t="s">
        <v>2854</v>
      </c>
      <c r="K777" s="37">
        <v>0</v>
      </c>
      <c r="L777" s="37">
        <v>7</v>
      </c>
      <c r="M777" s="3" t="s">
        <v>1536</v>
      </c>
      <c r="N777" s="3" t="s">
        <v>1737</v>
      </c>
      <c r="O777" s="39" t="str">
        <f>INDEX(accountchart[chartId], MATCH(Table1[[#This Row],[sellChartName]],accountchart[chartName],0))</f>
        <v>52900077</v>
      </c>
      <c r="P777" s="39" t="str">
        <f>INDEX(accountchart[chartId], MATCH(Table1[[#This Row],[buyChartName]],accountchart[chartName],0))</f>
        <v>53172272</v>
      </c>
    </row>
    <row r="778" spans="1:16" s="3" customFormat="1" x14ac:dyDescent="0.5">
      <c r="A778" s="3" t="s">
        <v>2849</v>
      </c>
      <c r="B778" s="37" t="s">
        <v>1487</v>
      </c>
      <c r="C778" s="38">
        <f t="shared" si="14"/>
        <v>5</v>
      </c>
      <c r="D778" s="4" t="s">
        <v>2782</v>
      </c>
      <c r="E778" s="37" t="s">
        <v>191</v>
      </c>
      <c r="F778" s="46"/>
      <c r="G778" s="28">
        <v>800</v>
      </c>
      <c r="H778" s="37">
        <v>7</v>
      </c>
      <c r="I778" s="3" t="s">
        <v>2854</v>
      </c>
      <c r="K778" s="37">
        <v>0</v>
      </c>
      <c r="L778" s="37">
        <v>7</v>
      </c>
      <c r="M778" s="3" t="s">
        <v>1536</v>
      </c>
      <c r="N778" s="3" t="s">
        <v>1737</v>
      </c>
      <c r="O778" s="39" t="str">
        <f>INDEX(accountchart[chartId], MATCH(Table1[[#This Row],[sellChartName]],accountchart[chartName],0))</f>
        <v>52900077</v>
      </c>
      <c r="P778" s="39" t="str">
        <f>INDEX(accountchart[chartId], MATCH(Table1[[#This Row],[buyChartName]],accountchart[chartName],0))</f>
        <v>53172272</v>
      </c>
    </row>
    <row r="779" spans="1:16" s="3" customFormat="1" x14ac:dyDescent="0.5">
      <c r="A779" s="3" t="s">
        <v>2850</v>
      </c>
      <c r="B779" s="37" t="s">
        <v>1487</v>
      </c>
      <c r="C779" s="38">
        <f t="shared" si="14"/>
        <v>5</v>
      </c>
      <c r="D779" s="4" t="s">
        <v>2783</v>
      </c>
      <c r="E779" s="37" t="s">
        <v>191</v>
      </c>
      <c r="F779" s="46"/>
      <c r="G779" s="28">
        <v>0</v>
      </c>
      <c r="H779" s="37">
        <v>7</v>
      </c>
      <c r="I779" s="3" t="s">
        <v>2854</v>
      </c>
      <c r="K779" s="37">
        <v>0</v>
      </c>
      <c r="L779" s="37">
        <v>7</v>
      </c>
      <c r="M779" s="3" t="s">
        <v>1536</v>
      </c>
      <c r="N779" s="3" t="s">
        <v>1737</v>
      </c>
      <c r="O779" s="39" t="str">
        <f>INDEX(accountchart[chartId], MATCH(Table1[[#This Row],[sellChartName]],accountchart[chartName],0))</f>
        <v>52900077</v>
      </c>
      <c r="P779" s="39" t="str">
        <f>INDEX(accountchart[chartId], MATCH(Table1[[#This Row],[buyChartName]],accountchart[chartName],0))</f>
        <v>53172272</v>
      </c>
    </row>
    <row r="780" spans="1:16" s="3" customFormat="1" x14ac:dyDescent="0.5">
      <c r="A780" s="3" t="s">
        <v>2851</v>
      </c>
      <c r="B780" s="37" t="s">
        <v>1487</v>
      </c>
      <c r="C780" s="38">
        <f t="shared" si="14"/>
        <v>5</v>
      </c>
      <c r="D780" s="4" t="s">
        <v>2784</v>
      </c>
      <c r="E780" s="37" t="s">
        <v>191</v>
      </c>
      <c r="F780" s="46"/>
      <c r="G780" s="28">
        <v>800</v>
      </c>
      <c r="H780" s="37">
        <v>7</v>
      </c>
      <c r="I780" s="3" t="s">
        <v>2854</v>
      </c>
      <c r="K780" s="37">
        <v>0</v>
      </c>
      <c r="L780" s="37">
        <v>7</v>
      </c>
      <c r="M780" s="3" t="s">
        <v>1536</v>
      </c>
      <c r="N780" s="3" t="s">
        <v>1737</v>
      </c>
      <c r="O780" s="39" t="str">
        <f>INDEX(accountchart[chartId], MATCH(Table1[[#This Row],[sellChartName]],accountchart[chartName],0))</f>
        <v>52900077</v>
      </c>
      <c r="P780" s="39" t="str">
        <f>INDEX(accountchart[chartId], MATCH(Table1[[#This Row],[buyChartName]],accountchart[chartName],0))</f>
        <v>53172272</v>
      </c>
    </row>
    <row r="781" spans="1:16" s="3" customFormat="1" x14ac:dyDescent="0.5">
      <c r="A781" s="3" t="s">
        <v>2852</v>
      </c>
      <c r="B781" s="37" t="s">
        <v>1487</v>
      </c>
      <c r="C781" s="38">
        <f t="shared" si="14"/>
        <v>5</v>
      </c>
      <c r="D781" s="4" t="s">
        <v>2781</v>
      </c>
      <c r="E781" s="37" t="s">
        <v>191</v>
      </c>
      <c r="F781" s="46"/>
      <c r="G781" s="28">
        <v>1700</v>
      </c>
      <c r="H781" s="37">
        <v>7</v>
      </c>
      <c r="I781" s="3" t="s">
        <v>2854</v>
      </c>
      <c r="K781" s="37">
        <v>0</v>
      </c>
      <c r="L781" s="37">
        <v>7</v>
      </c>
      <c r="M781" s="3" t="s">
        <v>1536</v>
      </c>
      <c r="N781" s="3" t="s">
        <v>1737</v>
      </c>
      <c r="O781" s="39" t="str">
        <f>INDEX(accountchart[chartId], MATCH(Table1[[#This Row],[sellChartName]],accountchart[chartName],0))</f>
        <v>52900077</v>
      </c>
      <c r="P781" s="39" t="str">
        <f>INDEX(accountchart[chartId], MATCH(Table1[[#This Row],[buyChartName]],accountchart[chartName],0))</f>
        <v>53172272</v>
      </c>
    </row>
    <row r="782" spans="1:16" s="3" customFormat="1" x14ac:dyDescent="0.5">
      <c r="A782" s="3" t="s">
        <v>2853</v>
      </c>
      <c r="B782" s="37" t="s">
        <v>1487</v>
      </c>
      <c r="C782" s="38">
        <f t="shared" si="14"/>
        <v>5</v>
      </c>
      <c r="D782" s="4" t="s">
        <v>2780</v>
      </c>
      <c r="E782" s="37" t="s">
        <v>191</v>
      </c>
      <c r="F782" s="46"/>
      <c r="G782" s="37">
        <v>0</v>
      </c>
      <c r="H782" s="37">
        <v>7</v>
      </c>
      <c r="I782" s="3" t="s">
        <v>2854</v>
      </c>
      <c r="K782" s="37">
        <v>0</v>
      </c>
      <c r="L782" s="37">
        <v>7</v>
      </c>
      <c r="M782" s="3" t="s">
        <v>1536</v>
      </c>
      <c r="N782" s="3" t="s">
        <v>1737</v>
      </c>
      <c r="O782" s="39" t="str">
        <f>INDEX(accountchart[chartId], MATCH(Table1[[#This Row],[sellChartName]],accountchart[chartName],0))</f>
        <v>52900077</v>
      </c>
      <c r="P782" s="39" t="str">
        <f>INDEX(accountchart[chartId], MATCH(Table1[[#This Row],[buyChartName]],accountchart[chartName],0))</f>
        <v>53172272</v>
      </c>
    </row>
    <row r="783" spans="1:16" s="3" customFormat="1" x14ac:dyDescent="0.5">
      <c r="A783" s="3" t="s">
        <v>4136</v>
      </c>
      <c r="B783" s="37" t="s">
        <v>1487</v>
      </c>
      <c r="C783" s="38">
        <f t="shared" si="14"/>
        <v>5</v>
      </c>
      <c r="D783" s="4" t="s">
        <v>4175</v>
      </c>
      <c r="E783" s="37" t="s">
        <v>191</v>
      </c>
      <c r="F783" s="46"/>
      <c r="G783" s="37">
        <v>0</v>
      </c>
      <c r="H783" s="37">
        <v>7</v>
      </c>
      <c r="I783" s="3" t="s">
        <v>2854</v>
      </c>
      <c r="K783" s="37">
        <v>0</v>
      </c>
      <c r="L783" s="37">
        <v>7</v>
      </c>
      <c r="M783" s="3" t="s">
        <v>1536</v>
      </c>
      <c r="N783" s="3" t="s">
        <v>1737</v>
      </c>
      <c r="O783" s="39" t="str">
        <f>INDEX(accountchart[chartId], MATCH(Table1[[#This Row],[sellChartName]],accountchart[chartName],0))</f>
        <v>52900077</v>
      </c>
      <c r="P783" s="39" t="str">
        <f>INDEX(accountchart[chartId], MATCH(Table1[[#This Row],[buyChartName]],accountchart[chartName],0))</f>
        <v>53172272</v>
      </c>
    </row>
    <row r="784" spans="1:16" s="3" customFormat="1" x14ac:dyDescent="0.5">
      <c r="A784" s="3" t="s">
        <v>4138</v>
      </c>
      <c r="B784" s="37" t="s">
        <v>1487</v>
      </c>
      <c r="C784" s="38">
        <f t="shared" ref="C784:C852" si="15">IF($B784="ProductService",1,IF($B784="ProductNonInventory",3,IF($B784="ProductInventory",5,"error")))</f>
        <v>5</v>
      </c>
      <c r="D784" s="4" t="s">
        <v>4137</v>
      </c>
      <c r="E784" s="37" t="s">
        <v>191</v>
      </c>
      <c r="F784" s="46"/>
      <c r="G784" s="37">
        <v>0</v>
      </c>
      <c r="H784" s="37">
        <v>7</v>
      </c>
      <c r="I784" s="3" t="s">
        <v>2854</v>
      </c>
      <c r="K784" s="37">
        <v>0</v>
      </c>
      <c r="L784" s="37">
        <v>7</v>
      </c>
      <c r="M784" s="3" t="s">
        <v>1536</v>
      </c>
      <c r="N784" s="3" t="s">
        <v>1737</v>
      </c>
      <c r="O784" s="39" t="str">
        <f>INDEX(accountchart[chartId], MATCH(Table1[[#This Row],[sellChartName]],accountchart[chartName],0))</f>
        <v>52900077</v>
      </c>
      <c r="P784" s="39" t="str">
        <f>INDEX(accountchart[chartId], MATCH(Table1[[#This Row],[buyChartName]],accountchart[chartName],0))</f>
        <v>53172272</v>
      </c>
    </row>
    <row r="785" spans="1:16" s="3" customFormat="1" x14ac:dyDescent="0.5">
      <c r="A785" s="3" t="s">
        <v>4147</v>
      </c>
      <c r="B785" s="37" t="s">
        <v>1487</v>
      </c>
      <c r="C785" s="38">
        <f t="shared" si="15"/>
        <v>5</v>
      </c>
      <c r="D785" s="4" t="s">
        <v>4174</v>
      </c>
      <c r="E785" s="37" t="s">
        <v>191</v>
      </c>
      <c r="F785" s="46"/>
      <c r="G785" s="37">
        <v>0</v>
      </c>
      <c r="H785" s="37">
        <v>7</v>
      </c>
      <c r="I785" s="3" t="s">
        <v>2854</v>
      </c>
      <c r="K785" s="37">
        <v>0</v>
      </c>
      <c r="L785" s="37">
        <v>7</v>
      </c>
      <c r="M785" s="3" t="s">
        <v>1536</v>
      </c>
      <c r="N785" s="3" t="s">
        <v>1737</v>
      </c>
      <c r="O785" s="39" t="str">
        <f>INDEX(accountchart[chartId], MATCH(Table1[[#This Row],[sellChartName]],accountchart[chartName],0))</f>
        <v>52900077</v>
      </c>
      <c r="P785" s="39" t="str">
        <f>INDEX(accountchart[chartId], MATCH(Table1[[#This Row],[buyChartName]],accountchart[chartName],0))</f>
        <v>53172272</v>
      </c>
    </row>
    <row r="786" spans="1:16" s="3" customFormat="1" x14ac:dyDescent="0.5">
      <c r="A786" s="3" t="s">
        <v>4141</v>
      </c>
      <c r="B786" s="37" t="s">
        <v>1487</v>
      </c>
      <c r="C786" s="38">
        <f t="shared" si="15"/>
        <v>5</v>
      </c>
      <c r="D786" s="4" t="s">
        <v>4142</v>
      </c>
      <c r="E786" s="37" t="s">
        <v>191</v>
      </c>
      <c r="F786" s="46"/>
      <c r="G786" s="37">
        <v>0</v>
      </c>
      <c r="H786" s="37">
        <v>7</v>
      </c>
      <c r="I786" s="3" t="s">
        <v>2854</v>
      </c>
      <c r="K786" s="37">
        <v>0</v>
      </c>
      <c r="L786" s="37">
        <v>7</v>
      </c>
      <c r="M786" s="3" t="s">
        <v>1536</v>
      </c>
      <c r="N786" s="3" t="s">
        <v>1737</v>
      </c>
      <c r="O786" s="39" t="str">
        <f>INDEX(accountchart[chartId], MATCH(Table1[[#This Row],[sellChartName]],accountchart[chartName],0))</f>
        <v>52900077</v>
      </c>
      <c r="P786" s="39" t="str">
        <f>INDEX(accountchart[chartId], MATCH(Table1[[#This Row],[buyChartName]],accountchart[chartName],0))</f>
        <v>53172272</v>
      </c>
    </row>
    <row r="787" spans="1:16" s="3" customFormat="1" x14ac:dyDescent="0.5">
      <c r="A787" s="3" t="s">
        <v>4150</v>
      </c>
      <c r="B787" s="37" t="s">
        <v>1487</v>
      </c>
      <c r="C787" s="38">
        <f t="shared" si="15"/>
        <v>5</v>
      </c>
      <c r="D787" s="4" t="s">
        <v>4157</v>
      </c>
      <c r="E787" s="37" t="s">
        <v>191</v>
      </c>
      <c r="F787" s="46"/>
      <c r="G787" s="37">
        <v>0</v>
      </c>
      <c r="H787" s="37">
        <v>7</v>
      </c>
      <c r="I787" s="3" t="s">
        <v>2854</v>
      </c>
      <c r="K787" s="37">
        <v>0</v>
      </c>
      <c r="L787" s="37">
        <v>7</v>
      </c>
      <c r="M787" s="3" t="s">
        <v>1536</v>
      </c>
      <c r="N787" s="3" t="s">
        <v>1737</v>
      </c>
      <c r="O787" s="39" t="str">
        <f>INDEX(accountchart[chartId], MATCH(Table1[[#This Row],[sellChartName]],accountchart[chartName],0))</f>
        <v>52900077</v>
      </c>
      <c r="P787" s="39" t="str">
        <f>INDEX(accountchart[chartId], MATCH(Table1[[#This Row],[buyChartName]],accountchart[chartName],0))</f>
        <v>53172272</v>
      </c>
    </row>
    <row r="788" spans="1:16" s="3" customFormat="1" x14ac:dyDescent="0.5">
      <c r="A788" s="3" t="s">
        <v>4151</v>
      </c>
      <c r="B788" s="37" t="s">
        <v>1487</v>
      </c>
      <c r="C788" s="38">
        <f t="shared" si="15"/>
        <v>5</v>
      </c>
      <c r="D788" s="4" t="s">
        <v>4161</v>
      </c>
      <c r="E788" s="37" t="s">
        <v>191</v>
      </c>
      <c r="F788" s="46"/>
      <c r="G788" s="37">
        <v>0</v>
      </c>
      <c r="H788" s="37">
        <v>7</v>
      </c>
      <c r="I788" s="3" t="s">
        <v>2854</v>
      </c>
      <c r="K788" s="37">
        <v>0</v>
      </c>
      <c r="L788" s="37">
        <v>7</v>
      </c>
      <c r="M788" s="3" t="s">
        <v>1536</v>
      </c>
      <c r="N788" s="3" t="s">
        <v>1737</v>
      </c>
      <c r="O788" s="39" t="str">
        <f>INDEX(accountchart[chartId], MATCH(Table1[[#This Row],[sellChartName]],accountchart[chartName],0))</f>
        <v>52900077</v>
      </c>
      <c r="P788" s="39" t="str">
        <f>INDEX(accountchart[chartId], MATCH(Table1[[#This Row],[buyChartName]],accountchart[chartName],0))</f>
        <v>53172272</v>
      </c>
    </row>
    <row r="789" spans="1:16" s="3" customFormat="1" x14ac:dyDescent="0.5">
      <c r="A789" s="3" t="s">
        <v>4152</v>
      </c>
      <c r="B789" s="37" t="s">
        <v>1487</v>
      </c>
      <c r="C789" s="38">
        <f t="shared" si="15"/>
        <v>5</v>
      </c>
      <c r="D789" s="4" t="s">
        <v>4143</v>
      </c>
      <c r="E789" s="37" t="s">
        <v>191</v>
      </c>
      <c r="F789" s="46"/>
      <c r="G789" s="28">
        <v>400</v>
      </c>
      <c r="H789" s="37">
        <v>7</v>
      </c>
      <c r="I789" s="3" t="s">
        <v>2854</v>
      </c>
      <c r="K789" s="37">
        <v>0</v>
      </c>
      <c r="L789" s="37">
        <v>7</v>
      </c>
      <c r="M789" s="3" t="s">
        <v>1536</v>
      </c>
      <c r="N789" s="3" t="s">
        <v>1737</v>
      </c>
      <c r="O789" s="39" t="str">
        <f>INDEX(accountchart[chartId], MATCH(Table1[[#This Row],[sellChartName]],accountchart[chartName],0))</f>
        <v>52900077</v>
      </c>
      <c r="P789" s="39" t="str">
        <f>INDEX(accountchart[chartId], MATCH(Table1[[#This Row],[buyChartName]],accountchart[chartName],0))</f>
        <v>53172272</v>
      </c>
    </row>
    <row r="790" spans="1:16" s="3" customFormat="1" x14ac:dyDescent="0.5">
      <c r="A790" s="3" t="s">
        <v>4153</v>
      </c>
      <c r="B790" s="37" t="s">
        <v>1487</v>
      </c>
      <c r="C790" s="38">
        <f t="shared" si="15"/>
        <v>5</v>
      </c>
      <c r="D790" s="4" t="s">
        <v>4144</v>
      </c>
      <c r="E790" s="37" t="s">
        <v>191</v>
      </c>
      <c r="F790" s="46"/>
      <c r="G790" s="28">
        <v>400</v>
      </c>
      <c r="H790" s="37">
        <v>7</v>
      </c>
      <c r="I790" s="3" t="s">
        <v>2854</v>
      </c>
      <c r="K790" s="37">
        <v>0</v>
      </c>
      <c r="L790" s="37">
        <v>7</v>
      </c>
      <c r="M790" s="3" t="s">
        <v>1536</v>
      </c>
      <c r="N790" s="3" t="s">
        <v>1737</v>
      </c>
      <c r="O790" s="39" t="str">
        <f>INDEX(accountchart[chartId], MATCH(Table1[[#This Row],[sellChartName]],accountchart[chartName],0))</f>
        <v>52900077</v>
      </c>
      <c r="P790" s="39" t="str">
        <f>INDEX(accountchart[chartId], MATCH(Table1[[#This Row],[buyChartName]],accountchart[chartName],0))</f>
        <v>53172272</v>
      </c>
    </row>
    <row r="791" spans="1:16" s="3" customFormat="1" x14ac:dyDescent="0.5">
      <c r="A791" s="3" t="s">
        <v>4154</v>
      </c>
      <c r="B791" s="37" t="s">
        <v>1487</v>
      </c>
      <c r="C791" s="38">
        <f t="shared" si="15"/>
        <v>5</v>
      </c>
      <c r="D791" s="4" t="s">
        <v>4145</v>
      </c>
      <c r="E791" s="37" t="s">
        <v>191</v>
      </c>
      <c r="F791" s="46"/>
      <c r="G791" s="28">
        <v>400</v>
      </c>
      <c r="H791" s="37">
        <v>7</v>
      </c>
      <c r="I791" s="3" t="s">
        <v>2854</v>
      </c>
      <c r="K791" s="37">
        <v>0</v>
      </c>
      <c r="L791" s="37">
        <v>7</v>
      </c>
      <c r="M791" s="3" t="s">
        <v>1536</v>
      </c>
      <c r="N791" s="3" t="s">
        <v>1737</v>
      </c>
      <c r="O791" s="39" t="str">
        <f>INDEX(accountchart[chartId], MATCH(Table1[[#This Row],[sellChartName]],accountchart[chartName],0))</f>
        <v>52900077</v>
      </c>
      <c r="P791" s="39" t="str">
        <f>INDEX(accountchart[chartId], MATCH(Table1[[#This Row],[buyChartName]],accountchart[chartName],0))</f>
        <v>53172272</v>
      </c>
    </row>
    <row r="792" spans="1:16" s="3" customFormat="1" x14ac:dyDescent="0.5">
      <c r="A792" s="3" t="s">
        <v>4155</v>
      </c>
      <c r="B792" s="37" t="s">
        <v>1487</v>
      </c>
      <c r="C792" s="38">
        <f t="shared" si="15"/>
        <v>5</v>
      </c>
      <c r="D792" s="4" t="s">
        <v>4146</v>
      </c>
      <c r="E792" s="37" t="s">
        <v>191</v>
      </c>
      <c r="F792" s="46"/>
      <c r="G792" s="28">
        <v>400</v>
      </c>
      <c r="H792" s="37">
        <v>7</v>
      </c>
      <c r="I792" s="3" t="s">
        <v>2854</v>
      </c>
      <c r="K792" s="37">
        <v>0</v>
      </c>
      <c r="L792" s="37">
        <v>7</v>
      </c>
      <c r="M792" s="3" t="s">
        <v>1536</v>
      </c>
      <c r="N792" s="3" t="s">
        <v>1737</v>
      </c>
      <c r="O792" s="39" t="str">
        <f>INDEX(accountchart[chartId], MATCH(Table1[[#This Row],[sellChartName]],accountchart[chartName],0))</f>
        <v>52900077</v>
      </c>
      <c r="P792" s="39" t="str">
        <f>INDEX(accountchart[chartId], MATCH(Table1[[#This Row],[buyChartName]],accountchart[chartName],0))</f>
        <v>53172272</v>
      </c>
    </row>
    <row r="793" spans="1:16" s="3" customFormat="1" x14ac:dyDescent="0.5">
      <c r="A793" s="3" t="s">
        <v>4156</v>
      </c>
      <c r="B793" s="37" t="s">
        <v>1487</v>
      </c>
      <c r="C793" s="38">
        <f t="shared" si="15"/>
        <v>5</v>
      </c>
      <c r="D793" s="4" t="s">
        <v>4149</v>
      </c>
      <c r="E793" s="37" t="s">
        <v>191</v>
      </c>
      <c r="F793" s="46"/>
      <c r="G793" s="37">
        <v>0</v>
      </c>
      <c r="H793" s="37">
        <v>7</v>
      </c>
      <c r="I793" s="3" t="s">
        <v>2854</v>
      </c>
      <c r="K793" s="37">
        <v>0</v>
      </c>
      <c r="L793" s="37">
        <v>7</v>
      </c>
      <c r="M793" s="3" t="s">
        <v>1536</v>
      </c>
      <c r="N793" s="3" t="s">
        <v>1737</v>
      </c>
      <c r="O793" s="39" t="str">
        <f>INDEX(accountchart[chartId], MATCH(Table1[[#This Row],[sellChartName]],accountchart[chartName],0))</f>
        <v>52900077</v>
      </c>
      <c r="P793" s="39" t="str">
        <f>INDEX(accountchart[chartId], MATCH(Table1[[#This Row],[buyChartName]],accountchart[chartName],0))</f>
        <v>53172272</v>
      </c>
    </row>
    <row r="794" spans="1:16" s="3" customFormat="1" x14ac:dyDescent="0.5">
      <c r="A794" s="3" t="s">
        <v>4159</v>
      </c>
      <c r="B794" s="37" t="s">
        <v>1487</v>
      </c>
      <c r="C794" s="38">
        <f t="shared" si="15"/>
        <v>5</v>
      </c>
      <c r="D794" s="4" t="s">
        <v>4160</v>
      </c>
      <c r="E794" s="37" t="s">
        <v>191</v>
      </c>
      <c r="F794" s="46"/>
      <c r="G794" s="37">
        <v>0</v>
      </c>
      <c r="H794" s="37">
        <v>7</v>
      </c>
      <c r="I794" s="3" t="s">
        <v>2854</v>
      </c>
      <c r="K794" s="37">
        <v>0</v>
      </c>
      <c r="L794" s="37">
        <v>7</v>
      </c>
      <c r="M794" s="3" t="s">
        <v>1536</v>
      </c>
      <c r="N794" s="3" t="s">
        <v>1737</v>
      </c>
      <c r="O794" s="39" t="str">
        <f>INDEX(accountchart[chartId], MATCH(Table1[[#This Row],[sellChartName]],accountchart[chartName],0))</f>
        <v>52900077</v>
      </c>
      <c r="P794" s="39" t="str">
        <f>INDEX(accountchart[chartId], MATCH(Table1[[#This Row],[buyChartName]],accountchart[chartName],0))</f>
        <v>53172272</v>
      </c>
    </row>
    <row r="795" spans="1:16" s="3" customFormat="1" x14ac:dyDescent="0.5">
      <c r="A795" s="3" t="s">
        <v>4162</v>
      </c>
      <c r="B795" s="37" t="s">
        <v>1487</v>
      </c>
      <c r="C795" s="38">
        <f t="shared" si="15"/>
        <v>5</v>
      </c>
      <c r="D795" s="4" t="s">
        <v>4163</v>
      </c>
      <c r="E795" s="37" t="s">
        <v>191</v>
      </c>
      <c r="F795" s="46"/>
      <c r="G795" s="37">
        <v>0</v>
      </c>
      <c r="H795" s="37">
        <v>7</v>
      </c>
      <c r="I795" s="3" t="s">
        <v>2854</v>
      </c>
      <c r="K795" s="37">
        <v>0</v>
      </c>
      <c r="L795" s="37">
        <v>7</v>
      </c>
      <c r="M795" s="3" t="s">
        <v>1536</v>
      </c>
      <c r="N795" s="3" t="s">
        <v>1737</v>
      </c>
      <c r="O795" s="39" t="str">
        <f>INDEX(accountchart[chartId], MATCH(Table1[[#This Row],[sellChartName]],accountchart[chartName],0))</f>
        <v>52900077</v>
      </c>
      <c r="P795" s="39" t="str">
        <f>INDEX(accountchart[chartId], MATCH(Table1[[#This Row],[buyChartName]],accountchart[chartName],0))</f>
        <v>53172272</v>
      </c>
    </row>
    <row r="796" spans="1:16" s="3" customFormat="1" x14ac:dyDescent="0.5">
      <c r="A796" s="3" t="s">
        <v>4180</v>
      </c>
      <c r="B796" s="37" t="s">
        <v>1487</v>
      </c>
      <c r="C796" s="38">
        <f t="shared" si="15"/>
        <v>5</v>
      </c>
      <c r="D796" s="4" t="s">
        <v>4181</v>
      </c>
      <c r="E796" s="37" t="s">
        <v>191</v>
      </c>
      <c r="F796" s="46"/>
      <c r="G796" s="37">
        <v>0</v>
      </c>
      <c r="H796" s="37">
        <v>7</v>
      </c>
      <c r="I796" s="3" t="s">
        <v>2854</v>
      </c>
      <c r="K796" s="37">
        <v>0</v>
      </c>
      <c r="L796" s="37">
        <v>7</v>
      </c>
      <c r="M796" s="3" t="s">
        <v>1536</v>
      </c>
      <c r="N796" s="3" t="s">
        <v>1737</v>
      </c>
      <c r="O796" s="39" t="str">
        <f>INDEX(accountchart[chartId], MATCH(Table1[[#This Row],[sellChartName]],accountchart[chartName],0))</f>
        <v>52900077</v>
      </c>
      <c r="P796" s="39" t="str">
        <f>INDEX(accountchart[chartId], MATCH(Table1[[#This Row],[buyChartName]],accountchart[chartName],0))</f>
        <v>53172272</v>
      </c>
    </row>
    <row r="797" spans="1:16" s="3" customFormat="1" x14ac:dyDescent="0.5">
      <c r="A797" s="3" t="s">
        <v>4168</v>
      </c>
      <c r="B797" s="37" t="s">
        <v>1487</v>
      </c>
      <c r="C797" s="38">
        <f t="shared" si="15"/>
        <v>5</v>
      </c>
      <c r="D797" s="4" t="s">
        <v>4176</v>
      </c>
      <c r="E797" s="37" t="s">
        <v>191</v>
      </c>
      <c r="F797" s="46"/>
      <c r="G797" s="37">
        <v>0</v>
      </c>
      <c r="H797" s="37">
        <v>7</v>
      </c>
      <c r="I797" s="3" t="s">
        <v>2854</v>
      </c>
      <c r="K797" s="37">
        <v>0</v>
      </c>
      <c r="L797" s="37">
        <v>7</v>
      </c>
      <c r="M797" s="3" t="s">
        <v>1536</v>
      </c>
      <c r="N797" s="3" t="s">
        <v>1737</v>
      </c>
      <c r="O797" s="39" t="str">
        <f>INDEX(accountchart[chartId], MATCH(Table1[[#This Row],[sellChartName]],accountchart[chartName],0))</f>
        <v>52900077</v>
      </c>
      <c r="P797" s="39" t="str">
        <f>INDEX(accountchart[chartId], MATCH(Table1[[#This Row],[buyChartName]],accountchart[chartName],0))</f>
        <v>53172272</v>
      </c>
    </row>
    <row r="798" spans="1:16" s="3" customFormat="1" x14ac:dyDescent="0.5">
      <c r="A798" s="3" t="s">
        <v>4169</v>
      </c>
      <c r="B798" s="37" t="s">
        <v>1487</v>
      </c>
      <c r="C798" s="38">
        <f t="shared" si="15"/>
        <v>5</v>
      </c>
      <c r="D798" s="4" t="s">
        <v>4177</v>
      </c>
      <c r="E798" s="37" t="s">
        <v>191</v>
      </c>
      <c r="F798" s="46"/>
      <c r="G798" s="37">
        <v>0</v>
      </c>
      <c r="H798" s="37">
        <v>7</v>
      </c>
      <c r="I798" s="3" t="s">
        <v>2854</v>
      </c>
      <c r="K798" s="37">
        <v>0</v>
      </c>
      <c r="L798" s="37">
        <v>7</v>
      </c>
      <c r="M798" s="3" t="s">
        <v>1536</v>
      </c>
      <c r="N798" s="3" t="s">
        <v>1737</v>
      </c>
      <c r="O798" s="39" t="str">
        <f>INDEX(accountchart[chartId], MATCH(Table1[[#This Row],[sellChartName]],accountchart[chartName],0))</f>
        <v>52900077</v>
      </c>
      <c r="P798" s="39" t="str">
        <f>INDEX(accountchart[chartId], MATCH(Table1[[#This Row],[buyChartName]],accountchart[chartName],0))</f>
        <v>53172272</v>
      </c>
    </row>
    <row r="799" spans="1:16" s="3" customFormat="1" x14ac:dyDescent="0.5">
      <c r="A799" s="3" t="s">
        <v>4170</v>
      </c>
      <c r="B799" s="37" t="s">
        <v>1487</v>
      </c>
      <c r="C799" s="38">
        <f t="shared" si="15"/>
        <v>5</v>
      </c>
      <c r="D799" s="4" t="s">
        <v>4171</v>
      </c>
      <c r="E799" s="37" t="s">
        <v>191</v>
      </c>
      <c r="F799" s="46"/>
      <c r="G799" s="37">
        <v>0</v>
      </c>
      <c r="H799" s="37">
        <v>7</v>
      </c>
      <c r="I799" s="3" t="s">
        <v>2854</v>
      </c>
      <c r="K799" s="37">
        <v>0</v>
      </c>
      <c r="L799" s="37">
        <v>7</v>
      </c>
      <c r="M799" s="3" t="s">
        <v>1536</v>
      </c>
      <c r="N799" s="3" t="s">
        <v>1737</v>
      </c>
      <c r="O799" s="39" t="str">
        <f>INDEX(accountchart[chartId], MATCH(Table1[[#This Row],[sellChartName]],accountchart[chartName],0))</f>
        <v>52900077</v>
      </c>
      <c r="P799" s="39" t="str">
        <f>INDEX(accountchart[chartId], MATCH(Table1[[#This Row],[buyChartName]],accountchart[chartName],0))</f>
        <v>53172272</v>
      </c>
    </row>
    <row r="800" spans="1:16" s="3" customFormat="1" x14ac:dyDescent="0.5">
      <c r="A800" s="3" t="s">
        <v>4172</v>
      </c>
      <c r="B800" s="37" t="s">
        <v>1487</v>
      </c>
      <c r="C800" s="38">
        <f t="shared" si="15"/>
        <v>5</v>
      </c>
      <c r="D800" s="4" t="s">
        <v>4173</v>
      </c>
      <c r="E800" s="37" t="s">
        <v>191</v>
      </c>
      <c r="F800" s="46"/>
      <c r="G800" s="37">
        <v>0</v>
      </c>
      <c r="H800" s="37">
        <v>7</v>
      </c>
      <c r="I800" s="3" t="s">
        <v>2854</v>
      </c>
      <c r="K800" s="37">
        <v>0</v>
      </c>
      <c r="L800" s="37">
        <v>7</v>
      </c>
      <c r="M800" s="3" t="s">
        <v>1536</v>
      </c>
      <c r="N800" s="3" t="s">
        <v>1737</v>
      </c>
      <c r="O800" s="39" t="str">
        <f>INDEX(accountchart[chartId], MATCH(Table1[[#This Row],[sellChartName]],accountchart[chartName],0))</f>
        <v>52900077</v>
      </c>
      <c r="P800" s="39" t="str">
        <f>INDEX(accountchart[chartId], MATCH(Table1[[#This Row],[buyChartName]],accountchart[chartName],0))</f>
        <v>53172272</v>
      </c>
    </row>
    <row r="801" spans="1:16" s="3" customFormat="1" x14ac:dyDescent="0.5">
      <c r="A801" s="3" t="s">
        <v>4178</v>
      </c>
      <c r="B801" s="37" t="s">
        <v>1487</v>
      </c>
      <c r="C801" s="38">
        <f t="shared" si="15"/>
        <v>5</v>
      </c>
      <c r="D801" s="4" t="s">
        <v>4179</v>
      </c>
      <c r="E801" s="37" t="s">
        <v>191</v>
      </c>
      <c r="F801" s="46"/>
      <c r="G801" s="37">
        <v>0</v>
      </c>
      <c r="H801" s="37">
        <v>7</v>
      </c>
      <c r="I801" s="3" t="s">
        <v>2854</v>
      </c>
      <c r="K801" s="37">
        <v>0</v>
      </c>
      <c r="L801" s="37">
        <v>7</v>
      </c>
      <c r="M801" s="3" t="s">
        <v>1536</v>
      </c>
      <c r="N801" s="3" t="s">
        <v>1737</v>
      </c>
      <c r="O801" s="39" t="str">
        <f>INDEX(accountchart[chartId], MATCH(Table1[[#This Row],[sellChartName]],accountchart[chartName],0))</f>
        <v>52900077</v>
      </c>
      <c r="P801" s="39" t="str">
        <f>INDEX(accountchart[chartId], MATCH(Table1[[#This Row],[buyChartName]],accountchart[chartName],0))</f>
        <v>53172272</v>
      </c>
    </row>
    <row r="802" spans="1:16" s="3" customFormat="1" x14ac:dyDescent="0.5">
      <c r="A802" s="3" t="s">
        <v>4182</v>
      </c>
      <c r="B802" s="37" t="s">
        <v>1487</v>
      </c>
      <c r="C802" s="38">
        <f t="shared" si="15"/>
        <v>5</v>
      </c>
      <c r="D802" s="4" t="s">
        <v>4183</v>
      </c>
      <c r="E802" s="37" t="s">
        <v>191</v>
      </c>
      <c r="F802" s="46"/>
      <c r="G802" s="37">
        <v>0</v>
      </c>
      <c r="H802" s="37">
        <v>7</v>
      </c>
      <c r="I802" s="3" t="s">
        <v>2854</v>
      </c>
      <c r="K802" s="37">
        <v>0</v>
      </c>
      <c r="L802" s="37">
        <v>7</v>
      </c>
      <c r="M802" s="3" t="s">
        <v>1536</v>
      </c>
      <c r="N802" s="3" t="s">
        <v>1737</v>
      </c>
      <c r="O802" s="39" t="str">
        <f>INDEX(accountchart[chartId], MATCH(Table1[[#This Row],[sellChartName]],accountchart[chartName],0))</f>
        <v>52900077</v>
      </c>
      <c r="P802" s="39" t="str">
        <f>INDEX(accountchart[chartId], MATCH(Table1[[#This Row],[buyChartName]],accountchart[chartName],0))</f>
        <v>53172272</v>
      </c>
    </row>
    <row r="803" spans="1:16" s="3" customFormat="1" x14ac:dyDescent="0.5">
      <c r="A803" s="3" t="s">
        <v>4186</v>
      </c>
      <c r="B803" s="37" t="s">
        <v>1487</v>
      </c>
      <c r="C803" s="38">
        <f t="shared" si="15"/>
        <v>5</v>
      </c>
      <c r="D803" s="4" t="s">
        <v>4187</v>
      </c>
      <c r="E803" s="37" t="s">
        <v>191</v>
      </c>
      <c r="F803" s="46"/>
      <c r="G803" s="37">
        <v>0</v>
      </c>
      <c r="H803" s="37">
        <v>7</v>
      </c>
      <c r="I803" s="3" t="s">
        <v>2854</v>
      </c>
      <c r="K803" s="37">
        <v>0</v>
      </c>
      <c r="L803" s="37">
        <v>7</v>
      </c>
      <c r="M803" s="3" t="s">
        <v>1536</v>
      </c>
      <c r="N803" s="3" t="s">
        <v>1737</v>
      </c>
      <c r="O803" s="39" t="str">
        <f>INDEX(accountchart[chartId], MATCH(Table1[[#This Row],[sellChartName]],accountchart[chartName],0))</f>
        <v>52900077</v>
      </c>
      <c r="P803" s="39" t="str">
        <f>INDEX(accountchart[chartId], MATCH(Table1[[#This Row],[buyChartName]],accountchart[chartName],0))</f>
        <v>53172272</v>
      </c>
    </row>
    <row r="804" spans="1:16" s="3" customFormat="1" x14ac:dyDescent="0.5">
      <c r="A804" s="3" t="s">
        <v>5745</v>
      </c>
      <c r="B804" s="37" t="s">
        <v>1487</v>
      </c>
      <c r="C804" s="38">
        <f t="shared" si="15"/>
        <v>5</v>
      </c>
      <c r="D804" s="4" t="s">
        <v>5746</v>
      </c>
      <c r="E804" s="37" t="s">
        <v>191</v>
      </c>
      <c r="F804" s="46"/>
      <c r="G804" s="37">
        <v>0</v>
      </c>
      <c r="H804" s="37">
        <v>7</v>
      </c>
      <c r="I804" s="3" t="s">
        <v>2854</v>
      </c>
      <c r="K804" s="37">
        <v>0</v>
      </c>
      <c r="L804" s="37">
        <v>7</v>
      </c>
      <c r="M804" s="3" t="s">
        <v>1536</v>
      </c>
      <c r="N804" s="3" t="s">
        <v>1737</v>
      </c>
      <c r="O804" s="39" t="str">
        <f>INDEX(accountchart[chartId], MATCH(Table1[[#This Row],[sellChartName]],accountchart[chartName],0))</f>
        <v>52900077</v>
      </c>
      <c r="P804" s="39" t="str">
        <f>INDEX(accountchart[chartId], MATCH(Table1[[#This Row],[buyChartName]],accountchart[chartName],0))</f>
        <v>53172272</v>
      </c>
    </row>
    <row r="805" spans="1:16" s="3" customFormat="1" x14ac:dyDescent="0.5">
      <c r="A805" s="3" t="s">
        <v>5750</v>
      </c>
      <c r="B805" s="37" t="s">
        <v>1487</v>
      </c>
      <c r="C805" s="38">
        <f t="shared" si="15"/>
        <v>5</v>
      </c>
      <c r="D805" s="4" t="s">
        <v>5751</v>
      </c>
      <c r="E805" s="37" t="s">
        <v>191</v>
      </c>
      <c r="F805" s="46"/>
      <c r="G805" s="37">
        <v>0</v>
      </c>
      <c r="H805" s="37">
        <v>7</v>
      </c>
      <c r="I805" s="3" t="s">
        <v>2854</v>
      </c>
      <c r="K805" s="37">
        <v>0</v>
      </c>
      <c r="L805" s="37">
        <v>7</v>
      </c>
      <c r="M805" s="3" t="s">
        <v>1536</v>
      </c>
      <c r="N805" s="3" t="s">
        <v>1737</v>
      </c>
      <c r="O805" s="39" t="str">
        <f>INDEX(accountchart[chartId], MATCH(Table1[[#This Row],[sellChartName]],accountchart[chartName],0))</f>
        <v>52900077</v>
      </c>
      <c r="P805" s="39" t="str">
        <f>INDEX(accountchart[chartId], MATCH(Table1[[#This Row],[buyChartName]],accountchart[chartName],0))</f>
        <v>53172272</v>
      </c>
    </row>
    <row r="806" spans="1:16" s="3" customFormat="1" x14ac:dyDescent="0.5">
      <c r="A806" s="3" t="s">
        <v>5752</v>
      </c>
      <c r="B806" s="37" t="s">
        <v>1487</v>
      </c>
      <c r="C806" s="38">
        <f t="shared" si="15"/>
        <v>5</v>
      </c>
      <c r="D806" s="4" t="s">
        <v>5753</v>
      </c>
      <c r="E806" s="37" t="s">
        <v>191</v>
      </c>
      <c r="F806" s="46"/>
      <c r="G806" s="37">
        <v>0</v>
      </c>
      <c r="H806" s="37">
        <v>7</v>
      </c>
      <c r="I806" s="3" t="s">
        <v>2854</v>
      </c>
      <c r="K806" s="37">
        <v>0</v>
      </c>
      <c r="L806" s="37">
        <v>7</v>
      </c>
      <c r="M806" s="3" t="s">
        <v>1536</v>
      </c>
      <c r="N806" s="3" t="s">
        <v>1737</v>
      </c>
      <c r="O806" s="39" t="str">
        <f>INDEX(accountchart[chartId], MATCH(Table1[[#This Row],[sellChartName]],accountchart[chartName],0))</f>
        <v>52900077</v>
      </c>
      <c r="P806" s="39" t="str">
        <f>INDEX(accountchart[chartId], MATCH(Table1[[#This Row],[buyChartName]],accountchart[chartName],0))</f>
        <v>53172272</v>
      </c>
    </row>
    <row r="807" spans="1:16" s="3" customFormat="1" x14ac:dyDescent="0.5">
      <c r="A807" s="3" t="s">
        <v>5755</v>
      </c>
      <c r="B807" s="37" t="s">
        <v>1487</v>
      </c>
      <c r="C807" s="38">
        <f t="shared" si="15"/>
        <v>5</v>
      </c>
      <c r="D807" s="4" t="s">
        <v>5756</v>
      </c>
      <c r="E807" s="37" t="s">
        <v>191</v>
      </c>
      <c r="F807" s="46"/>
      <c r="G807" s="37">
        <v>0</v>
      </c>
      <c r="H807" s="37">
        <v>7</v>
      </c>
      <c r="I807" s="3" t="s">
        <v>2854</v>
      </c>
      <c r="K807" s="37">
        <v>0</v>
      </c>
      <c r="L807" s="37">
        <v>7</v>
      </c>
      <c r="M807" s="3" t="s">
        <v>1536</v>
      </c>
      <c r="N807" s="3" t="s">
        <v>1737</v>
      </c>
      <c r="O807" s="39" t="str">
        <f>INDEX(accountchart[chartId], MATCH(Table1[[#This Row],[sellChartName]],accountchart[chartName],0))</f>
        <v>52900077</v>
      </c>
      <c r="P807" s="39" t="str">
        <f>INDEX(accountchart[chartId], MATCH(Table1[[#This Row],[buyChartName]],accountchart[chartName],0))</f>
        <v>53172272</v>
      </c>
    </row>
    <row r="808" spans="1:16" s="3" customFormat="1" x14ac:dyDescent="0.5">
      <c r="A808" s="3" t="s">
        <v>3113</v>
      </c>
      <c r="B808" s="37" t="s">
        <v>1486</v>
      </c>
      <c r="C808" s="38">
        <f t="shared" si="15"/>
        <v>3</v>
      </c>
      <c r="D808" s="40" t="s">
        <v>2857</v>
      </c>
      <c r="E808" s="37" t="s">
        <v>2856</v>
      </c>
      <c r="F808" s="46" t="s">
        <v>2855</v>
      </c>
      <c r="G808" s="37">
        <v>0</v>
      </c>
      <c r="H808" s="37">
        <v>1</v>
      </c>
      <c r="I808" s="3" t="s">
        <v>3107</v>
      </c>
      <c r="K808" s="37">
        <v>0</v>
      </c>
      <c r="L808" s="37">
        <v>5</v>
      </c>
      <c r="M808" s="3" t="s">
        <v>1536</v>
      </c>
      <c r="N808" s="3" t="s">
        <v>1740</v>
      </c>
      <c r="O808" s="39" t="str">
        <f>INDEX(accountchart[chartId], MATCH(Table1[[#This Row],[sellChartName]],accountchart[chartName],0))</f>
        <v>52900077</v>
      </c>
      <c r="P808" s="39" t="str">
        <f>INDEX(accountchart[chartId], MATCH(Table1[[#This Row],[buyChartName]],accountchart[chartName],0))</f>
        <v>53172273</v>
      </c>
    </row>
    <row r="809" spans="1:16" s="3" customFormat="1" x14ac:dyDescent="0.5">
      <c r="A809" s="3" t="s">
        <v>3114</v>
      </c>
      <c r="B809" s="37" t="s">
        <v>1486</v>
      </c>
      <c r="C809" s="38">
        <f t="shared" si="15"/>
        <v>3</v>
      </c>
      <c r="D809" s="32" t="s">
        <v>2858</v>
      </c>
      <c r="E809" s="37" t="s">
        <v>2856</v>
      </c>
      <c r="F809" s="46" t="s">
        <v>2855</v>
      </c>
      <c r="G809" s="37">
        <v>0</v>
      </c>
      <c r="H809" s="37">
        <v>1</v>
      </c>
      <c r="I809" s="3" t="s">
        <v>3107</v>
      </c>
      <c r="K809" s="37">
        <v>0</v>
      </c>
      <c r="L809" s="37">
        <v>5</v>
      </c>
      <c r="M809" s="3" t="s">
        <v>1536</v>
      </c>
      <c r="N809" s="3" t="s">
        <v>1740</v>
      </c>
      <c r="O809" s="39" t="str">
        <f>INDEX(accountchart[chartId], MATCH(Table1[[#This Row],[sellChartName]],accountchart[chartName],0))</f>
        <v>52900077</v>
      </c>
      <c r="P809" s="39" t="str">
        <f>INDEX(accountchart[chartId], MATCH(Table1[[#This Row],[buyChartName]],accountchart[chartName],0))</f>
        <v>53172273</v>
      </c>
    </row>
    <row r="810" spans="1:16" s="3" customFormat="1" x14ac:dyDescent="0.5">
      <c r="A810" s="3" t="s">
        <v>3116</v>
      </c>
      <c r="B810" s="37" t="s">
        <v>1486</v>
      </c>
      <c r="C810" s="38">
        <f t="shared" si="15"/>
        <v>3</v>
      </c>
      <c r="D810" s="32" t="s">
        <v>2859</v>
      </c>
      <c r="E810" s="37" t="s">
        <v>2856</v>
      </c>
      <c r="F810" s="46" t="s">
        <v>2855</v>
      </c>
      <c r="G810" s="37">
        <v>0</v>
      </c>
      <c r="H810" s="37">
        <v>1</v>
      </c>
      <c r="I810" s="3" t="s">
        <v>3107</v>
      </c>
      <c r="K810" s="37">
        <v>0</v>
      </c>
      <c r="L810" s="37">
        <v>5</v>
      </c>
      <c r="M810" s="3" t="s">
        <v>1536</v>
      </c>
      <c r="N810" s="3" t="s">
        <v>1740</v>
      </c>
      <c r="O810" s="39" t="str">
        <f>INDEX(accountchart[chartId], MATCH(Table1[[#This Row],[sellChartName]],accountchart[chartName],0))</f>
        <v>52900077</v>
      </c>
      <c r="P810" s="39" t="str">
        <f>INDEX(accountchart[chartId], MATCH(Table1[[#This Row],[buyChartName]],accountchart[chartName],0))</f>
        <v>53172273</v>
      </c>
    </row>
    <row r="811" spans="1:16" s="3" customFormat="1" x14ac:dyDescent="0.5">
      <c r="A811" s="3" t="s">
        <v>3115</v>
      </c>
      <c r="B811" s="37" t="s">
        <v>1486</v>
      </c>
      <c r="C811" s="38">
        <f t="shared" si="15"/>
        <v>3</v>
      </c>
      <c r="D811" s="32" t="s">
        <v>2860</v>
      </c>
      <c r="E811" s="37" t="s">
        <v>2856</v>
      </c>
      <c r="F811" s="46" t="s">
        <v>2855</v>
      </c>
      <c r="G811" s="37">
        <v>0</v>
      </c>
      <c r="H811" s="37">
        <v>1</v>
      </c>
      <c r="I811" s="3" t="s">
        <v>3107</v>
      </c>
      <c r="K811" s="37">
        <v>0</v>
      </c>
      <c r="L811" s="37">
        <v>5</v>
      </c>
      <c r="M811" s="3" t="s">
        <v>1536</v>
      </c>
      <c r="N811" s="3" t="s">
        <v>1740</v>
      </c>
      <c r="O811" s="39" t="str">
        <f>INDEX(accountchart[chartId], MATCH(Table1[[#This Row],[sellChartName]],accountchart[chartName],0))</f>
        <v>52900077</v>
      </c>
      <c r="P811" s="39" t="str">
        <f>INDEX(accountchart[chartId], MATCH(Table1[[#This Row],[buyChartName]],accountchart[chartName],0))</f>
        <v>53172273</v>
      </c>
    </row>
    <row r="812" spans="1:16" s="3" customFormat="1" x14ac:dyDescent="0.5">
      <c r="A812" s="3" t="s">
        <v>3117</v>
      </c>
      <c r="B812" s="37" t="s">
        <v>1486</v>
      </c>
      <c r="C812" s="38">
        <f t="shared" si="15"/>
        <v>3</v>
      </c>
      <c r="D812" s="32" t="s">
        <v>1255</v>
      </c>
      <c r="E812" s="37" t="s">
        <v>2856</v>
      </c>
      <c r="F812" s="46"/>
      <c r="G812" s="37">
        <v>0</v>
      </c>
      <c r="H812" s="37">
        <v>1</v>
      </c>
      <c r="I812" s="3" t="s">
        <v>3107</v>
      </c>
      <c r="K812" s="37">
        <v>0</v>
      </c>
      <c r="L812" s="37">
        <v>5</v>
      </c>
      <c r="M812" s="3" t="s">
        <v>1536</v>
      </c>
      <c r="N812" s="3" t="s">
        <v>1740</v>
      </c>
      <c r="O812" s="39" t="str">
        <f>INDEX(accountchart[chartId], MATCH(Table1[[#This Row],[sellChartName]],accountchart[chartName],0))</f>
        <v>52900077</v>
      </c>
      <c r="P812" s="39" t="str">
        <f>INDEX(accountchart[chartId], MATCH(Table1[[#This Row],[buyChartName]],accountchart[chartName],0))</f>
        <v>53172273</v>
      </c>
    </row>
    <row r="813" spans="1:16" s="3" customFormat="1" x14ac:dyDescent="0.5">
      <c r="A813" s="3" t="s">
        <v>3118</v>
      </c>
      <c r="B813" s="37" t="s">
        <v>1486</v>
      </c>
      <c r="C813" s="38">
        <f t="shared" si="15"/>
        <v>3</v>
      </c>
      <c r="D813" s="32" t="s">
        <v>2863</v>
      </c>
      <c r="E813" s="37" t="s">
        <v>2856</v>
      </c>
      <c r="F813" s="46" t="s">
        <v>2864</v>
      </c>
      <c r="G813" s="37">
        <v>0</v>
      </c>
      <c r="H813" s="37">
        <v>1</v>
      </c>
      <c r="I813" s="3" t="s">
        <v>3107</v>
      </c>
      <c r="K813" s="37">
        <v>0</v>
      </c>
      <c r="L813" s="37">
        <v>5</v>
      </c>
      <c r="M813" s="3" t="s">
        <v>1536</v>
      </c>
      <c r="N813" s="3" t="s">
        <v>1740</v>
      </c>
      <c r="O813" s="39" t="str">
        <f>INDEX(accountchart[chartId], MATCH(Table1[[#This Row],[sellChartName]],accountchart[chartName],0))</f>
        <v>52900077</v>
      </c>
      <c r="P813" s="39" t="str">
        <f>INDEX(accountchart[chartId], MATCH(Table1[[#This Row],[buyChartName]],accountchart[chartName],0))</f>
        <v>53172273</v>
      </c>
    </row>
    <row r="814" spans="1:16" s="3" customFormat="1" x14ac:dyDescent="0.5">
      <c r="A814" s="3" t="s">
        <v>3119</v>
      </c>
      <c r="B814" s="37" t="s">
        <v>1486</v>
      </c>
      <c r="C814" s="38">
        <f t="shared" si="15"/>
        <v>3</v>
      </c>
      <c r="D814" s="32" t="s">
        <v>1243</v>
      </c>
      <c r="E814" s="37" t="s">
        <v>2856</v>
      </c>
      <c r="F814" s="46"/>
      <c r="G814" s="37">
        <v>300</v>
      </c>
      <c r="H814" s="37">
        <v>1</v>
      </c>
      <c r="I814" s="3" t="s">
        <v>3107</v>
      </c>
      <c r="K814" s="37">
        <v>0</v>
      </c>
      <c r="L814" s="37">
        <v>5</v>
      </c>
      <c r="M814" s="3" t="s">
        <v>1536</v>
      </c>
      <c r="N814" s="3" t="s">
        <v>1740</v>
      </c>
      <c r="O814" s="39" t="str">
        <f>INDEX(accountchart[chartId], MATCH(Table1[[#This Row],[sellChartName]],accountchart[chartName],0))</f>
        <v>52900077</v>
      </c>
      <c r="P814" s="39" t="str">
        <f>INDEX(accountchart[chartId], MATCH(Table1[[#This Row],[buyChartName]],accountchart[chartName],0))</f>
        <v>53172273</v>
      </c>
    </row>
    <row r="815" spans="1:16" s="3" customFormat="1" x14ac:dyDescent="0.5">
      <c r="A815" s="3" t="s">
        <v>3120</v>
      </c>
      <c r="B815" s="37" t="s">
        <v>1486</v>
      </c>
      <c r="C815" s="38">
        <f t="shared" si="15"/>
        <v>3</v>
      </c>
      <c r="D815" s="32" t="s">
        <v>2865</v>
      </c>
      <c r="E815" s="37" t="s">
        <v>2856</v>
      </c>
      <c r="F815" s="46" t="s">
        <v>2866</v>
      </c>
      <c r="G815" s="37">
        <v>0</v>
      </c>
      <c r="H815" s="37">
        <v>1</v>
      </c>
      <c r="I815" s="3" t="s">
        <v>3107</v>
      </c>
      <c r="K815" s="37">
        <v>0</v>
      </c>
      <c r="L815" s="37">
        <v>5</v>
      </c>
      <c r="M815" s="3" t="s">
        <v>1536</v>
      </c>
      <c r="N815" s="3" t="s">
        <v>1740</v>
      </c>
      <c r="O815" s="39" t="str">
        <f>INDEX(accountchart[chartId], MATCH(Table1[[#This Row],[sellChartName]],accountchart[chartName],0))</f>
        <v>52900077</v>
      </c>
      <c r="P815" s="39" t="str">
        <f>INDEX(accountchart[chartId], MATCH(Table1[[#This Row],[buyChartName]],accountchart[chartName],0))</f>
        <v>53172273</v>
      </c>
    </row>
    <row r="816" spans="1:16" s="3" customFormat="1" x14ac:dyDescent="0.5">
      <c r="A816" s="3" t="s">
        <v>3121</v>
      </c>
      <c r="B816" s="37" t="s">
        <v>1486</v>
      </c>
      <c r="C816" s="38">
        <f t="shared" si="15"/>
        <v>3</v>
      </c>
      <c r="D816" s="32" t="s">
        <v>2867</v>
      </c>
      <c r="E816" s="37" t="s">
        <v>2856</v>
      </c>
      <c r="F816" s="46" t="s">
        <v>2868</v>
      </c>
      <c r="G816" s="37">
        <v>0</v>
      </c>
      <c r="H816" s="37">
        <v>1</v>
      </c>
      <c r="I816" s="3" t="s">
        <v>3107</v>
      </c>
      <c r="K816" s="37">
        <v>0</v>
      </c>
      <c r="L816" s="37">
        <v>5</v>
      </c>
      <c r="M816" s="3" t="s">
        <v>1536</v>
      </c>
      <c r="N816" s="3" t="s">
        <v>1740</v>
      </c>
      <c r="O816" s="39" t="str">
        <f>INDEX(accountchart[chartId], MATCH(Table1[[#This Row],[sellChartName]],accountchart[chartName],0))</f>
        <v>52900077</v>
      </c>
      <c r="P816" s="39" t="str">
        <f>INDEX(accountchart[chartId], MATCH(Table1[[#This Row],[buyChartName]],accountchart[chartName],0))</f>
        <v>53172273</v>
      </c>
    </row>
    <row r="817" spans="1:16" s="3" customFormat="1" x14ac:dyDescent="0.5">
      <c r="A817" s="3" t="s">
        <v>3122</v>
      </c>
      <c r="B817" s="37" t="s">
        <v>1486</v>
      </c>
      <c r="C817" s="38">
        <f t="shared" si="15"/>
        <v>3</v>
      </c>
      <c r="D817" s="32" t="s">
        <v>2869</v>
      </c>
      <c r="E817" s="37" t="s">
        <v>2856</v>
      </c>
      <c r="F817" s="46" t="s">
        <v>2870</v>
      </c>
      <c r="G817" s="37">
        <v>0</v>
      </c>
      <c r="H817" s="37">
        <v>1</v>
      </c>
      <c r="I817" s="3" t="s">
        <v>3107</v>
      </c>
      <c r="K817" s="37">
        <v>0</v>
      </c>
      <c r="L817" s="37">
        <v>5</v>
      </c>
      <c r="M817" s="3" t="s">
        <v>1536</v>
      </c>
      <c r="N817" s="3" t="s">
        <v>1740</v>
      </c>
      <c r="O817" s="39" t="str">
        <f>INDEX(accountchart[chartId], MATCH(Table1[[#This Row],[sellChartName]],accountchart[chartName],0))</f>
        <v>52900077</v>
      </c>
      <c r="P817" s="39" t="str">
        <f>INDEX(accountchart[chartId], MATCH(Table1[[#This Row],[buyChartName]],accountchart[chartName],0))</f>
        <v>53172273</v>
      </c>
    </row>
    <row r="818" spans="1:16" s="3" customFormat="1" x14ac:dyDescent="0.5">
      <c r="A818" s="3" t="s">
        <v>3123</v>
      </c>
      <c r="B818" s="37" t="s">
        <v>1486</v>
      </c>
      <c r="C818" s="38">
        <f t="shared" si="15"/>
        <v>3</v>
      </c>
      <c r="D818" s="32" t="s">
        <v>2871</v>
      </c>
      <c r="E818" s="37" t="s">
        <v>2856</v>
      </c>
      <c r="F818" s="46" t="s">
        <v>2872</v>
      </c>
      <c r="G818" s="37">
        <v>0</v>
      </c>
      <c r="H818" s="37">
        <v>1</v>
      </c>
      <c r="I818" s="3" t="s">
        <v>3107</v>
      </c>
      <c r="K818" s="37">
        <v>0</v>
      </c>
      <c r="L818" s="37">
        <v>5</v>
      </c>
      <c r="M818" s="3" t="s">
        <v>1536</v>
      </c>
      <c r="N818" s="3" t="s">
        <v>1740</v>
      </c>
      <c r="O818" s="39" t="str">
        <f>INDEX(accountchart[chartId], MATCH(Table1[[#This Row],[sellChartName]],accountchart[chartName],0))</f>
        <v>52900077</v>
      </c>
      <c r="P818" s="39" t="str">
        <f>INDEX(accountchart[chartId], MATCH(Table1[[#This Row],[buyChartName]],accountchart[chartName],0))</f>
        <v>53172273</v>
      </c>
    </row>
    <row r="819" spans="1:16" s="3" customFormat="1" x14ac:dyDescent="0.5">
      <c r="A819" s="3" t="s">
        <v>3124</v>
      </c>
      <c r="B819" s="37" t="s">
        <v>1486</v>
      </c>
      <c r="C819" s="38">
        <f t="shared" si="15"/>
        <v>3</v>
      </c>
      <c r="D819" s="32" t="s">
        <v>1249</v>
      </c>
      <c r="E819" s="37" t="s">
        <v>2856</v>
      </c>
      <c r="F819" s="46"/>
      <c r="G819" s="37">
        <v>300</v>
      </c>
      <c r="H819" s="37">
        <v>1</v>
      </c>
      <c r="I819" s="3" t="s">
        <v>3107</v>
      </c>
      <c r="K819" s="37">
        <v>0</v>
      </c>
      <c r="L819" s="37">
        <v>5</v>
      </c>
      <c r="M819" s="3" t="s">
        <v>1536</v>
      </c>
      <c r="N819" s="3" t="s">
        <v>1740</v>
      </c>
      <c r="O819" s="39" t="str">
        <f>INDEX(accountchart[chartId], MATCH(Table1[[#This Row],[sellChartName]],accountchart[chartName],0))</f>
        <v>52900077</v>
      </c>
      <c r="P819" s="39" t="str">
        <f>INDEX(accountchart[chartId], MATCH(Table1[[#This Row],[buyChartName]],accountchart[chartName],0))</f>
        <v>53172273</v>
      </c>
    </row>
    <row r="820" spans="1:16" s="3" customFormat="1" x14ac:dyDescent="0.5">
      <c r="A820" s="3" t="s">
        <v>3125</v>
      </c>
      <c r="B820" s="37" t="s">
        <v>1486</v>
      </c>
      <c r="C820" s="38">
        <f t="shared" si="15"/>
        <v>3</v>
      </c>
      <c r="D820" s="32" t="s">
        <v>1240</v>
      </c>
      <c r="E820" s="37" t="s">
        <v>2856</v>
      </c>
      <c r="F820" s="46"/>
      <c r="G820" s="37">
        <v>300</v>
      </c>
      <c r="H820" s="37">
        <v>1</v>
      </c>
      <c r="I820" s="3" t="s">
        <v>3107</v>
      </c>
      <c r="K820" s="37">
        <v>0</v>
      </c>
      <c r="L820" s="37">
        <v>5</v>
      </c>
      <c r="M820" s="3" t="s">
        <v>1536</v>
      </c>
      <c r="N820" s="3" t="s">
        <v>1740</v>
      </c>
      <c r="O820" s="39" t="str">
        <f>INDEX(accountchart[chartId], MATCH(Table1[[#This Row],[sellChartName]],accountchart[chartName],0))</f>
        <v>52900077</v>
      </c>
      <c r="P820" s="39" t="str">
        <f>INDEX(accountchart[chartId], MATCH(Table1[[#This Row],[buyChartName]],accountchart[chartName],0))</f>
        <v>53172273</v>
      </c>
    </row>
    <row r="821" spans="1:16" s="3" customFormat="1" x14ac:dyDescent="0.5">
      <c r="A821" s="3" t="s">
        <v>3126</v>
      </c>
      <c r="B821" s="37" t="s">
        <v>1486</v>
      </c>
      <c r="C821" s="38">
        <f t="shared" si="15"/>
        <v>3</v>
      </c>
      <c r="D821" s="32" t="s">
        <v>1254</v>
      </c>
      <c r="E821" s="37" t="s">
        <v>2856</v>
      </c>
      <c r="F821" s="46"/>
      <c r="G821" s="37">
        <v>0</v>
      </c>
      <c r="H821" s="37">
        <v>1</v>
      </c>
      <c r="I821" s="3" t="s">
        <v>3107</v>
      </c>
      <c r="K821" s="37">
        <v>0</v>
      </c>
      <c r="L821" s="37">
        <v>5</v>
      </c>
      <c r="M821" s="3" t="s">
        <v>1536</v>
      </c>
      <c r="N821" s="3" t="s">
        <v>1740</v>
      </c>
      <c r="O821" s="39" t="str">
        <f>INDEX(accountchart[chartId], MATCH(Table1[[#This Row],[sellChartName]],accountchart[chartName],0))</f>
        <v>52900077</v>
      </c>
      <c r="P821" s="39" t="str">
        <f>INDEX(accountchart[chartId], MATCH(Table1[[#This Row],[buyChartName]],accountchart[chartName],0))</f>
        <v>53172273</v>
      </c>
    </row>
    <row r="822" spans="1:16" s="3" customFormat="1" x14ac:dyDescent="0.5">
      <c r="A822" s="3" t="s">
        <v>3127</v>
      </c>
      <c r="B822" s="37" t="s">
        <v>1486</v>
      </c>
      <c r="C822" s="38">
        <f t="shared" si="15"/>
        <v>3</v>
      </c>
      <c r="D822" s="32" t="s">
        <v>2873</v>
      </c>
      <c r="E822" s="37" t="s">
        <v>2856</v>
      </c>
      <c r="F822" s="46" t="s">
        <v>2874</v>
      </c>
      <c r="G822" s="37">
        <v>0</v>
      </c>
      <c r="H822" s="37">
        <v>1</v>
      </c>
      <c r="I822" s="3" t="s">
        <v>3107</v>
      </c>
      <c r="K822" s="37">
        <v>0</v>
      </c>
      <c r="L822" s="37">
        <v>5</v>
      </c>
      <c r="M822" s="3" t="s">
        <v>1536</v>
      </c>
      <c r="N822" s="3" t="s">
        <v>1740</v>
      </c>
      <c r="O822" s="39" t="str">
        <f>INDEX(accountchart[chartId], MATCH(Table1[[#This Row],[sellChartName]],accountchart[chartName],0))</f>
        <v>52900077</v>
      </c>
      <c r="P822" s="39" t="str">
        <f>INDEX(accountchart[chartId], MATCH(Table1[[#This Row],[buyChartName]],accountchart[chartName],0))</f>
        <v>53172273</v>
      </c>
    </row>
    <row r="823" spans="1:16" s="3" customFormat="1" x14ac:dyDescent="0.5">
      <c r="A823" s="3" t="s">
        <v>3128</v>
      </c>
      <c r="B823" s="37" t="s">
        <v>1486</v>
      </c>
      <c r="C823" s="38">
        <f t="shared" si="15"/>
        <v>3</v>
      </c>
      <c r="D823" s="32" t="s">
        <v>2875</v>
      </c>
      <c r="E823" s="37" t="s">
        <v>2856</v>
      </c>
      <c r="F823" s="46" t="s">
        <v>2876</v>
      </c>
      <c r="G823" s="37">
        <v>0</v>
      </c>
      <c r="H823" s="37">
        <v>1</v>
      </c>
      <c r="I823" s="3" t="s">
        <v>3107</v>
      </c>
      <c r="K823" s="37">
        <v>0</v>
      </c>
      <c r="L823" s="37">
        <v>5</v>
      </c>
      <c r="M823" s="3" t="s">
        <v>1536</v>
      </c>
      <c r="N823" s="3" t="s">
        <v>1740</v>
      </c>
      <c r="O823" s="39" t="str">
        <f>INDEX(accountchart[chartId], MATCH(Table1[[#This Row],[sellChartName]],accountchart[chartName],0))</f>
        <v>52900077</v>
      </c>
      <c r="P823" s="39" t="str">
        <f>INDEX(accountchart[chartId], MATCH(Table1[[#This Row],[buyChartName]],accountchart[chartName],0))</f>
        <v>53172273</v>
      </c>
    </row>
    <row r="824" spans="1:16" s="3" customFormat="1" x14ac:dyDescent="0.5">
      <c r="A824" s="3" t="s">
        <v>3129</v>
      </c>
      <c r="B824" s="37" t="s">
        <v>1486</v>
      </c>
      <c r="C824" s="38">
        <f t="shared" si="15"/>
        <v>3</v>
      </c>
      <c r="D824" s="32" t="s">
        <v>2879</v>
      </c>
      <c r="E824" s="37" t="s">
        <v>2856</v>
      </c>
      <c r="F824" s="46" t="s">
        <v>2880</v>
      </c>
      <c r="G824" s="37">
        <v>250</v>
      </c>
      <c r="H824" s="37">
        <v>1</v>
      </c>
      <c r="I824" s="3" t="s">
        <v>3107</v>
      </c>
      <c r="K824" s="37">
        <v>0</v>
      </c>
      <c r="L824" s="37">
        <v>5</v>
      </c>
      <c r="M824" s="3" t="s">
        <v>1536</v>
      </c>
      <c r="N824" s="3" t="s">
        <v>1740</v>
      </c>
      <c r="O824" s="39" t="str">
        <f>INDEX(accountchart[chartId], MATCH(Table1[[#This Row],[sellChartName]],accountchart[chartName],0))</f>
        <v>52900077</v>
      </c>
      <c r="P824" s="39" t="str">
        <f>INDEX(accountchart[chartId], MATCH(Table1[[#This Row],[buyChartName]],accountchart[chartName],0))</f>
        <v>53172273</v>
      </c>
    </row>
    <row r="825" spans="1:16" s="3" customFormat="1" x14ac:dyDescent="0.5">
      <c r="A825" s="3" t="s">
        <v>3130</v>
      </c>
      <c r="B825" s="37" t="s">
        <v>1486</v>
      </c>
      <c r="C825" s="38">
        <f t="shared" si="15"/>
        <v>3</v>
      </c>
      <c r="D825" s="32" t="s">
        <v>2881</v>
      </c>
      <c r="E825" s="37" t="s">
        <v>2856</v>
      </c>
      <c r="F825" s="46" t="s">
        <v>2882</v>
      </c>
      <c r="G825" s="37">
        <v>0</v>
      </c>
      <c r="H825" s="37">
        <v>1</v>
      </c>
      <c r="I825" s="3" t="s">
        <v>3107</v>
      </c>
      <c r="K825" s="37">
        <v>0</v>
      </c>
      <c r="L825" s="37">
        <v>5</v>
      </c>
      <c r="M825" s="3" t="s">
        <v>1536</v>
      </c>
      <c r="N825" s="3" t="s">
        <v>1740</v>
      </c>
      <c r="O825" s="39" t="str">
        <f>INDEX(accountchart[chartId], MATCH(Table1[[#This Row],[sellChartName]],accountchart[chartName],0))</f>
        <v>52900077</v>
      </c>
      <c r="P825" s="39" t="str">
        <f>INDEX(accountchart[chartId], MATCH(Table1[[#This Row],[buyChartName]],accountchart[chartName],0))</f>
        <v>53172273</v>
      </c>
    </row>
    <row r="826" spans="1:16" s="3" customFormat="1" x14ac:dyDescent="0.5">
      <c r="A826" s="3" t="s">
        <v>3131</v>
      </c>
      <c r="B826" s="37" t="s">
        <v>1486</v>
      </c>
      <c r="C826" s="38">
        <f t="shared" si="15"/>
        <v>3</v>
      </c>
      <c r="D826" s="32" t="s">
        <v>3495</v>
      </c>
      <c r="E826" s="37" t="s">
        <v>2856</v>
      </c>
      <c r="F826" s="46" t="s">
        <v>2883</v>
      </c>
      <c r="G826" s="37">
        <v>0</v>
      </c>
      <c r="H826" s="37">
        <v>1</v>
      </c>
      <c r="I826" s="3" t="s">
        <v>3107</v>
      </c>
      <c r="K826" s="37">
        <v>0</v>
      </c>
      <c r="L826" s="37">
        <v>5</v>
      </c>
      <c r="M826" s="3" t="s">
        <v>1536</v>
      </c>
      <c r="N826" s="3" t="s">
        <v>1740</v>
      </c>
      <c r="O826" s="39" t="str">
        <f>INDEX(accountchart[chartId], MATCH(Table1[[#This Row],[sellChartName]],accountchart[chartName],0))</f>
        <v>52900077</v>
      </c>
      <c r="P826" s="39" t="str">
        <f>INDEX(accountchart[chartId], MATCH(Table1[[#This Row],[buyChartName]],accountchart[chartName],0))</f>
        <v>53172273</v>
      </c>
    </row>
    <row r="827" spans="1:16" s="3" customFormat="1" x14ac:dyDescent="0.5">
      <c r="A827" s="3" t="s">
        <v>3132</v>
      </c>
      <c r="B827" s="37" t="s">
        <v>1486</v>
      </c>
      <c r="C827" s="38">
        <f t="shared" si="15"/>
        <v>3</v>
      </c>
      <c r="D827" s="32" t="s">
        <v>3494</v>
      </c>
      <c r="E827" s="37" t="s">
        <v>2856</v>
      </c>
      <c r="F827" s="46" t="s">
        <v>2884</v>
      </c>
      <c r="G827" s="37">
        <v>150</v>
      </c>
      <c r="H827" s="37">
        <v>1</v>
      </c>
      <c r="I827" s="3" t="s">
        <v>3107</v>
      </c>
      <c r="K827" s="37">
        <v>0</v>
      </c>
      <c r="L827" s="37">
        <v>5</v>
      </c>
      <c r="M827" s="3" t="s">
        <v>1536</v>
      </c>
      <c r="N827" s="3" t="s">
        <v>1740</v>
      </c>
      <c r="O827" s="39" t="str">
        <f>INDEX(accountchart[chartId], MATCH(Table1[[#This Row],[sellChartName]],accountchart[chartName],0))</f>
        <v>52900077</v>
      </c>
      <c r="P827" s="39" t="str">
        <f>INDEX(accountchart[chartId], MATCH(Table1[[#This Row],[buyChartName]],accountchart[chartName],0))</f>
        <v>53172273</v>
      </c>
    </row>
    <row r="828" spans="1:16" s="3" customFormat="1" x14ac:dyDescent="0.5">
      <c r="A828" s="3" t="s">
        <v>5565</v>
      </c>
      <c r="B828" s="37" t="s">
        <v>1486</v>
      </c>
      <c r="C828" s="38">
        <f t="shared" si="15"/>
        <v>3</v>
      </c>
      <c r="D828" s="32" t="s">
        <v>5566</v>
      </c>
      <c r="E828" s="37" t="s">
        <v>2856</v>
      </c>
      <c r="F828" s="46"/>
      <c r="G828" s="37">
        <v>0</v>
      </c>
      <c r="H828" s="37">
        <v>1</v>
      </c>
      <c r="I828" s="3" t="s">
        <v>3107</v>
      </c>
      <c r="K828" s="37">
        <v>0</v>
      </c>
      <c r="L828" s="37">
        <v>5</v>
      </c>
      <c r="M828" s="3" t="s">
        <v>1536</v>
      </c>
      <c r="N828" s="3" t="s">
        <v>1740</v>
      </c>
      <c r="O828" s="39" t="str">
        <f>INDEX(accountchart[chartId], MATCH(Table1[[#This Row],[sellChartName]],accountchart[chartName],0))</f>
        <v>52900077</v>
      </c>
      <c r="P828" s="39" t="str">
        <f>INDEX(accountchart[chartId], MATCH(Table1[[#This Row],[buyChartName]],accountchart[chartName],0))</f>
        <v>53172273</v>
      </c>
    </row>
    <row r="829" spans="1:16" s="3" customFormat="1" x14ac:dyDescent="0.5">
      <c r="A829" s="3" t="s">
        <v>3133</v>
      </c>
      <c r="B829" s="37" t="s">
        <v>1486</v>
      </c>
      <c r="C829" s="38">
        <f t="shared" si="15"/>
        <v>3</v>
      </c>
      <c r="D829" s="32" t="s">
        <v>2885</v>
      </c>
      <c r="E829" s="37" t="s">
        <v>2856</v>
      </c>
      <c r="F829" s="46" t="s">
        <v>2886</v>
      </c>
      <c r="G829" s="37">
        <v>0</v>
      </c>
      <c r="H829" s="37">
        <v>1</v>
      </c>
      <c r="I829" s="3" t="s">
        <v>3107</v>
      </c>
      <c r="K829" s="37">
        <v>0</v>
      </c>
      <c r="L829" s="37">
        <v>5</v>
      </c>
      <c r="M829" s="3" t="s">
        <v>1536</v>
      </c>
      <c r="N829" s="3" t="s">
        <v>1740</v>
      </c>
      <c r="O829" s="39" t="str">
        <f>INDEX(accountchart[chartId], MATCH(Table1[[#This Row],[sellChartName]],accountchart[chartName],0))</f>
        <v>52900077</v>
      </c>
      <c r="P829" s="39" t="str">
        <f>INDEX(accountchart[chartId], MATCH(Table1[[#This Row],[buyChartName]],accountchart[chartName],0))</f>
        <v>53172273</v>
      </c>
    </row>
    <row r="830" spans="1:16" s="3" customFormat="1" x14ac:dyDescent="0.5">
      <c r="A830" s="3" t="s">
        <v>3134</v>
      </c>
      <c r="B830" s="37" t="s">
        <v>1486</v>
      </c>
      <c r="C830" s="38">
        <f t="shared" si="15"/>
        <v>3</v>
      </c>
      <c r="D830" s="32" t="s">
        <v>2887</v>
      </c>
      <c r="E830" s="37" t="s">
        <v>2856</v>
      </c>
      <c r="F830" s="46" t="s">
        <v>2888</v>
      </c>
      <c r="G830" s="37">
        <v>0</v>
      </c>
      <c r="H830" s="37">
        <v>1</v>
      </c>
      <c r="I830" s="3" t="s">
        <v>3107</v>
      </c>
      <c r="K830" s="37">
        <v>0</v>
      </c>
      <c r="L830" s="37">
        <v>5</v>
      </c>
      <c r="M830" s="3" t="s">
        <v>1536</v>
      </c>
      <c r="N830" s="3" t="s">
        <v>1740</v>
      </c>
      <c r="O830" s="39" t="str">
        <f>INDEX(accountchart[chartId], MATCH(Table1[[#This Row],[sellChartName]],accountchart[chartName],0))</f>
        <v>52900077</v>
      </c>
      <c r="P830" s="39" t="str">
        <f>INDEX(accountchart[chartId], MATCH(Table1[[#This Row],[buyChartName]],accountchart[chartName],0))</f>
        <v>53172273</v>
      </c>
    </row>
    <row r="831" spans="1:16" s="3" customFormat="1" x14ac:dyDescent="0.5">
      <c r="A831" s="3" t="s">
        <v>3135</v>
      </c>
      <c r="B831" s="37" t="s">
        <v>1486</v>
      </c>
      <c r="C831" s="38">
        <f t="shared" si="15"/>
        <v>3</v>
      </c>
      <c r="D831" s="32" t="s">
        <v>2889</v>
      </c>
      <c r="E831" s="37" t="s">
        <v>2856</v>
      </c>
      <c r="F831" s="46" t="s">
        <v>2890</v>
      </c>
      <c r="G831" s="37">
        <v>0</v>
      </c>
      <c r="H831" s="37">
        <v>1</v>
      </c>
      <c r="I831" s="3" t="s">
        <v>3107</v>
      </c>
      <c r="K831" s="37">
        <v>0</v>
      </c>
      <c r="L831" s="37">
        <v>5</v>
      </c>
      <c r="M831" s="3" t="s">
        <v>1536</v>
      </c>
      <c r="N831" s="3" t="s">
        <v>1740</v>
      </c>
      <c r="O831" s="39" t="str">
        <f>INDEX(accountchart[chartId], MATCH(Table1[[#This Row],[sellChartName]],accountchart[chartName],0))</f>
        <v>52900077</v>
      </c>
      <c r="P831" s="39" t="str">
        <f>INDEX(accountchart[chartId], MATCH(Table1[[#This Row],[buyChartName]],accountchart[chartName],0))</f>
        <v>53172273</v>
      </c>
    </row>
    <row r="832" spans="1:16" s="3" customFormat="1" x14ac:dyDescent="0.5">
      <c r="A832" s="3" t="s">
        <v>3136</v>
      </c>
      <c r="B832" s="37" t="s">
        <v>1486</v>
      </c>
      <c r="C832" s="38">
        <f t="shared" si="15"/>
        <v>3</v>
      </c>
      <c r="D832" s="32" t="s">
        <v>1239</v>
      </c>
      <c r="E832" s="37" t="s">
        <v>2856</v>
      </c>
      <c r="F832" s="46"/>
      <c r="G832" s="37">
        <v>180</v>
      </c>
      <c r="H832" s="37">
        <v>1</v>
      </c>
      <c r="I832" s="3" t="s">
        <v>3107</v>
      </c>
      <c r="K832" s="37">
        <v>0</v>
      </c>
      <c r="L832" s="37">
        <v>5</v>
      </c>
      <c r="M832" s="3" t="s">
        <v>1536</v>
      </c>
      <c r="N832" s="3" t="s">
        <v>1740</v>
      </c>
      <c r="O832" s="39" t="str">
        <f>INDEX(accountchart[chartId], MATCH(Table1[[#This Row],[sellChartName]],accountchart[chartName],0))</f>
        <v>52900077</v>
      </c>
      <c r="P832" s="39" t="str">
        <f>INDEX(accountchart[chartId], MATCH(Table1[[#This Row],[buyChartName]],accountchart[chartName],0))</f>
        <v>53172273</v>
      </c>
    </row>
    <row r="833" spans="1:16" s="3" customFormat="1" x14ac:dyDescent="0.5">
      <c r="A833" s="3" t="s">
        <v>3137</v>
      </c>
      <c r="B833" s="37" t="s">
        <v>1486</v>
      </c>
      <c r="C833" s="38">
        <f t="shared" si="15"/>
        <v>3</v>
      </c>
      <c r="D833" s="32" t="s">
        <v>2891</v>
      </c>
      <c r="E833" s="37" t="s">
        <v>2856</v>
      </c>
      <c r="F833" s="46" t="s">
        <v>2892</v>
      </c>
      <c r="G833" s="37">
        <v>180</v>
      </c>
      <c r="H833" s="37">
        <v>1</v>
      </c>
      <c r="I833" s="3" t="s">
        <v>3107</v>
      </c>
      <c r="K833" s="37">
        <v>0</v>
      </c>
      <c r="L833" s="37">
        <v>5</v>
      </c>
      <c r="M833" s="3" t="s">
        <v>1536</v>
      </c>
      <c r="N833" s="3" t="s">
        <v>1740</v>
      </c>
      <c r="O833" s="39" t="str">
        <f>INDEX(accountchart[chartId], MATCH(Table1[[#This Row],[sellChartName]],accountchart[chartName],0))</f>
        <v>52900077</v>
      </c>
      <c r="P833" s="39" t="str">
        <f>INDEX(accountchart[chartId], MATCH(Table1[[#This Row],[buyChartName]],accountchart[chartName],0))</f>
        <v>53172273</v>
      </c>
    </row>
    <row r="834" spans="1:16" s="3" customFormat="1" x14ac:dyDescent="0.5">
      <c r="A834" s="3" t="s">
        <v>3138</v>
      </c>
      <c r="B834" s="37" t="s">
        <v>1486</v>
      </c>
      <c r="C834" s="38">
        <f t="shared" si="15"/>
        <v>3</v>
      </c>
      <c r="D834" s="32" t="s">
        <v>2895</v>
      </c>
      <c r="E834" s="37" t="s">
        <v>2856</v>
      </c>
      <c r="F834" s="46" t="s">
        <v>2896</v>
      </c>
      <c r="G834" s="37">
        <v>0</v>
      </c>
      <c r="H834" s="37">
        <v>1</v>
      </c>
      <c r="I834" s="3" t="s">
        <v>3107</v>
      </c>
      <c r="K834" s="37">
        <v>0</v>
      </c>
      <c r="L834" s="37">
        <v>5</v>
      </c>
      <c r="M834" s="3" t="s">
        <v>1536</v>
      </c>
      <c r="N834" s="3" t="s">
        <v>1740</v>
      </c>
      <c r="O834" s="39" t="str">
        <f>INDEX(accountchart[chartId], MATCH(Table1[[#This Row],[sellChartName]],accountchart[chartName],0))</f>
        <v>52900077</v>
      </c>
      <c r="P834" s="39" t="str">
        <f>INDEX(accountchart[chartId], MATCH(Table1[[#This Row],[buyChartName]],accountchart[chartName],0))</f>
        <v>53172273</v>
      </c>
    </row>
    <row r="835" spans="1:16" s="3" customFormat="1" x14ac:dyDescent="0.5">
      <c r="A835" s="3" t="s">
        <v>3139</v>
      </c>
      <c r="B835" s="37" t="s">
        <v>1486</v>
      </c>
      <c r="C835" s="38">
        <f t="shared" si="15"/>
        <v>3</v>
      </c>
      <c r="D835" s="32" t="s">
        <v>1275</v>
      </c>
      <c r="E835" s="37" t="s">
        <v>2856</v>
      </c>
      <c r="F835" s="46"/>
      <c r="G835" s="37">
        <v>0</v>
      </c>
      <c r="H835" s="37">
        <v>1</v>
      </c>
      <c r="I835" s="3" t="s">
        <v>3107</v>
      </c>
      <c r="K835" s="37">
        <v>0</v>
      </c>
      <c r="L835" s="37">
        <v>5</v>
      </c>
      <c r="M835" s="3" t="s">
        <v>1536</v>
      </c>
      <c r="N835" s="3" t="s">
        <v>1740</v>
      </c>
      <c r="O835" s="39" t="str">
        <f>INDEX(accountchart[chartId], MATCH(Table1[[#This Row],[sellChartName]],accountchart[chartName],0))</f>
        <v>52900077</v>
      </c>
      <c r="P835" s="39" t="str">
        <f>INDEX(accountchart[chartId], MATCH(Table1[[#This Row],[buyChartName]],accountchart[chartName],0))</f>
        <v>53172273</v>
      </c>
    </row>
    <row r="836" spans="1:16" s="3" customFormat="1" x14ac:dyDescent="0.5">
      <c r="A836" s="3" t="s">
        <v>3140</v>
      </c>
      <c r="B836" s="37" t="s">
        <v>1486</v>
      </c>
      <c r="C836" s="38">
        <f t="shared" si="15"/>
        <v>3</v>
      </c>
      <c r="D836" s="32" t="s">
        <v>1259</v>
      </c>
      <c r="E836" s="37" t="s">
        <v>2856</v>
      </c>
      <c r="F836" s="46"/>
      <c r="G836" s="37">
        <v>200</v>
      </c>
      <c r="H836" s="37">
        <v>1</v>
      </c>
      <c r="I836" s="3" t="s">
        <v>3107</v>
      </c>
      <c r="K836" s="37">
        <v>0</v>
      </c>
      <c r="L836" s="37">
        <v>5</v>
      </c>
      <c r="M836" s="3" t="s">
        <v>1536</v>
      </c>
      <c r="N836" s="3" t="s">
        <v>1740</v>
      </c>
      <c r="O836" s="39" t="str">
        <f>INDEX(accountchart[chartId], MATCH(Table1[[#This Row],[sellChartName]],accountchart[chartName],0))</f>
        <v>52900077</v>
      </c>
      <c r="P836" s="39" t="str">
        <f>INDEX(accountchart[chartId], MATCH(Table1[[#This Row],[buyChartName]],accountchart[chartName],0))</f>
        <v>53172273</v>
      </c>
    </row>
    <row r="837" spans="1:16" s="3" customFormat="1" x14ac:dyDescent="0.5">
      <c r="A837" s="3" t="s">
        <v>3141</v>
      </c>
      <c r="B837" s="37" t="s">
        <v>1486</v>
      </c>
      <c r="C837" s="38">
        <f t="shared" si="15"/>
        <v>3</v>
      </c>
      <c r="D837" s="32" t="s">
        <v>2897</v>
      </c>
      <c r="E837" s="37" t="s">
        <v>2856</v>
      </c>
      <c r="F837" s="46" t="s">
        <v>2898</v>
      </c>
      <c r="G837" s="37">
        <v>0</v>
      </c>
      <c r="H837" s="37">
        <v>1</v>
      </c>
      <c r="I837" s="3" t="s">
        <v>3107</v>
      </c>
      <c r="K837" s="37">
        <v>0</v>
      </c>
      <c r="L837" s="37">
        <v>5</v>
      </c>
      <c r="M837" s="3" t="s">
        <v>1536</v>
      </c>
      <c r="N837" s="3" t="s">
        <v>1740</v>
      </c>
      <c r="O837" s="39" t="str">
        <f>INDEX(accountchart[chartId], MATCH(Table1[[#This Row],[sellChartName]],accountchart[chartName],0))</f>
        <v>52900077</v>
      </c>
      <c r="P837" s="39" t="str">
        <f>INDEX(accountchart[chartId], MATCH(Table1[[#This Row],[buyChartName]],accountchart[chartName],0))</f>
        <v>53172273</v>
      </c>
    </row>
    <row r="838" spans="1:16" s="3" customFormat="1" x14ac:dyDescent="0.5">
      <c r="A838" s="3" t="s">
        <v>3142</v>
      </c>
      <c r="B838" s="37" t="s">
        <v>1486</v>
      </c>
      <c r="C838" s="38">
        <f t="shared" si="15"/>
        <v>3</v>
      </c>
      <c r="D838" s="32" t="s">
        <v>2899</v>
      </c>
      <c r="E838" s="37" t="s">
        <v>2856</v>
      </c>
      <c r="F838" s="46" t="s">
        <v>2900</v>
      </c>
      <c r="G838" s="37">
        <v>0</v>
      </c>
      <c r="H838" s="37">
        <v>1</v>
      </c>
      <c r="I838" s="3" t="s">
        <v>3107</v>
      </c>
      <c r="K838" s="37">
        <v>0</v>
      </c>
      <c r="L838" s="37">
        <v>5</v>
      </c>
      <c r="M838" s="3" t="s">
        <v>1536</v>
      </c>
      <c r="N838" s="3" t="s">
        <v>1740</v>
      </c>
      <c r="O838" s="39" t="str">
        <f>INDEX(accountchart[chartId], MATCH(Table1[[#This Row],[sellChartName]],accountchart[chartName],0))</f>
        <v>52900077</v>
      </c>
      <c r="P838" s="39" t="str">
        <f>INDEX(accountchart[chartId], MATCH(Table1[[#This Row],[buyChartName]],accountchart[chartName],0))</f>
        <v>53172273</v>
      </c>
    </row>
    <row r="839" spans="1:16" s="3" customFormat="1" x14ac:dyDescent="0.5">
      <c r="A839" s="3" t="s">
        <v>3143</v>
      </c>
      <c r="B839" s="37" t="s">
        <v>1486</v>
      </c>
      <c r="C839" s="38">
        <f t="shared" si="15"/>
        <v>3</v>
      </c>
      <c r="D839" s="32" t="s">
        <v>2904</v>
      </c>
      <c r="E839" s="37" t="s">
        <v>2856</v>
      </c>
      <c r="F839" s="46" t="s">
        <v>2905</v>
      </c>
      <c r="G839" s="37">
        <v>0</v>
      </c>
      <c r="H839" s="37">
        <v>1</v>
      </c>
      <c r="I839" s="3" t="s">
        <v>3107</v>
      </c>
      <c r="K839" s="37">
        <v>0</v>
      </c>
      <c r="L839" s="37">
        <v>5</v>
      </c>
      <c r="M839" s="3" t="s">
        <v>1536</v>
      </c>
      <c r="N839" s="3" t="s">
        <v>1740</v>
      </c>
      <c r="O839" s="39" t="str">
        <f>INDEX(accountchart[chartId], MATCH(Table1[[#This Row],[sellChartName]],accountchart[chartName],0))</f>
        <v>52900077</v>
      </c>
      <c r="P839" s="39" t="str">
        <f>INDEX(accountchart[chartId], MATCH(Table1[[#This Row],[buyChartName]],accountchart[chartName],0))</f>
        <v>53172273</v>
      </c>
    </row>
    <row r="840" spans="1:16" s="3" customFormat="1" x14ac:dyDescent="0.5">
      <c r="A840" s="3" t="s">
        <v>3144</v>
      </c>
      <c r="B840" s="37" t="s">
        <v>1486</v>
      </c>
      <c r="C840" s="38">
        <f t="shared" si="15"/>
        <v>3</v>
      </c>
      <c r="D840" s="32" t="s">
        <v>2906</v>
      </c>
      <c r="E840" s="37" t="s">
        <v>2856</v>
      </c>
      <c r="F840" s="46" t="s">
        <v>2907</v>
      </c>
      <c r="G840" s="37">
        <v>0</v>
      </c>
      <c r="H840" s="37">
        <v>1</v>
      </c>
      <c r="I840" s="3" t="s">
        <v>3107</v>
      </c>
      <c r="K840" s="37">
        <v>0</v>
      </c>
      <c r="L840" s="37">
        <v>5</v>
      </c>
      <c r="M840" s="3" t="s">
        <v>1536</v>
      </c>
      <c r="N840" s="3" t="s">
        <v>1740</v>
      </c>
      <c r="O840" s="39" t="str">
        <f>INDEX(accountchart[chartId], MATCH(Table1[[#This Row],[sellChartName]],accountchart[chartName],0))</f>
        <v>52900077</v>
      </c>
      <c r="P840" s="39" t="str">
        <f>INDEX(accountchart[chartId], MATCH(Table1[[#This Row],[buyChartName]],accountchart[chartName],0))</f>
        <v>53172273</v>
      </c>
    </row>
    <row r="841" spans="1:16" s="3" customFormat="1" x14ac:dyDescent="0.5">
      <c r="A841" s="3" t="s">
        <v>3145</v>
      </c>
      <c r="B841" s="37" t="s">
        <v>1486</v>
      </c>
      <c r="C841" s="38">
        <f t="shared" si="15"/>
        <v>3</v>
      </c>
      <c r="D841" s="32" t="s">
        <v>2908</v>
      </c>
      <c r="E841" s="37" t="s">
        <v>2856</v>
      </c>
      <c r="F841" s="46" t="s">
        <v>2909</v>
      </c>
      <c r="G841" s="37">
        <v>0</v>
      </c>
      <c r="H841" s="37">
        <v>1</v>
      </c>
      <c r="I841" s="3" t="s">
        <v>3107</v>
      </c>
      <c r="K841" s="37">
        <v>0</v>
      </c>
      <c r="L841" s="37">
        <v>5</v>
      </c>
      <c r="M841" s="3" t="s">
        <v>1536</v>
      </c>
      <c r="N841" s="3" t="s">
        <v>1740</v>
      </c>
      <c r="O841" s="39" t="str">
        <f>INDEX(accountchart[chartId], MATCH(Table1[[#This Row],[sellChartName]],accountchart[chartName],0))</f>
        <v>52900077</v>
      </c>
      <c r="P841" s="39" t="str">
        <f>INDEX(accountchart[chartId], MATCH(Table1[[#This Row],[buyChartName]],accountchart[chartName],0))</f>
        <v>53172273</v>
      </c>
    </row>
    <row r="842" spans="1:16" s="3" customFormat="1" x14ac:dyDescent="0.5">
      <c r="A842" s="3" t="s">
        <v>3146</v>
      </c>
      <c r="B842" s="37" t="s">
        <v>1486</v>
      </c>
      <c r="C842" s="38">
        <f t="shared" si="15"/>
        <v>3</v>
      </c>
      <c r="D842" s="32" t="s">
        <v>2910</v>
      </c>
      <c r="E842" s="37" t="s">
        <v>2856</v>
      </c>
      <c r="F842" s="46" t="s">
        <v>2911</v>
      </c>
      <c r="G842" s="37">
        <v>0</v>
      </c>
      <c r="H842" s="37">
        <v>1</v>
      </c>
      <c r="I842" s="3" t="s">
        <v>3107</v>
      </c>
      <c r="K842" s="37">
        <v>0</v>
      </c>
      <c r="L842" s="37">
        <v>5</v>
      </c>
      <c r="M842" s="3" t="s">
        <v>1536</v>
      </c>
      <c r="N842" s="3" t="s">
        <v>1740</v>
      </c>
      <c r="O842" s="39" t="str">
        <f>INDEX(accountchart[chartId], MATCH(Table1[[#This Row],[sellChartName]],accountchart[chartName],0))</f>
        <v>52900077</v>
      </c>
      <c r="P842" s="39" t="str">
        <f>INDEX(accountchart[chartId], MATCH(Table1[[#This Row],[buyChartName]],accountchart[chartName],0))</f>
        <v>53172273</v>
      </c>
    </row>
    <row r="843" spans="1:16" s="3" customFormat="1" x14ac:dyDescent="0.5">
      <c r="A843" s="3" t="s">
        <v>3147</v>
      </c>
      <c r="B843" s="37" t="s">
        <v>1486</v>
      </c>
      <c r="C843" s="38">
        <f t="shared" si="15"/>
        <v>3</v>
      </c>
      <c r="D843" s="32" t="s">
        <v>2912</v>
      </c>
      <c r="E843" s="37" t="s">
        <v>2856</v>
      </c>
      <c r="F843" s="46"/>
      <c r="G843" s="37">
        <v>120</v>
      </c>
      <c r="H843" s="37">
        <v>1</v>
      </c>
      <c r="I843" s="3" t="s">
        <v>3107</v>
      </c>
      <c r="K843" s="37">
        <v>0</v>
      </c>
      <c r="L843" s="37">
        <v>5</v>
      </c>
      <c r="M843" s="3" t="s">
        <v>1536</v>
      </c>
      <c r="N843" s="3" t="s">
        <v>1740</v>
      </c>
      <c r="O843" s="39" t="str">
        <f>INDEX(accountchart[chartId], MATCH(Table1[[#This Row],[sellChartName]],accountchart[chartName],0))</f>
        <v>52900077</v>
      </c>
      <c r="P843" s="39" t="str">
        <f>INDEX(accountchart[chartId], MATCH(Table1[[#This Row],[buyChartName]],accountchart[chartName],0))</f>
        <v>53172273</v>
      </c>
    </row>
    <row r="844" spans="1:16" s="3" customFormat="1" x14ac:dyDescent="0.5">
      <c r="A844" s="3" t="s">
        <v>3149</v>
      </c>
      <c r="B844" s="37" t="s">
        <v>1486</v>
      </c>
      <c r="C844" s="38">
        <f t="shared" si="15"/>
        <v>3</v>
      </c>
      <c r="D844" s="32" t="s">
        <v>2913</v>
      </c>
      <c r="E844" s="37" t="s">
        <v>2856</v>
      </c>
      <c r="F844" s="46"/>
      <c r="G844" s="37">
        <v>120</v>
      </c>
      <c r="H844" s="37">
        <v>1</v>
      </c>
      <c r="I844" s="3" t="s">
        <v>3107</v>
      </c>
      <c r="K844" s="37">
        <v>0</v>
      </c>
      <c r="L844" s="37">
        <v>5</v>
      </c>
      <c r="M844" s="3" t="s">
        <v>1536</v>
      </c>
      <c r="N844" s="3" t="s">
        <v>1740</v>
      </c>
      <c r="O844" s="39" t="str">
        <f>INDEX(accountchart[chartId], MATCH(Table1[[#This Row],[sellChartName]],accountchart[chartName],0))</f>
        <v>52900077</v>
      </c>
      <c r="P844" s="39" t="str">
        <f>INDEX(accountchart[chartId], MATCH(Table1[[#This Row],[buyChartName]],accountchart[chartName],0))</f>
        <v>53172273</v>
      </c>
    </row>
    <row r="845" spans="1:16" s="3" customFormat="1" x14ac:dyDescent="0.5">
      <c r="A845" s="3" t="s">
        <v>3148</v>
      </c>
      <c r="B845" s="37" t="s">
        <v>1486</v>
      </c>
      <c r="C845" s="38">
        <f t="shared" si="15"/>
        <v>3</v>
      </c>
      <c r="D845" s="32" t="s">
        <v>2914</v>
      </c>
      <c r="E845" s="37" t="s">
        <v>2856</v>
      </c>
      <c r="F845" s="46" t="s">
        <v>2915</v>
      </c>
      <c r="G845" s="37">
        <v>0</v>
      </c>
      <c r="H845" s="37">
        <v>1</v>
      </c>
      <c r="I845" s="3" t="s">
        <v>3107</v>
      </c>
      <c r="K845" s="37">
        <v>0</v>
      </c>
      <c r="L845" s="37">
        <v>5</v>
      </c>
      <c r="M845" s="3" t="s">
        <v>1536</v>
      </c>
      <c r="N845" s="3" t="s">
        <v>1740</v>
      </c>
      <c r="O845" s="39" t="str">
        <f>INDEX(accountchart[chartId], MATCH(Table1[[#This Row],[sellChartName]],accountchart[chartName],0))</f>
        <v>52900077</v>
      </c>
      <c r="P845" s="39" t="str">
        <f>INDEX(accountchart[chartId], MATCH(Table1[[#This Row],[buyChartName]],accountchart[chartName],0))</f>
        <v>53172273</v>
      </c>
    </row>
    <row r="846" spans="1:16" s="3" customFormat="1" x14ac:dyDescent="0.5">
      <c r="A846" s="3" t="s">
        <v>3150</v>
      </c>
      <c r="B846" s="37" t="s">
        <v>1486</v>
      </c>
      <c r="C846" s="38">
        <f t="shared" si="15"/>
        <v>3</v>
      </c>
      <c r="D846" s="32" t="s">
        <v>2917</v>
      </c>
      <c r="E846" s="37" t="s">
        <v>2856</v>
      </c>
      <c r="F846" s="46" t="s">
        <v>2916</v>
      </c>
      <c r="G846" s="37">
        <v>90</v>
      </c>
      <c r="H846" s="37">
        <v>1</v>
      </c>
      <c r="I846" s="3" t="s">
        <v>3107</v>
      </c>
      <c r="K846" s="37">
        <v>0</v>
      </c>
      <c r="L846" s="37">
        <v>5</v>
      </c>
      <c r="M846" s="3" t="s">
        <v>1536</v>
      </c>
      <c r="N846" s="3" t="s">
        <v>1740</v>
      </c>
      <c r="O846" s="39" t="str">
        <f>INDEX(accountchart[chartId], MATCH(Table1[[#This Row],[sellChartName]],accountchart[chartName],0))</f>
        <v>52900077</v>
      </c>
      <c r="P846" s="39" t="str">
        <f>INDEX(accountchart[chartId], MATCH(Table1[[#This Row],[buyChartName]],accountchart[chartName],0))</f>
        <v>53172273</v>
      </c>
    </row>
    <row r="847" spans="1:16" s="3" customFormat="1" x14ac:dyDescent="0.5">
      <c r="A847" s="3" t="s">
        <v>3151</v>
      </c>
      <c r="B847" s="37" t="s">
        <v>1486</v>
      </c>
      <c r="C847" s="38">
        <f t="shared" si="15"/>
        <v>3</v>
      </c>
      <c r="D847" s="32" t="s">
        <v>2918</v>
      </c>
      <c r="E847" s="37" t="s">
        <v>2856</v>
      </c>
      <c r="F847" s="46" t="s">
        <v>2916</v>
      </c>
      <c r="G847" s="37">
        <v>90</v>
      </c>
      <c r="H847" s="37">
        <v>1</v>
      </c>
      <c r="I847" s="3" t="s">
        <v>3107</v>
      </c>
      <c r="K847" s="37">
        <v>0</v>
      </c>
      <c r="L847" s="37">
        <v>5</v>
      </c>
      <c r="M847" s="3" t="s">
        <v>1536</v>
      </c>
      <c r="N847" s="3" t="s">
        <v>1740</v>
      </c>
      <c r="O847" s="39" t="str">
        <f>INDEX(accountchart[chartId], MATCH(Table1[[#This Row],[sellChartName]],accountchart[chartName],0))</f>
        <v>52900077</v>
      </c>
      <c r="P847" s="39" t="str">
        <f>INDEX(accountchart[chartId], MATCH(Table1[[#This Row],[buyChartName]],accountchart[chartName],0))</f>
        <v>53172273</v>
      </c>
    </row>
    <row r="848" spans="1:16" s="3" customFormat="1" x14ac:dyDescent="0.5">
      <c r="A848" s="3" t="s">
        <v>3152</v>
      </c>
      <c r="B848" s="37" t="s">
        <v>1486</v>
      </c>
      <c r="C848" s="38">
        <f t="shared" si="15"/>
        <v>3</v>
      </c>
      <c r="D848" s="32" t="s">
        <v>2919</v>
      </c>
      <c r="E848" s="37" t="s">
        <v>2856</v>
      </c>
      <c r="F848" s="46" t="s">
        <v>2916</v>
      </c>
      <c r="G848" s="37">
        <v>90</v>
      </c>
      <c r="H848" s="37">
        <v>1</v>
      </c>
      <c r="I848" s="3" t="s">
        <v>3107</v>
      </c>
      <c r="K848" s="37">
        <v>0</v>
      </c>
      <c r="L848" s="37">
        <v>5</v>
      </c>
      <c r="M848" s="3" t="s">
        <v>1536</v>
      </c>
      <c r="N848" s="3" t="s">
        <v>1740</v>
      </c>
      <c r="O848" s="39" t="str">
        <f>INDEX(accountchart[chartId], MATCH(Table1[[#This Row],[sellChartName]],accountchart[chartName],0))</f>
        <v>52900077</v>
      </c>
      <c r="P848" s="39" t="str">
        <f>INDEX(accountchart[chartId], MATCH(Table1[[#This Row],[buyChartName]],accountchart[chartName],0))</f>
        <v>53172273</v>
      </c>
    </row>
    <row r="849" spans="1:16" s="3" customFormat="1" x14ac:dyDescent="0.5">
      <c r="A849" s="3" t="s">
        <v>3153</v>
      </c>
      <c r="B849" s="37" t="s">
        <v>1486</v>
      </c>
      <c r="C849" s="38">
        <f t="shared" si="15"/>
        <v>3</v>
      </c>
      <c r="D849" s="32" t="s">
        <v>2920</v>
      </c>
      <c r="E849" s="37" t="s">
        <v>2856</v>
      </c>
      <c r="F849" s="46" t="s">
        <v>2916</v>
      </c>
      <c r="G849" s="37">
        <v>90</v>
      </c>
      <c r="H849" s="37">
        <v>1</v>
      </c>
      <c r="I849" s="3" t="s">
        <v>3107</v>
      </c>
      <c r="K849" s="37">
        <v>0</v>
      </c>
      <c r="L849" s="37">
        <v>5</v>
      </c>
      <c r="M849" s="3" t="s">
        <v>1536</v>
      </c>
      <c r="N849" s="3" t="s">
        <v>1740</v>
      </c>
      <c r="O849" s="39" t="str">
        <f>INDEX(accountchart[chartId], MATCH(Table1[[#This Row],[sellChartName]],accountchart[chartName],0))</f>
        <v>52900077</v>
      </c>
      <c r="P849" s="39" t="str">
        <f>INDEX(accountchart[chartId], MATCH(Table1[[#This Row],[buyChartName]],accountchart[chartName],0))</f>
        <v>53172273</v>
      </c>
    </row>
    <row r="850" spans="1:16" s="3" customFormat="1" x14ac:dyDescent="0.5">
      <c r="A850" s="3" t="s">
        <v>3154</v>
      </c>
      <c r="B850" s="37" t="s">
        <v>1486</v>
      </c>
      <c r="C850" s="38">
        <f t="shared" si="15"/>
        <v>3</v>
      </c>
      <c r="D850" s="32" t="s">
        <v>2921</v>
      </c>
      <c r="E850" s="37" t="s">
        <v>2856</v>
      </c>
      <c r="F850" s="46" t="s">
        <v>2922</v>
      </c>
      <c r="G850" s="37">
        <v>0</v>
      </c>
      <c r="H850" s="37">
        <v>1</v>
      </c>
      <c r="I850" s="3" t="s">
        <v>3107</v>
      </c>
      <c r="K850" s="37">
        <v>0</v>
      </c>
      <c r="L850" s="37">
        <v>5</v>
      </c>
      <c r="M850" s="3" t="s">
        <v>1536</v>
      </c>
      <c r="N850" s="3" t="s">
        <v>1740</v>
      </c>
      <c r="O850" s="39" t="str">
        <f>INDEX(accountchart[chartId], MATCH(Table1[[#This Row],[sellChartName]],accountchart[chartName],0))</f>
        <v>52900077</v>
      </c>
      <c r="P850" s="39" t="str">
        <f>INDEX(accountchart[chartId], MATCH(Table1[[#This Row],[buyChartName]],accountchart[chartName],0))</f>
        <v>53172273</v>
      </c>
    </row>
    <row r="851" spans="1:16" s="3" customFormat="1" x14ac:dyDescent="0.5">
      <c r="A851" s="3" t="s">
        <v>3155</v>
      </c>
      <c r="B851" s="37" t="s">
        <v>1486</v>
      </c>
      <c r="C851" s="38">
        <f t="shared" si="15"/>
        <v>3</v>
      </c>
      <c r="D851" s="32" t="s">
        <v>1241</v>
      </c>
      <c r="E851" s="37" t="s">
        <v>2856</v>
      </c>
      <c r="F851" s="46"/>
      <c r="G851" s="37">
        <v>500</v>
      </c>
      <c r="H851" s="37">
        <v>1</v>
      </c>
      <c r="I851" s="3" t="s">
        <v>3107</v>
      </c>
      <c r="K851" s="37">
        <v>0</v>
      </c>
      <c r="L851" s="37">
        <v>5</v>
      </c>
      <c r="M851" s="3" t="s">
        <v>1536</v>
      </c>
      <c r="N851" s="3" t="s">
        <v>1740</v>
      </c>
      <c r="O851" s="39" t="str">
        <f>INDEX(accountchart[chartId], MATCH(Table1[[#This Row],[sellChartName]],accountchart[chartName],0))</f>
        <v>52900077</v>
      </c>
      <c r="P851" s="39" t="str">
        <f>INDEX(accountchart[chartId], MATCH(Table1[[#This Row],[buyChartName]],accountchart[chartName],0))</f>
        <v>53172273</v>
      </c>
    </row>
    <row r="852" spans="1:16" s="3" customFormat="1" x14ac:dyDescent="0.5">
      <c r="A852" s="3" t="s">
        <v>3156</v>
      </c>
      <c r="B852" s="37" t="s">
        <v>1486</v>
      </c>
      <c r="C852" s="38">
        <f t="shared" si="15"/>
        <v>3</v>
      </c>
      <c r="D852" s="32" t="s">
        <v>175</v>
      </c>
      <c r="E852" s="42" t="s">
        <v>2856</v>
      </c>
      <c r="F852" s="46"/>
      <c r="G852" s="37">
        <v>300</v>
      </c>
      <c r="H852" s="37">
        <v>1</v>
      </c>
      <c r="I852" s="3" t="s">
        <v>3107</v>
      </c>
      <c r="K852" s="37">
        <v>0</v>
      </c>
      <c r="L852" s="37">
        <v>5</v>
      </c>
      <c r="M852" s="3" t="s">
        <v>1536</v>
      </c>
      <c r="N852" s="3" t="s">
        <v>1740</v>
      </c>
      <c r="O852" s="39" t="str">
        <f>INDEX(accountchart[chartId], MATCH(Table1[[#This Row],[sellChartName]],accountchart[chartName],0))</f>
        <v>52900077</v>
      </c>
      <c r="P852" s="39" t="str">
        <f>INDEX(accountchart[chartId], MATCH(Table1[[#This Row],[buyChartName]],accountchart[chartName],0))</f>
        <v>53172273</v>
      </c>
    </row>
    <row r="853" spans="1:16" s="3" customFormat="1" x14ac:dyDescent="0.5">
      <c r="A853" s="3" t="s">
        <v>3157</v>
      </c>
      <c r="B853" s="37" t="s">
        <v>1486</v>
      </c>
      <c r="C853" s="38">
        <f t="shared" ref="C853:C917" si="16">IF($B853="ProductService",1,IF($B853="ProductNonInventory",3,IF($B853="ProductInventory",5,"error")))</f>
        <v>3</v>
      </c>
      <c r="D853" s="32" t="s">
        <v>2926</v>
      </c>
      <c r="E853" s="42" t="s">
        <v>2856</v>
      </c>
      <c r="F853" s="46"/>
      <c r="G853" s="37">
        <v>250</v>
      </c>
      <c r="H853" s="37">
        <v>1</v>
      </c>
      <c r="I853" s="3" t="s">
        <v>3107</v>
      </c>
      <c r="K853" s="37">
        <v>0</v>
      </c>
      <c r="L853" s="37">
        <v>5</v>
      </c>
      <c r="M853" s="3" t="s">
        <v>1536</v>
      </c>
      <c r="N853" s="3" t="s">
        <v>1740</v>
      </c>
      <c r="O853" s="39" t="str">
        <f>INDEX(accountchart[chartId], MATCH(Table1[[#This Row],[sellChartName]],accountchart[chartName],0))</f>
        <v>52900077</v>
      </c>
      <c r="P853" s="39" t="str">
        <f>INDEX(accountchart[chartId], MATCH(Table1[[#This Row],[buyChartName]],accountchart[chartName],0))</f>
        <v>53172273</v>
      </c>
    </row>
    <row r="854" spans="1:16" s="3" customFormat="1" x14ac:dyDescent="0.5">
      <c r="A854" s="3" t="s">
        <v>3158</v>
      </c>
      <c r="B854" s="37" t="s">
        <v>1486</v>
      </c>
      <c r="C854" s="38">
        <f t="shared" si="16"/>
        <v>3</v>
      </c>
      <c r="D854" s="32" t="s">
        <v>1237</v>
      </c>
      <c r="E854" s="42" t="s">
        <v>2856</v>
      </c>
      <c r="F854" s="46" t="s">
        <v>2927</v>
      </c>
      <c r="G854" s="37">
        <v>180</v>
      </c>
      <c r="H854" s="37">
        <v>1</v>
      </c>
      <c r="I854" s="3" t="s">
        <v>3107</v>
      </c>
      <c r="K854" s="37">
        <v>0</v>
      </c>
      <c r="L854" s="37">
        <v>5</v>
      </c>
      <c r="M854" s="3" t="s">
        <v>1536</v>
      </c>
      <c r="N854" s="3" t="s">
        <v>1740</v>
      </c>
      <c r="O854" s="39" t="str">
        <f>INDEX(accountchart[chartId], MATCH(Table1[[#This Row],[sellChartName]],accountchart[chartName],0))</f>
        <v>52900077</v>
      </c>
      <c r="P854" s="39" t="str">
        <f>INDEX(accountchart[chartId], MATCH(Table1[[#This Row],[buyChartName]],accountchart[chartName],0))</f>
        <v>53172273</v>
      </c>
    </row>
    <row r="855" spans="1:16" s="3" customFormat="1" x14ac:dyDescent="0.5">
      <c r="A855" s="3" t="s">
        <v>3159</v>
      </c>
      <c r="B855" s="37" t="s">
        <v>1486</v>
      </c>
      <c r="C855" s="38">
        <f t="shared" si="16"/>
        <v>3</v>
      </c>
      <c r="D855" s="32" t="s">
        <v>2928</v>
      </c>
      <c r="E855" s="42" t="s">
        <v>2856</v>
      </c>
      <c r="F855" s="46" t="s">
        <v>2929</v>
      </c>
      <c r="G855" s="37">
        <v>0</v>
      </c>
      <c r="H855" s="37">
        <v>1</v>
      </c>
      <c r="I855" s="3" t="s">
        <v>3107</v>
      </c>
      <c r="K855" s="37">
        <v>0</v>
      </c>
      <c r="L855" s="37">
        <v>5</v>
      </c>
      <c r="M855" s="3" t="s">
        <v>1536</v>
      </c>
      <c r="N855" s="3" t="s">
        <v>1740</v>
      </c>
      <c r="O855" s="39" t="str">
        <f>INDEX(accountchart[chartId], MATCH(Table1[[#This Row],[sellChartName]],accountchart[chartName],0))</f>
        <v>52900077</v>
      </c>
      <c r="P855" s="39" t="str">
        <f>INDEX(accountchart[chartId], MATCH(Table1[[#This Row],[buyChartName]],accountchart[chartName],0))</f>
        <v>53172273</v>
      </c>
    </row>
    <row r="856" spans="1:16" s="3" customFormat="1" x14ac:dyDescent="0.5">
      <c r="A856" s="3" t="s">
        <v>3160</v>
      </c>
      <c r="B856" s="37" t="s">
        <v>1486</v>
      </c>
      <c r="C856" s="38">
        <f t="shared" si="16"/>
        <v>3</v>
      </c>
      <c r="D856" s="32" t="s">
        <v>5026</v>
      </c>
      <c r="E856" s="42" t="s">
        <v>2856</v>
      </c>
      <c r="F856" s="46"/>
      <c r="G856" s="37">
        <v>280</v>
      </c>
      <c r="H856" s="37">
        <v>1</v>
      </c>
      <c r="I856" s="3" t="s">
        <v>3107</v>
      </c>
      <c r="K856" s="37">
        <v>0</v>
      </c>
      <c r="L856" s="37">
        <v>5</v>
      </c>
      <c r="M856" s="3" t="s">
        <v>1536</v>
      </c>
      <c r="N856" s="3" t="s">
        <v>1740</v>
      </c>
      <c r="O856" s="39" t="str">
        <f>INDEX(accountchart[chartId], MATCH(Table1[[#This Row],[sellChartName]],accountchart[chartName],0))</f>
        <v>52900077</v>
      </c>
      <c r="P856" s="39" t="str">
        <f>INDEX(accountchart[chartId], MATCH(Table1[[#This Row],[buyChartName]],accountchart[chartName],0))</f>
        <v>53172273</v>
      </c>
    </row>
    <row r="857" spans="1:16" s="3" customFormat="1" x14ac:dyDescent="0.5">
      <c r="A857" s="3" t="s">
        <v>3161</v>
      </c>
      <c r="B857" s="37" t="s">
        <v>1486</v>
      </c>
      <c r="C857" s="38">
        <f t="shared" si="16"/>
        <v>3</v>
      </c>
      <c r="D857" s="32" t="s">
        <v>2930</v>
      </c>
      <c r="E857" s="42" t="s">
        <v>2856</v>
      </c>
      <c r="F857" s="46" t="s">
        <v>2931</v>
      </c>
      <c r="G857" s="37">
        <v>0</v>
      </c>
      <c r="H857" s="37">
        <v>1</v>
      </c>
      <c r="I857" s="3" t="s">
        <v>3107</v>
      </c>
      <c r="K857" s="37">
        <v>0</v>
      </c>
      <c r="L857" s="37">
        <v>5</v>
      </c>
      <c r="M857" s="3" t="s">
        <v>1536</v>
      </c>
      <c r="N857" s="3" t="s">
        <v>1740</v>
      </c>
      <c r="O857" s="39" t="str">
        <f>INDEX(accountchart[chartId], MATCH(Table1[[#This Row],[sellChartName]],accountchart[chartName],0))</f>
        <v>52900077</v>
      </c>
      <c r="P857" s="39" t="str">
        <f>INDEX(accountchart[chartId], MATCH(Table1[[#This Row],[buyChartName]],accountchart[chartName],0))</f>
        <v>53172273</v>
      </c>
    </row>
    <row r="858" spans="1:16" s="3" customFormat="1" x14ac:dyDescent="0.5">
      <c r="A858" s="3" t="s">
        <v>3162</v>
      </c>
      <c r="B858" s="37" t="s">
        <v>1486</v>
      </c>
      <c r="C858" s="38">
        <f t="shared" si="16"/>
        <v>3</v>
      </c>
      <c r="D858" s="32" t="s">
        <v>2932</v>
      </c>
      <c r="E858" s="42" t="s">
        <v>2856</v>
      </c>
      <c r="F858" s="46" t="s">
        <v>2933</v>
      </c>
      <c r="G858" s="37">
        <v>0</v>
      </c>
      <c r="H858" s="37">
        <v>1</v>
      </c>
      <c r="I858" s="3" t="s">
        <v>3107</v>
      </c>
      <c r="K858" s="37">
        <v>0</v>
      </c>
      <c r="L858" s="37">
        <v>5</v>
      </c>
      <c r="M858" s="3" t="s">
        <v>1536</v>
      </c>
      <c r="N858" s="3" t="s">
        <v>1740</v>
      </c>
      <c r="O858" s="39" t="str">
        <f>INDEX(accountchart[chartId], MATCH(Table1[[#This Row],[sellChartName]],accountchart[chartName],0))</f>
        <v>52900077</v>
      </c>
      <c r="P858" s="39" t="str">
        <f>INDEX(accountchart[chartId], MATCH(Table1[[#This Row],[buyChartName]],accountchart[chartName],0))</f>
        <v>53172273</v>
      </c>
    </row>
    <row r="859" spans="1:16" s="3" customFormat="1" x14ac:dyDescent="0.5">
      <c r="A859" s="3" t="s">
        <v>3163</v>
      </c>
      <c r="B859" s="37" t="s">
        <v>1486</v>
      </c>
      <c r="C859" s="38">
        <f t="shared" si="16"/>
        <v>3</v>
      </c>
      <c r="D859" s="32" t="s">
        <v>1208</v>
      </c>
      <c r="E859" s="42" t="s">
        <v>2856</v>
      </c>
      <c r="F859" s="46"/>
      <c r="G859" s="37">
        <v>0</v>
      </c>
      <c r="H859" s="37">
        <v>1</v>
      </c>
      <c r="I859" s="3" t="s">
        <v>3107</v>
      </c>
      <c r="K859" s="37">
        <v>0</v>
      </c>
      <c r="L859" s="37">
        <v>5</v>
      </c>
      <c r="M859" s="3" t="s">
        <v>1536</v>
      </c>
      <c r="N859" s="3" t="s">
        <v>1740</v>
      </c>
      <c r="O859" s="39" t="str">
        <f>INDEX(accountchart[chartId], MATCH(Table1[[#This Row],[sellChartName]],accountchart[chartName],0))</f>
        <v>52900077</v>
      </c>
      <c r="P859" s="39" t="str">
        <f>INDEX(accountchart[chartId], MATCH(Table1[[#This Row],[buyChartName]],accountchart[chartName],0))</f>
        <v>53172273</v>
      </c>
    </row>
    <row r="860" spans="1:16" s="3" customFormat="1" x14ac:dyDescent="0.5">
      <c r="A860" s="3" t="s">
        <v>3164</v>
      </c>
      <c r="B860" s="37" t="s">
        <v>1486</v>
      </c>
      <c r="C860" s="38">
        <f t="shared" si="16"/>
        <v>3</v>
      </c>
      <c r="D860" s="32" t="s">
        <v>2936</v>
      </c>
      <c r="E860" s="42" t="s">
        <v>2856</v>
      </c>
      <c r="F860" s="46" t="s">
        <v>2937</v>
      </c>
      <c r="G860" s="37">
        <v>0</v>
      </c>
      <c r="H860" s="37">
        <v>1</v>
      </c>
      <c r="I860" s="3" t="s">
        <v>3107</v>
      </c>
      <c r="K860" s="37">
        <v>0</v>
      </c>
      <c r="L860" s="37">
        <v>5</v>
      </c>
      <c r="M860" s="3" t="s">
        <v>1536</v>
      </c>
      <c r="N860" s="3" t="s">
        <v>1740</v>
      </c>
      <c r="O860" s="39" t="str">
        <f>INDEX(accountchart[chartId], MATCH(Table1[[#This Row],[sellChartName]],accountchart[chartName],0))</f>
        <v>52900077</v>
      </c>
      <c r="P860" s="39" t="str">
        <f>INDEX(accountchart[chartId], MATCH(Table1[[#This Row],[buyChartName]],accountchart[chartName],0))</f>
        <v>53172273</v>
      </c>
    </row>
    <row r="861" spans="1:16" s="3" customFormat="1" x14ac:dyDescent="0.5">
      <c r="A861" s="3" t="s">
        <v>3165</v>
      </c>
      <c r="B861" s="37" t="s">
        <v>1486</v>
      </c>
      <c r="C861" s="38">
        <f t="shared" si="16"/>
        <v>3</v>
      </c>
      <c r="D861" s="32" t="s">
        <v>2934</v>
      </c>
      <c r="E861" s="42" t="s">
        <v>2856</v>
      </c>
      <c r="F861" s="46" t="s">
        <v>2935</v>
      </c>
      <c r="G861" s="37">
        <v>0</v>
      </c>
      <c r="H861" s="37">
        <v>1</v>
      </c>
      <c r="I861" s="3" t="s">
        <v>3107</v>
      </c>
      <c r="K861" s="37">
        <v>0</v>
      </c>
      <c r="L861" s="37">
        <v>5</v>
      </c>
      <c r="M861" s="3" t="s">
        <v>1536</v>
      </c>
      <c r="N861" s="3" t="s">
        <v>1740</v>
      </c>
      <c r="O861" s="39" t="str">
        <f>INDEX(accountchart[chartId], MATCH(Table1[[#This Row],[sellChartName]],accountchart[chartName],0))</f>
        <v>52900077</v>
      </c>
      <c r="P861" s="39" t="str">
        <f>INDEX(accountchart[chartId], MATCH(Table1[[#This Row],[buyChartName]],accountchart[chartName],0))</f>
        <v>53172273</v>
      </c>
    </row>
    <row r="862" spans="1:16" s="3" customFormat="1" x14ac:dyDescent="0.5">
      <c r="A862" s="3" t="s">
        <v>3166</v>
      </c>
      <c r="B862" s="37" t="s">
        <v>1486</v>
      </c>
      <c r="C862" s="38">
        <f t="shared" si="16"/>
        <v>3</v>
      </c>
      <c r="D862" s="32" t="s">
        <v>3168</v>
      </c>
      <c r="E862" s="42" t="s">
        <v>2856</v>
      </c>
      <c r="F862" s="46" t="s">
        <v>2942</v>
      </c>
      <c r="G862" s="37">
        <v>0</v>
      </c>
      <c r="H862" s="37">
        <v>1</v>
      </c>
      <c r="I862" s="3" t="s">
        <v>3107</v>
      </c>
      <c r="K862" s="37">
        <v>0</v>
      </c>
      <c r="L862" s="37">
        <v>5</v>
      </c>
      <c r="M862" s="3" t="s">
        <v>1536</v>
      </c>
      <c r="N862" s="3" t="s">
        <v>1740</v>
      </c>
      <c r="O862" s="39" t="str">
        <f>INDEX(accountchart[chartId], MATCH(Table1[[#This Row],[sellChartName]],accountchart[chartName],0))</f>
        <v>52900077</v>
      </c>
      <c r="P862" s="39" t="str">
        <f>INDEX(accountchart[chartId], MATCH(Table1[[#This Row],[buyChartName]],accountchart[chartName],0))</f>
        <v>53172273</v>
      </c>
    </row>
    <row r="863" spans="1:16" s="3" customFormat="1" x14ac:dyDescent="0.5">
      <c r="A863" s="3" t="s">
        <v>3167</v>
      </c>
      <c r="B863" s="37" t="s">
        <v>1486</v>
      </c>
      <c r="C863" s="38">
        <f t="shared" si="16"/>
        <v>3</v>
      </c>
      <c r="D863" s="32" t="s">
        <v>4440</v>
      </c>
      <c r="E863" s="42" t="s">
        <v>2856</v>
      </c>
      <c r="F863" s="46"/>
      <c r="G863" s="37">
        <v>0</v>
      </c>
      <c r="H863" s="37">
        <v>1</v>
      </c>
      <c r="I863" s="3" t="s">
        <v>3107</v>
      </c>
      <c r="K863" s="37">
        <v>0</v>
      </c>
      <c r="L863" s="37">
        <v>5</v>
      </c>
      <c r="M863" s="3" t="s">
        <v>1536</v>
      </c>
      <c r="N863" s="3" t="s">
        <v>1740</v>
      </c>
      <c r="O863" s="39" t="str">
        <f>INDEX(accountchart[chartId], MATCH(Table1[[#This Row],[sellChartName]],accountchart[chartName],0))</f>
        <v>52900077</v>
      </c>
      <c r="P863" s="39" t="str">
        <f>INDEX(accountchart[chartId], MATCH(Table1[[#This Row],[buyChartName]],accountchart[chartName],0))</f>
        <v>53172273</v>
      </c>
    </row>
    <row r="864" spans="1:16" s="3" customFormat="1" x14ac:dyDescent="0.5">
      <c r="A864" s="3" t="s">
        <v>3169</v>
      </c>
      <c r="B864" s="37" t="s">
        <v>1486</v>
      </c>
      <c r="C864" s="38">
        <f t="shared" si="16"/>
        <v>3</v>
      </c>
      <c r="D864" s="32" t="s">
        <v>1162</v>
      </c>
      <c r="E864" s="42" t="s">
        <v>2856</v>
      </c>
      <c r="F864" s="46"/>
      <c r="G864" s="37">
        <v>0</v>
      </c>
      <c r="H864" s="37">
        <v>1</v>
      </c>
      <c r="I864" s="3" t="s">
        <v>3107</v>
      </c>
      <c r="K864" s="37">
        <v>0</v>
      </c>
      <c r="L864" s="37">
        <v>5</v>
      </c>
      <c r="M864" s="3" t="s">
        <v>1536</v>
      </c>
      <c r="N864" s="3" t="s">
        <v>1740</v>
      </c>
      <c r="O864" s="39" t="str">
        <f>INDEX(accountchart[chartId], MATCH(Table1[[#This Row],[sellChartName]],accountchart[chartName],0))</f>
        <v>52900077</v>
      </c>
      <c r="P864" s="39" t="str">
        <f>INDEX(accountchart[chartId], MATCH(Table1[[#This Row],[buyChartName]],accountchart[chartName],0))</f>
        <v>53172273</v>
      </c>
    </row>
    <row r="865" spans="1:16" s="3" customFormat="1" x14ac:dyDescent="0.5">
      <c r="A865" s="3" t="s">
        <v>3170</v>
      </c>
      <c r="B865" s="37" t="s">
        <v>1486</v>
      </c>
      <c r="C865" s="38">
        <f t="shared" si="16"/>
        <v>3</v>
      </c>
      <c r="D865" s="32" t="s">
        <v>2947</v>
      </c>
      <c r="E865" s="42" t="s">
        <v>3384</v>
      </c>
      <c r="F865" s="46" t="s">
        <v>2946</v>
      </c>
      <c r="G865" s="37">
        <v>180</v>
      </c>
      <c r="H865" s="37">
        <v>1</v>
      </c>
      <c r="I865" s="3" t="s">
        <v>3107</v>
      </c>
      <c r="K865" s="37">
        <v>0</v>
      </c>
      <c r="L865" s="37">
        <v>5</v>
      </c>
      <c r="M865" s="3" t="s">
        <v>1536</v>
      </c>
      <c r="N865" s="3" t="s">
        <v>1740</v>
      </c>
      <c r="O865" s="39" t="str">
        <f>INDEX(accountchart[chartId], MATCH(Table1[[#This Row],[sellChartName]],accountchart[chartName],0))</f>
        <v>52900077</v>
      </c>
      <c r="P865" s="39" t="str">
        <f>INDEX(accountchart[chartId], MATCH(Table1[[#This Row],[buyChartName]],accountchart[chartName],0))</f>
        <v>53172273</v>
      </c>
    </row>
    <row r="866" spans="1:16" s="3" customFormat="1" x14ac:dyDescent="0.5">
      <c r="A866" s="3" t="s">
        <v>3171</v>
      </c>
      <c r="B866" s="37" t="s">
        <v>1486</v>
      </c>
      <c r="C866" s="38">
        <f t="shared" si="16"/>
        <v>3</v>
      </c>
      <c r="D866" s="32" t="s">
        <v>2948</v>
      </c>
      <c r="E866" s="42" t="s">
        <v>3386</v>
      </c>
      <c r="F866" s="46" t="s">
        <v>2946</v>
      </c>
      <c r="G866" s="37">
        <v>250</v>
      </c>
      <c r="H866" s="37">
        <v>1</v>
      </c>
      <c r="I866" s="3" t="s">
        <v>3107</v>
      </c>
      <c r="K866" s="37">
        <v>0</v>
      </c>
      <c r="L866" s="37">
        <v>5</v>
      </c>
      <c r="M866" s="3" t="s">
        <v>1536</v>
      </c>
      <c r="N866" s="3" t="s">
        <v>1740</v>
      </c>
      <c r="O866" s="39" t="str">
        <f>INDEX(accountchart[chartId], MATCH(Table1[[#This Row],[sellChartName]],accountchart[chartName],0))</f>
        <v>52900077</v>
      </c>
      <c r="P866" s="39" t="str">
        <f>INDEX(accountchart[chartId], MATCH(Table1[[#This Row],[buyChartName]],accountchart[chartName],0))</f>
        <v>53172273</v>
      </c>
    </row>
    <row r="867" spans="1:16" s="3" customFormat="1" x14ac:dyDescent="0.5">
      <c r="A867" s="3" t="s">
        <v>3172</v>
      </c>
      <c r="B867" s="37" t="s">
        <v>1486</v>
      </c>
      <c r="C867" s="38">
        <f t="shared" si="16"/>
        <v>3</v>
      </c>
      <c r="D867" s="32" t="s">
        <v>1274</v>
      </c>
      <c r="E867" s="42" t="s">
        <v>2355</v>
      </c>
      <c r="F867" s="46"/>
      <c r="G867" s="37">
        <v>0</v>
      </c>
      <c r="H867" s="37">
        <v>1</v>
      </c>
      <c r="I867" s="3" t="s">
        <v>3107</v>
      </c>
      <c r="K867" s="37">
        <v>0</v>
      </c>
      <c r="L867" s="37">
        <v>5</v>
      </c>
      <c r="M867" s="3" t="s">
        <v>1536</v>
      </c>
      <c r="N867" s="3" t="s">
        <v>1740</v>
      </c>
      <c r="O867" s="39" t="str">
        <f>INDEX(accountchart[chartId], MATCH(Table1[[#This Row],[sellChartName]],accountchart[chartName],0))</f>
        <v>52900077</v>
      </c>
      <c r="P867" s="39" t="str">
        <f>INDEX(accountchart[chartId], MATCH(Table1[[#This Row],[buyChartName]],accountchart[chartName],0))</f>
        <v>53172273</v>
      </c>
    </row>
    <row r="868" spans="1:16" s="3" customFormat="1" x14ac:dyDescent="0.5">
      <c r="A868" s="3" t="s">
        <v>3173</v>
      </c>
      <c r="B868" s="37" t="s">
        <v>1486</v>
      </c>
      <c r="C868" s="38">
        <f t="shared" si="16"/>
        <v>3</v>
      </c>
      <c r="D868" s="32" t="s">
        <v>2949</v>
      </c>
      <c r="E868" s="42" t="s">
        <v>2856</v>
      </c>
      <c r="F868" s="46" t="s">
        <v>2950</v>
      </c>
      <c r="G868" s="37">
        <v>200</v>
      </c>
      <c r="H868" s="37">
        <v>1</v>
      </c>
      <c r="I868" s="3" t="s">
        <v>3107</v>
      </c>
      <c r="K868" s="37">
        <v>0</v>
      </c>
      <c r="L868" s="37">
        <v>5</v>
      </c>
      <c r="M868" s="3" t="s">
        <v>1536</v>
      </c>
      <c r="N868" s="3" t="s">
        <v>1740</v>
      </c>
      <c r="O868" s="39" t="str">
        <f>INDEX(accountchart[chartId], MATCH(Table1[[#This Row],[sellChartName]],accountchart[chartName],0))</f>
        <v>52900077</v>
      </c>
      <c r="P868" s="39" t="str">
        <f>INDEX(accountchart[chartId], MATCH(Table1[[#This Row],[buyChartName]],accountchart[chartName],0))</f>
        <v>53172273</v>
      </c>
    </row>
    <row r="869" spans="1:16" s="3" customFormat="1" x14ac:dyDescent="0.5">
      <c r="A869" s="3" t="s">
        <v>3174</v>
      </c>
      <c r="B869" s="37" t="s">
        <v>1486</v>
      </c>
      <c r="C869" s="38">
        <f t="shared" si="16"/>
        <v>3</v>
      </c>
      <c r="D869" s="32" t="s">
        <v>3347</v>
      </c>
      <c r="E869" s="42" t="s">
        <v>2856</v>
      </c>
      <c r="F869" s="46"/>
      <c r="G869" s="37">
        <v>200</v>
      </c>
      <c r="H869" s="37">
        <v>1</v>
      </c>
      <c r="I869" s="3" t="s">
        <v>3107</v>
      </c>
      <c r="K869" s="37">
        <v>0</v>
      </c>
      <c r="L869" s="37">
        <v>5</v>
      </c>
      <c r="M869" s="3" t="s">
        <v>1536</v>
      </c>
      <c r="N869" s="3" t="s">
        <v>1740</v>
      </c>
      <c r="O869" s="39" t="str">
        <f>INDEX(accountchart[chartId], MATCH(Table1[[#This Row],[sellChartName]],accountchart[chartName],0))</f>
        <v>52900077</v>
      </c>
      <c r="P869" s="39" t="str">
        <f>INDEX(accountchart[chartId], MATCH(Table1[[#This Row],[buyChartName]],accountchart[chartName],0))</f>
        <v>53172273</v>
      </c>
    </row>
    <row r="870" spans="1:16" s="3" customFormat="1" x14ac:dyDescent="0.5">
      <c r="A870" s="3" t="s">
        <v>3175</v>
      </c>
      <c r="B870" s="37" t="s">
        <v>1486</v>
      </c>
      <c r="C870" s="38">
        <f t="shared" si="16"/>
        <v>3</v>
      </c>
      <c r="D870" s="32" t="s">
        <v>2951</v>
      </c>
      <c r="E870" s="42" t="s">
        <v>2856</v>
      </c>
      <c r="F870" s="46" t="s">
        <v>2952</v>
      </c>
      <c r="G870" s="37">
        <v>0</v>
      </c>
      <c r="H870" s="37">
        <v>1</v>
      </c>
      <c r="I870" s="3" t="s">
        <v>3107</v>
      </c>
      <c r="K870" s="37">
        <v>0</v>
      </c>
      <c r="L870" s="37">
        <v>5</v>
      </c>
      <c r="M870" s="3" t="s">
        <v>1536</v>
      </c>
      <c r="N870" s="3" t="s">
        <v>1740</v>
      </c>
      <c r="O870" s="39" t="str">
        <f>INDEX(accountchart[chartId], MATCH(Table1[[#This Row],[sellChartName]],accountchart[chartName],0))</f>
        <v>52900077</v>
      </c>
      <c r="P870" s="39" t="str">
        <f>INDEX(accountchart[chartId], MATCH(Table1[[#This Row],[buyChartName]],accountchart[chartName],0))</f>
        <v>53172273</v>
      </c>
    </row>
    <row r="871" spans="1:16" s="3" customFormat="1" x14ac:dyDescent="0.5">
      <c r="A871" s="3" t="s">
        <v>3176</v>
      </c>
      <c r="B871" s="37" t="s">
        <v>1486</v>
      </c>
      <c r="C871" s="38">
        <f t="shared" si="16"/>
        <v>3</v>
      </c>
      <c r="D871" s="32" t="s">
        <v>2953</v>
      </c>
      <c r="E871" s="42" t="s">
        <v>2856</v>
      </c>
      <c r="F871" s="46" t="s">
        <v>2954</v>
      </c>
      <c r="G871" s="37">
        <v>180</v>
      </c>
      <c r="H871" s="37">
        <v>1</v>
      </c>
      <c r="I871" s="3" t="s">
        <v>3107</v>
      </c>
      <c r="K871" s="37">
        <v>0</v>
      </c>
      <c r="L871" s="37">
        <v>5</v>
      </c>
      <c r="M871" s="3" t="s">
        <v>1536</v>
      </c>
      <c r="N871" s="3" t="s">
        <v>1740</v>
      </c>
      <c r="O871" s="39" t="str">
        <f>INDEX(accountchart[chartId], MATCH(Table1[[#This Row],[sellChartName]],accountchart[chartName],0))</f>
        <v>52900077</v>
      </c>
      <c r="P871" s="39" t="str">
        <f>INDEX(accountchart[chartId], MATCH(Table1[[#This Row],[buyChartName]],accountchart[chartName],0))</f>
        <v>53172273</v>
      </c>
    </row>
    <row r="872" spans="1:16" s="3" customFormat="1" x14ac:dyDescent="0.5">
      <c r="A872" s="3" t="s">
        <v>3177</v>
      </c>
      <c r="B872" s="37" t="s">
        <v>1486</v>
      </c>
      <c r="C872" s="38">
        <f t="shared" si="16"/>
        <v>3</v>
      </c>
      <c r="D872" s="32" t="s">
        <v>5015</v>
      </c>
      <c r="E872" s="42" t="s">
        <v>2856</v>
      </c>
      <c r="F872" s="46" t="s">
        <v>2957</v>
      </c>
      <c r="G872" s="37">
        <v>20</v>
      </c>
      <c r="H872" s="37">
        <v>1</v>
      </c>
      <c r="I872" s="3" t="s">
        <v>3107</v>
      </c>
      <c r="K872" s="37">
        <v>0</v>
      </c>
      <c r="L872" s="37">
        <v>5</v>
      </c>
      <c r="M872" s="3" t="s">
        <v>1536</v>
      </c>
      <c r="N872" s="3" t="s">
        <v>1740</v>
      </c>
      <c r="O872" s="39" t="str">
        <f>INDEX(accountchart[chartId], MATCH(Table1[[#This Row],[sellChartName]],accountchart[chartName],0))</f>
        <v>52900077</v>
      </c>
      <c r="P872" s="39" t="str">
        <f>INDEX(accountchart[chartId], MATCH(Table1[[#This Row],[buyChartName]],accountchart[chartName],0))</f>
        <v>53172273</v>
      </c>
    </row>
    <row r="873" spans="1:16" s="3" customFormat="1" x14ac:dyDescent="0.5">
      <c r="A873" s="3" t="s">
        <v>3178</v>
      </c>
      <c r="B873" s="37" t="s">
        <v>1486</v>
      </c>
      <c r="C873" s="38">
        <f t="shared" si="16"/>
        <v>3</v>
      </c>
      <c r="D873" s="32" t="s">
        <v>5016</v>
      </c>
      <c r="E873" s="42" t="s">
        <v>3408</v>
      </c>
      <c r="F873" s="46"/>
      <c r="G873" s="37">
        <v>80</v>
      </c>
      <c r="H873" s="37">
        <v>1</v>
      </c>
      <c r="I873" s="3" t="s">
        <v>3107</v>
      </c>
      <c r="K873" s="37">
        <v>0</v>
      </c>
      <c r="L873" s="37">
        <v>5</v>
      </c>
      <c r="M873" s="3" t="s">
        <v>1536</v>
      </c>
      <c r="N873" s="3" t="s">
        <v>1740</v>
      </c>
      <c r="O873" s="39" t="str">
        <f>INDEX(accountchart[chartId], MATCH(Table1[[#This Row],[sellChartName]],accountchart[chartName],0))</f>
        <v>52900077</v>
      </c>
      <c r="P873" s="39" t="str">
        <f>INDEX(accountchart[chartId], MATCH(Table1[[#This Row],[buyChartName]],accountchart[chartName],0))</f>
        <v>53172273</v>
      </c>
    </row>
    <row r="874" spans="1:16" s="3" customFormat="1" x14ac:dyDescent="0.5">
      <c r="A874" s="3" t="s">
        <v>3179</v>
      </c>
      <c r="B874" s="37" t="s">
        <v>1486</v>
      </c>
      <c r="C874" s="38">
        <f t="shared" si="16"/>
        <v>3</v>
      </c>
      <c r="D874" s="32" t="s">
        <v>2959</v>
      </c>
      <c r="E874" s="42" t="s">
        <v>2856</v>
      </c>
      <c r="F874" s="46"/>
      <c r="G874" s="37">
        <v>100</v>
      </c>
      <c r="H874" s="37">
        <v>1</v>
      </c>
      <c r="I874" s="3" t="s">
        <v>3107</v>
      </c>
      <c r="K874" s="37">
        <v>0</v>
      </c>
      <c r="L874" s="37">
        <v>5</v>
      </c>
      <c r="M874" s="3" t="s">
        <v>1536</v>
      </c>
      <c r="N874" s="3" t="s">
        <v>1740</v>
      </c>
      <c r="O874" s="39" t="str">
        <f>INDEX(accountchart[chartId], MATCH(Table1[[#This Row],[sellChartName]],accountchart[chartName],0))</f>
        <v>52900077</v>
      </c>
      <c r="P874" s="39" t="str">
        <f>INDEX(accountchart[chartId], MATCH(Table1[[#This Row],[buyChartName]],accountchart[chartName],0))</f>
        <v>53172273</v>
      </c>
    </row>
    <row r="875" spans="1:16" s="3" customFormat="1" x14ac:dyDescent="0.5">
      <c r="A875" s="3" t="s">
        <v>3180</v>
      </c>
      <c r="B875" s="37" t="s">
        <v>1486</v>
      </c>
      <c r="C875" s="38">
        <f t="shared" si="16"/>
        <v>3</v>
      </c>
      <c r="D875" s="32" t="s">
        <v>2960</v>
      </c>
      <c r="E875" s="42" t="s">
        <v>2856</v>
      </c>
      <c r="F875" s="46"/>
      <c r="G875" s="37">
        <v>200</v>
      </c>
      <c r="H875" s="37">
        <v>1</v>
      </c>
      <c r="I875" s="3" t="s">
        <v>3107</v>
      </c>
      <c r="K875" s="37">
        <v>0</v>
      </c>
      <c r="L875" s="37">
        <v>5</v>
      </c>
      <c r="M875" s="3" t="s">
        <v>1536</v>
      </c>
      <c r="N875" s="3" t="s">
        <v>1740</v>
      </c>
      <c r="O875" s="39" t="str">
        <f>INDEX(accountchart[chartId], MATCH(Table1[[#This Row],[sellChartName]],accountchart[chartName],0))</f>
        <v>52900077</v>
      </c>
      <c r="P875" s="39" t="str">
        <f>INDEX(accountchart[chartId], MATCH(Table1[[#This Row],[buyChartName]],accountchart[chartName],0))</f>
        <v>53172273</v>
      </c>
    </row>
    <row r="876" spans="1:16" s="3" customFormat="1" x14ac:dyDescent="0.5">
      <c r="A876" s="3" t="s">
        <v>3181</v>
      </c>
      <c r="B876" s="37" t="s">
        <v>1486</v>
      </c>
      <c r="C876" s="38">
        <f t="shared" si="16"/>
        <v>3</v>
      </c>
      <c r="D876" s="32" t="s">
        <v>2961</v>
      </c>
      <c r="E876" s="42" t="s">
        <v>2856</v>
      </c>
      <c r="F876" s="46"/>
      <c r="G876" s="37">
        <v>300</v>
      </c>
      <c r="H876" s="37">
        <v>1</v>
      </c>
      <c r="I876" s="3" t="s">
        <v>3107</v>
      </c>
      <c r="K876" s="37">
        <v>0</v>
      </c>
      <c r="L876" s="37">
        <v>5</v>
      </c>
      <c r="M876" s="3" t="s">
        <v>1536</v>
      </c>
      <c r="N876" s="3" t="s">
        <v>1740</v>
      </c>
      <c r="O876" s="39" t="str">
        <f>INDEX(accountchart[chartId], MATCH(Table1[[#This Row],[sellChartName]],accountchart[chartName],0))</f>
        <v>52900077</v>
      </c>
      <c r="P876" s="39" t="str">
        <f>INDEX(accountchart[chartId], MATCH(Table1[[#This Row],[buyChartName]],accountchart[chartName],0))</f>
        <v>53172273</v>
      </c>
    </row>
    <row r="877" spans="1:16" s="3" customFormat="1" x14ac:dyDescent="0.5">
      <c r="A877" s="3" t="s">
        <v>3182</v>
      </c>
      <c r="B877" s="37" t="s">
        <v>1486</v>
      </c>
      <c r="C877" s="38">
        <f t="shared" si="16"/>
        <v>3</v>
      </c>
      <c r="D877" s="32" t="s">
        <v>2962</v>
      </c>
      <c r="E877" s="42" t="s">
        <v>2856</v>
      </c>
      <c r="F877" s="46"/>
      <c r="G877" s="37">
        <v>0</v>
      </c>
      <c r="H877" s="37">
        <v>1</v>
      </c>
      <c r="I877" s="3" t="s">
        <v>3107</v>
      </c>
      <c r="K877" s="37">
        <v>0</v>
      </c>
      <c r="L877" s="37">
        <v>5</v>
      </c>
      <c r="M877" s="3" t="s">
        <v>1536</v>
      </c>
      <c r="N877" s="3" t="s">
        <v>1740</v>
      </c>
      <c r="O877" s="39" t="str">
        <f>INDEX(accountchart[chartId], MATCH(Table1[[#This Row],[sellChartName]],accountchart[chartName],0))</f>
        <v>52900077</v>
      </c>
      <c r="P877" s="39" t="str">
        <f>INDEX(accountchart[chartId], MATCH(Table1[[#This Row],[buyChartName]],accountchart[chartName],0))</f>
        <v>53172273</v>
      </c>
    </row>
    <row r="878" spans="1:16" s="3" customFormat="1" x14ac:dyDescent="0.5">
      <c r="A878" s="3" t="s">
        <v>3183</v>
      </c>
      <c r="B878" s="37" t="s">
        <v>1486</v>
      </c>
      <c r="C878" s="38">
        <f t="shared" si="16"/>
        <v>3</v>
      </c>
      <c r="D878" s="32" t="s">
        <v>2963</v>
      </c>
      <c r="E878" s="42" t="s">
        <v>2856</v>
      </c>
      <c r="F878" s="46"/>
      <c r="G878" s="37">
        <v>0</v>
      </c>
      <c r="H878" s="37">
        <v>1</v>
      </c>
      <c r="I878" s="3" t="s">
        <v>3107</v>
      </c>
      <c r="K878" s="37">
        <v>0</v>
      </c>
      <c r="L878" s="37">
        <v>5</v>
      </c>
      <c r="M878" s="3" t="s">
        <v>1536</v>
      </c>
      <c r="N878" s="3" t="s">
        <v>1740</v>
      </c>
      <c r="O878" s="39" t="str">
        <f>INDEX(accountchart[chartId], MATCH(Table1[[#This Row],[sellChartName]],accountchart[chartName],0))</f>
        <v>52900077</v>
      </c>
      <c r="P878" s="39" t="str">
        <f>INDEX(accountchart[chartId], MATCH(Table1[[#This Row],[buyChartName]],accountchart[chartName],0))</f>
        <v>53172273</v>
      </c>
    </row>
    <row r="879" spans="1:16" s="3" customFormat="1" x14ac:dyDescent="0.5">
      <c r="A879" s="3" t="s">
        <v>3184</v>
      </c>
      <c r="B879" s="37" t="s">
        <v>1486</v>
      </c>
      <c r="C879" s="38">
        <f t="shared" si="16"/>
        <v>3</v>
      </c>
      <c r="D879" s="32" t="s">
        <v>3409</v>
      </c>
      <c r="E879" s="42" t="s">
        <v>2856</v>
      </c>
      <c r="F879" s="46"/>
      <c r="G879" s="37">
        <v>0</v>
      </c>
      <c r="H879" s="37">
        <v>1</v>
      </c>
      <c r="I879" s="3" t="s">
        <v>3107</v>
      </c>
      <c r="K879" s="37">
        <v>0</v>
      </c>
      <c r="L879" s="37">
        <v>5</v>
      </c>
      <c r="M879" s="3" t="s">
        <v>1536</v>
      </c>
      <c r="N879" s="3" t="s">
        <v>1740</v>
      </c>
      <c r="O879" s="39" t="str">
        <f>INDEX(accountchart[chartId], MATCH(Table1[[#This Row],[sellChartName]],accountchart[chartName],0))</f>
        <v>52900077</v>
      </c>
      <c r="P879" s="39" t="str">
        <f>INDEX(accountchart[chartId], MATCH(Table1[[#This Row],[buyChartName]],accountchart[chartName],0))</f>
        <v>53172273</v>
      </c>
    </row>
    <row r="880" spans="1:16" s="3" customFormat="1" x14ac:dyDescent="0.5">
      <c r="A880" s="3" t="s">
        <v>3185</v>
      </c>
      <c r="B880" s="37" t="s">
        <v>1486</v>
      </c>
      <c r="C880" s="38">
        <f t="shared" si="16"/>
        <v>3</v>
      </c>
      <c r="D880" s="32" t="s">
        <v>2964</v>
      </c>
      <c r="E880" s="42" t="s">
        <v>2856</v>
      </c>
      <c r="F880" s="46" t="s">
        <v>2958</v>
      </c>
      <c r="G880" s="37">
        <v>100</v>
      </c>
      <c r="H880" s="37">
        <v>1</v>
      </c>
      <c r="I880" s="3" t="s">
        <v>3107</v>
      </c>
      <c r="K880" s="37">
        <v>0</v>
      </c>
      <c r="L880" s="37">
        <v>5</v>
      </c>
      <c r="M880" s="3" t="s">
        <v>1536</v>
      </c>
      <c r="N880" s="3" t="s">
        <v>1740</v>
      </c>
      <c r="O880" s="39" t="str">
        <f>INDEX(accountchart[chartId], MATCH(Table1[[#This Row],[sellChartName]],accountchart[chartName],0))</f>
        <v>52900077</v>
      </c>
      <c r="P880" s="39" t="str">
        <f>INDEX(accountchart[chartId], MATCH(Table1[[#This Row],[buyChartName]],accountchart[chartName],0))</f>
        <v>53172273</v>
      </c>
    </row>
    <row r="881" spans="1:16" s="3" customFormat="1" x14ac:dyDescent="0.5">
      <c r="A881" s="3" t="s">
        <v>3186</v>
      </c>
      <c r="B881" s="37" t="s">
        <v>1486</v>
      </c>
      <c r="C881" s="38">
        <f t="shared" si="16"/>
        <v>3</v>
      </c>
      <c r="D881" s="32" t="s">
        <v>2965</v>
      </c>
      <c r="E881" s="42" t="s">
        <v>2856</v>
      </c>
      <c r="F881" s="46" t="s">
        <v>2958</v>
      </c>
      <c r="G881" s="37">
        <v>200</v>
      </c>
      <c r="H881" s="37">
        <v>1</v>
      </c>
      <c r="I881" s="3" t="s">
        <v>3107</v>
      </c>
      <c r="K881" s="37">
        <v>0</v>
      </c>
      <c r="L881" s="37">
        <v>5</v>
      </c>
      <c r="M881" s="3" t="s">
        <v>1536</v>
      </c>
      <c r="N881" s="3" t="s">
        <v>1740</v>
      </c>
      <c r="O881" s="39" t="str">
        <f>INDEX(accountchart[chartId], MATCH(Table1[[#This Row],[sellChartName]],accountchart[chartName],0))</f>
        <v>52900077</v>
      </c>
      <c r="P881" s="39" t="str">
        <f>INDEX(accountchart[chartId], MATCH(Table1[[#This Row],[buyChartName]],accountchart[chartName],0))</f>
        <v>53172273</v>
      </c>
    </row>
    <row r="882" spans="1:16" s="3" customFormat="1" x14ac:dyDescent="0.5">
      <c r="A882" s="3" t="s">
        <v>3187</v>
      </c>
      <c r="B882" s="37" t="s">
        <v>1486</v>
      </c>
      <c r="C882" s="38">
        <f t="shared" si="16"/>
        <v>3</v>
      </c>
      <c r="D882" s="32" t="s">
        <v>2966</v>
      </c>
      <c r="E882" s="42" t="s">
        <v>2856</v>
      </c>
      <c r="F882" s="46" t="s">
        <v>2958</v>
      </c>
      <c r="G882" s="37">
        <v>300</v>
      </c>
      <c r="H882" s="37">
        <v>1</v>
      </c>
      <c r="I882" s="3" t="s">
        <v>3107</v>
      </c>
      <c r="K882" s="37">
        <v>0</v>
      </c>
      <c r="L882" s="37">
        <v>5</v>
      </c>
      <c r="M882" s="3" t="s">
        <v>1536</v>
      </c>
      <c r="N882" s="3" t="s">
        <v>1740</v>
      </c>
      <c r="O882" s="39" t="str">
        <f>INDEX(accountchart[chartId], MATCH(Table1[[#This Row],[sellChartName]],accountchart[chartName],0))</f>
        <v>52900077</v>
      </c>
      <c r="P882" s="39" t="str">
        <f>INDEX(accountchart[chartId], MATCH(Table1[[#This Row],[buyChartName]],accountchart[chartName],0))</f>
        <v>53172273</v>
      </c>
    </row>
    <row r="883" spans="1:16" s="3" customFormat="1" x14ac:dyDescent="0.5">
      <c r="A883" s="3" t="s">
        <v>3410</v>
      </c>
      <c r="B883" s="37" t="s">
        <v>1486</v>
      </c>
      <c r="C883" s="38">
        <f t="shared" si="16"/>
        <v>3</v>
      </c>
      <c r="D883" s="32" t="s">
        <v>2968</v>
      </c>
      <c r="E883" s="42" t="s">
        <v>2856</v>
      </c>
      <c r="F883" s="46" t="s">
        <v>2967</v>
      </c>
      <c r="G883" s="37">
        <v>100</v>
      </c>
      <c r="H883" s="37">
        <v>1</v>
      </c>
      <c r="I883" s="3" t="s">
        <v>3107</v>
      </c>
      <c r="K883" s="37">
        <v>0</v>
      </c>
      <c r="L883" s="37">
        <v>5</v>
      </c>
      <c r="M883" s="3" t="s">
        <v>1536</v>
      </c>
      <c r="N883" s="3" t="s">
        <v>1740</v>
      </c>
      <c r="O883" s="39" t="str">
        <f>INDEX(accountchart[chartId], MATCH(Table1[[#This Row],[sellChartName]],accountchart[chartName],0))</f>
        <v>52900077</v>
      </c>
      <c r="P883" s="39" t="str">
        <f>INDEX(accountchart[chartId], MATCH(Table1[[#This Row],[buyChartName]],accountchart[chartName],0))</f>
        <v>53172273</v>
      </c>
    </row>
    <row r="884" spans="1:16" s="3" customFormat="1" x14ac:dyDescent="0.5">
      <c r="A884" s="3" t="s">
        <v>3188</v>
      </c>
      <c r="B884" s="37" t="s">
        <v>1486</v>
      </c>
      <c r="C884" s="38">
        <f t="shared" si="16"/>
        <v>3</v>
      </c>
      <c r="D884" s="32" t="s">
        <v>2969</v>
      </c>
      <c r="E884" s="42" t="s">
        <v>2856</v>
      </c>
      <c r="F884" s="46" t="s">
        <v>2967</v>
      </c>
      <c r="G884" s="37">
        <v>200</v>
      </c>
      <c r="H884" s="37">
        <v>1</v>
      </c>
      <c r="I884" s="3" t="s">
        <v>3107</v>
      </c>
      <c r="K884" s="37">
        <v>0</v>
      </c>
      <c r="L884" s="37">
        <v>5</v>
      </c>
      <c r="M884" s="3" t="s">
        <v>1536</v>
      </c>
      <c r="N884" s="3" t="s">
        <v>1740</v>
      </c>
      <c r="O884" s="39" t="str">
        <f>INDEX(accountchart[chartId], MATCH(Table1[[#This Row],[sellChartName]],accountchart[chartName],0))</f>
        <v>52900077</v>
      </c>
      <c r="P884" s="39" t="str">
        <f>INDEX(accountchart[chartId], MATCH(Table1[[#This Row],[buyChartName]],accountchart[chartName],0))</f>
        <v>53172273</v>
      </c>
    </row>
    <row r="885" spans="1:16" s="3" customFormat="1" x14ac:dyDescent="0.5">
      <c r="A885" s="3" t="s">
        <v>3189</v>
      </c>
      <c r="B885" s="37" t="s">
        <v>1486</v>
      </c>
      <c r="C885" s="38">
        <f t="shared" si="16"/>
        <v>3</v>
      </c>
      <c r="D885" s="32" t="s">
        <v>2970</v>
      </c>
      <c r="E885" s="42" t="s">
        <v>2856</v>
      </c>
      <c r="F885" s="46" t="s">
        <v>2967</v>
      </c>
      <c r="G885" s="37">
        <v>300</v>
      </c>
      <c r="H885" s="37">
        <v>1</v>
      </c>
      <c r="I885" s="3" t="s">
        <v>3107</v>
      </c>
      <c r="K885" s="37">
        <v>0</v>
      </c>
      <c r="L885" s="37">
        <v>5</v>
      </c>
      <c r="M885" s="3" t="s">
        <v>1536</v>
      </c>
      <c r="N885" s="3" t="s">
        <v>1740</v>
      </c>
      <c r="O885" s="39" t="str">
        <f>INDEX(accountchart[chartId], MATCH(Table1[[#This Row],[sellChartName]],accountchart[chartName],0))</f>
        <v>52900077</v>
      </c>
      <c r="P885" s="39" t="str">
        <f>INDEX(accountchart[chartId], MATCH(Table1[[#This Row],[buyChartName]],accountchart[chartName],0))</f>
        <v>53172273</v>
      </c>
    </row>
    <row r="886" spans="1:16" s="3" customFormat="1" x14ac:dyDescent="0.5">
      <c r="A886" s="3" t="s">
        <v>3190</v>
      </c>
      <c r="B886" s="37" t="s">
        <v>1486</v>
      </c>
      <c r="C886" s="38">
        <f t="shared" si="16"/>
        <v>3</v>
      </c>
      <c r="D886" s="32" t="s">
        <v>2971</v>
      </c>
      <c r="E886" s="42" t="s">
        <v>2856</v>
      </c>
      <c r="F886" s="46" t="s">
        <v>2972</v>
      </c>
      <c r="G886" s="37">
        <v>100</v>
      </c>
      <c r="H886" s="37">
        <v>1</v>
      </c>
      <c r="I886" s="3" t="s">
        <v>3107</v>
      </c>
      <c r="K886" s="37">
        <v>0</v>
      </c>
      <c r="L886" s="37">
        <v>5</v>
      </c>
      <c r="M886" s="3" t="s">
        <v>1536</v>
      </c>
      <c r="N886" s="3" t="s">
        <v>1740</v>
      </c>
      <c r="O886" s="39" t="str">
        <f>INDEX(accountchart[chartId], MATCH(Table1[[#This Row],[sellChartName]],accountchart[chartName],0))</f>
        <v>52900077</v>
      </c>
      <c r="P886" s="39" t="str">
        <f>INDEX(accountchart[chartId], MATCH(Table1[[#This Row],[buyChartName]],accountchart[chartName],0))</f>
        <v>53172273</v>
      </c>
    </row>
    <row r="887" spans="1:16" s="3" customFormat="1" x14ac:dyDescent="0.5">
      <c r="A887" s="3" t="s">
        <v>3191</v>
      </c>
      <c r="B887" s="37" t="s">
        <v>1486</v>
      </c>
      <c r="C887" s="38">
        <f t="shared" si="16"/>
        <v>3</v>
      </c>
      <c r="D887" s="32" t="s">
        <v>2973</v>
      </c>
      <c r="E887" s="42" t="s">
        <v>2856</v>
      </c>
      <c r="F887" s="46" t="s">
        <v>2972</v>
      </c>
      <c r="G887" s="37">
        <v>300</v>
      </c>
      <c r="H887" s="37">
        <v>1</v>
      </c>
      <c r="I887" s="3" t="s">
        <v>3107</v>
      </c>
      <c r="K887" s="37">
        <v>0</v>
      </c>
      <c r="L887" s="37">
        <v>5</v>
      </c>
      <c r="M887" s="3" t="s">
        <v>1536</v>
      </c>
      <c r="N887" s="3" t="s">
        <v>1740</v>
      </c>
      <c r="O887" s="39" t="str">
        <f>INDEX(accountchart[chartId], MATCH(Table1[[#This Row],[sellChartName]],accountchart[chartName],0))</f>
        <v>52900077</v>
      </c>
      <c r="P887" s="39" t="str">
        <f>INDEX(accountchart[chartId], MATCH(Table1[[#This Row],[buyChartName]],accountchart[chartName],0))</f>
        <v>53172273</v>
      </c>
    </row>
    <row r="888" spans="1:16" s="3" customFormat="1" x14ac:dyDescent="0.5">
      <c r="A888" s="3" t="s">
        <v>3192</v>
      </c>
      <c r="B888" s="37" t="s">
        <v>1486</v>
      </c>
      <c r="C888" s="38">
        <f t="shared" si="16"/>
        <v>3</v>
      </c>
      <c r="D888" s="32" t="s">
        <v>2974</v>
      </c>
      <c r="E888" s="42" t="s">
        <v>2856</v>
      </c>
      <c r="F888" s="46" t="s">
        <v>2975</v>
      </c>
      <c r="G888" s="37">
        <v>120</v>
      </c>
      <c r="H888" s="37">
        <v>1</v>
      </c>
      <c r="I888" s="3" t="s">
        <v>3107</v>
      </c>
      <c r="K888" s="37">
        <v>0</v>
      </c>
      <c r="L888" s="37">
        <v>5</v>
      </c>
      <c r="M888" s="3" t="s">
        <v>1536</v>
      </c>
      <c r="N888" s="3" t="s">
        <v>1740</v>
      </c>
      <c r="O888" s="39" t="str">
        <f>INDEX(accountchart[chartId], MATCH(Table1[[#This Row],[sellChartName]],accountchart[chartName],0))</f>
        <v>52900077</v>
      </c>
      <c r="P888" s="39" t="str">
        <f>INDEX(accountchart[chartId], MATCH(Table1[[#This Row],[buyChartName]],accountchart[chartName],0))</f>
        <v>53172273</v>
      </c>
    </row>
    <row r="889" spans="1:16" s="3" customFormat="1" x14ac:dyDescent="0.5">
      <c r="A889" s="3" t="s">
        <v>3193</v>
      </c>
      <c r="B889" s="37" t="s">
        <v>1486</v>
      </c>
      <c r="C889" s="38">
        <f t="shared" si="16"/>
        <v>3</v>
      </c>
      <c r="D889" s="32" t="s">
        <v>1273</v>
      </c>
      <c r="E889" s="42" t="s">
        <v>2856</v>
      </c>
      <c r="F889" s="46"/>
      <c r="G889" s="37">
        <v>0</v>
      </c>
      <c r="H889" s="37">
        <v>1</v>
      </c>
      <c r="I889" s="3" t="s">
        <v>3107</v>
      </c>
      <c r="K889" s="37">
        <v>0</v>
      </c>
      <c r="L889" s="37">
        <v>5</v>
      </c>
      <c r="M889" s="3" t="s">
        <v>1536</v>
      </c>
      <c r="N889" s="3" t="s">
        <v>1740</v>
      </c>
      <c r="O889" s="39" t="str">
        <f>INDEX(accountchart[chartId], MATCH(Table1[[#This Row],[sellChartName]],accountchart[chartName],0))</f>
        <v>52900077</v>
      </c>
      <c r="P889" s="39" t="str">
        <f>INDEX(accountchart[chartId], MATCH(Table1[[#This Row],[buyChartName]],accountchart[chartName],0))</f>
        <v>53172273</v>
      </c>
    </row>
    <row r="890" spans="1:16" s="3" customFormat="1" x14ac:dyDescent="0.5">
      <c r="A890" s="3" t="s">
        <v>3194</v>
      </c>
      <c r="B890" s="37" t="s">
        <v>1486</v>
      </c>
      <c r="C890" s="38">
        <f t="shared" si="16"/>
        <v>3</v>
      </c>
      <c r="D890" s="32" t="s">
        <v>1270</v>
      </c>
      <c r="E890" s="42" t="s">
        <v>2856</v>
      </c>
      <c r="F890" s="46"/>
      <c r="G890" s="37">
        <v>0</v>
      </c>
      <c r="H890" s="37">
        <v>1</v>
      </c>
      <c r="I890" s="3" t="s">
        <v>3107</v>
      </c>
      <c r="K890" s="37">
        <v>0</v>
      </c>
      <c r="L890" s="37">
        <v>5</v>
      </c>
      <c r="M890" s="3" t="s">
        <v>1536</v>
      </c>
      <c r="N890" s="3" t="s">
        <v>1740</v>
      </c>
      <c r="O890" s="39" t="str">
        <f>INDEX(accountchart[chartId], MATCH(Table1[[#This Row],[sellChartName]],accountchart[chartName],0))</f>
        <v>52900077</v>
      </c>
      <c r="P890" s="39" t="str">
        <f>INDEX(accountchart[chartId], MATCH(Table1[[#This Row],[buyChartName]],accountchart[chartName],0))</f>
        <v>53172273</v>
      </c>
    </row>
    <row r="891" spans="1:16" s="3" customFormat="1" x14ac:dyDescent="0.5">
      <c r="A891" s="3" t="s">
        <v>3195</v>
      </c>
      <c r="B891" s="37" t="s">
        <v>1486</v>
      </c>
      <c r="C891" s="38">
        <f t="shared" si="16"/>
        <v>3</v>
      </c>
      <c r="D891" s="32" t="s">
        <v>5013</v>
      </c>
      <c r="E891" s="42" t="s">
        <v>2856</v>
      </c>
      <c r="F891" s="46" t="s">
        <v>2980</v>
      </c>
      <c r="G891" s="37">
        <v>20</v>
      </c>
      <c r="H891" s="37">
        <v>1</v>
      </c>
      <c r="I891" s="3" t="s">
        <v>3107</v>
      </c>
      <c r="K891" s="37">
        <v>0</v>
      </c>
      <c r="L891" s="37">
        <v>5</v>
      </c>
      <c r="M891" s="3" t="s">
        <v>1536</v>
      </c>
      <c r="N891" s="3" t="s">
        <v>1740</v>
      </c>
      <c r="O891" s="39" t="str">
        <f>INDEX(accountchart[chartId], MATCH(Table1[[#This Row],[sellChartName]],accountchart[chartName],0))</f>
        <v>52900077</v>
      </c>
      <c r="P891" s="39" t="str">
        <f>INDEX(accountchart[chartId], MATCH(Table1[[#This Row],[buyChartName]],accountchart[chartName],0))</f>
        <v>53172273</v>
      </c>
    </row>
    <row r="892" spans="1:16" s="3" customFormat="1" x14ac:dyDescent="0.5">
      <c r="A892" s="3" t="s">
        <v>3196</v>
      </c>
      <c r="B892" s="37" t="s">
        <v>1486</v>
      </c>
      <c r="C892" s="38">
        <f t="shared" si="16"/>
        <v>3</v>
      </c>
      <c r="D892" s="32" t="s">
        <v>5014</v>
      </c>
      <c r="E892" s="42" t="s">
        <v>3408</v>
      </c>
      <c r="F892" s="46" t="s">
        <v>2980</v>
      </c>
      <c r="G892" s="37">
        <v>80</v>
      </c>
      <c r="H892" s="37">
        <v>1</v>
      </c>
      <c r="I892" s="3" t="s">
        <v>3107</v>
      </c>
      <c r="K892" s="37">
        <v>0</v>
      </c>
      <c r="L892" s="37">
        <v>5</v>
      </c>
      <c r="M892" s="3" t="s">
        <v>1536</v>
      </c>
      <c r="N892" s="3" t="s">
        <v>1740</v>
      </c>
      <c r="O892" s="39" t="str">
        <f>INDEX(accountchart[chartId], MATCH(Table1[[#This Row],[sellChartName]],accountchart[chartName],0))</f>
        <v>52900077</v>
      </c>
      <c r="P892" s="39" t="str">
        <f>INDEX(accountchart[chartId], MATCH(Table1[[#This Row],[buyChartName]],accountchart[chartName],0))</f>
        <v>53172273</v>
      </c>
    </row>
    <row r="893" spans="1:16" s="3" customFormat="1" x14ac:dyDescent="0.5">
      <c r="A893" s="3" t="s">
        <v>3197</v>
      </c>
      <c r="B893" s="37" t="s">
        <v>1486</v>
      </c>
      <c r="C893" s="38">
        <f t="shared" si="16"/>
        <v>3</v>
      </c>
      <c r="D893" s="32" t="s">
        <v>2981</v>
      </c>
      <c r="E893" s="42" t="s">
        <v>2856</v>
      </c>
      <c r="F893" s="46" t="s">
        <v>2982</v>
      </c>
      <c r="G893" s="37">
        <v>0</v>
      </c>
      <c r="H893" s="37">
        <v>1</v>
      </c>
      <c r="I893" s="3" t="s">
        <v>3107</v>
      </c>
      <c r="K893" s="37">
        <v>0</v>
      </c>
      <c r="L893" s="37">
        <v>5</v>
      </c>
      <c r="M893" s="3" t="s">
        <v>1536</v>
      </c>
      <c r="N893" s="3" t="s">
        <v>1740</v>
      </c>
      <c r="O893" s="39" t="str">
        <f>INDEX(accountchart[chartId], MATCH(Table1[[#This Row],[sellChartName]],accountchart[chartName],0))</f>
        <v>52900077</v>
      </c>
      <c r="P893" s="39" t="str">
        <f>INDEX(accountchart[chartId], MATCH(Table1[[#This Row],[buyChartName]],accountchart[chartName],0))</f>
        <v>53172273</v>
      </c>
    </row>
    <row r="894" spans="1:16" s="3" customFormat="1" x14ac:dyDescent="0.5">
      <c r="A894" s="3" t="s">
        <v>3198</v>
      </c>
      <c r="B894" s="37" t="s">
        <v>1486</v>
      </c>
      <c r="C894" s="38">
        <f t="shared" si="16"/>
        <v>3</v>
      </c>
      <c r="D894" s="32" t="s">
        <v>2983</v>
      </c>
      <c r="E894" s="42" t="s">
        <v>2856</v>
      </c>
      <c r="F894" s="46" t="s">
        <v>2984</v>
      </c>
      <c r="G894" s="37">
        <v>0</v>
      </c>
      <c r="H894" s="37">
        <v>1</v>
      </c>
      <c r="I894" s="3" t="s">
        <v>3107</v>
      </c>
      <c r="K894" s="37">
        <v>0</v>
      </c>
      <c r="L894" s="37">
        <v>5</v>
      </c>
      <c r="M894" s="3" t="s">
        <v>1536</v>
      </c>
      <c r="N894" s="3" t="s">
        <v>1740</v>
      </c>
      <c r="O894" s="39" t="str">
        <f>INDEX(accountchart[chartId], MATCH(Table1[[#This Row],[sellChartName]],accountchart[chartName],0))</f>
        <v>52900077</v>
      </c>
      <c r="P894" s="39" t="str">
        <f>INDEX(accountchart[chartId], MATCH(Table1[[#This Row],[buyChartName]],accountchart[chartName],0))</f>
        <v>53172273</v>
      </c>
    </row>
    <row r="895" spans="1:16" s="3" customFormat="1" x14ac:dyDescent="0.5">
      <c r="A895" s="3" t="s">
        <v>3199</v>
      </c>
      <c r="B895" s="37" t="s">
        <v>1486</v>
      </c>
      <c r="C895" s="38">
        <f t="shared" si="16"/>
        <v>3</v>
      </c>
      <c r="D895" s="32" t="s">
        <v>2999</v>
      </c>
      <c r="E895" s="42" t="s">
        <v>2856</v>
      </c>
      <c r="F895" s="46" t="s">
        <v>3000</v>
      </c>
      <c r="G895" s="37">
        <v>300</v>
      </c>
      <c r="H895" s="37">
        <v>1</v>
      </c>
      <c r="I895" s="3" t="s">
        <v>3107</v>
      </c>
      <c r="K895" s="37">
        <v>0</v>
      </c>
      <c r="L895" s="37">
        <v>5</v>
      </c>
      <c r="M895" s="3" t="s">
        <v>1536</v>
      </c>
      <c r="N895" s="3" t="s">
        <v>1740</v>
      </c>
      <c r="O895" s="39" t="str">
        <f>INDEX(accountchart[chartId], MATCH(Table1[[#This Row],[sellChartName]],accountchart[chartName],0))</f>
        <v>52900077</v>
      </c>
      <c r="P895" s="39" t="str">
        <f>INDEX(accountchart[chartId], MATCH(Table1[[#This Row],[buyChartName]],accountchart[chartName],0))</f>
        <v>53172273</v>
      </c>
    </row>
    <row r="896" spans="1:16" s="3" customFormat="1" x14ac:dyDescent="0.5">
      <c r="A896" s="3" t="s">
        <v>3200</v>
      </c>
      <c r="B896" s="37" t="s">
        <v>1486</v>
      </c>
      <c r="C896" s="38">
        <f t="shared" si="16"/>
        <v>3</v>
      </c>
      <c r="D896" s="32" t="s">
        <v>3001</v>
      </c>
      <c r="E896" s="42" t="s">
        <v>2856</v>
      </c>
      <c r="F896" s="46" t="s">
        <v>3002</v>
      </c>
      <c r="G896" s="37">
        <v>0</v>
      </c>
      <c r="H896" s="37">
        <v>1</v>
      </c>
      <c r="I896" s="3" t="s">
        <v>3107</v>
      </c>
      <c r="K896" s="37">
        <v>0</v>
      </c>
      <c r="L896" s="37">
        <v>5</v>
      </c>
      <c r="M896" s="3" t="s">
        <v>1536</v>
      </c>
      <c r="N896" s="3" t="s">
        <v>1740</v>
      </c>
      <c r="O896" s="39" t="str">
        <f>INDEX(accountchart[chartId], MATCH(Table1[[#This Row],[sellChartName]],accountchart[chartName],0))</f>
        <v>52900077</v>
      </c>
      <c r="P896" s="39" t="str">
        <f>INDEX(accountchart[chartId], MATCH(Table1[[#This Row],[buyChartName]],accountchart[chartName],0))</f>
        <v>53172273</v>
      </c>
    </row>
    <row r="897" spans="1:16" s="3" customFormat="1" x14ac:dyDescent="0.5">
      <c r="A897" s="3" t="s">
        <v>3201</v>
      </c>
      <c r="B897" s="37" t="s">
        <v>1486</v>
      </c>
      <c r="C897" s="38">
        <f t="shared" si="16"/>
        <v>3</v>
      </c>
      <c r="D897" s="32" t="s">
        <v>3003</v>
      </c>
      <c r="E897" s="42" t="s">
        <v>2856</v>
      </c>
      <c r="F897" s="46" t="s">
        <v>3004</v>
      </c>
      <c r="G897" s="37">
        <v>0</v>
      </c>
      <c r="H897" s="37">
        <v>1</v>
      </c>
      <c r="I897" s="3" t="s">
        <v>3107</v>
      </c>
      <c r="K897" s="37">
        <v>0</v>
      </c>
      <c r="L897" s="37">
        <v>5</v>
      </c>
      <c r="M897" s="3" t="s">
        <v>1536</v>
      </c>
      <c r="N897" s="3" t="s">
        <v>1740</v>
      </c>
      <c r="O897" s="39" t="str">
        <f>INDEX(accountchart[chartId], MATCH(Table1[[#This Row],[sellChartName]],accountchart[chartName],0))</f>
        <v>52900077</v>
      </c>
      <c r="P897" s="39" t="str">
        <f>INDEX(accountchart[chartId], MATCH(Table1[[#This Row],[buyChartName]],accountchart[chartName],0))</f>
        <v>53172273</v>
      </c>
    </row>
    <row r="898" spans="1:16" s="3" customFormat="1" x14ac:dyDescent="0.5">
      <c r="A898" s="3" t="s">
        <v>3202</v>
      </c>
      <c r="B898" s="37" t="s">
        <v>1486</v>
      </c>
      <c r="C898" s="38">
        <f t="shared" si="16"/>
        <v>3</v>
      </c>
      <c r="D898" s="32" t="s">
        <v>3005</v>
      </c>
      <c r="E898" s="42" t="s">
        <v>2856</v>
      </c>
      <c r="F898" s="46" t="s">
        <v>3006</v>
      </c>
      <c r="G898" s="37">
        <v>0</v>
      </c>
      <c r="H898" s="37">
        <v>1</v>
      </c>
      <c r="I898" s="3" t="s">
        <v>3107</v>
      </c>
      <c r="K898" s="37">
        <v>0</v>
      </c>
      <c r="L898" s="37">
        <v>5</v>
      </c>
      <c r="M898" s="3" t="s">
        <v>1536</v>
      </c>
      <c r="N898" s="3" t="s">
        <v>1740</v>
      </c>
      <c r="O898" s="39" t="str">
        <f>INDEX(accountchart[chartId], MATCH(Table1[[#This Row],[sellChartName]],accountchart[chartName],0))</f>
        <v>52900077</v>
      </c>
      <c r="P898" s="39" t="str">
        <f>INDEX(accountchart[chartId], MATCH(Table1[[#This Row],[buyChartName]],accountchart[chartName],0))</f>
        <v>53172273</v>
      </c>
    </row>
    <row r="899" spans="1:16" s="3" customFormat="1" x14ac:dyDescent="0.5">
      <c r="A899" s="3" t="s">
        <v>3203</v>
      </c>
      <c r="B899" s="37" t="s">
        <v>1486</v>
      </c>
      <c r="C899" s="38">
        <f t="shared" si="16"/>
        <v>3</v>
      </c>
      <c r="D899" s="32" t="s">
        <v>3008</v>
      </c>
      <c r="E899" s="42" t="s">
        <v>2856</v>
      </c>
      <c r="F899" s="46" t="s">
        <v>3007</v>
      </c>
      <c r="G899" s="37">
        <v>0</v>
      </c>
      <c r="H899" s="37">
        <v>1</v>
      </c>
      <c r="I899" s="3" t="s">
        <v>3107</v>
      </c>
      <c r="K899" s="37">
        <v>0</v>
      </c>
      <c r="L899" s="37">
        <v>5</v>
      </c>
      <c r="M899" s="3" t="s">
        <v>1536</v>
      </c>
      <c r="N899" s="3" t="s">
        <v>1740</v>
      </c>
      <c r="O899" s="39" t="str">
        <f>INDEX(accountchart[chartId], MATCH(Table1[[#This Row],[sellChartName]],accountchart[chartName],0))</f>
        <v>52900077</v>
      </c>
      <c r="P899" s="39" t="str">
        <f>INDEX(accountchart[chartId], MATCH(Table1[[#This Row],[buyChartName]],accountchart[chartName],0))</f>
        <v>53172273</v>
      </c>
    </row>
    <row r="900" spans="1:16" s="3" customFormat="1" x14ac:dyDescent="0.5">
      <c r="A900" s="3" t="s">
        <v>3204</v>
      </c>
      <c r="B900" s="37" t="s">
        <v>1486</v>
      </c>
      <c r="C900" s="38">
        <f t="shared" si="16"/>
        <v>3</v>
      </c>
      <c r="D900" s="32" t="s">
        <v>1244</v>
      </c>
      <c r="E900" s="42" t="s">
        <v>2856</v>
      </c>
      <c r="F900" s="46" t="s">
        <v>3009</v>
      </c>
      <c r="G900" s="37">
        <v>650</v>
      </c>
      <c r="H900" s="37">
        <v>1</v>
      </c>
      <c r="I900" s="3" t="s">
        <v>3107</v>
      </c>
      <c r="K900" s="37">
        <v>0</v>
      </c>
      <c r="L900" s="37">
        <v>5</v>
      </c>
      <c r="M900" s="3" t="s">
        <v>1536</v>
      </c>
      <c r="N900" s="3" t="s">
        <v>1740</v>
      </c>
      <c r="O900" s="39" t="str">
        <f>INDEX(accountchart[chartId], MATCH(Table1[[#This Row],[sellChartName]],accountchart[chartName],0))</f>
        <v>52900077</v>
      </c>
      <c r="P900" s="39" t="str">
        <f>INDEX(accountchart[chartId], MATCH(Table1[[#This Row],[buyChartName]],accountchart[chartName],0))</f>
        <v>53172273</v>
      </c>
    </row>
    <row r="901" spans="1:16" s="3" customFormat="1" x14ac:dyDescent="0.5">
      <c r="A901" s="3" t="s">
        <v>3205</v>
      </c>
      <c r="B901" s="37" t="s">
        <v>1486</v>
      </c>
      <c r="C901" s="38">
        <f t="shared" si="16"/>
        <v>3</v>
      </c>
      <c r="D901" s="32" t="s">
        <v>3013</v>
      </c>
      <c r="E901" s="42" t="s">
        <v>2856</v>
      </c>
      <c r="F901" s="46" t="s">
        <v>3014</v>
      </c>
      <c r="G901" s="37">
        <v>0</v>
      </c>
      <c r="H901" s="37">
        <v>1</v>
      </c>
      <c r="I901" s="3" t="s">
        <v>3107</v>
      </c>
      <c r="K901" s="37">
        <v>0</v>
      </c>
      <c r="L901" s="37">
        <v>5</v>
      </c>
      <c r="M901" s="3" t="s">
        <v>1536</v>
      </c>
      <c r="N901" s="3" t="s">
        <v>1740</v>
      </c>
      <c r="O901" s="39" t="str">
        <f>INDEX(accountchart[chartId], MATCH(Table1[[#This Row],[sellChartName]],accountchart[chartName],0))</f>
        <v>52900077</v>
      </c>
      <c r="P901" s="39" t="str">
        <f>INDEX(accountchart[chartId], MATCH(Table1[[#This Row],[buyChartName]],accountchart[chartName],0))</f>
        <v>53172273</v>
      </c>
    </row>
    <row r="902" spans="1:16" s="3" customFormat="1" x14ac:dyDescent="0.5">
      <c r="A902" s="3" t="s">
        <v>3206</v>
      </c>
      <c r="B902" s="37" t="s">
        <v>1486</v>
      </c>
      <c r="C902" s="38">
        <f t="shared" si="16"/>
        <v>3</v>
      </c>
      <c r="D902" s="32" t="s">
        <v>1192</v>
      </c>
      <c r="E902" s="42" t="s">
        <v>2856</v>
      </c>
      <c r="F902" s="46"/>
      <c r="G902" s="37">
        <v>0</v>
      </c>
      <c r="H902" s="37">
        <v>1</v>
      </c>
      <c r="I902" s="3" t="s">
        <v>3107</v>
      </c>
      <c r="K902" s="37">
        <v>0</v>
      </c>
      <c r="L902" s="37">
        <v>5</v>
      </c>
      <c r="M902" s="3" t="s">
        <v>1536</v>
      </c>
      <c r="N902" s="3" t="s">
        <v>1740</v>
      </c>
      <c r="O902" s="39" t="str">
        <f>INDEX(accountchart[chartId], MATCH(Table1[[#This Row],[sellChartName]],accountchart[chartName],0))</f>
        <v>52900077</v>
      </c>
      <c r="P902" s="39" t="str">
        <f>INDEX(accountchart[chartId], MATCH(Table1[[#This Row],[buyChartName]],accountchart[chartName],0))</f>
        <v>53172273</v>
      </c>
    </row>
    <row r="903" spans="1:16" s="3" customFormat="1" x14ac:dyDescent="0.5">
      <c r="A903" s="3" t="s">
        <v>3207</v>
      </c>
      <c r="B903" s="37" t="s">
        <v>1486</v>
      </c>
      <c r="C903" s="38">
        <f t="shared" si="16"/>
        <v>3</v>
      </c>
      <c r="D903" s="32" t="s">
        <v>3021</v>
      </c>
      <c r="E903" s="42" t="s">
        <v>2856</v>
      </c>
      <c r="F903" s="46" t="s">
        <v>3022</v>
      </c>
      <c r="G903" s="37">
        <v>0</v>
      </c>
      <c r="H903" s="37">
        <v>1</v>
      </c>
      <c r="I903" s="3" t="s">
        <v>3107</v>
      </c>
      <c r="K903" s="37">
        <v>0</v>
      </c>
      <c r="L903" s="37">
        <v>5</v>
      </c>
      <c r="M903" s="3" t="s">
        <v>1536</v>
      </c>
      <c r="N903" s="3" t="s">
        <v>1740</v>
      </c>
      <c r="O903" s="39" t="str">
        <f>INDEX(accountchart[chartId], MATCH(Table1[[#This Row],[sellChartName]],accountchart[chartName],0))</f>
        <v>52900077</v>
      </c>
      <c r="P903" s="39" t="str">
        <f>INDEX(accountchart[chartId], MATCH(Table1[[#This Row],[buyChartName]],accountchart[chartName],0))</f>
        <v>53172273</v>
      </c>
    </row>
    <row r="904" spans="1:16" s="3" customFormat="1" x14ac:dyDescent="0.5">
      <c r="A904" s="3" t="s">
        <v>3208</v>
      </c>
      <c r="B904" s="37" t="s">
        <v>1486</v>
      </c>
      <c r="C904" s="38">
        <f t="shared" si="16"/>
        <v>3</v>
      </c>
      <c r="D904" s="32" t="s">
        <v>3023</v>
      </c>
      <c r="E904" s="42" t="s">
        <v>2856</v>
      </c>
      <c r="F904" s="46" t="s">
        <v>2945</v>
      </c>
      <c r="G904" s="37">
        <v>280</v>
      </c>
      <c r="H904" s="37">
        <v>1</v>
      </c>
      <c r="I904" s="3" t="s">
        <v>3107</v>
      </c>
      <c r="K904" s="37">
        <v>0</v>
      </c>
      <c r="L904" s="37">
        <v>5</v>
      </c>
      <c r="M904" s="3" t="s">
        <v>1536</v>
      </c>
      <c r="N904" s="3" t="s">
        <v>1740</v>
      </c>
      <c r="O904" s="39" t="str">
        <f>INDEX(accountchart[chartId], MATCH(Table1[[#This Row],[sellChartName]],accountchart[chartName],0))</f>
        <v>52900077</v>
      </c>
      <c r="P904" s="39" t="str">
        <f>INDEX(accountchart[chartId], MATCH(Table1[[#This Row],[buyChartName]],accountchart[chartName],0))</f>
        <v>53172273</v>
      </c>
    </row>
    <row r="905" spans="1:16" s="3" customFormat="1" x14ac:dyDescent="0.5">
      <c r="A905" s="3" t="s">
        <v>3209</v>
      </c>
      <c r="B905" s="37" t="s">
        <v>1486</v>
      </c>
      <c r="C905" s="38">
        <f t="shared" si="16"/>
        <v>3</v>
      </c>
      <c r="D905" s="32" t="s">
        <v>3025</v>
      </c>
      <c r="E905" s="42" t="s">
        <v>2856</v>
      </c>
      <c r="F905" s="46" t="s">
        <v>3024</v>
      </c>
      <c r="G905" s="37">
        <v>120</v>
      </c>
      <c r="H905" s="37">
        <v>1</v>
      </c>
      <c r="I905" s="3" t="s">
        <v>3107</v>
      </c>
      <c r="K905" s="37">
        <v>0</v>
      </c>
      <c r="L905" s="37">
        <v>5</v>
      </c>
      <c r="M905" s="3" t="s">
        <v>1536</v>
      </c>
      <c r="N905" s="3" t="s">
        <v>1740</v>
      </c>
      <c r="O905" s="39" t="str">
        <f>INDEX(accountchart[chartId], MATCH(Table1[[#This Row],[sellChartName]],accountchart[chartName],0))</f>
        <v>52900077</v>
      </c>
      <c r="P905" s="39" t="str">
        <f>INDEX(accountchart[chartId], MATCH(Table1[[#This Row],[buyChartName]],accountchart[chartName],0))</f>
        <v>53172273</v>
      </c>
    </row>
    <row r="906" spans="1:16" s="3" customFormat="1" x14ac:dyDescent="0.5">
      <c r="A906" s="3" t="s">
        <v>3210</v>
      </c>
      <c r="B906" s="37" t="s">
        <v>1486</v>
      </c>
      <c r="C906" s="38">
        <f t="shared" si="16"/>
        <v>3</v>
      </c>
      <c r="D906" s="32" t="s">
        <v>3026</v>
      </c>
      <c r="E906" s="42" t="s">
        <v>2856</v>
      </c>
      <c r="F906" s="46"/>
      <c r="G906" s="37">
        <v>100</v>
      </c>
      <c r="H906" s="37">
        <v>1</v>
      </c>
      <c r="I906" s="3" t="s">
        <v>3107</v>
      </c>
      <c r="K906" s="37">
        <v>0</v>
      </c>
      <c r="L906" s="37">
        <v>5</v>
      </c>
      <c r="M906" s="3" t="s">
        <v>1536</v>
      </c>
      <c r="N906" s="3" t="s">
        <v>1740</v>
      </c>
      <c r="O906" s="39" t="str">
        <f>INDEX(accountchart[chartId], MATCH(Table1[[#This Row],[sellChartName]],accountchart[chartName],0))</f>
        <v>52900077</v>
      </c>
      <c r="P906" s="39" t="str">
        <f>INDEX(accountchart[chartId], MATCH(Table1[[#This Row],[buyChartName]],accountchart[chartName],0))</f>
        <v>53172273</v>
      </c>
    </row>
    <row r="907" spans="1:16" s="3" customFormat="1" x14ac:dyDescent="0.5">
      <c r="A907" s="3" t="s">
        <v>3211</v>
      </c>
      <c r="B907" s="37" t="s">
        <v>1486</v>
      </c>
      <c r="C907" s="38">
        <f t="shared" si="16"/>
        <v>3</v>
      </c>
      <c r="D907" s="32" t="s">
        <v>3027</v>
      </c>
      <c r="E907" s="42" t="s">
        <v>2856</v>
      </c>
      <c r="F907" s="46"/>
      <c r="G907" s="37">
        <v>100</v>
      </c>
      <c r="H907" s="37">
        <v>1</v>
      </c>
      <c r="I907" s="3" t="s">
        <v>3107</v>
      </c>
      <c r="K907" s="37">
        <v>0</v>
      </c>
      <c r="L907" s="37">
        <v>5</v>
      </c>
      <c r="M907" s="3" t="s">
        <v>1536</v>
      </c>
      <c r="N907" s="3" t="s">
        <v>1740</v>
      </c>
      <c r="O907" s="39" t="str">
        <f>INDEX(accountchart[chartId], MATCH(Table1[[#This Row],[sellChartName]],accountchart[chartName],0))</f>
        <v>52900077</v>
      </c>
      <c r="P907" s="39" t="str">
        <f>INDEX(accountchart[chartId], MATCH(Table1[[#This Row],[buyChartName]],accountchart[chartName],0))</f>
        <v>53172273</v>
      </c>
    </row>
    <row r="908" spans="1:16" s="3" customFormat="1" x14ac:dyDescent="0.5">
      <c r="A908" s="3" t="s">
        <v>3212</v>
      </c>
      <c r="B908" s="37" t="s">
        <v>1486</v>
      </c>
      <c r="C908" s="38">
        <f t="shared" si="16"/>
        <v>3</v>
      </c>
      <c r="D908" s="32" t="s">
        <v>3028</v>
      </c>
      <c r="E908" s="42" t="s">
        <v>2856</v>
      </c>
      <c r="F908" s="46"/>
      <c r="G908" s="37">
        <v>100</v>
      </c>
      <c r="H908" s="37">
        <v>1</v>
      </c>
      <c r="I908" s="3" t="s">
        <v>3107</v>
      </c>
      <c r="K908" s="37">
        <v>0</v>
      </c>
      <c r="L908" s="37">
        <v>5</v>
      </c>
      <c r="M908" s="3" t="s">
        <v>1536</v>
      </c>
      <c r="N908" s="3" t="s">
        <v>1740</v>
      </c>
      <c r="O908" s="39" t="str">
        <f>INDEX(accountchart[chartId], MATCH(Table1[[#This Row],[sellChartName]],accountchart[chartName],0))</f>
        <v>52900077</v>
      </c>
      <c r="P908" s="39" t="str">
        <f>INDEX(accountchart[chartId], MATCH(Table1[[#This Row],[buyChartName]],accountchart[chartName],0))</f>
        <v>53172273</v>
      </c>
    </row>
    <row r="909" spans="1:16" s="3" customFormat="1" x14ac:dyDescent="0.5">
      <c r="A909" s="3" t="s">
        <v>3213</v>
      </c>
      <c r="B909" s="37" t="s">
        <v>1486</v>
      </c>
      <c r="C909" s="38">
        <f t="shared" si="16"/>
        <v>3</v>
      </c>
      <c r="D909" s="32" t="s">
        <v>1247</v>
      </c>
      <c r="E909" s="42" t="s">
        <v>2856</v>
      </c>
      <c r="F909" s="46"/>
      <c r="G909" s="37">
        <v>150</v>
      </c>
      <c r="H909" s="37">
        <v>1</v>
      </c>
      <c r="I909" s="3" t="s">
        <v>3107</v>
      </c>
      <c r="K909" s="37">
        <v>0</v>
      </c>
      <c r="L909" s="37">
        <v>5</v>
      </c>
      <c r="M909" s="3" t="s">
        <v>1536</v>
      </c>
      <c r="N909" s="3" t="s">
        <v>1740</v>
      </c>
      <c r="O909" s="39" t="str">
        <f>INDEX(accountchart[chartId], MATCH(Table1[[#This Row],[sellChartName]],accountchart[chartName],0))</f>
        <v>52900077</v>
      </c>
      <c r="P909" s="39" t="str">
        <f>INDEX(accountchart[chartId], MATCH(Table1[[#This Row],[buyChartName]],accountchart[chartName],0))</f>
        <v>53172273</v>
      </c>
    </row>
    <row r="910" spans="1:16" s="3" customFormat="1" x14ac:dyDescent="0.5">
      <c r="A910" s="3" t="s">
        <v>3214</v>
      </c>
      <c r="B910" s="37" t="s">
        <v>1486</v>
      </c>
      <c r="C910" s="38">
        <f t="shared" si="16"/>
        <v>3</v>
      </c>
      <c r="D910" s="68" t="s">
        <v>5096</v>
      </c>
      <c r="E910" s="42" t="s">
        <v>2856</v>
      </c>
      <c r="F910" s="46"/>
      <c r="G910" s="37">
        <v>0</v>
      </c>
      <c r="H910" s="37">
        <v>1</v>
      </c>
      <c r="I910" s="3" t="s">
        <v>3107</v>
      </c>
      <c r="K910" s="37">
        <v>0</v>
      </c>
      <c r="L910" s="37">
        <v>5</v>
      </c>
      <c r="M910" s="3" t="s">
        <v>1536</v>
      </c>
      <c r="N910" s="3" t="s">
        <v>1740</v>
      </c>
      <c r="O910" s="39" t="str">
        <f>INDEX(accountchart[chartId], MATCH(Table1[[#This Row],[sellChartName]],accountchart[chartName],0))</f>
        <v>52900077</v>
      </c>
      <c r="P910" s="39" t="str">
        <f>INDEX(accountchart[chartId], MATCH(Table1[[#This Row],[buyChartName]],accountchart[chartName],0))</f>
        <v>53172273</v>
      </c>
    </row>
    <row r="911" spans="1:16" s="3" customFormat="1" x14ac:dyDescent="0.5">
      <c r="A911" s="3" t="s">
        <v>5059</v>
      </c>
      <c r="B911" s="37" t="s">
        <v>1486</v>
      </c>
      <c r="C911" s="38">
        <f>IF($B911="ProductService",1,IF($B911="ProductNonInventory",3,IF($B911="ProductInventory",5,"error")))</f>
        <v>3</v>
      </c>
      <c r="D911" s="68" t="s">
        <v>5097</v>
      </c>
      <c r="E911" s="42" t="s">
        <v>2856</v>
      </c>
      <c r="F911" s="46"/>
      <c r="G911" s="37">
        <v>0</v>
      </c>
      <c r="H911" s="37">
        <v>1</v>
      </c>
      <c r="I911" s="3" t="s">
        <v>3107</v>
      </c>
      <c r="K911" s="37">
        <v>0</v>
      </c>
      <c r="L911" s="37">
        <v>5</v>
      </c>
      <c r="M911" s="3" t="s">
        <v>1536</v>
      </c>
      <c r="N911" s="3" t="s">
        <v>1740</v>
      </c>
      <c r="O911" s="39" t="str">
        <f>INDEX(accountchart[chartId], MATCH(Table1[[#This Row],[sellChartName]],accountchart[chartName],0))</f>
        <v>52900077</v>
      </c>
      <c r="P911" s="39" t="str">
        <f>INDEX(accountchart[chartId], MATCH(Table1[[#This Row],[buyChartName]],accountchart[chartName],0))</f>
        <v>53172273</v>
      </c>
    </row>
    <row r="912" spans="1:16" s="3" customFormat="1" x14ac:dyDescent="0.5">
      <c r="A912" s="3" t="s">
        <v>3215</v>
      </c>
      <c r="B912" s="37" t="s">
        <v>1486</v>
      </c>
      <c r="C912" s="38">
        <f t="shared" si="16"/>
        <v>3</v>
      </c>
      <c r="D912" s="32" t="s">
        <v>3029</v>
      </c>
      <c r="E912" s="42" t="s">
        <v>2856</v>
      </c>
      <c r="F912" s="46" t="s">
        <v>3030</v>
      </c>
      <c r="G912" s="37">
        <v>0</v>
      </c>
      <c r="H912" s="37">
        <v>1</v>
      </c>
      <c r="I912" s="3" t="s">
        <v>3107</v>
      </c>
      <c r="K912" s="37">
        <v>0</v>
      </c>
      <c r="L912" s="37">
        <v>5</v>
      </c>
      <c r="M912" s="3" t="s">
        <v>1536</v>
      </c>
      <c r="N912" s="3" t="s">
        <v>1740</v>
      </c>
      <c r="O912" s="39" t="str">
        <f>INDEX(accountchart[chartId], MATCH(Table1[[#This Row],[sellChartName]],accountchart[chartName],0))</f>
        <v>52900077</v>
      </c>
      <c r="P912" s="39" t="str">
        <f>INDEX(accountchart[chartId], MATCH(Table1[[#This Row],[buyChartName]],accountchart[chartName],0))</f>
        <v>53172273</v>
      </c>
    </row>
    <row r="913" spans="1:16" s="3" customFormat="1" x14ac:dyDescent="0.5">
      <c r="A913" s="3" t="s">
        <v>3216</v>
      </c>
      <c r="B913" s="37" t="s">
        <v>1486</v>
      </c>
      <c r="C913" s="38">
        <f t="shared" si="16"/>
        <v>3</v>
      </c>
      <c r="D913" s="32" t="s">
        <v>1246</v>
      </c>
      <c r="E913" s="42" t="s">
        <v>2856</v>
      </c>
      <c r="F913" s="46"/>
      <c r="G913" s="37">
        <v>280</v>
      </c>
      <c r="H913" s="37">
        <v>1</v>
      </c>
      <c r="I913" s="3" t="s">
        <v>3107</v>
      </c>
      <c r="K913" s="37">
        <v>0</v>
      </c>
      <c r="L913" s="37">
        <v>5</v>
      </c>
      <c r="M913" s="3" t="s">
        <v>1536</v>
      </c>
      <c r="N913" s="3" t="s">
        <v>1740</v>
      </c>
      <c r="O913" s="39" t="str">
        <f>INDEX(accountchart[chartId], MATCH(Table1[[#This Row],[sellChartName]],accountchart[chartName],0))</f>
        <v>52900077</v>
      </c>
      <c r="P913" s="39" t="str">
        <f>INDEX(accountchart[chartId], MATCH(Table1[[#This Row],[buyChartName]],accountchart[chartName],0))</f>
        <v>53172273</v>
      </c>
    </row>
    <row r="914" spans="1:16" s="3" customFormat="1" x14ac:dyDescent="0.5">
      <c r="A914" s="3" t="s">
        <v>3217</v>
      </c>
      <c r="B914" s="37" t="s">
        <v>1486</v>
      </c>
      <c r="C914" s="38">
        <f t="shared" si="16"/>
        <v>3</v>
      </c>
      <c r="D914" s="32" t="s">
        <v>1088</v>
      </c>
      <c r="E914" s="42" t="s">
        <v>2856</v>
      </c>
      <c r="F914" s="46"/>
      <c r="G914" s="37">
        <v>5</v>
      </c>
      <c r="H914" s="37">
        <v>1</v>
      </c>
      <c r="I914" s="3" t="s">
        <v>3107</v>
      </c>
      <c r="K914" s="37">
        <v>0</v>
      </c>
      <c r="L914" s="37">
        <v>5</v>
      </c>
      <c r="M914" s="3" t="s">
        <v>1536</v>
      </c>
      <c r="N914" s="3" t="s">
        <v>1740</v>
      </c>
      <c r="O914" s="39" t="str">
        <f>INDEX(accountchart[chartId], MATCH(Table1[[#This Row],[sellChartName]],accountchart[chartName],0))</f>
        <v>52900077</v>
      </c>
      <c r="P914" s="39" t="str">
        <f>INDEX(accountchart[chartId], MATCH(Table1[[#This Row],[buyChartName]],accountchart[chartName],0))</f>
        <v>53172273</v>
      </c>
    </row>
    <row r="915" spans="1:16" s="3" customFormat="1" x14ac:dyDescent="0.5">
      <c r="A915" s="3" t="s">
        <v>3218</v>
      </c>
      <c r="B915" s="37" t="s">
        <v>1486</v>
      </c>
      <c r="C915" s="38">
        <f t="shared" si="16"/>
        <v>3</v>
      </c>
      <c r="D915" s="32" t="s">
        <v>1087</v>
      </c>
      <c r="E915" s="42" t="s">
        <v>2856</v>
      </c>
      <c r="F915" s="46"/>
      <c r="G915" s="37">
        <v>50</v>
      </c>
      <c r="H915" s="37">
        <v>1</v>
      </c>
      <c r="I915" s="3" t="s">
        <v>3107</v>
      </c>
      <c r="K915" s="37">
        <v>0</v>
      </c>
      <c r="L915" s="37">
        <v>5</v>
      </c>
      <c r="M915" s="3" t="s">
        <v>1536</v>
      </c>
      <c r="N915" s="3" t="s">
        <v>1740</v>
      </c>
      <c r="O915" s="39" t="str">
        <f>INDEX(accountchart[chartId], MATCH(Table1[[#This Row],[sellChartName]],accountchart[chartName],0))</f>
        <v>52900077</v>
      </c>
      <c r="P915" s="39" t="str">
        <f>INDEX(accountchart[chartId], MATCH(Table1[[#This Row],[buyChartName]],accountchart[chartName],0))</f>
        <v>53172273</v>
      </c>
    </row>
    <row r="916" spans="1:16" s="3" customFormat="1" x14ac:dyDescent="0.5">
      <c r="A916" s="3" t="s">
        <v>3220</v>
      </c>
      <c r="B916" s="37" t="s">
        <v>1486</v>
      </c>
      <c r="C916" s="38">
        <f t="shared" si="16"/>
        <v>3</v>
      </c>
      <c r="D916" s="32" t="s">
        <v>3031</v>
      </c>
      <c r="E916" s="42" t="s">
        <v>2856</v>
      </c>
      <c r="F916" s="46"/>
      <c r="G916" s="37">
        <v>80</v>
      </c>
      <c r="H916" s="37">
        <v>1</v>
      </c>
      <c r="I916" s="3" t="s">
        <v>3107</v>
      </c>
      <c r="K916" s="37">
        <v>0</v>
      </c>
      <c r="L916" s="37">
        <v>5</v>
      </c>
      <c r="M916" s="3" t="s">
        <v>1536</v>
      </c>
      <c r="N916" s="3" t="s">
        <v>1740</v>
      </c>
      <c r="O916" s="39" t="str">
        <f>INDEX(accountchart[chartId], MATCH(Table1[[#This Row],[sellChartName]],accountchart[chartName],0))</f>
        <v>52900077</v>
      </c>
      <c r="P916" s="39" t="str">
        <f>INDEX(accountchart[chartId], MATCH(Table1[[#This Row],[buyChartName]],accountchart[chartName],0))</f>
        <v>53172273</v>
      </c>
    </row>
    <row r="917" spans="1:16" s="3" customFormat="1" x14ac:dyDescent="0.5">
      <c r="A917" s="3" t="s">
        <v>3221</v>
      </c>
      <c r="B917" s="37" t="s">
        <v>1486</v>
      </c>
      <c r="C917" s="38">
        <f t="shared" si="16"/>
        <v>3</v>
      </c>
      <c r="D917" s="32" t="s">
        <v>3032</v>
      </c>
      <c r="E917" s="42" t="s">
        <v>2856</v>
      </c>
      <c r="F917" s="46"/>
      <c r="G917" s="37">
        <v>80</v>
      </c>
      <c r="H917" s="37">
        <v>1</v>
      </c>
      <c r="I917" s="3" t="s">
        <v>3107</v>
      </c>
      <c r="K917" s="37">
        <v>0</v>
      </c>
      <c r="L917" s="37">
        <v>5</v>
      </c>
      <c r="M917" s="3" t="s">
        <v>1536</v>
      </c>
      <c r="N917" s="3" t="s">
        <v>1740</v>
      </c>
      <c r="O917" s="39" t="str">
        <f>INDEX(accountchart[chartId], MATCH(Table1[[#This Row],[sellChartName]],accountchart[chartName],0))</f>
        <v>52900077</v>
      </c>
      <c r="P917" s="39" t="str">
        <f>INDEX(accountchart[chartId], MATCH(Table1[[#This Row],[buyChartName]],accountchart[chartName],0))</f>
        <v>53172273</v>
      </c>
    </row>
    <row r="918" spans="1:16" s="3" customFormat="1" x14ac:dyDescent="0.5">
      <c r="A918" s="3" t="s">
        <v>3222</v>
      </c>
      <c r="B918" s="37" t="s">
        <v>1486</v>
      </c>
      <c r="C918" s="38">
        <f t="shared" ref="C918:C1049" si="17">IF($B918="ProductService",1,IF($B918="ProductNonInventory",3,IF($B918="ProductInventory",5,"error")))</f>
        <v>3</v>
      </c>
      <c r="D918" s="32" t="s">
        <v>3033</v>
      </c>
      <c r="E918" s="42" t="s">
        <v>2856</v>
      </c>
      <c r="F918" s="46"/>
      <c r="G918" s="37">
        <v>100</v>
      </c>
      <c r="H918" s="37">
        <v>1</v>
      </c>
      <c r="I918" s="3" t="s">
        <v>3107</v>
      </c>
      <c r="K918" s="37">
        <v>0</v>
      </c>
      <c r="L918" s="37">
        <v>5</v>
      </c>
      <c r="M918" s="3" t="s">
        <v>1536</v>
      </c>
      <c r="N918" s="3" t="s">
        <v>1740</v>
      </c>
      <c r="O918" s="39" t="str">
        <f>INDEX(accountchart[chartId], MATCH(Table1[[#This Row],[sellChartName]],accountchart[chartName],0))</f>
        <v>52900077</v>
      </c>
      <c r="P918" s="39" t="str">
        <f>INDEX(accountchart[chartId], MATCH(Table1[[#This Row],[buyChartName]],accountchart[chartName],0))</f>
        <v>53172273</v>
      </c>
    </row>
    <row r="919" spans="1:16" s="3" customFormat="1" x14ac:dyDescent="0.5">
      <c r="A919" s="3" t="s">
        <v>3219</v>
      </c>
      <c r="B919" s="37" t="s">
        <v>1486</v>
      </c>
      <c r="C919" s="38">
        <f t="shared" si="17"/>
        <v>3</v>
      </c>
      <c r="D919" s="32" t="s">
        <v>3034</v>
      </c>
      <c r="E919" s="42" t="s">
        <v>2856</v>
      </c>
      <c r="F919" s="46" t="s">
        <v>3035</v>
      </c>
      <c r="G919" s="37">
        <v>180</v>
      </c>
      <c r="H919" s="37">
        <v>1</v>
      </c>
      <c r="I919" s="3" t="s">
        <v>3107</v>
      </c>
      <c r="K919" s="37">
        <v>0</v>
      </c>
      <c r="L919" s="37">
        <v>5</v>
      </c>
      <c r="M919" s="3" t="s">
        <v>1536</v>
      </c>
      <c r="N919" s="3" t="s">
        <v>1740</v>
      </c>
      <c r="O919" s="39" t="str">
        <f>INDEX(accountchart[chartId], MATCH(Table1[[#This Row],[sellChartName]],accountchart[chartName],0))</f>
        <v>52900077</v>
      </c>
      <c r="P919" s="39" t="str">
        <f>INDEX(accountchart[chartId], MATCH(Table1[[#This Row],[buyChartName]],accountchart[chartName],0))</f>
        <v>53172273</v>
      </c>
    </row>
    <row r="920" spans="1:16" s="3" customFormat="1" x14ac:dyDescent="0.5">
      <c r="A920" s="3" t="s">
        <v>3223</v>
      </c>
      <c r="B920" s="37" t="s">
        <v>1486</v>
      </c>
      <c r="C920" s="38">
        <f t="shared" si="17"/>
        <v>3</v>
      </c>
      <c r="D920" s="32" t="s">
        <v>3036</v>
      </c>
      <c r="E920" s="42" t="s">
        <v>2856</v>
      </c>
      <c r="F920" s="46" t="s">
        <v>3037</v>
      </c>
      <c r="G920" s="37">
        <v>0</v>
      </c>
      <c r="H920" s="37">
        <v>1</v>
      </c>
      <c r="I920" s="3" t="s">
        <v>3107</v>
      </c>
      <c r="K920" s="37">
        <v>0</v>
      </c>
      <c r="L920" s="37">
        <v>5</v>
      </c>
      <c r="M920" s="3" t="s">
        <v>1536</v>
      </c>
      <c r="N920" s="3" t="s">
        <v>1740</v>
      </c>
      <c r="O920" s="39" t="str">
        <f>INDEX(accountchart[chartId], MATCH(Table1[[#This Row],[sellChartName]],accountchart[chartName],0))</f>
        <v>52900077</v>
      </c>
      <c r="P920" s="39" t="str">
        <f>INDEX(accountchart[chartId], MATCH(Table1[[#This Row],[buyChartName]],accountchart[chartName],0))</f>
        <v>53172273</v>
      </c>
    </row>
    <row r="921" spans="1:16" s="3" customFormat="1" x14ac:dyDescent="0.5">
      <c r="A921" s="3" t="s">
        <v>3224</v>
      </c>
      <c r="B921" s="37" t="s">
        <v>1486</v>
      </c>
      <c r="C921" s="38">
        <f t="shared" si="17"/>
        <v>3</v>
      </c>
      <c r="D921" s="32" t="s">
        <v>1201</v>
      </c>
      <c r="E921" s="42" t="s">
        <v>2856</v>
      </c>
      <c r="F921" s="46"/>
      <c r="G921" s="37">
        <v>0</v>
      </c>
      <c r="H921" s="37">
        <v>1</v>
      </c>
      <c r="I921" s="3" t="s">
        <v>3107</v>
      </c>
      <c r="K921" s="37">
        <v>0</v>
      </c>
      <c r="L921" s="37">
        <v>5</v>
      </c>
      <c r="M921" s="3" t="s">
        <v>1536</v>
      </c>
      <c r="N921" s="3" t="s">
        <v>1740</v>
      </c>
      <c r="O921" s="39" t="str">
        <f>INDEX(accountchart[chartId], MATCH(Table1[[#This Row],[sellChartName]],accountchart[chartName],0))</f>
        <v>52900077</v>
      </c>
      <c r="P921" s="39" t="str">
        <f>INDEX(accountchart[chartId], MATCH(Table1[[#This Row],[buyChartName]],accountchart[chartName],0))</f>
        <v>53172273</v>
      </c>
    </row>
    <row r="922" spans="1:16" s="3" customFormat="1" x14ac:dyDescent="0.5">
      <c r="A922" s="3" t="s">
        <v>3225</v>
      </c>
      <c r="B922" s="37" t="s">
        <v>1486</v>
      </c>
      <c r="C922" s="38">
        <f t="shared" si="17"/>
        <v>3</v>
      </c>
      <c r="D922" s="32" t="s">
        <v>3038</v>
      </c>
      <c r="E922" s="42" t="s">
        <v>2856</v>
      </c>
      <c r="F922" s="46" t="s">
        <v>3039</v>
      </c>
      <c r="G922" s="37">
        <v>0</v>
      </c>
      <c r="H922" s="37">
        <v>1</v>
      </c>
      <c r="I922" s="3" t="s">
        <v>3107</v>
      </c>
      <c r="K922" s="37">
        <v>0</v>
      </c>
      <c r="L922" s="37">
        <v>5</v>
      </c>
      <c r="M922" s="3" t="s">
        <v>1536</v>
      </c>
      <c r="N922" s="3" t="s">
        <v>1740</v>
      </c>
      <c r="O922" s="39" t="str">
        <f>INDEX(accountchart[chartId], MATCH(Table1[[#This Row],[sellChartName]],accountchart[chartName],0))</f>
        <v>52900077</v>
      </c>
      <c r="P922" s="39" t="str">
        <f>INDEX(accountchart[chartId], MATCH(Table1[[#This Row],[buyChartName]],accountchart[chartName],0))</f>
        <v>53172273</v>
      </c>
    </row>
    <row r="923" spans="1:16" s="3" customFormat="1" x14ac:dyDescent="0.5">
      <c r="A923" s="3" t="s">
        <v>3226</v>
      </c>
      <c r="B923" s="37" t="s">
        <v>1486</v>
      </c>
      <c r="C923" s="38">
        <f t="shared" si="17"/>
        <v>3</v>
      </c>
      <c r="D923" s="32" t="s">
        <v>1417</v>
      </c>
      <c r="E923" s="42" t="s">
        <v>2856</v>
      </c>
      <c r="F923" s="46" t="s">
        <v>3040</v>
      </c>
      <c r="G923" s="37">
        <v>80</v>
      </c>
      <c r="H923" s="37">
        <v>1</v>
      </c>
      <c r="I923" s="3" t="s">
        <v>3107</v>
      </c>
      <c r="K923" s="37">
        <v>0</v>
      </c>
      <c r="L923" s="37">
        <v>5</v>
      </c>
      <c r="M923" s="3" t="s">
        <v>1536</v>
      </c>
      <c r="N923" s="3" t="s">
        <v>1740</v>
      </c>
      <c r="O923" s="39" t="str">
        <f>INDEX(accountchart[chartId], MATCH(Table1[[#This Row],[sellChartName]],accountchart[chartName],0))</f>
        <v>52900077</v>
      </c>
      <c r="P923" s="39" t="str">
        <f>INDEX(accountchart[chartId], MATCH(Table1[[#This Row],[buyChartName]],accountchart[chartName],0))</f>
        <v>53172273</v>
      </c>
    </row>
    <row r="924" spans="1:16" s="3" customFormat="1" x14ac:dyDescent="0.5">
      <c r="A924" s="3" t="s">
        <v>3227</v>
      </c>
      <c r="B924" s="37" t="s">
        <v>1486</v>
      </c>
      <c r="C924" s="38">
        <f t="shared" si="17"/>
        <v>3</v>
      </c>
      <c r="D924" s="32" t="s">
        <v>1271</v>
      </c>
      <c r="E924" s="42" t="s">
        <v>2856</v>
      </c>
      <c r="F924" s="46"/>
      <c r="G924" s="37">
        <v>0</v>
      </c>
      <c r="H924" s="37">
        <v>1</v>
      </c>
      <c r="I924" s="3" t="s">
        <v>3107</v>
      </c>
      <c r="K924" s="37">
        <v>0</v>
      </c>
      <c r="L924" s="37">
        <v>5</v>
      </c>
      <c r="M924" s="3" t="s">
        <v>1536</v>
      </c>
      <c r="N924" s="3" t="s">
        <v>1740</v>
      </c>
      <c r="O924" s="39" t="str">
        <f>INDEX(accountchart[chartId], MATCH(Table1[[#This Row],[sellChartName]],accountchart[chartName],0))</f>
        <v>52900077</v>
      </c>
      <c r="P924" s="39" t="str">
        <f>INDEX(accountchart[chartId], MATCH(Table1[[#This Row],[buyChartName]],accountchart[chartName],0))</f>
        <v>53172273</v>
      </c>
    </row>
    <row r="925" spans="1:16" s="3" customFormat="1" x14ac:dyDescent="0.5">
      <c r="A925" s="3" t="s">
        <v>3228</v>
      </c>
      <c r="B925" s="37" t="s">
        <v>1486</v>
      </c>
      <c r="C925" s="38">
        <f t="shared" si="17"/>
        <v>3</v>
      </c>
      <c r="D925" s="32" t="s">
        <v>3042</v>
      </c>
      <c r="E925" s="42" t="s">
        <v>3384</v>
      </c>
      <c r="F925" s="46" t="s">
        <v>3041</v>
      </c>
      <c r="G925" s="37">
        <v>180</v>
      </c>
      <c r="H925" s="37">
        <v>1</v>
      </c>
      <c r="I925" s="3" t="s">
        <v>3107</v>
      </c>
      <c r="K925" s="37">
        <v>0</v>
      </c>
      <c r="L925" s="37">
        <v>5</v>
      </c>
      <c r="M925" s="3" t="s">
        <v>1536</v>
      </c>
      <c r="N925" s="3" t="s">
        <v>1740</v>
      </c>
      <c r="O925" s="39" t="str">
        <f>INDEX(accountchart[chartId], MATCH(Table1[[#This Row],[sellChartName]],accountchart[chartName],0))</f>
        <v>52900077</v>
      </c>
      <c r="P925" s="39" t="str">
        <f>INDEX(accountchart[chartId], MATCH(Table1[[#This Row],[buyChartName]],accountchart[chartName],0))</f>
        <v>53172273</v>
      </c>
    </row>
    <row r="926" spans="1:16" s="3" customFormat="1" x14ac:dyDescent="0.5">
      <c r="A926" s="3" t="s">
        <v>5011</v>
      </c>
      <c r="B926" s="37" t="s">
        <v>1486</v>
      </c>
      <c r="C926" s="38">
        <f t="shared" si="17"/>
        <v>3</v>
      </c>
      <c r="D926" s="32" t="s">
        <v>5012</v>
      </c>
      <c r="E926" s="42" t="s">
        <v>3386</v>
      </c>
      <c r="F926" s="46" t="s">
        <v>3041</v>
      </c>
      <c r="G926" s="37">
        <v>0</v>
      </c>
      <c r="H926" s="37">
        <v>1</v>
      </c>
      <c r="I926" s="3" t="s">
        <v>3107</v>
      </c>
      <c r="K926" s="37">
        <v>0</v>
      </c>
      <c r="L926" s="37">
        <v>5</v>
      </c>
      <c r="M926" s="3" t="s">
        <v>1536</v>
      </c>
      <c r="N926" s="3" t="s">
        <v>1740</v>
      </c>
      <c r="O926" s="39" t="str">
        <f>INDEX(accountchart[chartId], MATCH(Table1[[#This Row],[sellChartName]],accountchart[chartName],0))</f>
        <v>52900077</v>
      </c>
      <c r="P926" s="39" t="str">
        <f>INDEX(accountchart[chartId], MATCH(Table1[[#This Row],[buyChartName]],accountchart[chartName],0))</f>
        <v>53172273</v>
      </c>
    </row>
    <row r="927" spans="1:16" s="3" customFormat="1" x14ac:dyDescent="0.5">
      <c r="A927" s="3" t="s">
        <v>3229</v>
      </c>
      <c r="B927" s="37" t="s">
        <v>1486</v>
      </c>
      <c r="C927" s="38">
        <f t="shared" si="17"/>
        <v>3</v>
      </c>
      <c r="D927" s="32" t="s">
        <v>3043</v>
      </c>
      <c r="E927" s="42" t="s">
        <v>3387</v>
      </c>
      <c r="F927" s="46" t="s">
        <v>3044</v>
      </c>
      <c r="G927" s="37">
        <v>0</v>
      </c>
      <c r="H927" s="37">
        <v>1</v>
      </c>
      <c r="I927" s="3" t="s">
        <v>3107</v>
      </c>
      <c r="K927" s="37">
        <v>0</v>
      </c>
      <c r="L927" s="37">
        <v>5</v>
      </c>
      <c r="M927" s="3" t="s">
        <v>1536</v>
      </c>
      <c r="N927" s="3" t="s">
        <v>1740</v>
      </c>
      <c r="O927" s="39" t="str">
        <f>INDEX(accountchart[chartId], MATCH(Table1[[#This Row],[sellChartName]],accountchart[chartName],0))</f>
        <v>52900077</v>
      </c>
      <c r="P927" s="39" t="str">
        <f>INDEX(accountchart[chartId], MATCH(Table1[[#This Row],[buyChartName]],accountchart[chartName],0))</f>
        <v>53172273</v>
      </c>
    </row>
    <row r="928" spans="1:16" s="3" customFormat="1" x14ac:dyDescent="0.5">
      <c r="A928" s="3" t="s">
        <v>3230</v>
      </c>
      <c r="B928" s="37" t="s">
        <v>1486</v>
      </c>
      <c r="C928" s="38">
        <f t="shared" si="17"/>
        <v>3</v>
      </c>
      <c r="D928" s="32" t="s">
        <v>5029</v>
      </c>
      <c r="E928" s="42" t="s">
        <v>3387</v>
      </c>
      <c r="F928" s="46"/>
      <c r="G928" s="37">
        <v>200</v>
      </c>
      <c r="H928" s="37">
        <v>1</v>
      </c>
      <c r="I928" s="3" t="s">
        <v>3107</v>
      </c>
      <c r="K928" s="37">
        <v>0</v>
      </c>
      <c r="L928" s="37">
        <v>5</v>
      </c>
      <c r="M928" s="3" t="s">
        <v>1536</v>
      </c>
      <c r="N928" s="3" t="s">
        <v>1740</v>
      </c>
      <c r="O928" s="39" t="str">
        <f>INDEX(accountchart[chartId], MATCH(Table1[[#This Row],[sellChartName]],accountchart[chartName],0))</f>
        <v>52900077</v>
      </c>
      <c r="P928" s="39" t="str">
        <f>INDEX(accountchart[chartId], MATCH(Table1[[#This Row],[buyChartName]],accountchart[chartName],0))</f>
        <v>53172273</v>
      </c>
    </row>
    <row r="929" spans="1:16" s="3" customFormat="1" x14ac:dyDescent="0.5">
      <c r="A929" s="3" t="s">
        <v>3231</v>
      </c>
      <c r="B929" s="37" t="s">
        <v>1486</v>
      </c>
      <c r="C929" s="38">
        <f t="shared" si="17"/>
        <v>3</v>
      </c>
      <c r="D929" s="32" t="s">
        <v>3045</v>
      </c>
      <c r="E929" s="42" t="s">
        <v>3387</v>
      </c>
      <c r="F929" s="46" t="s">
        <v>3046</v>
      </c>
      <c r="G929" s="37">
        <v>0</v>
      </c>
      <c r="H929" s="37">
        <v>1</v>
      </c>
      <c r="I929" s="3" t="s">
        <v>3107</v>
      </c>
      <c r="K929" s="37">
        <v>0</v>
      </c>
      <c r="L929" s="37">
        <v>5</v>
      </c>
      <c r="M929" s="3" t="s">
        <v>1536</v>
      </c>
      <c r="N929" s="3" t="s">
        <v>1740</v>
      </c>
      <c r="O929" s="39" t="str">
        <f>INDEX(accountchart[chartId], MATCH(Table1[[#This Row],[sellChartName]],accountchart[chartName],0))</f>
        <v>52900077</v>
      </c>
      <c r="P929" s="39" t="str">
        <f>INDEX(accountchart[chartId], MATCH(Table1[[#This Row],[buyChartName]],accountchart[chartName],0))</f>
        <v>53172273</v>
      </c>
    </row>
    <row r="930" spans="1:16" s="3" customFormat="1" x14ac:dyDescent="0.5">
      <c r="A930" s="3" t="s">
        <v>3232</v>
      </c>
      <c r="B930" s="37" t="s">
        <v>1486</v>
      </c>
      <c r="C930" s="38">
        <f t="shared" si="17"/>
        <v>3</v>
      </c>
      <c r="D930" s="32" t="s">
        <v>3047</v>
      </c>
      <c r="E930" s="42" t="s">
        <v>3387</v>
      </c>
      <c r="F930" s="46" t="s">
        <v>3048</v>
      </c>
      <c r="G930" s="37">
        <v>0</v>
      </c>
      <c r="H930" s="37">
        <v>1</v>
      </c>
      <c r="I930" s="3" t="s">
        <v>3107</v>
      </c>
      <c r="K930" s="37">
        <v>0</v>
      </c>
      <c r="L930" s="37">
        <v>5</v>
      </c>
      <c r="M930" s="3" t="s">
        <v>1536</v>
      </c>
      <c r="N930" s="3" t="s">
        <v>1740</v>
      </c>
      <c r="O930" s="39" t="str">
        <f>INDEX(accountchart[chartId], MATCH(Table1[[#This Row],[sellChartName]],accountchart[chartName],0))</f>
        <v>52900077</v>
      </c>
      <c r="P930" s="39" t="str">
        <f>INDEX(accountchart[chartId], MATCH(Table1[[#This Row],[buyChartName]],accountchart[chartName],0))</f>
        <v>53172273</v>
      </c>
    </row>
    <row r="931" spans="1:16" s="3" customFormat="1" x14ac:dyDescent="0.5">
      <c r="A931" s="3" t="s">
        <v>3233</v>
      </c>
      <c r="B931" s="37" t="s">
        <v>1486</v>
      </c>
      <c r="C931" s="38">
        <f t="shared" si="17"/>
        <v>3</v>
      </c>
      <c r="D931" s="32" t="s">
        <v>3049</v>
      </c>
      <c r="E931" s="42" t="s">
        <v>3384</v>
      </c>
      <c r="F931" s="46"/>
      <c r="G931" s="37">
        <v>0</v>
      </c>
      <c r="H931" s="37">
        <v>1</v>
      </c>
      <c r="I931" s="3" t="s">
        <v>3107</v>
      </c>
      <c r="K931" s="37">
        <v>0</v>
      </c>
      <c r="L931" s="37">
        <v>5</v>
      </c>
      <c r="M931" s="3" t="s">
        <v>1536</v>
      </c>
      <c r="N931" s="3" t="s">
        <v>1740</v>
      </c>
      <c r="O931" s="39" t="str">
        <f>INDEX(accountchart[chartId], MATCH(Table1[[#This Row],[sellChartName]],accountchart[chartName],0))</f>
        <v>52900077</v>
      </c>
      <c r="P931" s="39" t="str">
        <f>INDEX(accountchart[chartId], MATCH(Table1[[#This Row],[buyChartName]],accountchart[chartName],0))</f>
        <v>53172273</v>
      </c>
    </row>
    <row r="932" spans="1:16" s="3" customFormat="1" x14ac:dyDescent="0.5">
      <c r="A932" s="3" t="s">
        <v>3234</v>
      </c>
      <c r="B932" s="37" t="s">
        <v>1486</v>
      </c>
      <c r="C932" s="38">
        <f t="shared" si="17"/>
        <v>3</v>
      </c>
      <c r="D932" s="32" t="s">
        <v>5009</v>
      </c>
      <c r="E932" s="42" t="s">
        <v>3384</v>
      </c>
      <c r="F932" s="46"/>
      <c r="G932" s="37">
        <v>180</v>
      </c>
      <c r="H932" s="37">
        <v>1</v>
      </c>
      <c r="I932" s="3" t="s">
        <v>3107</v>
      </c>
      <c r="K932" s="37">
        <v>0</v>
      </c>
      <c r="L932" s="37">
        <v>5</v>
      </c>
      <c r="M932" s="3" t="s">
        <v>1536</v>
      </c>
      <c r="N932" s="3" t="s">
        <v>1740</v>
      </c>
      <c r="O932" s="39" t="str">
        <f>INDEX(accountchart[chartId], MATCH(Table1[[#This Row],[sellChartName]],accountchart[chartName],0))</f>
        <v>52900077</v>
      </c>
      <c r="P932" s="39" t="str">
        <f>INDEX(accountchart[chartId], MATCH(Table1[[#This Row],[buyChartName]],accountchart[chartName],0))</f>
        <v>53172273</v>
      </c>
    </row>
    <row r="933" spans="1:16" s="3" customFormat="1" x14ac:dyDescent="0.5">
      <c r="A933" s="3" t="s">
        <v>3235</v>
      </c>
      <c r="B933" s="37" t="s">
        <v>1486</v>
      </c>
      <c r="C933" s="38">
        <f t="shared" si="17"/>
        <v>3</v>
      </c>
      <c r="D933" s="32" t="s">
        <v>5010</v>
      </c>
      <c r="E933" s="42" t="s">
        <v>3386</v>
      </c>
      <c r="F933" s="46"/>
      <c r="G933" s="37">
        <v>250</v>
      </c>
      <c r="H933" s="37">
        <v>1</v>
      </c>
      <c r="I933" s="3" t="s">
        <v>3107</v>
      </c>
      <c r="K933" s="37">
        <v>0</v>
      </c>
      <c r="L933" s="37">
        <v>5</v>
      </c>
      <c r="M933" s="3" t="s">
        <v>1536</v>
      </c>
      <c r="N933" s="3" t="s">
        <v>1740</v>
      </c>
      <c r="O933" s="39" t="str">
        <f>INDEX(accountchart[chartId], MATCH(Table1[[#This Row],[sellChartName]],accountchart[chartName],0))</f>
        <v>52900077</v>
      </c>
      <c r="P933" s="39" t="str">
        <f>INDEX(accountchart[chartId], MATCH(Table1[[#This Row],[buyChartName]],accountchart[chartName],0))</f>
        <v>53172273</v>
      </c>
    </row>
    <row r="934" spans="1:16" s="3" customFormat="1" x14ac:dyDescent="0.5">
      <c r="A934" s="3" t="s">
        <v>3236</v>
      </c>
      <c r="B934" s="37" t="s">
        <v>1486</v>
      </c>
      <c r="C934" s="38">
        <f t="shared" si="17"/>
        <v>3</v>
      </c>
      <c r="D934" s="32" t="s">
        <v>3051</v>
      </c>
      <c r="E934" s="42" t="s">
        <v>3387</v>
      </c>
      <c r="F934" s="46" t="s">
        <v>3050</v>
      </c>
      <c r="G934" s="37">
        <v>180</v>
      </c>
      <c r="H934" s="37">
        <v>1</v>
      </c>
      <c r="I934" s="3" t="s">
        <v>3107</v>
      </c>
      <c r="K934" s="37">
        <v>0</v>
      </c>
      <c r="L934" s="37">
        <v>5</v>
      </c>
      <c r="M934" s="3" t="s">
        <v>1536</v>
      </c>
      <c r="N934" s="3" t="s">
        <v>1740</v>
      </c>
      <c r="O934" s="39" t="str">
        <f>INDEX(accountchart[chartId], MATCH(Table1[[#This Row],[sellChartName]],accountchart[chartName],0))</f>
        <v>52900077</v>
      </c>
      <c r="P934" s="39" t="str">
        <f>INDEX(accountchart[chartId], MATCH(Table1[[#This Row],[buyChartName]],accountchart[chartName],0))</f>
        <v>53172273</v>
      </c>
    </row>
    <row r="935" spans="1:16" s="3" customFormat="1" x14ac:dyDescent="0.5">
      <c r="A935" s="3" t="s">
        <v>3237</v>
      </c>
      <c r="B935" s="37" t="s">
        <v>1486</v>
      </c>
      <c r="C935" s="38">
        <f t="shared" si="17"/>
        <v>3</v>
      </c>
      <c r="D935" s="32" t="s">
        <v>3052</v>
      </c>
      <c r="E935" s="42" t="s">
        <v>3387</v>
      </c>
      <c r="F935" s="46"/>
      <c r="G935" s="37">
        <v>180</v>
      </c>
      <c r="H935" s="37">
        <v>1</v>
      </c>
      <c r="I935" s="3" t="s">
        <v>3107</v>
      </c>
      <c r="K935" s="37">
        <v>0</v>
      </c>
      <c r="L935" s="37">
        <v>5</v>
      </c>
      <c r="M935" s="3" t="s">
        <v>1536</v>
      </c>
      <c r="N935" s="3" t="s">
        <v>1740</v>
      </c>
      <c r="O935" s="39" t="str">
        <f>INDEX(accountchart[chartId], MATCH(Table1[[#This Row],[sellChartName]],accountchart[chartName],0))</f>
        <v>52900077</v>
      </c>
      <c r="P935" s="39" t="str">
        <f>INDEX(accountchart[chartId], MATCH(Table1[[#This Row],[buyChartName]],accountchart[chartName],0))</f>
        <v>53172273</v>
      </c>
    </row>
    <row r="936" spans="1:16" s="3" customFormat="1" x14ac:dyDescent="0.5">
      <c r="A936" s="3" t="s">
        <v>3238</v>
      </c>
      <c r="B936" s="37" t="s">
        <v>1486</v>
      </c>
      <c r="C936" s="38">
        <f t="shared" si="17"/>
        <v>3</v>
      </c>
      <c r="D936" s="32" t="s">
        <v>3053</v>
      </c>
      <c r="E936" s="42" t="s">
        <v>3387</v>
      </c>
      <c r="F936" s="46"/>
      <c r="G936" s="37">
        <v>180</v>
      </c>
      <c r="H936" s="37">
        <v>1</v>
      </c>
      <c r="I936" s="3" t="s">
        <v>3107</v>
      </c>
      <c r="K936" s="37">
        <v>0</v>
      </c>
      <c r="L936" s="37">
        <v>5</v>
      </c>
      <c r="M936" s="3" t="s">
        <v>1536</v>
      </c>
      <c r="N936" s="3" t="s">
        <v>1740</v>
      </c>
      <c r="O936" s="39" t="str">
        <f>INDEX(accountchart[chartId], MATCH(Table1[[#This Row],[sellChartName]],accountchart[chartName],0))</f>
        <v>52900077</v>
      </c>
      <c r="P936" s="39" t="str">
        <f>INDEX(accountchart[chartId], MATCH(Table1[[#This Row],[buyChartName]],accountchart[chartName],0))</f>
        <v>53172273</v>
      </c>
    </row>
    <row r="937" spans="1:16" s="3" customFormat="1" x14ac:dyDescent="0.5">
      <c r="A937" s="3" t="s">
        <v>3239</v>
      </c>
      <c r="B937" s="37" t="s">
        <v>1486</v>
      </c>
      <c r="C937" s="38">
        <f t="shared" si="17"/>
        <v>3</v>
      </c>
      <c r="D937" s="32" t="s">
        <v>3054</v>
      </c>
      <c r="E937" s="42" t="s">
        <v>3387</v>
      </c>
      <c r="F937" s="46" t="s">
        <v>3055</v>
      </c>
      <c r="G937" s="37">
        <v>0</v>
      </c>
      <c r="H937" s="37">
        <v>1</v>
      </c>
      <c r="I937" s="3" t="s">
        <v>3107</v>
      </c>
      <c r="K937" s="37">
        <v>0</v>
      </c>
      <c r="L937" s="37">
        <v>5</v>
      </c>
      <c r="M937" s="3" t="s">
        <v>1536</v>
      </c>
      <c r="N937" s="3" t="s">
        <v>1740</v>
      </c>
      <c r="O937" s="39" t="str">
        <f>INDEX(accountchart[chartId], MATCH(Table1[[#This Row],[sellChartName]],accountchart[chartName],0))</f>
        <v>52900077</v>
      </c>
      <c r="P937" s="39" t="str">
        <f>INDEX(accountchart[chartId], MATCH(Table1[[#This Row],[buyChartName]],accountchart[chartName],0))</f>
        <v>53172273</v>
      </c>
    </row>
    <row r="938" spans="1:16" s="3" customFormat="1" x14ac:dyDescent="0.5">
      <c r="A938" s="3" t="s">
        <v>3240</v>
      </c>
      <c r="B938" s="37" t="s">
        <v>1486</v>
      </c>
      <c r="C938" s="38">
        <f t="shared" si="17"/>
        <v>3</v>
      </c>
      <c r="D938" s="32" t="s">
        <v>3056</v>
      </c>
      <c r="E938" s="42" t="s">
        <v>2856</v>
      </c>
      <c r="F938" s="46" t="s">
        <v>3057</v>
      </c>
      <c r="G938" s="37">
        <v>0</v>
      </c>
      <c r="H938" s="37">
        <v>1</v>
      </c>
      <c r="I938" s="3" t="s">
        <v>3107</v>
      </c>
      <c r="K938" s="37">
        <v>0</v>
      </c>
      <c r="L938" s="37">
        <v>5</v>
      </c>
      <c r="M938" s="3" t="s">
        <v>1536</v>
      </c>
      <c r="N938" s="3" t="s">
        <v>1740</v>
      </c>
      <c r="O938" s="39" t="str">
        <f>INDEX(accountchart[chartId], MATCH(Table1[[#This Row],[sellChartName]],accountchart[chartName],0))</f>
        <v>52900077</v>
      </c>
      <c r="P938" s="39" t="str">
        <f>INDEX(accountchart[chartId], MATCH(Table1[[#This Row],[buyChartName]],accountchart[chartName],0))</f>
        <v>53172273</v>
      </c>
    </row>
    <row r="939" spans="1:16" s="3" customFormat="1" x14ac:dyDescent="0.5">
      <c r="A939" s="3" t="s">
        <v>3241</v>
      </c>
      <c r="B939" s="37" t="s">
        <v>1486</v>
      </c>
      <c r="C939" s="38">
        <f t="shared" si="17"/>
        <v>3</v>
      </c>
      <c r="D939" s="32" t="s">
        <v>3058</v>
      </c>
      <c r="E939" s="42" t="s">
        <v>2856</v>
      </c>
      <c r="F939" s="46" t="s">
        <v>3059</v>
      </c>
      <c r="G939" s="37">
        <v>0</v>
      </c>
      <c r="H939" s="37">
        <v>1</v>
      </c>
      <c r="I939" s="3" t="s">
        <v>3107</v>
      </c>
      <c r="K939" s="37">
        <v>0</v>
      </c>
      <c r="L939" s="37">
        <v>5</v>
      </c>
      <c r="M939" s="3" t="s">
        <v>1536</v>
      </c>
      <c r="N939" s="3" t="s">
        <v>1740</v>
      </c>
      <c r="O939" s="39" t="str">
        <f>INDEX(accountchart[chartId], MATCH(Table1[[#This Row],[sellChartName]],accountchart[chartName],0))</f>
        <v>52900077</v>
      </c>
      <c r="P939" s="39" t="str">
        <f>INDEX(accountchart[chartId], MATCH(Table1[[#This Row],[buyChartName]],accountchart[chartName],0))</f>
        <v>53172273</v>
      </c>
    </row>
    <row r="940" spans="1:16" s="3" customFormat="1" x14ac:dyDescent="0.5">
      <c r="A940" s="3" t="s">
        <v>3242</v>
      </c>
      <c r="B940" s="37" t="s">
        <v>1486</v>
      </c>
      <c r="C940" s="38">
        <f t="shared" si="17"/>
        <v>3</v>
      </c>
      <c r="D940" s="32" t="s">
        <v>3060</v>
      </c>
      <c r="E940" s="42" t="s">
        <v>2856</v>
      </c>
      <c r="F940" s="46" t="s">
        <v>3061</v>
      </c>
      <c r="G940" s="37">
        <v>0</v>
      </c>
      <c r="H940" s="37">
        <v>1</v>
      </c>
      <c r="I940" s="3" t="s">
        <v>3107</v>
      </c>
      <c r="K940" s="37">
        <v>0</v>
      </c>
      <c r="L940" s="37">
        <v>5</v>
      </c>
      <c r="M940" s="3" t="s">
        <v>1536</v>
      </c>
      <c r="N940" s="3" t="s">
        <v>1740</v>
      </c>
      <c r="O940" s="39" t="str">
        <f>INDEX(accountchart[chartId], MATCH(Table1[[#This Row],[sellChartName]],accountchart[chartName],0))</f>
        <v>52900077</v>
      </c>
      <c r="P940" s="39" t="str">
        <f>INDEX(accountchart[chartId], MATCH(Table1[[#This Row],[buyChartName]],accountchart[chartName],0))</f>
        <v>53172273</v>
      </c>
    </row>
    <row r="941" spans="1:16" s="3" customFormat="1" x14ac:dyDescent="0.5">
      <c r="A941" s="3" t="s">
        <v>3243</v>
      </c>
      <c r="B941" s="37" t="s">
        <v>1486</v>
      </c>
      <c r="C941" s="38">
        <f t="shared" si="17"/>
        <v>3</v>
      </c>
      <c r="D941" s="32" t="s">
        <v>3062</v>
      </c>
      <c r="E941" s="42" t="s">
        <v>2856</v>
      </c>
      <c r="F941" s="46" t="s">
        <v>3063</v>
      </c>
      <c r="G941" s="37">
        <v>0</v>
      </c>
      <c r="H941" s="37">
        <v>1</v>
      </c>
      <c r="I941" s="3" t="s">
        <v>3107</v>
      </c>
      <c r="K941" s="37">
        <v>0</v>
      </c>
      <c r="L941" s="37">
        <v>5</v>
      </c>
      <c r="M941" s="3" t="s">
        <v>1536</v>
      </c>
      <c r="N941" s="3" t="s">
        <v>1740</v>
      </c>
      <c r="O941" s="39" t="str">
        <f>INDEX(accountchart[chartId], MATCH(Table1[[#This Row],[sellChartName]],accountchart[chartName],0))</f>
        <v>52900077</v>
      </c>
      <c r="P941" s="39" t="str">
        <f>INDEX(accountchart[chartId], MATCH(Table1[[#This Row],[buyChartName]],accountchart[chartName],0))</f>
        <v>53172273</v>
      </c>
    </row>
    <row r="942" spans="1:16" s="3" customFormat="1" x14ac:dyDescent="0.5">
      <c r="A942" s="3" t="s">
        <v>3244</v>
      </c>
      <c r="B942" s="37" t="s">
        <v>1486</v>
      </c>
      <c r="C942" s="38">
        <f t="shared" si="17"/>
        <v>3</v>
      </c>
      <c r="D942" s="32" t="s">
        <v>1272</v>
      </c>
      <c r="E942" s="42" t="s">
        <v>2856</v>
      </c>
      <c r="F942" s="46"/>
      <c r="G942" s="37">
        <v>0</v>
      </c>
      <c r="H942" s="37">
        <v>1</v>
      </c>
      <c r="I942" s="3" t="s">
        <v>3107</v>
      </c>
      <c r="K942" s="37">
        <v>0</v>
      </c>
      <c r="L942" s="37">
        <v>5</v>
      </c>
      <c r="M942" s="3" t="s">
        <v>1536</v>
      </c>
      <c r="N942" s="3" t="s">
        <v>1740</v>
      </c>
      <c r="O942" s="39" t="str">
        <f>INDEX(accountchart[chartId], MATCH(Table1[[#This Row],[sellChartName]],accountchart[chartName],0))</f>
        <v>52900077</v>
      </c>
      <c r="P942" s="39" t="str">
        <f>INDEX(accountchart[chartId], MATCH(Table1[[#This Row],[buyChartName]],accountchart[chartName],0))</f>
        <v>53172273</v>
      </c>
    </row>
    <row r="943" spans="1:16" s="3" customFormat="1" x14ac:dyDescent="0.5">
      <c r="A943" s="3" t="s">
        <v>3245</v>
      </c>
      <c r="B943" s="37" t="s">
        <v>1486</v>
      </c>
      <c r="C943" s="38">
        <f t="shared" si="17"/>
        <v>3</v>
      </c>
      <c r="D943" s="32" t="s">
        <v>2955</v>
      </c>
      <c r="E943" s="42" t="s">
        <v>2856</v>
      </c>
      <c r="F943" s="46" t="s">
        <v>2956</v>
      </c>
      <c r="G943" s="37">
        <v>0</v>
      </c>
      <c r="H943" s="37">
        <v>1</v>
      </c>
      <c r="I943" s="3" t="s">
        <v>3107</v>
      </c>
      <c r="K943" s="37">
        <v>0</v>
      </c>
      <c r="L943" s="37">
        <v>5</v>
      </c>
      <c r="M943" s="3" t="s">
        <v>1536</v>
      </c>
      <c r="N943" s="3" t="s">
        <v>1740</v>
      </c>
      <c r="O943" s="39" t="str">
        <f>INDEX(accountchart[chartId], MATCH(Table1[[#This Row],[sellChartName]],accountchart[chartName],0))</f>
        <v>52900077</v>
      </c>
      <c r="P943" s="39" t="str">
        <f>INDEX(accountchart[chartId], MATCH(Table1[[#This Row],[buyChartName]],accountchart[chartName],0))</f>
        <v>53172273</v>
      </c>
    </row>
    <row r="944" spans="1:16" s="3" customFormat="1" x14ac:dyDescent="0.5">
      <c r="A944" s="3" t="s">
        <v>3375</v>
      </c>
      <c r="B944" s="37" t="s">
        <v>1486</v>
      </c>
      <c r="C944" s="38">
        <f t="shared" si="17"/>
        <v>3</v>
      </c>
      <c r="D944" s="32" t="s">
        <v>1410</v>
      </c>
      <c r="E944" s="42" t="s">
        <v>2856</v>
      </c>
      <c r="F944" s="46"/>
      <c r="G944" s="37">
        <v>0</v>
      </c>
      <c r="H944" s="37">
        <v>1</v>
      </c>
      <c r="I944" s="3" t="s">
        <v>3107</v>
      </c>
      <c r="K944" s="37">
        <v>0</v>
      </c>
      <c r="L944" s="37">
        <v>5</v>
      </c>
      <c r="M944" s="3" t="s">
        <v>1536</v>
      </c>
      <c r="N944" s="3" t="s">
        <v>1740</v>
      </c>
      <c r="O944" s="39" t="str">
        <f>INDEX(accountchart[chartId], MATCH(Table1[[#This Row],[sellChartName]],accountchart[chartName],0))</f>
        <v>52900077</v>
      </c>
      <c r="P944" s="39" t="str">
        <f>INDEX(accountchart[chartId], MATCH(Table1[[#This Row],[buyChartName]],accountchart[chartName],0))</f>
        <v>53172273</v>
      </c>
    </row>
    <row r="945" spans="1:16" s="3" customFormat="1" x14ac:dyDescent="0.5">
      <c r="A945" s="3" t="s">
        <v>4111</v>
      </c>
      <c r="B945" s="37" t="s">
        <v>1486</v>
      </c>
      <c r="C945" s="38">
        <f t="shared" si="17"/>
        <v>3</v>
      </c>
      <c r="D945" s="32" t="s">
        <v>1407</v>
      </c>
      <c r="E945" s="42" t="s">
        <v>3384</v>
      </c>
      <c r="F945" s="46"/>
      <c r="G945" s="37">
        <v>0</v>
      </c>
      <c r="H945" s="37">
        <v>1</v>
      </c>
      <c r="I945" s="3" t="s">
        <v>3107</v>
      </c>
      <c r="K945" s="37">
        <v>0</v>
      </c>
      <c r="L945" s="37">
        <v>5</v>
      </c>
      <c r="M945" s="3" t="s">
        <v>1536</v>
      </c>
      <c r="N945" s="3" t="s">
        <v>1740</v>
      </c>
      <c r="O945" s="39" t="str">
        <f>INDEX(accountchart[chartId], MATCH(Table1[[#This Row],[sellChartName]],accountchart[chartName],0))</f>
        <v>52900077</v>
      </c>
      <c r="P945" s="39" t="str">
        <f>INDEX(accountchart[chartId], MATCH(Table1[[#This Row],[buyChartName]],accountchart[chartName],0))</f>
        <v>53172273</v>
      </c>
    </row>
    <row r="946" spans="1:16" s="3" customFormat="1" x14ac:dyDescent="0.5">
      <c r="A946" s="3" t="s">
        <v>5017</v>
      </c>
      <c r="B946" s="37" t="s">
        <v>1486</v>
      </c>
      <c r="C946" s="38">
        <f>IF($B946="ProductService",1,IF($B946="ProductNonInventory",3,IF($B946="ProductInventory",5,"error")))</f>
        <v>3</v>
      </c>
      <c r="D946" s="32" t="s">
        <v>4380</v>
      </c>
      <c r="E946" s="42" t="s">
        <v>3387</v>
      </c>
      <c r="F946" s="46"/>
      <c r="G946" s="37">
        <v>0</v>
      </c>
      <c r="H946" s="37">
        <v>1</v>
      </c>
      <c r="I946" s="3" t="s">
        <v>3107</v>
      </c>
      <c r="K946" s="37">
        <v>0</v>
      </c>
      <c r="L946" s="37">
        <v>5</v>
      </c>
      <c r="M946" s="3" t="s">
        <v>1536</v>
      </c>
      <c r="N946" s="3" t="s">
        <v>1740</v>
      </c>
      <c r="O946" s="39" t="str">
        <f>INDEX(accountchart[chartId], MATCH(Table1[[#This Row],[sellChartName]],accountchart[chartName],0))</f>
        <v>52900077</v>
      </c>
      <c r="P946" s="39" t="str">
        <f>INDEX(accountchart[chartId], MATCH(Table1[[#This Row],[buyChartName]],accountchart[chartName],0))</f>
        <v>53172273</v>
      </c>
    </row>
    <row r="947" spans="1:16" s="3" customFormat="1" x14ac:dyDescent="0.5">
      <c r="A947" s="3" t="s">
        <v>5018</v>
      </c>
      <c r="B947" s="37" t="s">
        <v>1486</v>
      </c>
      <c r="C947" s="38">
        <f>IF($B947="ProductService",1,IF($B947="ProductNonInventory",3,IF($B947="ProductInventory",5,"error")))</f>
        <v>3</v>
      </c>
      <c r="D947" s="32" t="s">
        <v>4377</v>
      </c>
      <c r="E947" s="42" t="s">
        <v>3387</v>
      </c>
      <c r="F947" s="46"/>
      <c r="G947" s="37">
        <v>0</v>
      </c>
      <c r="H947" s="37">
        <v>1</v>
      </c>
      <c r="I947" s="3" t="s">
        <v>3107</v>
      </c>
      <c r="K947" s="37">
        <v>0</v>
      </c>
      <c r="L947" s="37">
        <v>5</v>
      </c>
      <c r="M947" s="3" t="s">
        <v>1536</v>
      </c>
      <c r="N947" s="3" t="s">
        <v>1740</v>
      </c>
      <c r="O947" s="39" t="str">
        <f>INDEX(accountchart[chartId], MATCH(Table1[[#This Row],[sellChartName]],accountchart[chartName],0))</f>
        <v>52900077</v>
      </c>
      <c r="P947" s="39" t="str">
        <f>INDEX(accountchart[chartId], MATCH(Table1[[#This Row],[buyChartName]],accountchart[chartName],0))</f>
        <v>53172273</v>
      </c>
    </row>
    <row r="948" spans="1:16" s="3" customFormat="1" x14ac:dyDescent="0.5">
      <c r="A948" s="3" t="s">
        <v>5025</v>
      </c>
      <c r="B948" s="37" t="s">
        <v>1486</v>
      </c>
      <c r="C948" s="38">
        <f t="shared" ref="C948:C950" si="18">IF($B948="ProductService",1,IF($B948="ProductNonInventory",3,IF($B948="ProductInventory",5,"error")))</f>
        <v>3</v>
      </c>
      <c r="D948" s="32" t="s">
        <v>5024</v>
      </c>
      <c r="E948" s="42" t="s">
        <v>2856</v>
      </c>
      <c r="F948" s="46"/>
      <c r="G948" s="37">
        <v>0</v>
      </c>
      <c r="H948" s="37">
        <v>1</v>
      </c>
      <c r="I948" s="3" t="s">
        <v>3107</v>
      </c>
      <c r="K948" s="37">
        <v>0</v>
      </c>
      <c r="L948" s="37">
        <v>5</v>
      </c>
      <c r="M948" s="3" t="s">
        <v>1536</v>
      </c>
      <c r="N948" s="3" t="s">
        <v>1740</v>
      </c>
      <c r="O948" s="39" t="str">
        <f>INDEX(accountchart[chartId], MATCH(Table1[[#This Row],[sellChartName]],accountchart[chartName],0))</f>
        <v>52900077</v>
      </c>
      <c r="P948" s="39" t="str">
        <f>INDEX(accountchart[chartId], MATCH(Table1[[#This Row],[buyChartName]],accountchart[chartName],0))</f>
        <v>53172273</v>
      </c>
    </row>
    <row r="949" spans="1:16" s="3" customFormat="1" x14ac:dyDescent="0.5">
      <c r="A949" s="3" t="s">
        <v>5028</v>
      </c>
      <c r="B949" s="37" t="s">
        <v>1486</v>
      </c>
      <c r="C949" s="38">
        <f t="shared" si="18"/>
        <v>3</v>
      </c>
      <c r="D949" s="32" t="s">
        <v>5027</v>
      </c>
      <c r="E949" s="42" t="s">
        <v>2856</v>
      </c>
      <c r="F949" s="46"/>
      <c r="G949" s="37">
        <v>0</v>
      </c>
      <c r="H949" s="37">
        <v>1</v>
      </c>
      <c r="I949" s="3" t="s">
        <v>3107</v>
      </c>
      <c r="K949" s="37">
        <v>0</v>
      </c>
      <c r="L949" s="37">
        <v>5</v>
      </c>
      <c r="M949" s="3" t="s">
        <v>1536</v>
      </c>
      <c r="N949" s="3" t="s">
        <v>1740</v>
      </c>
      <c r="O949" s="39" t="str">
        <f>INDEX(accountchart[chartId], MATCH(Table1[[#This Row],[sellChartName]],accountchart[chartName],0))</f>
        <v>52900077</v>
      </c>
      <c r="P949" s="39" t="str">
        <f>INDEX(accountchart[chartId], MATCH(Table1[[#This Row],[buyChartName]],accountchart[chartName],0))</f>
        <v>53172273</v>
      </c>
    </row>
    <row r="950" spans="1:16" s="3" customFormat="1" x14ac:dyDescent="0.5">
      <c r="A950" s="3" t="s">
        <v>5030</v>
      </c>
      <c r="B950" s="37" t="s">
        <v>1486</v>
      </c>
      <c r="C950" s="38">
        <f t="shared" si="18"/>
        <v>3</v>
      </c>
      <c r="D950" s="32" t="s">
        <v>4240</v>
      </c>
      <c r="E950" s="42" t="s">
        <v>2856</v>
      </c>
      <c r="F950" s="46"/>
      <c r="G950" s="37">
        <v>0</v>
      </c>
      <c r="H950" s="37">
        <v>1</v>
      </c>
      <c r="I950" s="3" t="s">
        <v>3107</v>
      </c>
      <c r="K950" s="37">
        <v>0</v>
      </c>
      <c r="L950" s="37">
        <v>5</v>
      </c>
      <c r="M950" s="3" t="s">
        <v>1536</v>
      </c>
      <c r="N950" s="3" t="s">
        <v>1740</v>
      </c>
      <c r="O950" s="39" t="str">
        <f>INDEX(accountchart[chartId], MATCH(Table1[[#This Row],[sellChartName]],accountchart[chartName],0))</f>
        <v>52900077</v>
      </c>
      <c r="P950" s="39" t="str">
        <f>INDEX(accountchart[chartId], MATCH(Table1[[#This Row],[buyChartName]],accountchart[chartName],0))</f>
        <v>53172273</v>
      </c>
    </row>
    <row r="951" spans="1:16" s="3" customFormat="1" x14ac:dyDescent="0.5">
      <c r="A951" s="3" t="s">
        <v>5031</v>
      </c>
      <c r="B951" s="37" t="s">
        <v>1486</v>
      </c>
      <c r="C951" s="38">
        <f t="shared" ref="C951:C952" si="19">IF($B951="ProductService",1,IF($B951="ProductNonInventory",3,IF($B951="ProductInventory",5,"error")))</f>
        <v>3</v>
      </c>
      <c r="D951" s="32" t="s">
        <v>4316</v>
      </c>
      <c r="E951" s="42" t="s">
        <v>2856</v>
      </c>
      <c r="F951" s="46"/>
      <c r="G951" s="37">
        <v>0</v>
      </c>
      <c r="H951" s="37">
        <v>1</v>
      </c>
      <c r="I951" s="3" t="s">
        <v>3107</v>
      </c>
      <c r="K951" s="37">
        <v>0</v>
      </c>
      <c r="L951" s="37">
        <v>5</v>
      </c>
      <c r="M951" s="3" t="s">
        <v>1536</v>
      </c>
      <c r="N951" s="3" t="s">
        <v>1740</v>
      </c>
      <c r="O951" s="39" t="str">
        <f>INDEX(accountchart[chartId], MATCH(Table1[[#This Row],[sellChartName]],accountchart[chartName],0))</f>
        <v>52900077</v>
      </c>
      <c r="P951" s="39" t="str">
        <f>INDEX(accountchart[chartId], MATCH(Table1[[#This Row],[buyChartName]],accountchart[chartName],0))</f>
        <v>53172273</v>
      </c>
    </row>
    <row r="952" spans="1:16" s="3" customFormat="1" x14ac:dyDescent="0.5">
      <c r="A952" s="3" t="s">
        <v>5032</v>
      </c>
      <c r="B952" s="37" t="s">
        <v>1486</v>
      </c>
      <c r="C952" s="38">
        <f t="shared" si="19"/>
        <v>3</v>
      </c>
      <c r="D952" s="32" t="s">
        <v>5851</v>
      </c>
      <c r="E952" s="42" t="s">
        <v>2856</v>
      </c>
      <c r="F952" s="46"/>
      <c r="G952" s="37">
        <v>0</v>
      </c>
      <c r="H952" s="37">
        <v>1</v>
      </c>
      <c r="I952" s="3" t="s">
        <v>3107</v>
      </c>
      <c r="K952" s="37">
        <v>0</v>
      </c>
      <c r="L952" s="37">
        <v>5</v>
      </c>
      <c r="M952" s="3" t="s">
        <v>1536</v>
      </c>
      <c r="N952" s="3" t="s">
        <v>1740</v>
      </c>
      <c r="O952" s="39" t="str">
        <f>INDEX(accountchart[chartId], MATCH(Table1[[#This Row],[sellChartName]],accountchart[chartName],0))</f>
        <v>52900077</v>
      </c>
      <c r="P952" s="39" t="str">
        <f>INDEX(accountchart[chartId], MATCH(Table1[[#This Row],[buyChartName]],accountchart[chartName],0))</f>
        <v>53172273</v>
      </c>
    </row>
    <row r="953" spans="1:16" s="3" customFormat="1" x14ac:dyDescent="0.5">
      <c r="A953" s="3" t="s">
        <v>5035</v>
      </c>
      <c r="B953" s="37" t="s">
        <v>1486</v>
      </c>
      <c r="C953" s="38">
        <f>IF($B953="ProductService",1,IF($B953="ProductNonInventory",3,IF($B953="ProductInventory",5,"error")))</f>
        <v>3</v>
      </c>
      <c r="D953" s="32" t="s">
        <v>5034</v>
      </c>
      <c r="E953" s="42" t="s">
        <v>2856</v>
      </c>
      <c r="F953" s="46"/>
      <c r="G953" s="37">
        <v>0</v>
      </c>
      <c r="H953" s="37">
        <v>1</v>
      </c>
      <c r="I953" s="3" t="s">
        <v>3107</v>
      </c>
      <c r="K953" s="37">
        <v>0</v>
      </c>
      <c r="L953" s="37">
        <v>5</v>
      </c>
      <c r="M953" s="3" t="s">
        <v>1536</v>
      </c>
      <c r="N953" s="3" t="s">
        <v>1740</v>
      </c>
      <c r="O953" s="39" t="str">
        <f>INDEX(accountchart[chartId], MATCH(Table1[[#This Row],[sellChartName]],accountchart[chartName],0))</f>
        <v>52900077</v>
      </c>
      <c r="P953" s="39" t="str">
        <f>INDEX(accountchart[chartId], MATCH(Table1[[#This Row],[buyChartName]],accountchart[chartName],0))</f>
        <v>53172273</v>
      </c>
    </row>
    <row r="954" spans="1:16" s="3" customFormat="1" x14ac:dyDescent="0.5">
      <c r="A954" s="3" t="s">
        <v>5046</v>
      </c>
      <c r="B954" s="37" t="s">
        <v>1486</v>
      </c>
      <c r="C954" s="38">
        <f>IF($B954="ProductService",1,IF($B954="ProductNonInventory",3,IF($B954="ProductInventory",5,"error")))</f>
        <v>3</v>
      </c>
      <c r="D954" s="32" t="s">
        <v>4259</v>
      </c>
      <c r="E954" s="42" t="s">
        <v>2856</v>
      </c>
      <c r="F954" s="46"/>
      <c r="G954" s="37">
        <v>0</v>
      </c>
      <c r="H954" s="37">
        <v>1</v>
      </c>
      <c r="I954" s="3" t="s">
        <v>3107</v>
      </c>
      <c r="K954" s="37">
        <v>0</v>
      </c>
      <c r="L954" s="37">
        <v>5</v>
      </c>
      <c r="M954" s="3" t="s">
        <v>1536</v>
      </c>
      <c r="N954" s="3" t="s">
        <v>1740</v>
      </c>
      <c r="O954" s="39" t="str">
        <f>INDEX(accountchart[chartId], MATCH(Table1[[#This Row],[sellChartName]],accountchart[chartName],0))</f>
        <v>52900077</v>
      </c>
      <c r="P954" s="39" t="str">
        <f>INDEX(accountchart[chartId], MATCH(Table1[[#This Row],[buyChartName]],accountchart[chartName],0))</f>
        <v>53172273</v>
      </c>
    </row>
    <row r="955" spans="1:16" s="3" customFormat="1" x14ac:dyDescent="0.5">
      <c r="A955" s="3" t="s">
        <v>5047</v>
      </c>
      <c r="B955" s="37" t="s">
        <v>1486</v>
      </c>
      <c r="C955" s="38">
        <f>IF($B955="ProductService",1,IF($B955="ProductNonInventory",3,IF($B955="ProductInventory",5,"error")))</f>
        <v>3</v>
      </c>
      <c r="D955" s="32" t="s">
        <v>4256</v>
      </c>
      <c r="E955" s="42" t="s">
        <v>2856</v>
      </c>
      <c r="F955" s="46"/>
      <c r="G955" s="37">
        <v>0</v>
      </c>
      <c r="H955" s="37">
        <v>1</v>
      </c>
      <c r="I955" s="3" t="s">
        <v>3107</v>
      </c>
      <c r="K955" s="37">
        <v>0</v>
      </c>
      <c r="L955" s="37">
        <v>5</v>
      </c>
      <c r="M955" s="3" t="s">
        <v>1536</v>
      </c>
      <c r="N955" s="3" t="s">
        <v>1740</v>
      </c>
      <c r="O955" s="39" t="str">
        <f>INDEX(accountchart[chartId], MATCH(Table1[[#This Row],[sellChartName]],accountchart[chartName],0))</f>
        <v>52900077</v>
      </c>
      <c r="P955" s="39" t="str">
        <f>INDEX(accountchart[chartId], MATCH(Table1[[#This Row],[buyChartName]],accountchart[chartName],0))</f>
        <v>53172273</v>
      </c>
    </row>
    <row r="956" spans="1:16" s="3" customFormat="1" x14ac:dyDescent="0.5">
      <c r="A956" s="3" t="s">
        <v>5048</v>
      </c>
      <c r="B956" s="37" t="s">
        <v>1486</v>
      </c>
      <c r="C956" s="38">
        <f t="shared" ref="C956:C957" si="20">IF($B956="ProductService",1,IF($B956="ProductNonInventory",3,IF($B956="ProductInventory",5,"error")))</f>
        <v>3</v>
      </c>
      <c r="D956" s="32" t="s">
        <v>4251</v>
      </c>
      <c r="E956" s="42" t="s">
        <v>2856</v>
      </c>
      <c r="F956" s="46"/>
      <c r="G956" s="37">
        <v>0</v>
      </c>
      <c r="H956" s="37">
        <v>1</v>
      </c>
      <c r="I956" s="3" t="s">
        <v>3107</v>
      </c>
      <c r="K956" s="37">
        <v>0</v>
      </c>
      <c r="L956" s="37">
        <v>5</v>
      </c>
      <c r="M956" s="3" t="s">
        <v>1536</v>
      </c>
      <c r="N956" s="3" t="s">
        <v>1740</v>
      </c>
      <c r="O956" s="39" t="str">
        <f>INDEX(accountchart[chartId], MATCH(Table1[[#This Row],[sellChartName]],accountchart[chartName],0))</f>
        <v>52900077</v>
      </c>
      <c r="P956" s="39" t="str">
        <f>INDEX(accountchart[chartId], MATCH(Table1[[#This Row],[buyChartName]],accountchart[chartName],0))</f>
        <v>53172273</v>
      </c>
    </row>
    <row r="957" spans="1:16" s="3" customFormat="1" x14ac:dyDescent="0.5">
      <c r="A957" s="3" t="s">
        <v>5049</v>
      </c>
      <c r="B957" s="37" t="s">
        <v>1486</v>
      </c>
      <c r="C957" s="38">
        <f t="shared" si="20"/>
        <v>3</v>
      </c>
      <c r="D957" s="32" t="s">
        <v>4249</v>
      </c>
      <c r="E957" s="42" t="s">
        <v>2856</v>
      </c>
      <c r="F957" s="46"/>
      <c r="G957" s="37">
        <v>0</v>
      </c>
      <c r="H957" s="37">
        <v>1</v>
      </c>
      <c r="I957" s="3" t="s">
        <v>3107</v>
      </c>
      <c r="K957" s="37">
        <v>0</v>
      </c>
      <c r="L957" s="37">
        <v>5</v>
      </c>
      <c r="M957" s="3" t="s">
        <v>1536</v>
      </c>
      <c r="N957" s="3" t="s">
        <v>1740</v>
      </c>
      <c r="O957" s="39" t="str">
        <f>INDEX(accountchart[chartId], MATCH(Table1[[#This Row],[sellChartName]],accountchart[chartName],0))</f>
        <v>52900077</v>
      </c>
      <c r="P957" s="39" t="str">
        <f>INDEX(accountchart[chartId], MATCH(Table1[[#This Row],[buyChartName]],accountchart[chartName],0))</f>
        <v>53172273</v>
      </c>
    </row>
    <row r="958" spans="1:16" s="3" customFormat="1" x14ac:dyDescent="0.5">
      <c r="A958" s="3" t="s">
        <v>5051</v>
      </c>
      <c r="B958" s="37" t="s">
        <v>1486</v>
      </c>
      <c r="C958" s="38">
        <f t="shared" ref="C958:C960" si="21">IF($B958="ProductService",1,IF($B958="ProductNonInventory",3,IF($B958="ProductInventory",5,"error")))</f>
        <v>3</v>
      </c>
      <c r="D958" s="32" t="s">
        <v>5079</v>
      </c>
      <c r="E958" s="42" t="s">
        <v>2856</v>
      </c>
      <c r="F958" s="46"/>
      <c r="G958" s="37">
        <v>0</v>
      </c>
      <c r="H958" s="37">
        <v>1</v>
      </c>
      <c r="I958" s="3" t="s">
        <v>3107</v>
      </c>
      <c r="K958" s="37">
        <v>0</v>
      </c>
      <c r="L958" s="37">
        <v>5</v>
      </c>
      <c r="M958" s="3" t="s">
        <v>1536</v>
      </c>
      <c r="N958" s="3" t="s">
        <v>1740</v>
      </c>
      <c r="O958" s="39" t="str">
        <f>INDEX(accountchart[chartId], MATCH(Table1[[#This Row],[sellChartName]],accountchart[chartName],0))</f>
        <v>52900077</v>
      </c>
      <c r="P958" s="39" t="str">
        <f>INDEX(accountchart[chartId], MATCH(Table1[[#This Row],[buyChartName]],accountchart[chartName],0))</f>
        <v>53172273</v>
      </c>
    </row>
    <row r="959" spans="1:16" s="3" customFormat="1" x14ac:dyDescent="0.5">
      <c r="A959" s="3" t="s">
        <v>5052</v>
      </c>
      <c r="B959" s="37" t="s">
        <v>1486</v>
      </c>
      <c r="C959" s="38">
        <f t="shared" si="21"/>
        <v>3</v>
      </c>
      <c r="D959" s="32" t="s">
        <v>4243</v>
      </c>
      <c r="E959" s="42" t="s">
        <v>2856</v>
      </c>
      <c r="F959" s="46"/>
      <c r="G959" s="37">
        <v>0</v>
      </c>
      <c r="H959" s="37">
        <v>1</v>
      </c>
      <c r="I959" s="3" t="s">
        <v>3107</v>
      </c>
      <c r="K959" s="37">
        <v>0</v>
      </c>
      <c r="L959" s="37">
        <v>5</v>
      </c>
      <c r="M959" s="3" t="s">
        <v>1536</v>
      </c>
      <c r="N959" s="3" t="s">
        <v>1740</v>
      </c>
      <c r="O959" s="39" t="str">
        <f>INDEX(accountchart[chartId], MATCH(Table1[[#This Row],[sellChartName]],accountchart[chartName],0))</f>
        <v>52900077</v>
      </c>
      <c r="P959" s="39" t="str">
        <f>INDEX(accountchart[chartId], MATCH(Table1[[#This Row],[buyChartName]],accountchart[chartName],0))</f>
        <v>53172273</v>
      </c>
    </row>
    <row r="960" spans="1:16" s="3" customFormat="1" x14ac:dyDescent="0.5">
      <c r="A960" s="3" t="s">
        <v>5054</v>
      </c>
      <c r="B960" s="37" t="s">
        <v>1486</v>
      </c>
      <c r="C960" s="38">
        <f t="shared" si="21"/>
        <v>3</v>
      </c>
      <c r="D960" s="68" t="s">
        <v>5053</v>
      </c>
      <c r="E960" s="42" t="s">
        <v>3384</v>
      </c>
      <c r="F960" s="46"/>
      <c r="G960" s="37">
        <v>0</v>
      </c>
      <c r="H960" s="37">
        <v>1</v>
      </c>
      <c r="I960" s="3" t="s">
        <v>3107</v>
      </c>
      <c r="K960" s="37">
        <v>0</v>
      </c>
      <c r="L960" s="37">
        <v>5</v>
      </c>
      <c r="M960" s="3" t="s">
        <v>1536</v>
      </c>
      <c r="N960" s="3" t="s">
        <v>1740</v>
      </c>
      <c r="O960" s="39" t="str">
        <f>INDEX(accountchart[chartId], MATCH(Table1[[#This Row],[sellChartName]],accountchart[chartName],0))</f>
        <v>52900077</v>
      </c>
      <c r="P960" s="39" t="str">
        <f>INDEX(accountchart[chartId], MATCH(Table1[[#This Row],[buyChartName]],accountchart[chartName],0))</f>
        <v>53172273</v>
      </c>
    </row>
    <row r="961" spans="1:16" s="3" customFormat="1" x14ac:dyDescent="0.5">
      <c r="A961" s="3" t="s">
        <v>5055</v>
      </c>
      <c r="B961" s="37" t="s">
        <v>1486</v>
      </c>
      <c r="C961" s="38">
        <f t="shared" ref="C961:C965" si="22">IF($B961="ProductService",1,IF($B961="ProductNonInventory",3,IF($B961="ProductInventory",5,"error")))</f>
        <v>3</v>
      </c>
      <c r="D961" s="68" t="s">
        <v>4241</v>
      </c>
      <c r="E961" s="42" t="s">
        <v>3386</v>
      </c>
      <c r="F961" s="46"/>
      <c r="G961" s="37">
        <v>0</v>
      </c>
      <c r="H961" s="37">
        <v>1</v>
      </c>
      <c r="I961" s="3" t="s">
        <v>3107</v>
      </c>
      <c r="K961" s="37">
        <v>0</v>
      </c>
      <c r="L961" s="37">
        <v>5</v>
      </c>
      <c r="M961" s="3" t="s">
        <v>1536</v>
      </c>
      <c r="N961" s="3" t="s">
        <v>1740</v>
      </c>
      <c r="O961" s="39" t="str">
        <f>INDEX(accountchart[chartId], MATCH(Table1[[#This Row],[sellChartName]],accountchart[chartName],0))</f>
        <v>52900077</v>
      </c>
      <c r="P961" s="39" t="str">
        <f>INDEX(accountchart[chartId], MATCH(Table1[[#This Row],[buyChartName]],accountchart[chartName],0))</f>
        <v>53172273</v>
      </c>
    </row>
    <row r="962" spans="1:16" s="3" customFormat="1" x14ac:dyDescent="0.5">
      <c r="A962" s="3" t="s">
        <v>5056</v>
      </c>
      <c r="B962" s="37" t="s">
        <v>1486</v>
      </c>
      <c r="C962" s="38">
        <f t="shared" si="22"/>
        <v>3</v>
      </c>
      <c r="D962" s="68" t="s">
        <v>4238</v>
      </c>
      <c r="E962" s="42" t="s">
        <v>3384</v>
      </c>
      <c r="F962" s="46"/>
      <c r="G962" s="37">
        <v>0</v>
      </c>
      <c r="H962" s="37">
        <v>1</v>
      </c>
      <c r="I962" s="3" t="s">
        <v>3107</v>
      </c>
      <c r="K962" s="37">
        <v>0</v>
      </c>
      <c r="L962" s="37">
        <v>5</v>
      </c>
      <c r="M962" s="3" t="s">
        <v>1536</v>
      </c>
      <c r="N962" s="3" t="s">
        <v>1740</v>
      </c>
      <c r="O962" s="39" t="str">
        <f>INDEX(accountchart[chartId], MATCH(Table1[[#This Row],[sellChartName]],accountchart[chartName],0))</f>
        <v>52900077</v>
      </c>
      <c r="P962" s="39" t="str">
        <f>INDEX(accountchart[chartId], MATCH(Table1[[#This Row],[buyChartName]],accountchart[chartName],0))</f>
        <v>53172273</v>
      </c>
    </row>
    <row r="963" spans="1:16" s="3" customFormat="1" x14ac:dyDescent="0.5">
      <c r="A963" s="3" t="s">
        <v>5057</v>
      </c>
      <c r="B963" s="37" t="s">
        <v>1486</v>
      </c>
      <c r="C963" s="38">
        <f t="shared" si="22"/>
        <v>3</v>
      </c>
      <c r="D963" s="68" t="s">
        <v>4237</v>
      </c>
      <c r="E963" s="42" t="s">
        <v>3386</v>
      </c>
      <c r="F963" s="46"/>
      <c r="G963" s="37">
        <v>0</v>
      </c>
      <c r="H963" s="37">
        <v>1</v>
      </c>
      <c r="I963" s="3" t="s">
        <v>3107</v>
      </c>
      <c r="K963" s="37">
        <v>0</v>
      </c>
      <c r="L963" s="37">
        <v>5</v>
      </c>
      <c r="M963" s="3" t="s">
        <v>1536</v>
      </c>
      <c r="N963" s="3" t="s">
        <v>1740</v>
      </c>
      <c r="O963" s="39" t="str">
        <f>INDEX(accountchart[chartId], MATCH(Table1[[#This Row],[sellChartName]],accountchart[chartName],0))</f>
        <v>52900077</v>
      </c>
      <c r="P963" s="39" t="str">
        <f>INDEX(accountchart[chartId], MATCH(Table1[[#This Row],[buyChartName]],accountchart[chartName],0))</f>
        <v>53172273</v>
      </c>
    </row>
    <row r="964" spans="1:16" s="3" customFormat="1" x14ac:dyDescent="0.5">
      <c r="A964" s="3" t="s">
        <v>5058</v>
      </c>
      <c r="B964" s="37" t="s">
        <v>1486</v>
      </c>
      <c r="C964" s="38">
        <f t="shared" si="22"/>
        <v>3</v>
      </c>
      <c r="D964" s="32" t="s">
        <v>4236</v>
      </c>
      <c r="E964" s="42" t="s">
        <v>2856</v>
      </c>
      <c r="F964" s="46"/>
      <c r="G964" s="37">
        <v>0</v>
      </c>
      <c r="H964" s="37">
        <v>1</v>
      </c>
      <c r="I964" s="3" t="s">
        <v>3107</v>
      </c>
      <c r="K964" s="37">
        <v>0</v>
      </c>
      <c r="L964" s="37">
        <v>5</v>
      </c>
      <c r="M964" s="3" t="s">
        <v>1536</v>
      </c>
      <c r="N964" s="3" t="s">
        <v>1740</v>
      </c>
      <c r="O964" s="39" t="str">
        <f>INDEX(accountchart[chartId], MATCH(Table1[[#This Row],[sellChartName]],accountchart[chartName],0))</f>
        <v>52900077</v>
      </c>
      <c r="P964" s="39" t="str">
        <f>INDEX(accountchart[chartId], MATCH(Table1[[#This Row],[buyChartName]],accountchart[chartName],0))</f>
        <v>53172273</v>
      </c>
    </row>
    <row r="965" spans="1:16" s="3" customFormat="1" x14ac:dyDescent="0.5">
      <c r="A965" s="3" t="s">
        <v>5065</v>
      </c>
      <c r="B965" s="37" t="s">
        <v>1486</v>
      </c>
      <c r="C965" s="38">
        <f t="shared" si="22"/>
        <v>3</v>
      </c>
      <c r="D965" s="68" t="s">
        <v>5060</v>
      </c>
      <c r="E965" s="42" t="s">
        <v>2856</v>
      </c>
      <c r="F965" s="46"/>
      <c r="G965" s="37">
        <v>0</v>
      </c>
      <c r="H965" s="37">
        <v>1</v>
      </c>
      <c r="I965" s="3" t="s">
        <v>3107</v>
      </c>
      <c r="K965" s="37">
        <v>0</v>
      </c>
      <c r="L965" s="37">
        <v>5</v>
      </c>
      <c r="M965" s="3" t="s">
        <v>1536</v>
      </c>
      <c r="N965" s="3" t="s">
        <v>1740</v>
      </c>
      <c r="O965" s="39" t="str">
        <f>INDEX(accountchart[chartId], MATCH(Table1[[#This Row],[sellChartName]],accountchart[chartName],0))</f>
        <v>52900077</v>
      </c>
      <c r="P965" s="39" t="str">
        <f>INDEX(accountchart[chartId], MATCH(Table1[[#This Row],[buyChartName]],accountchart[chartName],0))</f>
        <v>53172273</v>
      </c>
    </row>
    <row r="966" spans="1:16" s="3" customFormat="1" x14ac:dyDescent="0.5">
      <c r="A966" s="3" t="s">
        <v>5066</v>
      </c>
      <c r="B966" s="37" t="s">
        <v>1486</v>
      </c>
      <c r="C966" s="38">
        <f t="shared" ref="C966:C970" si="23">IF($B966="ProductService",1,IF($B966="ProductNonInventory",3,IF($B966="ProductInventory",5,"error")))</f>
        <v>3</v>
      </c>
      <c r="D966" s="68" t="s">
        <v>5061</v>
      </c>
      <c r="E966" s="42" t="s">
        <v>2856</v>
      </c>
      <c r="F966" s="46"/>
      <c r="G966" s="37">
        <v>0</v>
      </c>
      <c r="H966" s="37">
        <v>1</v>
      </c>
      <c r="I966" s="3" t="s">
        <v>3107</v>
      </c>
      <c r="K966" s="37">
        <v>0</v>
      </c>
      <c r="L966" s="37">
        <v>5</v>
      </c>
      <c r="M966" s="3" t="s">
        <v>1536</v>
      </c>
      <c r="N966" s="3" t="s">
        <v>1740</v>
      </c>
      <c r="O966" s="39" t="str">
        <f>INDEX(accountchart[chartId], MATCH(Table1[[#This Row],[sellChartName]],accountchart[chartName],0))</f>
        <v>52900077</v>
      </c>
      <c r="P966" s="39" t="str">
        <f>INDEX(accountchart[chartId], MATCH(Table1[[#This Row],[buyChartName]],accountchart[chartName],0))</f>
        <v>53172273</v>
      </c>
    </row>
    <row r="967" spans="1:16" s="3" customFormat="1" x14ac:dyDescent="0.5">
      <c r="A967" s="3" t="s">
        <v>5067</v>
      </c>
      <c r="B967" s="37" t="s">
        <v>1486</v>
      </c>
      <c r="C967" s="38">
        <f t="shared" si="23"/>
        <v>3</v>
      </c>
      <c r="D967" s="68" t="s">
        <v>5564</v>
      </c>
      <c r="E967" s="42" t="s">
        <v>2856</v>
      </c>
      <c r="F967" s="46"/>
      <c r="G967" s="37">
        <v>0</v>
      </c>
      <c r="H967" s="37">
        <v>1</v>
      </c>
      <c r="I967" s="3" t="s">
        <v>3107</v>
      </c>
      <c r="K967" s="37">
        <v>0</v>
      </c>
      <c r="L967" s="37">
        <v>5</v>
      </c>
      <c r="M967" s="3" t="s">
        <v>1536</v>
      </c>
      <c r="N967" s="3" t="s">
        <v>1740</v>
      </c>
      <c r="O967" s="39" t="str">
        <f>INDEX(accountchart[chartId], MATCH(Table1[[#This Row],[sellChartName]],accountchart[chartName],0))</f>
        <v>52900077</v>
      </c>
      <c r="P967" s="39" t="str">
        <f>INDEX(accountchart[chartId], MATCH(Table1[[#This Row],[buyChartName]],accountchart[chartName],0))</f>
        <v>53172273</v>
      </c>
    </row>
    <row r="968" spans="1:16" s="3" customFormat="1" x14ac:dyDescent="0.5">
      <c r="A968" s="3" t="s">
        <v>5068</v>
      </c>
      <c r="B968" s="37" t="s">
        <v>1486</v>
      </c>
      <c r="C968" s="38">
        <f t="shared" si="23"/>
        <v>3</v>
      </c>
      <c r="D968" s="68" t="s">
        <v>5472</v>
      </c>
      <c r="E968" s="42" t="s">
        <v>2856</v>
      </c>
      <c r="F968" s="46"/>
      <c r="G968" s="37">
        <v>0</v>
      </c>
      <c r="H968" s="37">
        <v>1</v>
      </c>
      <c r="I968" s="3" t="s">
        <v>3107</v>
      </c>
      <c r="K968" s="37">
        <v>0</v>
      </c>
      <c r="L968" s="37">
        <v>5</v>
      </c>
      <c r="M968" s="3" t="s">
        <v>1536</v>
      </c>
      <c r="N968" s="3" t="s">
        <v>1740</v>
      </c>
      <c r="O968" s="39" t="str">
        <f>INDEX(accountchart[chartId], MATCH(Table1[[#This Row],[sellChartName]],accountchart[chartName],0))</f>
        <v>52900077</v>
      </c>
      <c r="P968" s="39" t="str">
        <f>INDEX(accountchart[chartId], MATCH(Table1[[#This Row],[buyChartName]],accountchart[chartName],0))</f>
        <v>53172273</v>
      </c>
    </row>
    <row r="969" spans="1:16" s="3" customFormat="1" x14ac:dyDescent="0.5">
      <c r="A969" s="3" t="s">
        <v>5069</v>
      </c>
      <c r="B969" s="37" t="s">
        <v>1486</v>
      </c>
      <c r="C969" s="38">
        <f t="shared" si="23"/>
        <v>3</v>
      </c>
      <c r="D969" s="68" t="s">
        <v>5548</v>
      </c>
      <c r="E969" s="42" t="s">
        <v>2856</v>
      </c>
      <c r="F969" s="46"/>
      <c r="G969" s="37">
        <v>0</v>
      </c>
      <c r="H969" s="37">
        <v>1</v>
      </c>
      <c r="I969" s="3" t="s">
        <v>3107</v>
      </c>
      <c r="K969" s="37">
        <v>0</v>
      </c>
      <c r="L969" s="37">
        <v>5</v>
      </c>
      <c r="M969" s="3" t="s">
        <v>1536</v>
      </c>
      <c r="N969" s="3" t="s">
        <v>1740</v>
      </c>
      <c r="O969" s="39" t="str">
        <f>INDEX(accountchart[chartId], MATCH(Table1[[#This Row],[sellChartName]],accountchart[chartName],0))</f>
        <v>52900077</v>
      </c>
      <c r="P969" s="39" t="str">
        <f>INDEX(accountchart[chartId], MATCH(Table1[[#This Row],[buyChartName]],accountchart[chartName],0))</f>
        <v>53172273</v>
      </c>
    </row>
    <row r="970" spans="1:16" s="3" customFormat="1" x14ac:dyDescent="0.5">
      <c r="A970" s="3" t="s">
        <v>5070</v>
      </c>
      <c r="B970" s="37" t="s">
        <v>1486</v>
      </c>
      <c r="C970" s="38">
        <f t="shared" si="23"/>
        <v>3</v>
      </c>
      <c r="D970" s="68" t="s">
        <v>4335</v>
      </c>
      <c r="E970" s="42" t="s">
        <v>2856</v>
      </c>
      <c r="F970" s="46"/>
      <c r="G970" s="37">
        <v>0</v>
      </c>
      <c r="H970" s="37">
        <v>1</v>
      </c>
      <c r="I970" s="3" t="s">
        <v>3107</v>
      </c>
      <c r="K970" s="37">
        <v>0</v>
      </c>
      <c r="L970" s="37">
        <v>5</v>
      </c>
      <c r="M970" s="3" t="s">
        <v>1536</v>
      </c>
      <c r="N970" s="3" t="s">
        <v>1740</v>
      </c>
      <c r="O970" s="39" t="str">
        <f>INDEX(accountchart[chartId], MATCH(Table1[[#This Row],[sellChartName]],accountchart[chartName],0))</f>
        <v>52900077</v>
      </c>
      <c r="P970" s="39" t="str">
        <f>INDEX(accountchart[chartId], MATCH(Table1[[#This Row],[buyChartName]],accountchart[chartName],0))</f>
        <v>53172273</v>
      </c>
    </row>
    <row r="971" spans="1:16" s="3" customFormat="1" x14ac:dyDescent="0.5">
      <c r="A971" s="3" t="s">
        <v>5071</v>
      </c>
      <c r="B971" s="37" t="s">
        <v>1486</v>
      </c>
      <c r="C971" s="38">
        <f t="shared" ref="C971:C979" si="24">IF($B971="ProductService",1,IF($B971="ProductNonInventory",3,IF($B971="ProductInventory",5,"error")))</f>
        <v>3</v>
      </c>
      <c r="D971" s="68" t="s">
        <v>5062</v>
      </c>
      <c r="E971" s="42" t="s">
        <v>2856</v>
      </c>
      <c r="F971" s="46"/>
      <c r="G971" s="37">
        <v>0</v>
      </c>
      <c r="H971" s="37">
        <v>1</v>
      </c>
      <c r="I971" s="3" t="s">
        <v>3107</v>
      </c>
      <c r="K971" s="37">
        <v>0</v>
      </c>
      <c r="L971" s="37">
        <v>5</v>
      </c>
      <c r="M971" s="3" t="s">
        <v>1536</v>
      </c>
      <c r="N971" s="3" t="s">
        <v>1740</v>
      </c>
      <c r="O971" s="39" t="str">
        <f>INDEX(accountchart[chartId], MATCH(Table1[[#This Row],[sellChartName]],accountchart[chartName],0))</f>
        <v>52900077</v>
      </c>
      <c r="P971" s="39" t="str">
        <f>INDEX(accountchart[chartId], MATCH(Table1[[#This Row],[buyChartName]],accountchart[chartName],0))</f>
        <v>53172273</v>
      </c>
    </row>
    <row r="972" spans="1:16" s="3" customFormat="1" x14ac:dyDescent="0.5">
      <c r="A972" s="3" t="s">
        <v>5072</v>
      </c>
      <c r="B972" s="37" t="s">
        <v>1486</v>
      </c>
      <c r="C972" s="38">
        <f t="shared" si="24"/>
        <v>3</v>
      </c>
      <c r="D972" s="68" t="s">
        <v>4331</v>
      </c>
      <c r="E972" s="42" t="s">
        <v>2856</v>
      </c>
      <c r="F972" s="46"/>
      <c r="G972" s="37">
        <v>0</v>
      </c>
      <c r="H972" s="37">
        <v>1</v>
      </c>
      <c r="I972" s="3" t="s">
        <v>3107</v>
      </c>
      <c r="K972" s="37">
        <v>0</v>
      </c>
      <c r="L972" s="37">
        <v>5</v>
      </c>
      <c r="M972" s="3" t="s">
        <v>1536</v>
      </c>
      <c r="N972" s="3" t="s">
        <v>1740</v>
      </c>
      <c r="O972" s="39" t="str">
        <f>INDEX(accountchart[chartId], MATCH(Table1[[#This Row],[sellChartName]],accountchart[chartName],0))</f>
        <v>52900077</v>
      </c>
      <c r="P972" s="39" t="str">
        <f>INDEX(accountchart[chartId], MATCH(Table1[[#This Row],[buyChartName]],accountchart[chartName],0))</f>
        <v>53172273</v>
      </c>
    </row>
    <row r="973" spans="1:16" s="3" customFormat="1" x14ac:dyDescent="0.5">
      <c r="A973" s="3" t="s">
        <v>5073</v>
      </c>
      <c r="B973" s="37" t="s">
        <v>1486</v>
      </c>
      <c r="C973" s="38">
        <f t="shared" si="24"/>
        <v>3</v>
      </c>
      <c r="D973" s="68" t="s">
        <v>4330</v>
      </c>
      <c r="E973" s="42" t="s">
        <v>2856</v>
      </c>
      <c r="F973" s="46"/>
      <c r="G973" s="37">
        <v>0</v>
      </c>
      <c r="H973" s="37">
        <v>1</v>
      </c>
      <c r="I973" s="3" t="s">
        <v>3107</v>
      </c>
      <c r="K973" s="37">
        <v>0</v>
      </c>
      <c r="L973" s="37">
        <v>5</v>
      </c>
      <c r="M973" s="3" t="s">
        <v>1536</v>
      </c>
      <c r="N973" s="3" t="s">
        <v>1740</v>
      </c>
      <c r="O973" s="39" t="str">
        <f>INDEX(accountchart[chartId], MATCH(Table1[[#This Row],[sellChartName]],accountchart[chartName],0))</f>
        <v>52900077</v>
      </c>
      <c r="P973" s="39" t="str">
        <f>INDEX(accountchart[chartId], MATCH(Table1[[#This Row],[buyChartName]],accountchart[chartName],0))</f>
        <v>53172273</v>
      </c>
    </row>
    <row r="974" spans="1:16" s="3" customFormat="1" x14ac:dyDescent="0.5">
      <c r="A974" s="3" t="s">
        <v>5074</v>
      </c>
      <c r="B974" s="37" t="s">
        <v>1486</v>
      </c>
      <c r="C974" s="38">
        <f t="shared" si="24"/>
        <v>3</v>
      </c>
      <c r="D974" s="68" t="s">
        <v>5063</v>
      </c>
      <c r="E974" s="42" t="s">
        <v>2856</v>
      </c>
      <c r="F974" s="46"/>
      <c r="G974" s="37">
        <v>0</v>
      </c>
      <c r="H974" s="37">
        <v>1</v>
      </c>
      <c r="I974" s="3" t="s">
        <v>3107</v>
      </c>
      <c r="K974" s="37">
        <v>0</v>
      </c>
      <c r="L974" s="37">
        <v>5</v>
      </c>
      <c r="M974" s="3" t="s">
        <v>1536</v>
      </c>
      <c r="N974" s="3" t="s">
        <v>1740</v>
      </c>
      <c r="O974" s="39" t="str">
        <f>INDEX(accountchart[chartId], MATCH(Table1[[#This Row],[sellChartName]],accountchart[chartName],0))</f>
        <v>52900077</v>
      </c>
      <c r="P974" s="39" t="str">
        <f>INDEX(accountchart[chartId], MATCH(Table1[[#This Row],[buyChartName]],accountchart[chartName],0))</f>
        <v>53172273</v>
      </c>
    </row>
    <row r="975" spans="1:16" s="3" customFormat="1" x14ac:dyDescent="0.5">
      <c r="A975" s="3" t="s">
        <v>5075</v>
      </c>
      <c r="B975" s="37" t="s">
        <v>1486</v>
      </c>
      <c r="C975" s="38">
        <f t="shared" si="24"/>
        <v>3</v>
      </c>
      <c r="D975" s="68" t="s">
        <v>5064</v>
      </c>
      <c r="E975" s="42" t="s">
        <v>2856</v>
      </c>
      <c r="F975" s="46"/>
      <c r="G975" s="37">
        <v>0</v>
      </c>
      <c r="H975" s="37">
        <v>1</v>
      </c>
      <c r="I975" s="3" t="s">
        <v>3107</v>
      </c>
      <c r="K975" s="37">
        <v>0</v>
      </c>
      <c r="L975" s="37">
        <v>5</v>
      </c>
      <c r="M975" s="3" t="s">
        <v>1536</v>
      </c>
      <c r="N975" s="3" t="s">
        <v>1740</v>
      </c>
      <c r="O975" s="39" t="str">
        <f>INDEX(accountchart[chartId], MATCH(Table1[[#This Row],[sellChartName]],accountchart[chartName],0))</f>
        <v>52900077</v>
      </c>
      <c r="P975" s="39" t="str">
        <f>INDEX(accountchart[chartId], MATCH(Table1[[#This Row],[buyChartName]],accountchart[chartName],0))</f>
        <v>53172273</v>
      </c>
    </row>
    <row r="976" spans="1:16" s="3" customFormat="1" x14ac:dyDescent="0.5">
      <c r="A976" s="3" t="s">
        <v>5076</v>
      </c>
      <c r="B976" s="37" t="s">
        <v>1486</v>
      </c>
      <c r="C976" s="38">
        <f t="shared" si="24"/>
        <v>3</v>
      </c>
      <c r="D976" s="68" t="s">
        <v>5078</v>
      </c>
      <c r="E976" s="42" t="s">
        <v>2856</v>
      </c>
      <c r="F976" s="46"/>
      <c r="G976" s="37">
        <v>0</v>
      </c>
      <c r="H976" s="37">
        <v>1</v>
      </c>
      <c r="I976" s="3" t="s">
        <v>3107</v>
      </c>
      <c r="K976" s="37">
        <v>0</v>
      </c>
      <c r="L976" s="37">
        <v>5</v>
      </c>
      <c r="M976" s="3" t="s">
        <v>1536</v>
      </c>
      <c r="N976" s="3" t="s">
        <v>1740</v>
      </c>
      <c r="O976" s="39" t="str">
        <f>INDEX(accountchart[chartId], MATCH(Table1[[#This Row],[sellChartName]],accountchart[chartName],0))</f>
        <v>52900077</v>
      </c>
      <c r="P976" s="39" t="str">
        <f>INDEX(accountchart[chartId], MATCH(Table1[[#This Row],[buyChartName]],accountchart[chartName],0))</f>
        <v>53172273</v>
      </c>
    </row>
    <row r="977" spans="1:16" s="3" customFormat="1" x14ac:dyDescent="0.5">
      <c r="A977" s="3" t="s">
        <v>5077</v>
      </c>
      <c r="B977" s="37" t="s">
        <v>1486</v>
      </c>
      <c r="C977" s="38">
        <f t="shared" si="24"/>
        <v>3</v>
      </c>
      <c r="D977" s="68" t="s">
        <v>5855</v>
      </c>
      <c r="E977" s="42" t="s">
        <v>2856</v>
      </c>
      <c r="F977" s="46"/>
      <c r="G977" s="37">
        <v>0</v>
      </c>
      <c r="H977" s="37">
        <v>1</v>
      </c>
      <c r="I977" s="3" t="s">
        <v>3107</v>
      </c>
      <c r="K977" s="37">
        <v>0</v>
      </c>
      <c r="L977" s="37">
        <v>5</v>
      </c>
      <c r="M977" s="3" t="s">
        <v>1536</v>
      </c>
      <c r="N977" s="3" t="s">
        <v>1740</v>
      </c>
      <c r="O977" s="39" t="str">
        <f>INDEX(accountchart[chartId], MATCH(Table1[[#This Row],[sellChartName]],accountchart[chartName],0))</f>
        <v>52900077</v>
      </c>
      <c r="P977" s="39" t="str">
        <f>INDEX(accountchart[chartId], MATCH(Table1[[#This Row],[buyChartName]],accountchart[chartName],0))</f>
        <v>53172273</v>
      </c>
    </row>
    <row r="978" spans="1:16" s="3" customFormat="1" x14ac:dyDescent="0.5">
      <c r="A978" s="3" t="s">
        <v>5081</v>
      </c>
      <c r="B978" s="37" t="s">
        <v>1486</v>
      </c>
      <c r="C978" s="38">
        <f t="shared" si="24"/>
        <v>3</v>
      </c>
      <c r="D978" s="68" t="s">
        <v>4233</v>
      </c>
      <c r="E978" s="42" t="s">
        <v>2856</v>
      </c>
      <c r="F978" s="46"/>
      <c r="G978" s="37">
        <v>0</v>
      </c>
      <c r="H978" s="37">
        <v>1</v>
      </c>
      <c r="I978" s="3" t="s">
        <v>3107</v>
      </c>
      <c r="K978" s="37">
        <v>0</v>
      </c>
      <c r="L978" s="37">
        <v>5</v>
      </c>
      <c r="M978" s="3" t="s">
        <v>1536</v>
      </c>
      <c r="N978" s="3" t="s">
        <v>1740</v>
      </c>
      <c r="O978" s="39" t="str">
        <f>INDEX(accountchart[chartId], MATCH(Table1[[#This Row],[sellChartName]],accountchart[chartName],0))</f>
        <v>52900077</v>
      </c>
      <c r="P978" s="39" t="str">
        <f>INDEX(accountchart[chartId], MATCH(Table1[[#This Row],[buyChartName]],accountchart[chartName],0))</f>
        <v>53172273</v>
      </c>
    </row>
    <row r="979" spans="1:16" s="3" customFormat="1" x14ac:dyDescent="0.5">
      <c r="A979" s="3" t="s">
        <v>5082</v>
      </c>
      <c r="B979" s="37" t="s">
        <v>1486</v>
      </c>
      <c r="C979" s="38">
        <f t="shared" si="24"/>
        <v>3</v>
      </c>
      <c r="D979" s="68" t="s">
        <v>4232</v>
      </c>
      <c r="E979" s="42" t="s">
        <v>2856</v>
      </c>
      <c r="F979" s="46"/>
      <c r="G979" s="37">
        <v>0</v>
      </c>
      <c r="H979" s="37">
        <v>1</v>
      </c>
      <c r="I979" s="3" t="s">
        <v>3107</v>
      </c>
      <c r="K979" s="37">
        <v>0</v>
      </c>
      <c r="L979" s="37">
        <v>5</v>
      </c>
      <c r="M979" s="3" t="s">
        <v>1536</v>
      </c>
      <c r="N979" s="3" t="s">
        <v>1740</v>
      </c>
      <c r="O979" s="39" t="str">
        <f>INDEX(accountchart[chartId], MATCH(Table1[[#This Row],[sellChartName]],accountchart[chartName],0))</f>
        <v>52900077</v>
      </c>
      <c r="P979" s="39" t="str">
        <f>INDEX(accountchart[chartId], MATCH(Table1[[#This Row],[buyChartName]],accountchart[chartName],0))</f>
        <v>53172273</v>
      </c>
    </row>
    <row r="980" spans="1:16" s="3" customFormat="1" x14ac:dyDescent="0.5">
      <c r="A980" s="3" t="s">
        <v>5083</v>
      </c>
      <c r="B980" s="37" t="s">
        <v>1486</v>
      </c>
      <c r="C980" s="38">
        <f t="shared" ref="C980:C989" si="25">IF($B980="ProductService",1,IF($B980="ProductNonInventory",3,IF($B980="ProductInventory",5,"error")))</f>
        <v>3</v>
      </c>
      <c r="D980" s="68" t="s">
        <v>4231</v>
      </c>
      <c r="E980" s="42" t="s">
        <v>2856</v>
      </c>
      <c r="F980" s="46"/>
      <c r="G980" s="37">
        <v>0</v>
      </c>
      <c r="H980" s="37">
        <v>1</v>
      </c>
      <c r="I980" s="3" t="s">
        <v>3107</v>
      </c>
      <c r="K980" s="37">
        <v>0</v>
      </c>
      <c r="L980" s="37">
        <v>5</v>
      </c>
      <c r="M980" s="3" t="s">
        <v>1536</v>
      </c>
      <c r="N980" s="3" t="s">
        <v>1740</v>
      </c>
      <c r="O980" s="39" t="str">
        <f>INDEX(accountchart[chartId], MATCH(Table1[[#This Row],[sellChartName]],accountchart[chartName],0))</f>
        <v>52900077</v>
      </c>
      <c r="P980" s="39" t="str">
        <f>INDEX(accountchart[chartId], MATCH(Table1[[#This Row],[buyChartName]],accountchart[chartName],0))</f>
        <v>53172273</v>
      </c>
    </row>
    <row r="981" spans="1:16" s="3" customFormat="1" x14ac:dyDescent="0.5">
      <c r="A981" s="3" t="s">
        <v>5084</v>
      </c>
      <c r="B981" s="37" t="s">
        <v>1486</v>
      </c>
      <c r="C981" s="38">
        <f t="shared" si="25"/>
        <v>3</v>
      </c>
      <c r="D981" s="68" t="s">
        <v>4230</v>
      </c>
      <c r="E981" s="42" t="s">
        <v>2856</v>
      </c>
      <c r="F981" s="46"/>
      <c r="G981" s="37">
        <v>0</v>
      </c>
      <c r="H981" s="37">
        <v>1</v>
      </c>
      <c r="I981" s="3" t="s">
        <v>3107</v>
      </c>
      <c r="K981" s="37">
        <v>0</v>
      </c>
      <c r="L981" s="37">
        <v>5</v>
      </c>
      <c r="M981" s="3" t="s">
        <v>1536</v>
      </c>
      <c r="N981" s="3" t="s">
        <v>1740</v>
      </c>
      <c r="O981" s="39" t="str">
        <f>INDEX(accountchart[chartId], MATCH(Table1[[#This Row],[sellChartName]],accountchart[chartName],0))</f>
        <v>52900077</v>
      </c>
      <c r="P981" s="39" t="str">
        <f>INDEX(accountchart[chartId], MATCH(Table1[[#This Row],[buyChartName]],accountchart[chartName],0))</f>
        <v>53172273</v>
      </c>
    </row>
    <row r="982" spans="1:16" s="3" customFormat="1" x14ac:dyDescent="0.5">
      <c r="A982" s="3" t="s">
        <v>5085</v>
      </c>
      <c r="B982" s="37" t="s">
        <v>1486</v>
      </c>
      <c r="C982" s="38">
        <f t="shared" si="25"/>
        <v>3</v>
      </c>
      <c r="D982" s="68" t="s">
        <v>4229</v>
      </c>
      <c r="E982" s="42" t="s">
        <v>2856</v>
      </c>
      <c r="F982" s="46"/>
      <c r="G982" s="37">
        <v>0</v>
      </c>
      <c r="H982" s="37">
        <v>1</v>
      </c>
      <c r="I982" s="3" t="s">
        <v>3107</v>
      </c>
      <c r="K982" s="37">
        <v>0</v>
      </c>
      <c r="L982" s="37">
        <v>5</v>
      </c>
      <c r="M982" s="3" t="s">
        <v>1536</v>
      </c>
      <c r="N982" s="3" t="s">
        <v>1740</v>
      </c>
      <c r="O982" s="39" t="str">
        <f>INDEX(accountchart[chartId], MATCH(Table1[[#This Row],[sellChartName]],accountchart[chartName],0))</f>
        <v>52900077</v>
      </c>
      <c r="P982" s="39" t="str">
        <f>INDEX(accountchart[chartId], MATCH(Table1[[#This Row],[buyChartName]],accountchart[chartName],0))</f>
        <v>53172273</v>
      </c>
    </row>
    <row r="983" spans="1:16" s="3" customFormat="1" x14ac:dyDescent="0.5">
      <c r="A983" s="3" t="s">
        <v>5086</v>
      </c>
      <c r="B983" s="37" t="s">
        <v>1486</v>
      </c>
      <c r="C983" s="38">
        <f t="shared" si="25"/>
        <v>3</v>
      </c>
      <c r="D983" s="68" t="s">
        <v>4226</v>
      </c>
      <c r="E983" s="42" t="s">
        <v>2856</v>
      </c>
      <c r="F983" s="46"/>
      <c r="G983" s="37">
        <v>0</v>
      </c>
      <c r="H983" s="37">
        <v>1</v>
      </c>
      <c r="I983" s="3" t="s">
        <v>3107</v>
      </c>
      <c r="K983" s="37">
        <v>0</v>
      </c>
      <c r="L983" s="37">
        <v>5</v>
      </c>
      <c r="M983" s="3" t="s">
        <v>1536</v>
      </c>
      <c r="N983" s="3" t="s">
        <v>1740</v>
      </c>
      <c r="O983" s="39" t="str">
        <f>INDEX(accountchart[chartId], MATCH(Table1[[#This Row],[sellChartName]],accountchart[chartName],0))</f>
        <v>52900077</v>
      </c>
      <c r="P983" s="39" t="str">
        <f>INDEX(accountchart[chartId], MATCH(Table1[[#This Row],[buyChartName]],accountchart[chartName],0))</f>
        <v>53172273</v>
      </c>
    </row>
    <row r="984" spans="1:16" s="3" customFormat="1" x14ac:dyDescent="0.5">
      <c r="A984" s="3" t="s">
        <v>5087</v>
      </c>
      <c r="B984" s="37" t="s">
        <v>1486</v>
      </c>
      <c r="C984" s="38">
        <f t="shared" si="25"/>
        <v>3</v>
      </c>
      <c r="D984" s="68" t="s">
        <v>4225</v>
      </c>
      <c r="E984" s="42" t="s">
        <v>2856</v>
      </c>
      <c r="F984" s="46"/>
      <c r="G984" s="37">
        <v>0</v>
      </c>
      <c r="H984" s="37">
        <v>1</v>
      </c>
      <c r="I984" s="3" t="s">
        <v>3107</v>
      </c>
      <c r="K984" s="37">
        <v>0</v>
      </c>
      <c r="L984" s="37">
        <v>5</v>
      </c>
      <c r="M984" s="3" t="s">
        <v>1536</v>
      </c>
      <c r="N984" s="3" t="s">
        <v>1740</v>
      </c>
      <c r="O984" s="39" t="str">
        <f>INDEX(accountchart[chartId], MATCH(Table1[[#This Row],[sellChartName]],accountchart[chartName],0))</f>
        <v>52900077</v>
      </c>
      <c r="P984" s="39" t="str">
        <f>INDEX(accountchart[chartId], MATCH(Table1[[#This Row],[buyChartName]],accountchart[chartName],0))</f>
        <v>53172273</v>
      </c>
    </row>
    <row r="985" spans="1:16" s="3" customFormat="1" x14ac:dyDescent="0.5">
      <c r="A985" s="3" t="s">
        <v>5088</v>
      </c>
      <c r="B985" s="37" t="s">
        <v>1486</v>
      </c>
      <c r="C985" s="38">
        <f t="shared" si="25"/>
        <v>3</v>
      </c>
      <c r="D985" s="68" t="s">
        <v>4223</v>
      </c>
      <c r="E985" s="42" t="s">
        <v>2856</v>
      </c>
      <c r="F985" s="46"/>
      <c r="G985" s="37">
        <v>0</v>
      </c>
      <c r="H985" s="37">
        <v>1</v>
      </c>
      <c r="I985" s="3" t="s">
        <v>3107</v>
      </c>
      <c r="K985" s="37">
        <v>0</v>
      </c>
      <c r="L985" s="37">
        <v>5</v>
      </c>
      <c r="M985" s="3" t="s">
        <v>1536</v>
      </c>
      <c r="N985" s="3" t="s">
        <v>1740</v>
      </c>
      <c r="O985" s="39" t="str">
        <f>INDEX(accountchart[chartId], MATCH(Table1[[#This Row],[sellChartName]],accountchart[chartName],0))</f>
        <v>52900077</v>
      </c>
      <c r="P985" s="39" t="str">
        <f>INDEX(accountchart[chartId], MATCH(Table1[[#This Row],[buyChartName]],accountchart[chartName],0))</f>
        <v>53172273</v>
      </c>
    </row>
    <row r="986" spans="1:16" s="3" customFormat="1" x14ac:dyDescent="0.5">
      <c r="A986" s="3" t="s">
        <v>5089</v>
      </c>
      <c r="B986" s="37" t="s">
        <v>1486</v>
      </c>
      <c r="C986" s="38">
        <f t="shared" si="25"/>
        <v>3</v>
      </c>
      <c r="D986" s="68" t="s">
        <v>5080</v>
      </c>
      <c r="E986" s="42" t="s">
        <v>3384</v>
      </c>
      <c r="F986" s="46"/>
      <c r="G986" s="37">
        <v>0</v>
      </c>
      <c r="H986" s="37">
        <v>1</v>
      </c>
      <c r="I986" s="3" t="s">
        <v>3107</v>
      </c>
      <c r="K986" s="37">
        <v>0</v>
      </c>
      <c r="L986" s="37">
        <v>5</v>
      </c>
      <c r="M986" s="3" t="s">
        <v>1536</v>
      </c>
      <c r="N986" s="3" t="s">
        <v>1740</v>
      </c>
      <c r="O986" s="39" t="str">
        <f>INDEX(accountchart[chartId], MATCH(Table1[[#This Row],[sellChartName]],accountchart[chartName],0))</f>
        <v>52900077</v>
      </c>
      <c r="P986" s="39" t="str">
        <f>INDEX(accountchart[chartId], MATCH(Table1[[#This Row],[buyChartName]],accountchart[chartName],0))</f>
        <v>53172273</v>
      </c>
    </row>
    <row r="987" spans="1:16" s="3" customFormat="1" x14ac:dyDescent="0.5">
      <c r="A987" s="3" t="s">
        <v>5091</v>
      </c>
      <c r="B987" s="37" t="s">
        <v>1486</v>
      </c>
      <c r="C987" s="38">
        <f t="shared" si="25"/>
        <v>3</v>
      </c>
      <c r="D987" s="68" t="s">
        <v>4220</v>
      </c>
      <c r="E987" s="42" t="s">
        <v>3386</v>
      </c>
      <c r="F987" s="46"/>
      <c r="G987" s="37">
        <v>0</v>
      </c>
      <c r="H987" s="37">
        <v>1</v>
      </c>
      <c r="I987" s="3" t="s">
        <v>3107</v>
      </c>
      <c r="K987" s="37">
        <v>0</v>
      </c>
      <c r="L987" s="37">
        <v>5</v>
      </c>
      <c r="M987" s="3" t="s">
        <v>1536</v>
      </c>
      <c r="N987" s="3" t="s">
        <v>1740</v>
      </c>
      <c r="O987" s="39" t="str">
        <f>INDEX(accountchart[chartId], MATCH(Table1[[#This Row],[sellChartName]],accountchart[chartName],0))</f>
        <v>52900077</v>
      </c>
      <c r="P987" s="39" t="str">
        <f>INDEX(accountchart[chartId], MATCH(Table1[[#This Row],[buyChartName]],accountchart[chartName],0))</f>
        <v>53172273</v>
      </c>
    </row>
    <row r="988" spans="1:16" s="3" customFormat="1" x14ac:dyDescent="0.5">
      <c r="A988" s="3" t="s">
        <v>5090</v>
      </c>
      <c r="B988" s="37" t="s">
        <v>1486</v>
      </c>
      <c r="C988" s="38">
        <f t="shared" si="25"/>
        <v>3</v>
      </c>
      <c r="D988" s="68" t="s">
        <v>4218</v>
      </c>
      <c r="E988" s="42" t="s">
        <v>2856</v>
      </c>
      <c r="F988" s="46"/>
      <c r="G988" s="37">
        <v>0</v>
      </c>
      <c r="H988" s="37">
        <v>1</v>
      </c>
      <c r="I988" s="3" t="s">
        <v>3107</v>
      </c>
      <c r="K988" s="37">
        <v>0</v>
      </c>
      <c r="L988" s="37">
        <v>5</v>
      </c>
      <c r="M988" s="3" t="s">
        <v>1536</v>
      </c>
      <c r="N988" s="3" t="s">
        <v>1740</v>
      </c>
      <c r="O988" s="39" t="str">
        <f>INDEX(accountchart[chartId], MATCH(Table1[[#This Row],[sellChartName]],accountchart[chartName],0))</f>
        <v>52900077</v>
      </c>
      <c r="P988" s="39" t="str">
        <f>INDEX(accountchart[chartId], MATCH(Table1[[#This Row],[buyChartName]],accountchart[chartName],0))</f>
        <v>53172273</v>
      </c>
    </row>
    <row r="989" spans="1:16" s="3" customFormat="1" x14ac:dyDescent="0.5">
      <c r="A989" s="3" t="s">
        <v>5092</v>
      </c>
      <c r="B989" s="37" t="s">
        <v>1486</v>
      </c>
      <c r="C989" s="38">
        <f t="shared" si="25"/>
        <v>3</v>
      </c>
      <c r="D989" s="68" t="s">
        <v>4217</v>
      </c>
      <c r="E989" s="42" t="s">
        <v>2856</v>
      </c>
      <c r="F989" s="46"/>
      <c r="G989" s="37">
        <v>0</v>
      </c>
      <c r="H989" s="37">
        <v>1</v>
      </c>
      <c r="I989" s="3" t="s">
        <v>3107</v>
      </c>
      <c r="K989" s="37">
        <v>0</v>
      </c>
      <c r="L989" s="37">
        <v>5</v>
      </c>
      <c r="M989" s="3" t="s">
        <v>1536</v>
      </c>
      <c r="N989" s="3" t="s">
        <v>1740</v>
      </c>
      <c r="O989" s="39" t="str">
        <f>INDEX(accountchart[chartId], MATCH(Table1[[#This Row],[sellChartName]],accountchart[chartName],0))</f>
        <v>52900077</v>
      </c>
      <c r="P989" s="39" t="str">
        <f>INDEX(accountchart[chartId], MATCH(Table1[[#This Row],[buyChartName]],accountchart[chartName],0))</f>
        <v>53172273</v>
      </c>
    </row>
    <row r="990" spans="1:16" s="3" customFormat="1" x14ac:dyDescent="0.5">
      <c r="A990" s="3" t="s">
        <v>5569</v>
      </c>
      <c r="B990" s="37" t="s">
        <v>1486</v>
      </c>
      <c r="C990" s="38">
        <f>IF($B990="ProductService",1,IF($B990="ProductNonInventory",3,IF($B990="ProductInventory",5,"error")))</f>
        <v>3</v>
      </c>
      <c r="D990" s="65" t="s">
        <v>5568</v>
      </c>
      <c r="E990" s="42" t="s">
        <v>2856</v>
      </c>
      <c r="F990" s="46"/>
      <c r="G990" s="37">
        <v>0</v>
      </c>
      <c r="H990" s="37">
        <v>1</v>
      </c>
      <c r="I990" s="3" t="s">
        <v>3107</v>
      </c>
      <c r="K990" s="37">
        <v>0</v>
      </c>
      <c r="L990" s="37">
        <v>5</v>
      </c>
      <c r="M990" s="3" t="s">
        <v>1536</v>
      </c>
      <c r="N990" s="3" t="s">
        <v>1740</v>
      </c>
      <c r="O990" s="39" t="str">
        <f>INDEX(accountchart[chartId], MATCH(Table1[[#This Row],[sellChartName]],accountchart[chartName],0))</f>
        <v>52900077</v>
      </c>
      <c r="P990" s="39" t="str">
        <f>INDEX(accountchart[chartId], MATCH(Table1[[#This Row],[buyChartName]],accountchart[chartName],0))</f>
        <v>53172273</v>
      </c>
    </row>
    <row r="991" spans="1:16" s="3" customFormat="1" x14ac:dyDescent="0.5">
      <c r="A991" s="3" t="s">
        <v>5573</v>
      </c>
      <c r="B991" s="37" t="s">
        <v>1486</v>
      </c>
      <c r="C991" s="38">
        <f>IF($B991="ProductService",1,IF($B991="ProductNonInventory",3,IF($B991="ProductInventory",5,"error")))</f>
        <v>3</v>
      </c>
      <c r="D991" s="65" t="s">
        <v>5572</v>
      </c>
      <c r="E991" s="42" t="s">
        <v>2856</v>
      </c>
      <c r="F991" s="46"/>
      <c r="G991" s="37">
        <v>0</v>
      </c>
      <c r="H991" s="37">
        <v>1</v>
      </c>
      <c r="I991" s="3" t="s">
        <v>3107</v>
      </c>
      <c r="K991" s="37">
        <v>0</v>
      </c>
      <c r="L991" s="37">
        <v>5</v>
      </c>
      <c r="M991" s="3" t="s">
        <v>1536</v>
      </c>
      <c r="N991" s="3" t="s">
        <v>1740</v>
      </c>
      <c r="O991" s="39" t="str">
        <f>INDEX(accountchart[chartId], MATCH(Table1[[#This Row],[sellChartName]],accountchart[chartName],0))</f>
        <v>52900077</v>
      </c>
      <c r="P991" s="39" t="str">
        <f>INDEX(accountchart[chartId], MATCH(Table1[[#This Row],[buyChartName]],accountchart[chartName],0))</f>
        <v>53172273</v>
      </c>
    </row>
    <row r="992" spans="1:16" s="3" customFormat="1" x14ac:dyDescent="0.5">
      <c r="A992" s="3" t="s">
        <v>5576</v>
      </c>
      <c r="B992" s="37" t="s">
        <v>1486</v>
      </c>
      <c r="C992" s="38">
        <f>IF($B992="ProductService",1,IF($B992="ProductNonInventory",3,IF($B992="ProductInventory",5,"error")))</f>
        <v>3</v>
      </c>
      <c r="D992" s="65" t="s">
        <v>5478</v>
      </c>
      <c r="E992" s="42" t="s">
        <v>2856</v>
      </c>
      <c r="F992" s="46"/>
      <c r="G992" s="37">
        <v>0</v>
      </c>
      <c r="H992" s="37">
        <v>1</v>
      </c>
      <c r="I992" s="3" t="s">
        <v>3107</v>
      </c>
      <c r="K992" s="37">
        <v>0</v>
      </c>
      <c r="L992" s="37">
        <v>5</v>
      </c>
      <c r="M992" s="3" t="s">
        <v>1536</v>
      </c>
      <c r="N992" s="3" t="s">
        <v>1740</v>
      </c>
      <c r="O992" s="39" t="str">
        <f>INDEX(accountchart[chartId], MATCH(Table1[[#This Row],[sellChartName]],accountchart[chartName],0))</f>
        <v>52900077</v>
      </c>
      <c r="P992" s="39" t="str">
        <f>INDEX(accountchart[chartId], MATCH(Table1[[#This Row],[buyChartName]],accountchart[chartName],0))</f>
        <v>53172273</v>
      </c>
    </row>
    <row r="993" spans="1:16" s="3" customFormat="1" x14ac:dyDescent="0.5">
      <c r="A993" s="3" t="s">
        <v>5578</v>
      </c>
      <c r="B993" s="37" t="s">
        <v>1486</v>
      </c>
      <c r="C993" s="38">
        <f t="shared" ref="C993:C997" si="26">IF($B993="ProductService",1,IF($B993="ProductNonInventory",3,IF($B993="ProductInventory",5,"error")))</f>
        <v>3</v>
      </c>
      <c r="D993" s="65" t="s">
        <v>5577</v>
      </c>
      <c r="E993" s="42" t="s">
        <v>3384</v>
      </c>
      <c r="F993" s="46"/>
      <c r="G993" s="37">
        <v>0</v>
      </c>
      <c r="H993" s="37">
        <v>1</v>
      </c>
      <c r="I993" s="3" t="s">
        <v>3107</v>
      </c>
      <c r="K993" s="37">
        <v>0</v>
      </c>
      <c r="L993" s="37">
        <v>5</v>
      </c>
      <c r="M993" s="3" t="s">
        <v>1536</v>
      </c>
      <c r="N993" s="3" t="s">
        <v>1740</v>
      </c>
      <c r="O993" s="39" t="str">
        <f>INDEX(accountchart[chartId], MATCH(Table1[[#This Row],[sellChartName]],accountchart[chartName],0))</f>
        <v>52900077</v>
      </c>
      <c r="P993" s="39" t="str">
        <f>INDEX(accountchart[chartId], MATCH(Table1[[#This Row],[buyChartName]],accountchart[chartName],0))</f>
        <v>53172273</v>
      </c>
    </row>
    <row r="994" spans="1:16" s="3" customFormat="1" x14ac:dyDescent="0.5">
      <c r="A994" s="3" t="s">
        <v>5582</v>
      </c>
      <c r="B994" s="37" t="s">
        <v>1486</v>
      </c>
      <c r="C994" s="38">
        <f t="shared" si="26"/>
        <v>3</v>
      </c>
      <c r="D994" s="72" t="s">
        <v>5461</v>
      </c>
      <c r="E994" s="42" t="s">
        <v>3386</v>
      </c>
      <c r="F994" s="46"/>
      <c r="G994" s="37">
        <v>0</v>
      </c>
      <c r="H994" s="37">
        <v>1</v>
      </c>
      <c r="I994" s="3" t="s">
        <v>3107</v>
      </c>
      <c r="K994" s="37">
        <v>0</v>
      </c>
      <c r="L994" s="37">
        <v>5</v>
      </c>
      <c r="M994" s="3" t="s">
        <v>1536</v>
      </c>
      <c r="N994" s="3" t="s">
        <v>1740</v>
      </c>
      <c r="O994" s="39" t="str">
        <f>INDEX(accountchart[chartId], MATCH(Table1[[#This Row],[sellChartName]],accountchart[chartName],0))</f>
        <v>52900077</v>
      </c>
      <c r="P994" s="39" t="str">
        <f>INDEX(accountchart[chartId], MATCH(Table1[[#This Row],[buyChartName]],accountchart[chartName],0))</f>
        <v>53172273</v>
      </c>
    </row>
    <row r="995" spans="1:16" s="3" customFormat="1" x14ac:dyDescent="0.5">
      <c r="A995" s="3" t="s">
        <v>5583</v>
      </c>
      <c r="B995" s="37" t="s">
        <v>1486</v>
      </c>
      <c r="C995" s="38">
        <f t="shared" si="26"/>
        <v>3</v>
      </c>
      <c r="D995" s="72" t="s">
        <v>5579</v>
      </c>
      <c r="E995" s="42" t="s">
        <v>3384</v>
      </c>
      <c r="F995" s="46"/>
      <c r="G995" s="37">
        <v>0</v>
      </c>
      <c r="H995" s="37">
        <v>1</v>
      </c>
      <c r="I995" s="3" t="s">
        <v>3107</v>
      </c>
      <c r="K995" s="37">
        <v>0</v>
      </c>
      <c r="L995" s="37">
        <v>5</v>
      </c>
      <c r="M995" s="3" t="s">
        <v>1536</v>
      </c>
      <c r="N995" s="3" t="s">
        <v>1740</v>
      </c>
      <c r="O995" s="39" t="str">
        <f>INDEX(accountchart[chartId], MATCH(Table1[[#This Row],[sellChartName]],accountchart[chartName],0))</f>
        <v>52900077</v>
      </c>
      <c r="P995" s="39" t="str">
        <f>INDEX(accountchart[chartId], MATCH(Table1[[#This Row],[buyChartName]],accountchart[chartName],0))</f>
        <v>53172273</v>
      </c>
    </row>
    <row r="996" spans="1:16" s="3" customFormat="1" x14ac:dyDescent="0.5">
      <c r="A996" s="3" t="s">
        <v>5584</v>
      </c>
      <c r="B996" s="37" t="s">
        <v>1486</v>
      </c>
      <c r="C996" s="38">
        <f t="shared" si="26"/>
        <v>3</v>
      </c>
      <c r="D996" s="72" t="s">
        <v>5580</v>
      </c>
      <c r="E996" s="42" t="s">
        <v>3386</v>
      </c>
      <c r="F996" s="46"/>
      <c r="G996" s="37">
        <v>0</v>
      </c>
      <c r="H996" s="37">
        <v>1</v>
      </c>
      <c r="I996" s="3" t="s">
        <v>3107</v>
      </c>
      <c r="K996" s="37">
        <v>0</v>
      </c>
      <c r="L996" s="37">
        <v>5</v>
      </c>
      <c r="M996" s="3" t="s">
        <v>1536</v>
      </c>
      <c r="N996" s="3" t="s">
        <v>1740</v>
      </c>
      <c r="O996" s="39" t="str">
        <f>INDEX(accountchart[chartId], MATCH(Table1[[#This Row],[sellChartName]],accountchart[chartName],0))</f>
        <v>52900077</v>
      </c>
      <c r="P996" s="39" t="str">
        <f>INDEX(accountchart[chartId], MATCH(Table1[[#This Row],[buyChartName]],accountchart[chartName],0))</f>
        <v>53172273</v>
      </c>
    </row>
    <row r="997" spans="1:16" s="3" customFormat="1" x14ac:dyDescent="0.5">
      <c r="A997" s="3" t="s">
        <v>5585</v>
      </c>
      <c r="B997" s="37" t="s">
        <v>1486</v>
      </c>
      <c r="C997" s="38">
        <f t="shared" si="26"/>
        <v>3</v>
      </c>
      <c r="D997" s="72" t="s">
        <v>5581</v>
      </c>
      <c r="E997" s="42" t="s">
        <v>3384</v>
      </c>
      <c r="F997" s="46"/>
      <c r="G997" s="37">
        <v>0</v>
      </c>
      <c r="H997" s="37">
        <v>1</v>
      </c>
      <c r="I997" s="3" t="s">
        <v>3107</v>
      </c>
      <c r="K997" s="37">
        <v>0</v>
      </c>
      <c r="L997" s="37">
        <v>5</v>
      </c>
      <c r="M997" s="3" t="s">
        <v>1536</v>
      </c>
      <c r="N997" s="3" t="s">
        <v>1740</v>
      </c>
      <c r="O997" s="39" t="str">
        <f>INDEX(accountchart[chartId], MATCH(Table1[[#This Row],[sellChartName]],accountchart[chartName],0))</f>
        <v>52900077</v>
      </c>
      <c r="P997" s="39" t="str">
        <f>INDEX(accountchart[chartId], MATCH(Table1[[#This Row],[buyChartName]],accountchart[chartName],0))</f>
        <v>53172273</v>
      </c>
    </row>
    <row r="998" spans="1:16" s="3" customFormat="1" x14ac:dyDescent="0.5">
      <c r="A998" s="3" t="s">
        <v>5587</v>
      </c>
      <c r="B998" s="37" t="s">
        <v>1486</v>
      </c>
      <c r="C998" s="38">
        <f t="shared" ref="C998:C999" si="27">IF($B998="ProductService",1,IF($B998="ProductNonInventory",3,IF($B998="ProductInventory",5,"error")))</f>
        <v>3</v>
      </c>
      <c r="D998" s="28" t="s">
        <v>5586</v>
      </c>
      <c r="E998" s="42" t="s">
        <v>2856</v>
      </c>
      <c r="F998" s="46"/>
      <c r="G998" s="37">
        <v>0</v>
      </c>
      <c r="H998" s="37">
        <v>1</v>
      </c>
      <c r="I998" s="3" t="s">
        <v>3107</v>
      </c>
      <c r="K998" s="37">
        <v>0</v>
      </c>
      <c r="L998" s="37">
        <v>5</v>
      </c>
      <c r="M998" s="3" t="s">
        <v>1536</v>
      </c>
      <c r="N998" s="3" t="s">
        <v>1740</v>
      </c>
      <c r="O998" s="39" t="str">
        <f>INDEX(accountchart[chartId], MATCH(Table1[[#This Row],[sellChartName]],accountchart[chartName],0))</f>
        <v>52900077</v>
      </c>
      <c r="P998" s="39" t="str">
        <f>INDEX(accountchart[chartId], MATCH(Table1[[#This Row],[buyChartName]],accountchart[chartName],0))</f>
        <v>53172273</v>
      </c>
    </row>
    <row r="999" spans="1:16" s="3" customFormat="1" x14ac:dyDescent="0.5">
      <c r="A999" s="3" t="s">
        <v>5588</v>
      </c>
      <c r="B999" s="37" t="s">
        <v>1486</v>
      </c>
      <c r="C999" s="38">
        <f t="shared" si="27"/>
        <v>3</v>
      </c>
      <c r="D999" s="72" t="s">
        <v>5456</v>
      </c>
      <c r="E999" s="42" t="s">
        <v>2856</v>
      </c>
      <c r="F999" s="46"/>
      <c r="G999" s="37">
        <v>0</v>
      </c>
      <c r="H999" s="37">
        <v>1</v>
      </c>
      <c r="I999" s="3" t="s">
        <v>3107</v>
      </c>
      <c r="K999" s="37">
        <v>0</v>
      </c>
      <c r="L999" s="37">
        <v>5</v>
      </c>
      <c r="M999" s="3" t="s">
        <v>1536</v>
      </c>
      <c r="N999" s="3" t="s">
        <v>1740</v>
      </c>
      <c r="O999" s="39" t="str">
        <f>INDEX(accountchart[chartId], MATCH(Table1[[#This Row],[sellChartName]],accountchart[chartName],0))</f>
        <v>52900077</v>
      </c>
      <c r="P999" s="39" t="str">
        <f>INDEX(accountchart[chartId], MATCH(Table1[[#This Row],[buyChartName]],accountchart[chartName],0))</f>
        <v>53172273</v>
      </c>
    </row>
    <row r="1000" spans="1:16" s="3" customFormat="1" x14ac:dyDescent="0.5">
      <c r="A1000" s="3" t="s">
        <v>5589</v>
      </c>
      <c r="B1000" s="37" t="s">
        <v>1486</v>
      </c>
      <c r="C1000" s="38">
        <f t="shared" ref="C1000:C1001" si="28">IF($B1000="ProductService",1,IF($B1000="ProductNonInventory",3,IF($B1000="ProductInventory",5,"error")))</f>
        <v>3</v>
      </c>
      <c r="D1000" s="72" t="s">
        <v>5457</v>
      </c>
      <c r="E1000" s="42" t="s">
        <v>2856</v>
      </c>
      <c r="F1000" s="46"/>
      <c r="G1000" s="37">
        <v>0</v>
      </c>
      <c r="H1000" s="37">
        <v>1</v>
      </c>
      <c r="I1000" s="3" t="s">
        <v>3107</v>
      </c>
      <c r="K1000" s="37">
        <v>0</v>
      </c>
      <c r="L1000" s="37">
        <v>5</v>
      </c>
      <c r="M1000" s="3" t="s">
        <v>1536</v>
      </c>
      <c r="N1000" s="3" t="s">
        <v>1740</v>
      </c>
      <c r="O1000" s="39" t="str">
        <f>INDEX(accountchart[chartId], MATCH(Table1[[#This Row],[sellChartName]],accountchart[chartName],0))</f>
        <v>52900077</v>
      </c>
      <c r="P1000" s="39" t="str">
        <f>INDEX(accountchart[chartId], MATCH(Table1[[#This Row],[buyChartName]],accountchart[chartName],0))</f>
        <v>53172273</v>
      </c>
    </row>
    <row r="1001" spans="1:16" s="3" customFormat="1" x14ac:dyDescent="0.5">
      <c r="A1001" s="3" t="s">
        <v>5591</v>
      </c>
      <c r="B1001" s="37" t="s">
        <v>1486</v>
      </c>
      <c r="C1001" s="38">
        <f t="shared" si="28"/>
        <v>3</v>
      </c>
      <c r="D1001" s="28" t="s">
        <v>5590</v>
      </c>
      <c r="E1001" s="42" t="s">
        <v>2856</v>
      </c>
      <c r="F1001" s="46"/>
      <c r="G1001" s="37">
        <v>0</v>
      </c>
      <c r="H1001" s="37">
        <v>1</v>
      </c>
      <c r="I1001" s="3" t="s">
        <v>3107</v>
      </c>
      <c r="K1001" s="37">
        <v>0</v>
      </c>
      <c r="L1001" s="37">
        <v>5</v>
      </c>
      <c r="M1001" s="3" t="s">
        <v>1536</v>
      </c>
      <c r="N1001" s="3" t="s">
        <v>1740</v>
      </c>
      <c r="O1001" s="39" t="str">
        <f>INDEX(accountchart[chartId], MATCH(Table1[[#This Row],[sellChartName]],accountchart[chartName],0))</f>
        <v>52900077</v>
      </c>
      <c r="P1001" s="39" t="str">
        <f>INDEX(accountchart[chartId], MATCH(Table1[[#This Row],[buyChartName]],accountchart[chartName],0))</f>
        <v>53172273</v>
      </c>
    </row>
    <row r="1002" spans="1:16" s="3" customFormat="1" x14ac:dyDescent="0.5">
      <c r="A1002" s="3" t="s">
        <v>5598</v>
      </c>
      <c r="B1002" s="37" t="s">
        <v>1486</v>
      </c>
      <c r="C1002" s="38">
        <f>IF($B1002="ProductService",1,IF($B1002="ProductNonInventory",3,IF($B1002="ProductInventory",5,"error")))</f>
        <v>3</v>
      </c>
      <c r="D1002" s="28" t="s">
        <v>5597</v>
      </c>
      <c r="E1002" s="42" t="s">
        <v>2856</v>
      </c>
      <c r="F1002" s="46"/>
      <c r="G1002" s="37">
        <v>0</v>
      </c>
      <c r="H1002" s="37">
        <v>1</v>
      </c>
      <c r="I1002" s="3" t="s">
        <v>3107</v>
      </c>
      <c r="K1002" s="37">
        <v>0</v>
      </c>
      <c r="L1002" s="37">
        <v>5</v>
      </c>
      <c r="M1002" s="3" t="s">
        <v>1536</v>
      </c>
      <c r="N1002" s="3" t="s">
        <v>1740</v>
      </c>
      <c r="O1002" s="39" t="str">
        <f>INDEX(accountchart[chartId], MATCH(Table1[[#This Row],[sellChartName]],accountchart[chartName],0))</f>
        <v>52900077</v>
      </c>
      <c r="P1002" s="39" t="str">
        <f>INDEX(accountchart[chartId], MATCH(Table1[[#This Row],[buyChartName]],accountchart[chartName],0))</f>
        <v>53172273</v>
      </c>
    </row>
    <row r="1003" spans="1:16" s="3" customFormat="1" x14ac:dyDescent="0.5">
      <c r="A1003" s="3" t="s">
        <v>5599</v>
      </c>
      <c r="B1003" s="37" t="s">
        <v>1486</v>
      </c>
      <c r="C1003" s="38">
        <f t="shared" ref="C1003:C1004" si="29">IF($B1003="ProductService",1,IF($B1003="ProductNonInventory",3,IF($B1003="ProductInventory",5,"error")))</f>
        <v>3</v>
      </c>
      <c r="D1003" s="28" t="s">
        <v>5423</v>
      </c>
      <c r="E1003" s="42" t="s">
        <v>2856</v>
      </c>
      <c r="F1003" s="46"/>
      <c r="G1003" s="37">
        <v>0</v>
      </c>
      <c r="H1003" s="37">
        <v>1</v>
      </c>
      <c r="I1003" s="3" t="s">
        <v>3107</v>
      </c>
      <c r="K1003" s="37">
        <v>0</v>
      </c>
      <c r="L1003" s="37">
        <v>5</v>
      </c>
      <c r="M1003" s="3" t="s">
        <v>1536</v>
      </c>
      <c r="N1003" s="3" t="s">
        <v>1740</v>
      </c>
      <c r="O1003" s="39" t="str">
        <f>INDEX(accountchart[chartId], MATCH(Table1[[#This Row],[sellChartName]],accountchart[chartName],0))</f>
        <v>52900077</v>
      </c>
      <c r="P1003" s="39" t="str">
        <f>INDEX(accountchart[chartId], MATCH(Table1[[#This Row],[buyChartName]],accountchart[chartName],0))</f>
        <v>53172273</v>
      </c>
    </row>
    <row r="1004" spans="1:16" s="3" customFormat="1" x14ac:dyDescent="0.5">
      <c r="A1004" s="3" t="s">
        <v>5600</v>
      </c>
      <c r="B1004" s="37" t="s">
        <v>1486</v>
      </c>
      <c r="C1004" s="38">
        <f t="shared" si="29"/>
        <v>3</v>
      </c>
      <c r="D1004" s="28" t="s">
        <v>5424</v>
      </c>
      <c r="E1004" s="42" t="s">
        <v>2856</v>
      </c>
      <c r="F1004" s="46"/>
      <c r="G1004" s="37">
        <v>0</v>
      </c>
      <c r="H1004" s="37">
        <v>1</v>
      </c>
      <c r="I1004" s="3" t="s">
        <v>3107</v>
      </c>
      <c r="K1004" s="37">
        <v>0</v>
      </c>
      <c r="L1004" s="37">
        <v>5</v>
      </c>
      <c r="M1004" s="3" t="s">
        <v>1536</v>
      </c>
      <c r="N1004" s="3" t="s">
        <v>1740</v>
      </c>
      <c r="O1004" s="39" t="str">
        <f>INDEX(accountchart[chartId], MATCH(Table1[[#This Row],[sellChartName]],accountchart[chartName],0))</f>
        <v>52900077</v>
      </c>
      <c r="P1004" s="39" t="str">
        <f>INDEX(accountchart[chartId], MATCH(Table1[[#This Row],[buyChartName]],accountchart[chartName],0))</f>
        <v>53172273</v>
      </c>
    </row>
    <row r="1005" spans="1:16" s="3" customFormat="1" x14ac:dyDescent="0.5">
      <c r="A1005" s="3" t="s">
        <v>5601</v>
      </c>
      <c r="B1005" s="37" t="s">
        <v>1486</v>
      </c>
      <c r="C1005" s="38">
        <f>IF($B1005="ProductService",1,IF($B1005="ProductNonInventory",3,IF($B1005="ProductInventory",5,"error")))</f>
        <v>3</v>
      </c>
      <c r="D1005" s="28" t="s">
        <v>5422</v>
      </c>
      <c r="E1005" s="42" t="s">
        <v>2856</v>
      </c>
      <c r="F1005" s="46"/>
      <c r="G1005" s="37">
        <v>0</v>
      </c>
      <c r="H1005" s="37">
        <v>1</v>
      </c>
      <c r="I1005" s="3" t="s">
        <v>3107</v>
      </c>
      <c r="K1005" s="37">
        <v>0</v>
      </c>
      <c r="L1005" s="37">
        <v>5</v>
      </c>
      <c r="M1005" s="3" t="s">
        <v>1536</v>
      </c>
      <c r="N1005" s="3" t="s">
        <v>1740</v>
      </c>
      <c r="O1005" s="39" t="str">
        <f>INDEX(accountchart[chartId], MATCH(Table1[[#This Row],[sellChartName]],accountchart[chartName],0))</f>
        <v>52900077</v>
      </c>
      <c r="P1005" s="39" t="str">
        <f>INDEX(accountchart[chartId], MATCH(Table1[[#This Row],[buyChartName]],accountchart[chartName],0))</f>
        <v>53172273</v>
      </c>
    </row>
    <row r="1006" spans="1:16" s="3" customFormat="1" x14ac:dyDescent="0.5">
      <c r="A1006" s="3" t="s">
        <v>5602</v>
      </c>
      <c r="B1006" s="37" t="s">
        <v>1486</v>
      </c>
      <c r="C1006" s="38">
        <f t="shared" ref="C1006:C1007" si="30">IF($B1006="ProductService",1,IF($B1006="ProductNonInventory",3,IF($B1006="ProductInventory",5,"error")))</f>
        <v>3</v>
      </c>
      <c r="D1006" s="28" t="s">
        <v>5420</v>
      </c>
      <c r="E1006" s="42" t="s">
        <v>2856</v>
      </c>
      <c r="F1006" s="46"/>
      <c r="G1006" s="37">
        <v>0</v>
      </c>
      <c r="H1006" s="37">
        <v>1</v>
      </c>
      <c r="I1006" s="3" t="s">
        <v>3107</v>
      </c>
      <c r="K1006" s="37">
        <v>0</v>
      </c>
      <c r="L1006" s="37">
        <v>5</v>
      </c>
      <c r="M1006" s="3" t="s">
        <v>1536</v>
      </c>
      <c r="N1006" s="3" t="s">
        <v>1740</v>
      </c>
      <c r="O1006" s="39" t="str">
        <f>INDEX(accountchart[chartId], MATCH(Table1[[#This Row],[sellChartName]],accountchart[chartName],0))</f>
        <v>52900077</v>
      </c>
      <c r="P1006" s="39" t="str">
        <f>INDEX(accountchart[chartId], MATCH(Table1[[#This Row],[buyChartName]],accountchart[chartName],0))</f>
        <v>53172273</v>
      </c>
    </row>
    <row r="1007" spans="1:16" s="3" customFormat="1" x14ac:dyDescent="0.5">
      <c r="A1007" s="3" t="s">
        <v>5603</v>
      </c>
      <c r="B1007" s="37" t="s">
        <v>1486</v>
      </c>
      <c r="C1007" s="38">
        <f t="shared" si="30"/>
        <v>3</v>
      </c>
      <c r="D1007" s="28" t="s">
        <v>5419</v>
      </c>
      <c r="E1007" s="42" t="s">
        <v>2856</v>
      </c>
      <c r="F1007" s="46"/>
      <c r="G1007" s="37">
        <v>0</v>
      </c>
      <c r="H1007" s="37">
        <v>1</v>
      </c>
      <c r="I1007" s="3" t="s">
        <v>3107</v>
      </c>
      <c r="K1007" s="37">
        <v>0</v>
      </c>
      <c r="L1007" s="37">
        <v>5</v>
      </c>
      <c r="M1007" s="3" t="s">
        <v>1536</v>
      </c>
      <c r="N1007" s="3" t="s">
        <v>1740</v>
      </c>
      <c r="O1007" s="39" t="str">
        <f>INDEX(accountchart[chartId], MATCH(Table1[[#This Row],[sellChartName]],accountchart[chartName],0))</f>
        <v>52900077</v>
      </c>
      <c r="P1007" s="39" t="str">
        <f>INDEX(accountchart[chartId], MATCH(Table1[[#This Row],[buyChartName]],accountchart[chartName],0))</f>
        <v>53172273</v>
      </c>
    </row>
    <row r="1008" spans="1:16" s="3" customFormat="1" x14ac:dyDescent="0.5">
      <c r="A1008" s="3" t="s">
        <v>5604</v>
      </c>
      <c r="B1008" s="37" t="s">
        <v>1486</v>
      </c>
      <c r="C1008" s="38">
        <f>IF($B1008="ProductService",1,IF($B1008="ProductNonInventory",3,IF($B1008="ProductInventory",5,"error")))</f>
        <v>3</v>
      </c>
      <c r="D1008" s="28" t="s">
        <v>5605</v>
      </c>
      <c r="E1008" s="42" t="s">
        <v>2856</v>
      </c>
      <c r="F1008" s="46"/>
      <c r="G1008" s="37">
        <v>0</v>
      </c>
      <c r="H1008" s="37">
        <v>1</v>
      </c>
      <c r="I1008" s="3" t="s">
        <v>3107</v>
      </c>
      <c r="K1008" s="37">
        <v>0</v>
      </c>
      <c r="L1008" s="37">
        <v>5</v>
      </c>
      <c r="M1008" s="3" t="s">
        <v>1536</v>
      </c>
      <c r="N1008" s="3" t="s">
        <v>1740</v>
      </c>
      <c r="O1008" s="39" t="str">
        <f>INDEX(accountchart[chartId], MATCH(Table1[[#This Row],[sellChartName]],accountchart[chartName],0))</f>
        <v>52900077</v>
      </c>
      <c r="P1008" s="39" t="str">
        <f>INDEX(accountchart[chartId], MATCH(Table1[[#This Row],[buyChartName]],accountchart[chartName],0))</f>
        <v>53172273</v>
      </c>
    </row>
    <row r="1009" spans="1:16" s="3" customFormat="1" x14ac:dyDescent="0.5">
      <c r="A1009" s="3" t="s">
        <v>5607</v>
      </c>
      <c r="B1009" s="37" t="s">
        <v>1486</v>
      </c>
      <c r="C1009" s="38">
        <f t="shared" ref="C1009" si="31">IF($B1009="ProductService",1,IF($B1009="ProductNonInventory",3,IF($B1009="ProductInventory",5,"error")))</f>
        <v>3</v>
      </c>
      <c r="D1009" s="28" t="s">
        <v>5437</v>
      </c>
      <c r="E1009" s="42" t="s">
        <v>2856</v>
      </c>
      <c r="F1009" s="46"/>
      <c r="G1009" s="37">
        <v>0</v>
      </c>
      <c r="H1009" s="37">
        <v>1</v>
      </c>
      <c r="I1009" s="3" t="s">
        <v>3107</v>
      </c>
      <c r="K1009" s="37">
        <v>0</v>
      </c>
      <c r="L1009" s="37">
        <v>5</v>
      </c>
      <c r="M1009" s="3" t="s">
        <v>1536</v>
      </c>
      <c r="N1009" s="3" t="s">
        <v>1740</v>
      </c>
      <c r="O1009" s="39" t="str">
        <f>INDEX(accountchart[chartId], MATCH(Table1[[#This Row],[sellChartName]],accountchart[chartName],0))</f>
        <v>52900077</v>
      </c>
      <c r="P1009" s="39" t="str">
        <f>INDEX(accountchart[chartId], MATCH(Table1[[#This Row],[buyChartName]],accountchart[chartName],0))</f>
        <v>53172273</v>
      </c>
    </row>
    <row r="1010" spans="1:16" s="3" customFormat="1" x14ac:dyDescent="0.5">
      <c r="A1010" s="3" t="s">
        <v>5852</v>
      </c>
      <c r="B1010" s="37" t="s">
        <v>1486</v>
      </c>
      <c r="C1010" s="38">
        <f>IF($B1010="ProductService",1,IF($B1010="ProductNonInventory",3,IF($B1010="ProductInventory",5,"error")))</f>
        <v>3</v>
      </c>
      <c r="D1010" s="28" t="s">
        <v>5841</v>
      </c>
      <c r="E1010" s="42" t="s">
        <v>3384</v>
      </c>
      <c r="F1010" s="46"/>
      <c r="G1010" s="37">
        <v>0</v>
      </c>
      <c r="H1010" s="37">
        <v>1</v>
      </c>
      <c r="I1010" s="3" t="s">
        <v>3107</v>
      </c>
      <c r="K1010" s="37">
        <v>0</v>
      </c>
      <c r="L1010" s="37">
        <v>5</v>
      </c>
      <c r="M1010" s="3" t="s">
        <v>1536</v>
      </c>
      <c r="N1010" s="3" t="s">
        <v>1740</v>
      </c>
      <c r="O1010" s="39" t="str">
        <f>INDEX(accountchart[chartId], MATCH(Table1[[#This Row],[sellChartName]],accountchart[chartName],0))</f>
        <v>52900077</v>
      </c>
      <c r="P1010" s="39" t="str">
        <f>INDEX(accountchart[chartId], MATCH(Table1[[#This Row],[buyChartName]],accountchart[chartName],0))</f>
        <v>53172273</v>
      </c>
    </row>
    <row r="1011" spans="1:16" s="3" customFormat="1" x14ac:dyDescent="0.5">
      <c r="A1011" s="3" t="s">
        <v>5853</v>
      </c>
      <c r="B1011" s="37" t="s">
        <v>1486</v>
      </c>
      <c r="C1011" s="38">
        <f t="shared" ref="C1011:C1012" si="32">IF($B1011="ProductService",1,IF($B1011="ProductNonInventory",3,IF($B1011="ProductInventory",5,"error")))</f>
        <v>3</v>
      </c>
      <c r="D1011" s="28" t="s">
        <v>5834</v>
      </c>
      <c r="E1011" s="42" t="s">
        <v>2856</v>
      </c>
      <c r="F1011" s="46"/>
      <c r="G1011" s="37">
        <v>0</v>
      </c>
      <c r="H1011" s="37">
        <v>1</v>
      </c>
      <c r="I1011" s="3" t="s">
        <v>3107</v>
      </c>
      <c r="K1011" s="37">
        <v>0</v>
      </c>
      <c r="L1011" s="37">
        <v>5</v>
      </c>
      <c r="M1011" s="3" t="s">
        <v>1536</v>
      </c>
      <c r="N1011" s="3" t="s">
        <v>1740</v>
      </c>
      <c r="O1011" s="39" t="str">
        <f>INDEX(accountchart[chartId], MATCH(Table1[[#This Row],[sellChartName]],accountchart[chartName],0))</f>
        <v>52900077</v>
      </c>
      <c r="P1011" s="39" t="str">
        <f>INDEX(accountchart[chartId], MATCH(Table1[[#This Row],[buyChartName]],accountchart[chartName],0))</f>
        <v>53172273</v>
      </c>
    </row>
    <row r="1012" spans="1:16" s="3" customFormat="1" x14ac:dyDescent="0.5">
      <c r="A1012" s="3" t="s">
        <v>5854</v>
      </c>
      <c r="B1012" s="37" t="s">
        <v>1486</v>
      </c>
      <c r="C1012" s="38">
        <f t="shared" si="32"/>
        <v>3</v>
      </c>
      <c r="D1012" s="28" t="s">
        <v>5836</v>
      </c>
      <c r="E1012" s="42" t="s">
        <v>2856</v>
      </c>
      <c r="F1012" s="46"/>
      <c r="G1012" s="37">
        <v>0</v>
      </c>
      <c r="H1012" s="37">
        <v>1</v>
      </c>
      <c r="I1012" s="3" t="s">
        <v>3107</v>
      </c>
      <c r="K1012" s="37">
        <v>0</v>
      </c>
      <c r="L1012" s="37">
        <v>5</v>
      </c>
      <c r="M1012" s="3" t="s">
        <v>1536</v>
      </c>
      <c r="N1012" s="3" t="s">
        <v>1740</v>
      </c>
      <c r="O1012" s="39" t="str">
        <f>INDEX(accountchart[chartId], MATCH(Table1[[#This Row],[sellChartName]],accountchart[chartName],0))</f>
        <v>52900077</v>
      </c>
      <c r="P1012" s="39" t="str">
        <f>INDEX(accountchart[chartId], MATCH(Table1[[#This Row],[buyChartName]],accountchart[chartName],0))</f>
        <v>53172273</v>
      </c>
    </row>
    <row r="1013" spans="1:16" s="3" customFormat="1" x14ac:dyDescent="0.5">
      <c r="A1013" s="3" t="s">
        <v>3246</v>
      </c>
      <c r="B1013" s="37" t="s">
        <v>1486</v>
      </c>
      <c r="C1013" s="38">
        <f t="shared" si="17"/>
        <v>3</v>
      </c>
      <c r="D1013" s="32" t="s">
        <v>1220</v>
      </c>
      <c r="E1013" s="42" t="s">
        <v>2355</v>
      </c>
      <c r="F1013" s="46"/>
      <c r="G1013" s="37">
        <v>0</v>
      </c>
      <c r="H1013" s="37">
        <v>1</v>
      </c>
      <c r="I1013" s="3" t="s">
        <v>3111</v>
      </c>
      <c r="K1013" s="37">
        <v>0</v>
      </c>
      <c r="L1013" s="37">
        <v>5</v>
      </c>
      <c r="M1013" s="3" t="s">
        <v>1539</v>
      </c>
      <c r="N1013" s="3" t="s">
        <v>1743</v>
      </c>
      <c r="O1013" s="39" t="str">
        <f>INDEX(accountchart[chartId], MATCH(Table1[[#This Row],[sellChartName]],accountchart[chartName],0))</f>
        <v>52900513</v>
      </c>
      <c r="P1013" s="39" t="str">
        <f>INDEX(accountchart[chartId], MATCH(Table1[[#This Row],[buyChartName]],accountchart[chartName],0))</f>
        <v>53172274</v>
      </c>
    </row>
    <row r="1014" spans="1:16" s="3" customFormat="1" x14ac:dyDescent="0.5">
      <c r="A1014" s="3" t="s">
        <v>3247</v>
      </c>
      <c r="B1014" s="37" t="s">
        <v>1486</v>
      </c>
      <c r="C1014" s="38">
        <f t="shared" si="17"/>
        <v>3</v>
      </c>
      <c r="D1014" s="32" t="s">
        <v>1219</v>
      </c>
      <c r="E1014" s="42" t="s">
        <v>2355</v>
      </c>
      <c r="F1014" s="46"/>
      <c r="G1014" s="37">
        <v>0</v>
      </c>
      <c r="H1014" s="37">
        <v>1</v>
      </c>
      <c r="I1014" s="3" t="s">
        <v>3111</v>
      </c>
      <c r="K1014" s="37">
        <v>0</v>
      </c>
      <c r="L1014" s="37">
        <v>5</v>
      </c>
      <c r="M1014" s="3" t="s">
        <v>1539</v>
      </c>
      <c r="N1014" s="3" t="s">
        <v>1743</v>
      </c>
      <c r="O1014" s="39" t="str">
        <f>INDEX(accountchart[chartId], MATCH(Table1[[#This Row],[sellChartName]],accountchart[chartName],0))</f>
        <v>52900513</v>
      </c>
      <c r="P1014" s="39" t="str">
        <f>INDEX(accountchart[chartId], MATCH(Table1[[#This Row],[buyChartName]],accountchart[chartName],0))</f>
        <v>53172274</v>
      </c>
    </row>
    <row r="1015" spans="1:16" s="3" customFormat="1" x14ac:dyDescent="0.5">
      <c r="A1015" s="3" t="s">
        <v>3248</v>
      </c>
      <c r="B1015" s="37" t="s">
        <v>1486</v>
      </c>
      <c r="C1015" s="38">
        <f t="shared" si="17"/>
        <v>3</v>
      </c>
      <c r="D1015" s="32" t="s">
        <v>2986</v>
      </c>
      <c r="E1015" s="42" t="s">
        <v>3385</v>
      </c>
      <c r="F1015" s="46" t="s">
        <v>2985</v>
      </c>
      <c r="G1015" s="37">
        <v>0</v>
      </c>
      <c r="H1015" s="37">
        <v>1</v>
      </c>
      <c r="I1015" s="3" t="s">
        <v>3111</v>
      </c>
      <c r="K1015" s="37">
        <v>0</v>
      </c>
      <c r="L1015" s="37">
        <v>5</v>
      </c>
      <c r="M1015" s="3" t="s">
        <v>1539</v>
      </c>
      <c r="N1015" s="3" t="s">
        <v>1743</v>
      </c>
      <c r="O1015" s="39" t="str">
        <f>INDEX(accountchart[chartId], MATCH(Table1[[#This Row],[sellChartName]],accountchart[chartName],0))</f>
        <v>52900513</v>
      </c>
      <c r="P1015" s="39" t="str">
        <f>INDEX(accountchart[chartId], MATCH(Table1[[#This Row],[buyChartName]],accountchart[chartName],0))</f>
        <v>53172274</v>
      </c>
    </row>
    <row r="1016" spans="1:16" s="3" customFormat="1" x14ac:dyDescent="0.5">
      <c r="A1016" s="3" t="s">
        <v>3249</v>
      </c>
      <c r="B1016" s="37" t="s">
        <v>1486</v>
      </c>
      <c r="C1016" s="38">
        <f t="shared" si="17"/>
        <v>3</v>
      </c>
      <c r="D1016" s="32" t="s">
        <v>2987</v>
      </c>
      <c r="E1016" s="42" t="s">
        <v>3385</v>
      </c>
      <c r="F1016" s="46"/>
      <c r="G1016" s="37">
        <v>0</v>
      </c>
      <c r="H1016" s="37">
        <v>1</v>
      </c>
      <c r="I1016" s="3" t="s">
        <v>3111</v>
      </c>
      <c r="K1016" s="37">
        <v>0</v>
      </c>
      <c r="L1016" s="37">
        <v>5</v>
      </c>
      <c r="M1016" s="3" t="s">
        <v>1539</v>
      </c>
      <c r="N1016" s="3" t="s">
        <v>1743</v>
      </c>
      <c r="O1016" s="39" t="str">
        <f>INDEX(accountchart[chartId], MATCH(Table1[[#This Row],[sellChartName]],accountchart[chartName],0))</f>
        <v>52900513</v>
      </c>
      <c r="P1016" s="39" t="str">
        <f>INDEX(accountchart[chartId], MATCH(Table1[[#This Row],[buyChartName]],accountchart[chartName],0))</f>
        <v>53172274</v>
      </c>
    </row>
    <row r="1017" spans="1:16" s="3" customFormat="1" x14ac:dyDescent="0.5">
      <c r="A1017" s="3" t="s">
        <v>3250</v>
      </c>
      <c r="B1017" s="37" t="s">
        <v>1486</v>
      </c>
      <c r="C1017" s="38">
        <f t="shared" si="17"/>
        <v>3</v>
      </c>
      <c r="D1017" s="32" t="s">
        <v>1217</v>
      </c>
      <c r="E1017" s="42" t="s">
        <v>3385</v>
      </c>
      <c r="F1017" s="46"/>
      <c r="G1017" s="37">
        <v>0</v>
      </c>
      <c r="H1017" s="37">
        <v>1</v>
      </c>
      <c r="I1017" s="3" t="s">
        <v>3111</v>
      </c>
      <c r="K1017" s="37">
        <v>0</v>
      </c>
      <c r="L1017" s="37">
        <v>5</v>
      </c>
      <c r="M1017" s="3" t="s">
        <v>1539</v>
      </c>
      <c r="N1017" s="3" t="s">
        <v>1743</v>
      </c>
      <c r="O1017" s="39" t="str">
        <f>INDEX(accountchart[chartId], MATCH(Table1[[#This Row],[sellChartName]],accountchart[chartName],0))</f>
        <v>52900513</v>
      </c>
      <c r="P1017" s="39" t="str">
        <f>INDEX(accountchart[chartId], MATCH(Table1[[#This Row],[buyChartName]],accountchart[chartName],0))</f>
        <v>53172274</v>
      </c>
    </row>
    <row r="1018" spans="1:16" s="3" customFormat="1" x14ac:dyDescent="0.5">
      <c r="A1018" s="3" t="s">
        <v>3251</v>
      </c>
      <c r="B1018" s="37" t="s">
        <v>1486</v>
      </c>
      <c r="C1018" s="38">
        <f t="shared" si="17"/>
        <v>3</v>
      </c>
      <c r="D1018" s="32" t="s">
        <v>2989</v>
      </c>
      <c r="E1018" s="42" t="s">
        <v>3385</v>
      </c>
      <c r="F1018" s="46" t="s">
        <v>2988</v>
      </c>
      <c r="G1018" s="37">
        <v>0</v>
      </c>
      <c r="H1018" s="37">
        <v>1</v>
      </c>
      <c r="I1018" s="3" t="s">
        <v>3111</v>
      </c>
      <c r="K1018" s="37">
        <v>0</v>
      </c>
      <c r="L1018" s="37">
        <v>5</v>
      </c>
      <c r="M1018" s="3" t="s">
        <v>1539</v>
      </c>
      <c r="N1018" s="3" t="s">
        <v>1743</v>
      </c>
      <c r="O1018" s="39" t="str">
        <f>INDEX(accountchart[chartId], MATCH(Table1[[#This Row],[sellChartName]],accountchart[chartName],0))</f>
        <v>52900513</v>
      </c>
      <c r="P1018" s="39" t="str">
        <f>INDEX(accountchart[chartId], MATCH(Table1[[#This Row],[buyChartName]],accountchart[chartName],0))</f>
        <v>53172274</v>
      </c>
    </row>
    <row r="1019" spans="1:16" s="3" customFormat="1" x14ac:dyDescent="0.5">
      <c r="A1019" s="3" t="s">
        <v>3252</v>
      </c>
      <c r="B1019" s="37" t="s">
        <v>1486</v>
      </c>
      <c r="C1019" s="38">
        <f t="shared" si="17"/>
        <v>3</v>
      </c>
      <c r="D1019" s="32" t="s">
        <v>2990</v>
      </c>
      <c r="E1019" s="42" t="s">
        <v>3385</v>
      </c>
      <c r="F1019" s="46"/>
      <c r="G1019" s="37">
        <v>0</v>
      </c>
      <c r="H1019" s="37">
        <v>1</v>
      </c>
      <c r="I1019" s="3" t="s">
        <v>3111</v>
      </c>
      <c r="K1019" s="37">
        <v>0</v>
      </c>
      <c r="L1019" s="37">
        <v>5</v>
      </c>
      <c r="M1019" s="3" t="s">
        <v>1539</v>
      </c>
      <c r="N1019" s="3" t="s">
        <v>1743</v>
      </c>
      <c r="O1019" s="39" t="str">
        <f>INDEX(accountchart[chartId], MATCH(Table1[[#This Row],[sellChartName]],accountchart[chartName],0))</f>
        <v>52900513</v>
      </c>
      <c r="P1019" s="39" t="str">
        <f>INDEX(accountchart[chartId], MATCH(Table1[[#This Row],[buyChartName]],accountchart[chartName],0))</f>
        <v>53172274</v>
      </c>
    </row>
    <row r="1020" spans="1:16" s="3" customFormat="1" x14ac:dyDescent="0.5">
      <c r="A1020" s="3" t="s">
        <v>3253</v>
      </c>
      <c r="B1020" s="37" t="s">
        <v>1486</v>
      </c>
      <c r="C1020" s="38">
        <f t="shared" si="17"/>
        <v>3</v>
      </c>
      <c r="D1020" s="32" t="s">
        <v>1125</v>
      </c>
      <c r="E1020" s="42" t="s">
        <v>3385</v>
      </c>
      <c r="F1020" s="46"/>
      <c r="G1020" s="37">
        <v>0</v>
      </c>
      <c r="H1020" s="37">
        <v>1</v>
      </c>
      <c r="I1020" s="3" t="s">
        <v>3111</v>
      </c>
      <c r="K1020" s="37">
        <v>0</v>
      </c>
      <c r="L1020" s="37">
        <v>5</v>
      </c>
      <c r="M1020" s="3" t="s">
        <v>1539</v>
      </c>
      <c r="N1020" s="3" t="s">
        <v>1743</v>
      </c>
      <c r="O1020" s="39" t="str">
        <f>INDEX(accountchart[chartId], MATCH(Table1[[#This Row],[sellChartName]],accountchart[chartName],0))</f>
        <v>52900513</v>
      </c>
      <c r="P1020" s="39" t="str">
        <f>INDEX(accountchart[chartId], MATCH(Table1[[#This Row],[buyChartName]],accountchart[chartName],0))</f>
        <v>53172274</v>
      </c>
    </row>
    <row r="1021" spans="1:16" s="3" customFormat="1" x14ac:dyDescent="0.5">
      <c r="A1021" s="3" t="s">
        <v>3254</v>
      </c>
      <c r="B1021" s="37" t="s">
        <v>1486</v>
      </c>
      <c r="C1021" s="38">
        <f t="shared" si="17"/>
        <v>3</v>
      </c>
      <c r="D1021" s="32" t="s">
        <v>2991</v>
      </c>
      <c r="E1021" s="42" t="s">
        <v>3385</v>
      </c>
      <c r="F1021" s="46" t="s">
        <v>2992</v>
      </c>
      <c r="G1021" s="37">
        <v>0</v>
      </c>
      <c r="H1021" s="37">
        <v>1</v>
      </c>
      <c r="I1021" s="3" t="s">
        <v>3111</v>
      </c>
      <c r="K1021" s="37">
        <v>0</v>
      </c>
      <c r="L1021" s="37">
        <v>5</v>
      </c>
      <c r="M1021" s="3" t="s">
        <v>1539</v>
      </c>
      <c r="N1021" s="3" t="s">
        <v>1743</v>
      </c>
      <c r="O1021" s="39" t="str">
        <f>INDEX(accountchart[chartId], MATCH(Table1[[#This Row],[sellChartName]],accountchart[chartName],0))</f>
        <v>52900513</v>
      </c>
      <c r="P1021" s="39" t="str">
        <f>INDEX(accountchart[chartId], MATCH(Table1[[#This Row],[buyChartName]],accountchart[chartName],0))</f>
        <v>53172274</v>
      </c>
    </row>
    <row r="1022" spans="1:16" s="3" customFormat="1" x14ac:dyDescent="0.5">
      <c r="A1022" s="3" t="s">
        <v>3255</v>
      </c>
      <c r="B1022" s="37" t="s">
        <v>1486</v>
      </c>
      <c r="C1022" s="38">
        <f t="shared" si="17"/>
        <v>3</v>
      </c>
      <c r="D1022" s="32" t="s">
        <v>2993</v>
      </c>
      <c r="E1022" s="42" t="s">
        <v>3385</v>
      </c>
      <c r="F1022" s="46" t="s">
        <v>2992</v>
      </c>
      <c r="G1022" s="37">
        <v>0</v>
      </c>
      <c r="H1022" s="37">
        <v>1</v>
      </c>
      <c r="I1022" s="3" t="s">
        <v>3111</v>
      </c>
      <c r="K1022" s="37">
        <v>0</v>
      </c>
      <c r="L1022" s="37">
        <v>5</v>
      </c>
      <c r="M1022" s="3" t="s">
        <v>1539</v>
      </c>
      <c r="N1022" s="3" t="s">
        <v>1743</v>
      </c>
      <c r="O1022" s="39" t="str">
        <f>INDEX(accountchart[chartId], MATCH(Table1[[#This Row],[sellChartName]],accountchart[chartName],0))</f>
        <v>52900513</v>
      </c>
      <c r="P1022" s="39" t="str">
        <f>INDEX(accountchart[chartId], MATCH(Table1[[#This Row],[buyChartName]],accountchart[chartName],0))</f>
        <v>53172274</v>
      </c>
    </row>
    <row r="1023" spans="1:16" s="3" customFormat="1" x14ac:dyDescent="0.5">
      <c r="A1023" s="3" t="s">
        <v>3256</v>
      </c>
      <c r="B1023" s="37" t="s">
        <v>1486</v>
      </c>
      <c r="C1023" s="38">
        <f t="shared" si="17"/>
        <v>3</v>
      </c>
      <c r="D1023" s="32" t="s">
        <v>2995</v>
      </c>
      <c r="E1023" s="42" t="s">
        <v>3385</v>
      </c>
      <c r="F1023" s="46" t="s">
        <v>2994</v>
      </c>
      <c r="G1023" s="37">
        <v>0</v>
      </c>
      <c r="H1023" s="37">
        <v>1</v>
      </c>
      <c r="I1023" s="3" t="s">
        <v>3111</v>
      </c>
      <c r="K1023" s="37">
        <v>0</v>
      </c>
      <c r="L1023" s="37">
        <v>5</v>
      </c>
      <c r="M1023" s="3" t="s">
        <v>1539</v>
      </c>
      <c r="N1023" s="3" t="s">
        <v>1743</v>
      </c>
      <c r="O1023" s="39" t="str">
        <f>INDEX(accountchart[chartId], MATCH(Table1[[#This Row],[sellChartName]],accountchart[chartName],0))</f>
        <v>52900513</v>
      </c>
      <c r="P1023" s="39" t="str">
        <f>INDEX(accountchart[chartId], MATCH(Table1[[#This Row],[buyChartName]],accountchart[chartName],0))</f>
        <v>53172274</v>
      </c>
    </row>
    <row r="1024" spans="1:16" s="3" customFormat="1" x14ac:dyDescent="0.5">
      <c r="A1024" s="3" t="s">
        <v>3257</v>
      </c>
      <c r="B1024" s="37" t="s">
        <v>1486</v>
      </c>
      <c r="C1024" s="38">
        <f t="shared" si="17"/>
        <v>3</v>
      </c>
      <c r="D1024" s="32" t="s">
        <v>2996</v>
      </c>
      <c r="E1024" s="42" t="s">
        <v>3385</v>
      </c>
      <c r="F1024" s="46"/>
      <c r="G1024" s="37">
        <v>0</v>
      </c>
      <c r="H1024" s="37">
        <v>1</v>
      </c>
      <c r="I1024" s="3" t="s">
        <v>3111</v>
      </c>
      <c r="K1024" s="37">
        <v>0</v>
      </c>
      <c r="L1024" s="37">
        <v>5</v>
      </c>
      <c r="M1024" s="3" t="s">
        <v>1539</v>
      </c>
      <c r="N1024" s="3" t="s">
        <v>1743</v>
      </c>
      <c r="O1024" s="39" t="str">
        <f>INDEX(accountchart[chartId], MATCH(Table1[[#This Row],[sellChartName]],accountchart[chartName],0))</f>
        <v>52900513</v>
      </c>
      <c r="P1024" s="39" t="str">
        <f>INDEX(accountchart[chartId], MATCH(Table1[[#This Row],[buyChartName]],accountchart[chartName],0))</f>
        <v>53172274</v>
      </c>
    </row>
    <row r="1025" spans="1:16" s="3" customFormat="1" x14ac:dyDescent="0.5">
      <c r="A1025" s="3" t="s">
        <v>3258</v>
      </c>
      <c r="B1025" s="37" t="s">
        <v>1486</v>
      </c>
      <c r="C1025" s="38">
        <f t="shared" si="17"/>
        <v>3</v>
      </c>
      <c r="D1025" s="32" t="s">
        <v>1212</v>
      </c>
      <c r="E1025" s="42" t="s">
        <v>3385</v>
      </c>
      <c r="F1025" s="46"/>
      <c r="G1025" s="37">
        <v>0</v>
      </c>
      <c r="H1025" s="37">
        <v>1</v>
      </c>
      <c r="I1025" s="3" t="s">
        <v>3111</v>
      </c>
      <c r="K1025" s="37">
        <v>0</v>
      </c>
      <c r="L1025" s="37">
        <v>5</v>
      </c>
      <c r="M1025" s="3" t="s">
        <v>1539</v>
      </c>
      <c r="N1025" s="3" t="s">
        <v>1743</v>
      </c>
      <c r="O1025" s="39" t="str">
        <f>INDEX(accountchart[chartId], MATCH(Table1[[#This Row],[sellChartName]],accountchart[chartName],0))</f>
        <v>52900513</v>
      </c>
      <c r="P1025" s="39" t="str">
        <f>INDEX(accountchart[chartId], MATCH(Table1[[#This Row],[buyChartName]],accountchart[chartName],0))</f>
        <v>53172274</v>
      </c>
    </row>
    <row r="1026" spans="1:16" s="3" customFormat="1" x14ac:dyDescent="0.5">
      <c r="A1026" s="3" t="s">
        <v>3259</v>
      </c>
      <c r="B1026" s="37" t="s">
        <v>1486</v>
      </c>
      <c r="C1026" s="38">
        <f t="shared" si="17"/>
        <v>3</v>
      </c>
      <c r="D1026" s="32" t="s">
        <v>1276</v>
      </c>
      <c r="E1026" s="42" t="s">
        <v>3385</v>
      </c>
      <c r="F1026" s="46"/>
      <c r="G1026" s="37">
        <v>0</v>
      </c>
      <c r="H1026" s="37">
        <v>1</v>
      </c>
      <c r="I1026" s="3" t="s">
        <v>3111</v>
      </c>
      <c r="K1026" s="37">
        <v>0</v>
      </c>
      <c r="L1026" s="37">
        <v>5</v>
      </c>
      <c r="M1026" s="3" t="s">
        <v>1539</v>
      </c>
      <c r="N1026" s="3" t="s">
        <v>1743</v>
      </c>
      <c r="O1026" s="39" t="str">
        <f>INDEX(accountchart[chartId], MATCH(Table1[[#This Row],[sellChartName]],accountchart[chartName],0))</f>
        <v>52900513</v>
      </c>
      <c r="P1026" s="39" t="str">
        <f>INDEX(accountchart[chartId], MATCH(Table1[[#This Row],[buyChartName]],accountchart[chartName],0))</f>
        <v>53172274</v>
      </c>
    </row>
    <row r="1027" spans="1:16" s="3" customFormat="1" x14ac:dyDescent="0.5">
      <c r="A1027" s="3" t="s">
        <v>3260</v>
      </c>
      <c r="B1027" s="37" t="s">
        <v>1486</v>
      </c>
      <c r="C1027" s="38">
        <f t="shared" si="17"/>
        <v>3</v>
      </c>
      <c r="D1027" s="32" t="s">
        <v>2997</v>
      </c>
      <c r="E1027" s="42" t="s">
        <v>3385</v>
      </c>
      <c r="F1027" s="46" t="s">
        <v>2998</v>
      </c>
      <c r="G1027" s="37">
        <v>60</v>
      </c>
      <c r="H1027" s="37">
        <v>1</v>
      </c>
      <c r="I1027" s="3" t="s">
        <v>3111</v>
      </c>
      <c r="K1027" s="37">
        <v>0</v>
      </c>
      <c r="L1027" s="37">
        <v>5</v>
      </c>
      <c r="M1027" s="3" t="s">
        <v>1539</v>
      </c>
      <c r="N1027" s="3" t="s">
        <v>1743</v>
      </c>
      <c r="O1027" s="39" t="str">
        <f>INDEX(accountchart[chartId], MATCH(Table1[[#This Row],[sellChartName]],accountchart[chartName],0))</f>
        <v>52900513</v>
      </c>
      <c r="P1027" s="39" t="str">
        <f>INDEX(accountchart[chartId], MATCH(Table1[[#This Row],[buyChartName]],accountchart[chartName],0))</f>
        <v>53172274</v>
      </c>
    </row>
    <row r="1028" spans="1:16" s="3" customFormat="1" x14ac:dyDescent="0.5">
      <c r="A1028" s="3" t="s">
        <v>3261</v>
      </c>
      <c r="B1028" s="37" t="s">
        <v>1486</v>
      </c>
      <c r="C1028" s="38">
        <f t="shared" si="17"/>
        <v>3</v>
      </c>
      <c r="D1028" s="32" t="s">
        <v>3020</v>
      </c>
      <c r="E1028" s="42" t="s">
        <v>2856</v>
      </c>
      <c r="F1028" s="46" t="s">
        <v>3017</v>
      </c>
      <c r="G1028" s="37">
        <v>150</v>
      </c>
      <c r="H1028" s="37">
        <v>1</v>
      </c>
      <c r="I1028" s="3" t="s">
        <v>3111</v>
      </c>
      <c r="K1028" s="37">
        <v>0</v>
      </c>
      <c r="L1028" s="37">
        <v>5</v>
      </c>
      <c r="M1028" s="3" t="s">
        <v>1539</v>
      </c>
      <c r="N1028" s="3" t="s">
        <v>1743</v>
      </c>
      <c r="O1028" s="39" t="str">
        <f>INDEX(accountchart[chartId], MATCH(Table1[[#This Row],[sellChartName]],accountchart[chartName],0))</f>
        <v>52900513</v>
      </c>
      <c r="P1028" s="39" t="str">
        <f>INDEX(accountchart[chartId], MATCH(Table1[[#This Row],[buyChartName]],accountchart[chartName],0))</f>
        <v>53172274</v>
      </c>
    </row>
    <row r="1029" spans="1:16" s="3" customFormat="1" x14ac:dyDescent="0.5">
      <c r="A1029" s="3" t="s">
        <v>3263</v>
      </c>
      <c r="B1029" s="37" t="s">
        <v>1486</v>
      </c>
      <c r="C1029" s="38">
        <f t="shared" si="17"/>
        <v>3</v>
      </c>
      <c r="D1029" s="32" t="s">
        <v>3019</v>
      </c>
      <c r="E1029" s="42" t="s">
        <v>2856</v>
      </c>
      <c r="F1029" s="46" t="s">
        <v>3018</v>
      </c>
      <c r="G1029" s="37">
        <v>60</v>
      </c>
      <c r="H1029" s="37">
        <v>1</v>
      </c>
      <c r="I1029" s="3" t="s">
        <v>3111</v>
      </c>
      <c r="K1029" s="37">
        <v>0</v>
      </c>
      <c r="L1029" s="37">
        <v>5</v>
      </c>
      <c r="M1029" s="3" t="s">
        <v>1539</v>
      </c>
      <c r="N1029" s="3" t="s">
        <v>1743</v>
      </c>
      <c r="O1029" s="39" t="str">
        <f>INDEX(accountchart[chartId], MATCH(Table1[[#This Row],[sellChartName]],accountchart[chartName],0))</f>
        <v>52900513</v>
      </c>
      <c r="P1029" s="39" t="str">
        <f>INDEX(accountchart[chartId], MATCH(Table1[[#This Row],[buyChartName]],accountchart[chartName],0))</f>
        <v>53172274</v>
      </c>
    </row>
    <row r="1030" spans="1:16" s="3" customFormat="1" x14ac:dyDescent="0.5">
      <c r="A1030" s="3" t="s">
        <v>3262</v>
      </c>
      <c r="B1030" s="37" t="s">
        <v>1486</v>
      </c>
      <c r="C1030" s="38">
        <f t="shared" si="17"/>
        <v>3</v>
      </c>
      <c r="D1030" s="32" t="s">
        <v>1265</v>
      </c>
      <c r="E1030" s="42" t="s">
        <v>768</v>
      </c>
      <c r="F1030" s="46"/>
      <c r="G1030" s="37">
        <v>60</v>
      </c>
      <c r="H1030" s="37">
        <v>1</v>
      </c>
      <c r="I1030" s="3" t="s">
        <v>3111</v>
      </c>
      <c r="K1030" s="37">
        <v>0</v>
      </c>
      <c r="L1030" s="37">
        <v>5</v>
      </c>
      <c r="M1030" s="3" t="s">
        <v>1539</v>
      </c>
      <c r="N1030" s="3" t="s">
        <v>1743</v>
      </c>
      <c r="O1030" s="39" t="str">
        <f>INDEX(accountchart[chartId], MATCH(Table1[[#This Row],[sellChartName]],accountchart[chartName],0))</f>
        <v>52900513</v>
      </c>
      <c r="P1030" s="39" t="str">
        <f>INDEX(accountchart[chartId], MATCH(Table1[[#This Row],[buyChartName]],accountchart[chartName],0))</f>
        <v>53172274</v>
      </c>
    </row>
    <row r="1031" spans="1:16" s="3" customFormat="1" x14ac:dyDescent="0.5">
      <c r="A1031" s="3" t="s">
        <v>3264</v>
      </c>
      <c r="B1031" s="37" t="s">
        <v>1486</v>
      </c>
      <c r="C1031" s="38">
        <f t="shared" si="17"/>
        <v>3</v>
      </c>
      <c r="D1031" s="32" t="s">
        <v>1218</v>
      </c>
      <c r="E1031" s="42" t="s">
        <v>2856</v>
      </c>
      <c r="F1031" s="46"/>
      <c r="G1031" s="37">
        <v>0</v>
      </c>
      <c r="H1031" s="37">
        <v>1</v>
      </c>
      <c r="I1031" s="3" t="s">
        <v>3111</v>
      </c>
      <c r="K1031" s="37">
        <v>0</v>
      </c>
      <c r="L1031" s="37">
        <v>5</v>
      </c>
      <c r="M1031" s="3" t="s">
        <v>1539</v>
      </c>
      <c r="N1031" s="3" t="s">
        <v>1743</v>
      </c>
      <c r="O1031" s="39" t="str">
        <f>INDEX(accountchart[chartId], MATCH(Table1[[#This Row],[sellChartName]],accountchart[chartName],0))</f>
        <v>52900513</v>
      </c>
      <c r="P1031" s="39" t="str">
        <f>INDEX(accountchart[chartId], MATCH(Table1[[#This Row],[buyChartName]],accountchart[chartName],0))</f>
        <v>53172274</v>
      </c>
    </row>
    <row r="1032" spans="1:16" s="3" customFormat="1" x14ac:dyDescent="0.5">
      <c r="A1032" s="3" t="s">
        <v>3265</v>
      </c>
      <c r="B1032" s="37" t="s">
        <v>1486</v>
      </c>
      <c r="C1032" s="38">
        <f t="shared" si="17"/>
        <v>3</v>
      </c>
      <c r="D1032" s="32" t="s">
        <v>1221</v>
      </c>
      <c r="E1032" s="42" t="s">
        <v>2355</v>
      </c>
      <c r="F1032" s="46"/>
      <c r="G1032" s="37">
        <v>0</v>
      </c>
      <c r="H1032" s="37">
        <v>1</v>
      </c>
      <c r="I1032" s="3" t="s">
        <v>3111</v>
      </c>
      <c r="K1032" s="37">
        <v>0</v>
      </c>
      <c r="L1032" s="37">
        <v>5</v>
      </c>
      <c r="M1032" s="3" t="s">
        <v>1539</v>
      </c>
      <c r="N1032" s="3" t="s">
        <v>1743</v>
      </c>
      <c r="O1032" s="39" t="str">
        <f>INDEX(accountchart[chartId], MATCH(Table1[[#This Row],[sellChartName]],accountchart[chartName],0))</f>
        <v>52900513</v>
      </c>
      <c r="P1032" s="39" t="str">
        <f>INDEX(accountchart[chartId], MATCH(Table1[[#This Row],[buyChartName]],accountchart[chartName],0))</f>
        <v>53172274</v>
      </c>
    </row>
    <row r="1033" spans="1:16" s="3" customFormat="1" x14ac:dyDescent="0.5">
      <c r="A1033" s="3" t="s">
        <v>3266</v>
      </c>
      <c r="B1033" s="37" t="s">
        <v>1486</v>
      </c>
      <c r="C1033" s="38">
        <f t="shared" si="17"/>
        <v>3</v>
      </c>
      <c r="D1033" s="32" t="s">
        <v>1223</v>
      </c>
      <c r="E1033" s="42" t="s">
        <v>2355</v>
      </c>
      <c r="F1033" s="46"/>
      <c r="G1033" s="37">
        <v>0</v>
      </c>
      <c r="H1033" s="37">
        <v>1</v>
      </c>
      <c r="I1033" s="3" t="s">
        <v>3111</v>
      </c>
      <c r="K1033" s="37">
        <v>0</v>
      </c>
      <c r="L1033" s="37">
        <v>5</v>
      </c>
      <c r="M1033" s="3" t="s">
        <v>1539</v>
      </c>
      <c r="N1033" s="3" t="s">
        <v>1743</v>
      </c>
      <c r="O1033" s="39" t="str">
        <f>INDEX(accountchart[chartId], MATCH(Table1[[#This Row],[sellChartName]],accountchart[chartName],0))</f>
        <v>52900513</v>
      </c>
      <c r="P1033" s="39" t="str">
        <f>INDEX(accountchart[chartId], MATCH(Table1[[#This Row],[buyChartName]],accountchart[chartName],0))</f>
        <v>53172274</v>
      </c>
    </row>
    <row r="1034" spans="1:16" s="3" customFormat="1" x14ac:dyDescent="0.5">
      <c r="A1034" s="3" t="s">
        <v>3267</v>
      </c>
      <c r="B1034" s="37" t="s">
        <v>1486</v>
      </c>
      <c r="C1034" s="38">
        <f t="shared" si="17"/>
        <v>3</v>
      </c>
      <c r="D1034" s="32" t="s">
        <v>1465</v>
      </c>
      <c r="E1034" s="42" t="s">
        <v>2355</v>
      </c>
      <c r="F1034" s="46" t="s">
        <v>3065</v>
      </c>
      <c r="G1034" s="37">
        <v>0</v>
      </c>
      <c r="H1034" s="37">
        <v>1</v>
      </c>
      <c r="I1034" s="3" t="s">
        <v>3111</v>
      </c>
      <c r="K1034" s="37">
        <v>0</v>
      </c>
      <c r="L1034" s="37">
        <v>5</v>
      </c>
      <c r="M1034" s="3" t="s">
        <v>1539</v>
      </c>
      <c r="N1034" s="3" t="s">
        <v>1743</v>
      </c>
      <c r="O1034" s="39" t="str">
        <f>INDEX(accountchart[chartId], MATCH(Table1[[#This Row],[sellChartName]],accountchart[chartName],0))</f>
        <v>52900513</v>
      </c>
      <c r="P1034" s="39" t="str">
        <f>INDEX(accountchart[chartId], MATCH(Table1[[#This Row],[buyChartName]],accountchart[chartName],0))</f>
        <v>53172274</v>
      </c>
    </row>
    <row r="1035" spans="1:16" s="3" customFormat="1" x14ac:dyDescent="0.5">
      <c r="A1035" s="3" t="s">
        <v>3268</v>
      </c>
      <c r="B1035" s="37" t="s">
        <v>1486</v>
      </c>
      <c r="C1035" s="38">
        <f t="shared" si="17"/>
        <v>3</v>
      </c>
      <c r="D1035" s="32" t="s">
        <v>3066</v>
      </c>
      <c r="E1035" s="42" t="s">
        <v>2856</v>
      </c>
      <c r="F1035" s="46" t="s">
        <v>3067</v>
      </c>
      <c r="G1035" s="37">
        <v>0</v>
      </c>
      <c r="H1035" s="37">
        <v>1</v>
      </c>
      <c r="I1035" s="3" t="s">
        <v>3111</v>
      </c>
      <c r="K1035" s="37">
        <v>0</v>
      </c>
      <c r="L1035" s="37">
        <v>5</v>
      </c>
      <c r="M1035" s="3" t="s">
        <v>1539</v>
      </c>
      <c r="N1035" s="3" t="s">
        <v>1743</v>
      </c>
      <c r="O1035" s="39" t="str">
        <f>INDEX(accountchart[chartId], MATCH(Table1[[#This Row],[sellChartName]],accountchart[chartName],0))</f>
        <v>52900513</v>
      </c>
      <c r="P1035" s="39" t="str">
        <f>INDEX(accountchart[chartId], MATCH(Table1[[#This Row],[buyChartName]],accountchart[chartName],0))</f>
        <v>53172274</v>
      </c>
    </row>
    <row r="1036" spans="1:16" s="3" customFormat="1" x14ac:dyDescent="0.5">
      <c r="A1036" s="3" t="s">
        <v>3269</v>
      </c>
      <c r="B1036" s="37" t="s">
        <v>1486</v>
      </c>
      <c r="C1036" s="38">
        <f t="shared" si="17"/>
        <v>3</v>
      </c>
      <c r="D1036" s="32" t="s">
        <v>1214</v>
      </c>
      <c r="E1036" s="42" t="s">
        <v>2856</v>
      </c>
      <c r="F1036" s="46"/>
      <c r="G1036" s="37">
        <v>0</v>
      </c>
      <c r="H1036" s="37">
        <v>1</v>
      </c>
      <c r="I1036" s="3" t="s">
        <v>3111</v>
      </c>
      <c r="K1036" s="37">
        <v>0</v>
      </c>
      <c r="L1036" s="37">
        <v>5</v>
      </c>
      <c r="M1036" s="3" t="s">
        <v>1539</v>
      </c>
      <c r="N1036" s="3" t="s">
        <v>1743</v>
      </c>
      <c r="O1036" s="39" t="str">
        <f>INDEX(accountchart[chartId], MATCH(Table1[[#This Row],[sellChartName]],accountchart[chartName],0))</f>
        <v>52900513</v>
      </c>
      <c r="P1036" s="39" t="str">
        <f>INDEX(accountchart[chartId], MATCH(Table1[[#This Row],[buyChartName]],accountchart[chartName],0))</f>
        <v>53172274</v>
      </c>
    </row>
    <row r="1037" spans="1:16" s="3" customFormat="1" x14ac:dyDescent="0.5">
      <c r="A1037" s="3" t="s">
        <v>3270</v>
      </c>
      <c r="B1037" s="37" t="s">
        <v>1486</v>
      </c>
      <c r="C1037" s="38">
        <f t="shared" si="17"/>
        <v>3</v>
      </c>
      <c r="D1037" s="32" t="s">
        <v>1224</v>
      </c>
      <c r="E1037" s="42" t="s">
        <v>2856</v>
      </c>
      <c r="F1037" s="46"/>
      <c r="G1037" s="37">
        <v>0</v>
      </c>
      <c r="H1037" s="37">
        <v>1</v>
      </c>
      <c r="I1037" s="3" t="s">
        <v>3111</v>
      </c>
      <c r="K1037" s="37">
        <v>0</v>
      </c>
      <c r="L1037" s="37">
        <v>5</v>
      </c>
      <c r="M1037" s="3" t="s">
        <v>1539</v>
      </c>
      <c r="N1037" s="3" t="s">
        <v>1743</v>
      </c>
      <c r="O1037" s="39" t="str">
        <f>INDEX(accountchart[chartId], MATCH(Table1[[#This Row],[sellChartName]],accountchart[chartName],0))</f>
        <v>52900513</v>
      </c>
      <c r="P1037" s="39" t="str">
        <f>INDEX(accountchart[chartId], MATCH(Table1[[#This Row],[buyChartName]],accountchart[chartName],0))</f>
        <v>53172274</v>
      </c>
    </row>
    <row r="1038" spans="1:16" s="3" customFormat="1" x14ac:dyDescent="0.5">
      <c r="A1038" s="3" t="s">
        <v>3271</v>
      </c>
      <c r="B1038" s="37" t="s">
        <v>1486</v>
      </c>
      <c r="C1038" s="38">
        <f t="shared" si="17"/>
        <v>3</v>
      </c>
      <c r="D1038" s="32" t="s">
        <v>1216</v>
      </c>
      <c r="E1038" s="42" t="s">
        <v>2856</v>
      </c>
      <c r="F1038" s="46"/>
      <c r="G1038" s="37">
        <v>0</v>
      </c>
      <c r="H1038" s="37">
        <v>1</v>
      </c>
      <c r="I1038" s="3" t="s">
        <v>3111</v>
      </c>
      <c r="K1038" s="37">
        <v>0</v>
      </c>
      <c r="L1038" s="37">
        <v>5</v>
      </c>
      <c r="M1038" s="3" t="s">
        <v>1539</v>
      </c>
      <c r="N1038" s="3" t="s">
        <v>1743</v>
      </c>
      <c r="O1038" s="39" t="str">
        <f>INDEX(accountchart[chartId], MATCH(Table1[[#This Row],[sellChartName]],accountchart[chartName],0))</f>
        <v>52900513</v>
      </c>
      <c r="P1038" s="39" t="str">
        <f>INDEX(accountchart[chartId], MATCH(Table1[[#This Row],[buyChartName]],accountchart[chartName],0))</f>
        <v>53172274</v>
      </c>
    </row>
    <row r="1039" spans="1:16" s="3" customFormat="1" x14ac:dyDescent="0.5">
      <c r="A1039" s="3" t="s">
        <v>3272</v>
      </c>
      <c r="B1039" s="37" t="s">
        <v>1486</v>
      </c>
      <c r="C1039" s="38">
        <f t="shared" si="17"/>
        <v>3</v>
      </c>
      <c r="D1039" s="32" t="s">
        <v>1222</v>
      </c>
      <c r="E1039" s="42" t="s">
        <v>2856</v>
      </c>
      <c r="F1039" s="46"/>
      <c r="G1039" s="37">
        <v>0</v>
      </c>
      <c r="H1039" s="37">
        <v>1</v>
      </c>
      <c r="I1039" s="3" t="s">
        <v>3111</v>
      </c>
      <c r="K1039" s="37">
        <v>0</v>
      </c>
      <c r="L1039" s="37">
        <v>5</v>
      </c>
      <c r="M1039" s="3" t="s">
        <v>1539</v>
      </c>
      <c r="N1039" s="3" t="s">
        <v>1743</v>
      </c>
      <c r="O1039" s="39" t="str">
        <f>INDEX(accountchart[chartId], MATCH(Table1[[#This Row],[sellChartName]],accountchart[chartName],0))</f>
        <v>52900513</v>
      </c>
      <c r="P1039" s="39" t="str">
        <f>INDEX(accountchart[chartId], MATCH(Table1[[#This Row],[buyChartName]],accountchart[chartName],0))</f>
        <v>53172274</v>
      </c>
    </row>
    <row r="1040" spans="1:16" s="3" customFormat="1" x14ac:dyDescent="0.5">
      <c r="A1040" s="3" t="s">
        <v>3273</v>
      </c>
      <c r="B1040" s="37" t="s">
        <v>1486</v>
      </c>
      <c r="C1040" s="38">
        <f t="shared" si="17"/>
        <v>3</v>
      </c>
      <c r="D1040" s="32" t="s">
        <v>1267</v>
      </c>
      <c r="E1040" s="42" t="s">
        <v>2856</v>
      </c>
      <c r="F1040" s="46"/>
      <c r="G1040" s="37">
        <v>70</v>
      </c>
      <c r="H1040" s="37">
        <v>1</v>
      </c>
      <c r="I1040" s="3" t="s">
        <v>3111</v>
      </c>
      <c r="K1040" s="37">
        <v>0</v>
      </c>
      <c r="L1040" s="37">
        <v>5</v>
      </c>
      <c r="M1040" s="3" t="s">
        <v>1539</v>
      </c>
      <c r="N1040" s="3" t="s">
        <v>1743</v>
      </c>
      <c r="O1040" s="39" t="str">
        <f>INDEX(accountchart[chartId], MATCH(Table1[[#This Row],[sellChartName]],accountchart[chartName],0))</f>
        <v>52900513</v>
      </c>
      <c r="P1040" s="39" t="str">
        <f>INDEX(accountchart[chartId], MATCH(Table1[[#This Row],[buyChartName]],accountchart[chartName],0))</f>
        <v>53172274</v>
      </c>
    </row>
    <row r="1041" spans="1:16" s="3" customFormat="1" x14ac:dyDescent="0.5">
      <c r="A1041" s="3" t="s">
        <v>3274</v>
      </c>
      <c r="B1041" s="37" t="s">
        <v>1486</v>
      </c>
      <c r="C1041" s="38">
        <f t="shared" si="17"/>
        <v>3</v>
      </c>
      <c r="D1041" s="32" t="s">
        <v>1213</v>
      </c>
      <c r="E1041" s="42" t="s">
        <v>2856</v>
      </c>
      <c r="F1041" s="46"/>
      <c r="G1041" s="37">
        <v>0</v>
      </c>
      <c r="H1041" s="37">
        <v>1</v>
      </c>
      <c r="I1041" s="3" t="s">
        <v>3111</v>
      </c>
      <c r="K1041" s="37">
        <v>0</v>
      </c>
      <c r="L1041" s="37">
        <v>5</v>
      </c>
      <c r="M1041" s="3" t="s">
        <v>1539</v>
      </c>
      <c r="N1041" s="3" t="s">
        <v>1743</v>
      </c>
      <c r="O1041" s="39" t="str">
        <f>INDEX(accountchart[chartId], MATCH(Table1[[#This Row],[sellChartName]],accountchart[chartName],0))</f>
        <v>52900513</v>
      </c>
      <c r="P1041" s="39" t="str">
        <f>INDEX(accountchart[chartId], MATCH(Table1[[#This Row],[buyChartName]],accountchart[chartName],0))</f>
        <v>53172274</v>
      </c>
    </row>
    <row r="1042" spans="1:16" s="3" customFormat="1" x14ac:dyDescent="0.5">
      <c r="A1042" s="3" t="s">
        <v>3275</v>
      </c>
      <c r="B1042" s="37" t="s">
        <v>1486</v>
      </c>
      <c r="C1042" s="38">
        <f t="shared" si="17"/>
        <v>3</v>
      </c>
      <c r="D1042" s="32" t="s">
        <v>1215</v>
      </c>
      <c r="E1042" s="42" t="s">
        <v>2856</v>
      </c>
      <c r="F1042" s="46"/>
      <c r="G1042" s="37">
        <v>0</v>
      </c>
      <c r="H1042" s="37">
        <v>1</v>
      </c>
      <c r="I1042" s="3" t="s">
        <v>3111</v>
      </c>
      <c r="K1042" s="37">
        <v>0</v>
      </c>
      <c r="L1042" s="37">
        <v>5</v>
      </c>
      <c r="M1042" s="3" t="s">
        <v>1539</v>
      </c>
      <c r="N1042" s="3" t="s">
        <v>1743</v>
      </c>
      <c r="O1042" s="39" t="str">
        <f>INDEX(accountchart[chartId], MATCH(Table1[[#This Row],[sellChartName]],accountchart[chartName],0))</f>
        <v>52900513</v>
      </c>
      <c r="P1042" s="39" t="str">
        <f>INDEX(accountchart[chartId], MATCH(Table1[[#This Row],[buyChartName]],accountchart[chartName],0))</f>
        <v>53172274</v>
      </c>
    </row>
    <row r="1043" spans="1:16" s="3" customFormat="1" x14ac:dyDescent="0.5">
      <c r="A1043" s="3" t="s">
        <v>3276</v>
      </c>
      <c r="B1043" s="37" t="s">
        <v>1486</v>
      </c>
      <c r="C1043" s="38">
        <f t="shared" si="17"/>
        <v>3</v>
      </c>
      <c r="D1043" s="32" t="s">
        <v>1209</v>
      </c>
      <c r="E1043" s="42" t="s">
        <v>2856</v>
      </c>
      <c r="F1043" s="46"/>
      <c r="G1043" s="37">
        <v>0</v>
      </c>
      <c r="H1043" s="37">
        <v>1</v>
      </c>
      <c r="I1043" s="3" t="s">
        <v>3111</v>
      </c>
      <c r="K1043" s="37">
        <v>0</v>
      </c>
      <c r="L1043" s="37">
        <v>5</v>
      </c>
      <c r="M1043" s="3" t="s">
        <v>1539</v>
      </c>
      <c r="N1043" s="3" t="s">
        <v>1743</v>
      </c>
      <c r="O1043" s="39" t="str">
        <f>INDEX(accountchart[chartId], MATCH(Table1[[#This Row],[sellChartName]],accountchart[chartName],0))</f>
        <v>52900513</v>
      </c>
      <c r="P1043" s="39" t="str">
        <f>INDEX(accountchart[chartId], MATCH(Table1[[#This Row],[buyChartName]],accountchart[chartName],0))</f>
        <v>53172274</v>
      </c>
    </row>
    <row r="1044" spans="1:16" s="3" customFormat="1" x14ac:dyDescent="0.5">
      <c r="A1044" s="3" t="s">
        <v>3277</v>
      </c>
      <c r="B1044" s="37" t="s">
        <v>1486</v>
      </c>
      <c r="C1044" s="38">
        <f t="shared" si="17"/>
        <v>3</v>
      </c>
      <c r="D1044" s="32" t="s">
        <v>3076</v>
      </c>
      <c r="E1044" s="42" t="s">
        <v>2856</v>
      </c>
      <c r="F1044" s="46" t="s">
        <v>3077</v>
      </c>
      <c r="G1044" s="37">
        <v>0</v>
      </c>
      <c r="H1044" s="37">
        <v>1</v>
      </c>
      <c r="I1044" s="3" t="s">
        <v>3111</v>
      </c>
      <c r="K1044" s="37">
        <v>0</v>
      </c>
      <c r="L1044" s="37">
        <v>5</v>
      </c>
      <c r="M1044" s="3" t="s">
        <v>1539</v>
      </c>
      <c r="N1044" s="3" t="s">
        <v>1743</v>
      </c>
      <c r="O1044" s="39" t="str">
        <f>INDEX(accountchart[chartId], MATCH(Table1[[#This Row],[sellChartName]],accountchart[chartName],0))</f>
        <v>52900513</v>
      </c>
      <c r="P1044" s="39" t="str">
        <f>INDEX(accountchart[chartId], MATCH(Table1[[#This Row],[buyChartName]],accountchart[chartName],0))</f>
        <v>53172274</v>
      </c>
    </row>
    <row r="1045" spans="1:16" s="3" customFormat="1" x14ac:dyDescent="0.5">
      <c r="A1045" s="3" t="s">
        <v>3278</v>
      </c>
      <c r="B1045" s="37" t="s">
        <v>1486</v>
      </c>
      <c r="C1045" s="38">
        <f t="shared" si="17"/>
        <v>3</v>
      </c>
      <c r="D1045" s="32" t="s">
        <v>3074</v>
      </c>
      <c r="E1045" s="42" t="s">
        <v>2856</v>
      </c>
      <c r="F1045" s="46" t="s">
        <v>3075</v>
      </c>
      <c r="G1045" s="37">
        <v>0</v>
      </c>
      <c r="H1045" s="37">
        <v>1</v>
      </c>
      <c r="I1045" s="3" t="s">
        <v>3111</v>
      </c>
      <c r="K1045" s="37">
        <v>0</v>
      </c>
      <c r="L1045" s="37">
        <v>5</v>
      </c>
      <c r="M1045" s="3" t="s">
        <v>1539</v>
      </c>
      <c r="N1045" s="3" t="s">
        <v>1743</v>
      </c>
      <c r="O1045" s="39" t="str">
        <f>INDEX(accountchart[chartId], MATCH(Table1[[#This Row],[sellChartName]],accountchart[chartName],0))</f>
        <v>52900513</v>
      </c>
      <c r="P1045" s="39" t="str">
        <f>INDEX(accountchart[chartId], MATCH(Table1[[#This Row],[buyChartName]],accountchart[chartName],0))</f>
        <v>53172274</v>
      </c>
    </row>
    <row r="1046" spans="1:16" s="3" customFormat="1" x14ac:dyDescent="0.5">
      <c r="A1046" s="3" t="s">
        <v>3279</v>
      </c>
      <c r="B1046" s="37" t="s">
        <v>1486</v>
      </c>
      <c r="C1046" s="38">
        <f t="shared" si="17"/>
        <v>3</v>
      </c>
      <c r="D1046" s="32" t="s">
        <v>3072</v>
      </c>
      <c r="E1046" s="42" t="s">
        <v>2856</v>
      </c>
      <c r="F1046" s="46" t="s">
        <v>3073</v>
      </c>
      <c r="G1046" s="37">
        <v>0</v>
      </c>
      <c r="H1046" s="37">
        <v>1</v>
      </c>
      <c r="I1046" s="3" t="s">
        <v>3111</v>
      </c>
      <c r="K1046" s="37">
        <v>0</v>
      </c>
      <c r="L1046" s="37">
        <v>5</v>
      </c>
      <c r="M1046" s="3" t="s">
        <v>1539</v>
      </c>
      <c r="N1046" s="3" t="s">
        <v>1743</v>
      </c>
      <c r="O1046" s="39" t="str">
        <f>INDEX(accountchart[chartId], MATCH(Table1[[#This Row],[sellChartName]],accountchart[chartName],0))</f>
        <v>52900513</v>
      </c>
      <c r="P1046" s="39" t="str">
        <f>INDEX(accountchart[chartId], MATCH(Table1[[#This Row],[buyChartName]],accountchart[chartName],0))</f>
        <v>53172274</v>
      </c>
    </row>
    <row r="1047" spans="1:16" s="3" customFormat="1" x14ac:dyDescent="0.5">
      <c r="A1047" s="3" t="s">
        <v>3280</v>
      </c>
      <c r="B1047" s="37" t="s">
        <v>1486</v>
      </c>
      <c r="C1047" s="38">
        <f t="shared" si="17"/>
        <v>3</v>
      </c>
      <c r="D1047" s="32" t="s">
        <v>3070</v>
      </c>
      <c r="E1047" s="42" t="s">
        <v>2856</v>
      </c>
      <c r="F1047" s="46" t="s">
        <v>3071</v>
      </c>
      <c r="G1047" s="37">
        <v>0</v>
      </c>
      <c r="H1047" s="37">
        <v>1</v>
      </c>
      <c r="I1047" s="3" t="s">
        <v>3111</v>
      </c>
      <c r="K1047" s="37">
        <v>0</v>
      </c>
      <c r="L1047" s="37">
        <v>5</v>
      </c>
      <c r="M1047" s="3" t="s">
        <v>1539</v>
      </c>
      <c r="N1047" s="3" t="s">
        <v>1743</v>
      </c>
      <c r="O1047" s="39" t="str">
        <f>INDEX(accountchart[chartId], MATCH(Table1[[#This Row],[sellChartName]],accountchart[chartName],0))</f>
        <v>52900513</v>
      </c>
      <c r="P1047" s="39" t="str">
        <f>INDEX(accountchart[chartId], MATCH(Table1[[#This Row],[buyChartName]],accountchart[chartName],0))</f>
        <v>53172274</v>
      </c>
    </row>
    <row r="1048" spans="1:16" s="3" customFormat="1" x14ac:dyDescent="0.5">
      <c r="A1048" s="3" t="s">
        <v>3281</v>
      </c>
      <c r="B1048" s="37" t="s">
        <v>1486</v>
      </c>
      <c r="C1048" s="38">
        <f t="shared" si="17"/>
        <v>3</v>
      </c>
      <c r="D1048" s="32" t="s">
        <v>3348</v>
      </c>
      <c r="E1048" s="37" t="s">
        <v>768</v>
      </c>
      <c r="F1048" s="46" t="s">
        <v>2941</v>
      </c>
      <c r="G1048" s="37">
        <v>0</v>
      </c>
      <c r="H1048" s="37">
        <v>1</v>
      </c>
      <c r="I1048" s="3" t="s">
        <v>3111</v>
      </c>
      <c r="K1048" s="37">
        <v>0</v>
      </c>
      <c r="L1048" s="37">
        <v>5</v>
      </c>
      <c r="M1048" s="3" t="s">
        <v>1539</v>
      </c>
      <c r="N1048" s="3" t="s">
        <v>1743</v>
      </c>
      <c r="O1048" s="39" t="str">
        <f>INDEX(accountchart[chartId], MATCH(Table1[[#This Row],[sellChartName]],accountchart[chartName],0))</f>
        <v>52900513</v>
      </c>
      <c r="P1048" s="39" t="str">
        <f>INDEX(accountchart[chartId], MATCH(Table1[[#This Row],[buyChartName]],accountchart[chartName],0))</f>
        <v>53172274</v>
      </c>
    </row>
    <row r="1049" spans="1:16" s="3" customFormat="1" x14ac:dyDescent="0.5">
      <c r="A1049" s="3" t="s">
        <v>3282</v>
      </c>
      <c r="B1049" s="37" t="s">
        <v>1486</v>
      </c>
      <c r="C1049" s="38">
        <f t="shared" si="17"/>
        <v>3</v>
      </c>
      <c r="D1049" s="32" t="s">
        <v>2877</v>
      </c>
      <c r="E1049" s="37" t="s">
        <v>768</v>
      </c>
      <c r="F1049" s="46" t="s">
        <v>2878</v>
      </c>
      <c r="G1049" s="37">
        <v>0</v>
      </c>
      <c r="H1049" s="37">
        <v>1</v>
      </c>
      <c r="I1049" s="3" t="s">
        <v>3111</v>
      </c>
      <c r="K1049" s="37">
        <v>0</v>
      </c>
      <c r="L1049" s="37">
        <v>5</v>
      </c>
      <c r="M1049" s="3" t="s">
        <v>1539</v>
      </c>
      <c r="N1049" s="3" t="s">
        <v>1743</v>
      </c>
      <c r="O1049" s="39" t="str">
        <f>INDEX(accountchart[chartId], MATCH(Table1[[#This Row],[sellChartName]],accountchart[chartName],0))</f>
        <v>52900513</v>
      </c>
      <c r="P1049" s="39" t="str">
        <f>INDEX(accountchart[chartId], MATCH(Table1[[#This Row],[buyChartName]],accountchart[chartName],0))</f>
        <v>53172274</v>
      </c>
    </row>
    <row r="1050" spans="1:16" s="3" customFormat="1" x14ac:dyDescent="0.5">
      <c r="A1050" s="3" t="s">
        <v>3283</v>
      </c>
      <c r="B1050" s="37" t="s">
        <v>1486</v>
      </c>
      <c r="C1050" s="38">
        <f t="shared" ref="C1050:C1123" si="33">IF($B1050="ProductService",1,IF($B1050="ProductNonInventory",3,IF($B1050="ProductInventory",5,"error")))</f>
        <v>3</v>
      </c>
      <c r="D1050" s="32" t="s">
        <v>3015</v>
      </c>
      <c r="E1050" s="37" t="s">
        <v>768</v>
      </c>
      <c r="F1050" s="46" t="s">
        <v>3016</v>
      </c>
      <c r="G1050" s="37">
        <v>0</v>
      </c>
      <c r="H1050" s="37">
        <v>1</v>
      </c>
      <c r="I1050" s="3" t="s">
        <v>3111</v>
      </c>
      <c r="K1050" s="37">
        <v>0</v>
      </c>
      <c r="L1050" s="37">
        <v>5</v>
      </c>
      <c r="M1050" s="3" t="s">
        <v>1539</v>
      </c>
      <c r="N1050" s="3" t="s">
        <v>1743</v>
      </c>
      <c r="O1050" s="39" t="str">
        <f>INDEX(accountchart[chartId], MATCH(Table1[[#This Row],[sellChartName]],accountchart[chartName],0))</f>
        <v>52900513</v>
      </c>
      <c r="P1050" s="39" t="str">
        <f>INDEX(accountchart[chartId], MATCH(Table1[[#This Row],[buyChartName]],accountchart[chartName],0))</f>
        <v>53172274</v>
      </c>
    </row>
    <row r="1051" spans="1:16" s="3" customFormat="1" x14ac:dyDescent="0.5">
      <c r="A1051" s="3" t="s">
        <v>3356</v>
      </c>
      <c r="B1051" s="37" t="s">
        <v>1486</v>
      </c>
      <c r="C1051" s="38">
        <f t="shared" si="33"/>
        <v>3</v>
      </c>
      <c r="D1051" s="32" t="s">
        <v>4212</v>
      </c>
      <c r="E1051" s="44" t="s">
        <v>2856</v>
      </c>
      <c r="F1051" s="46"/>
      <c r="G1051" s="37">
        <v>0</v>
      </c>
      <c r="H1051" s="37">
        <v>1</v>
      </c>
      <c r="I1051" s="3" t="s">
        <v>3111</v>
      </c>
      <c r="K1051" s="37">
        <v>0</v>
      </c>
      <c r="L1051" s="37">
        <v>5</v>
      </c>
      <c r="M1051" s="3" t="s">
        <v>1539</v>
      </c>
      <c r="N1051" s="3" t="s">
        <v>1743</v>
      </c>
      <c r="O1051" s="39" t="str">
        <f>INDEX(accountchart[chartId], MATCH(Table1[[#This Row],[sellChartName]],accountchart[chartName],0))</f>
        <v>52900513</v>
      </c>
      <c r="P1051" s="39" t="str">
        <f>INDEX(accountchart[chartId], MATCH(Table1[[#This Row],[buyChartName]],accountchart[chartName],0))</f>
        <v>53172274</v>
      </c>
    </row>
    <row r="1052" spans="1:16" s="3" customFormat="1" x14ac:dyDescent="0.5">
      <c r="A1052" s="3" t="s">
        <v>3376</v>
      </c>
      <c r="B1052" s="37" t="s">
        <v>1486</v>
      </c>
      <c r="C1052" s="38">
        <f t="shared" si="33"/>
        <v>3</v>
      </c>
      <c r="D1052" s="22" t="s">
        <v>3064</v>
      </c>
      <c r="E1052" s="44" t="s">
        <v>2856</v>
      </c>
      <c r="F1052" s="46" t="s">
        <v>3065</v>
      </c>
      <c r="G1052" s="37">
        <v>0</v>
      </c>
      <c r="H1052" s="37">
        <v>1</v>
      </c>
      <c r="I1052" s="3" t="s">
        <v>3111</v>
      </c>
      <c r="K1052" s="37">
        <v>0</v>
      </c>
      <c r="L1052" s="37">
        <v>5</v>
      </c>
      <c r="M1052" s="3" t="s">
        <v>1539</v>
      </c>
      <c r="N1052" s="3" t="s">
        <v>1743</v>
      </c>
      <c r="O1052" s="39" t="str">
        <f>INDEX(accountchart[chartId], MATCH(Table1[[#This Row],[sellChartName]],accountchart[chartName],0))</f>
        <v>52900513</v>
      </c>
      <c r="P1052" s="39" t="str">
        <f>INDEX(accountchart[chartId], MATCH(Table1[[#This Row],[buyChartName]],accountchart[chartName],0))</f>
        <v>53172274</v>
      </c>
    </row>
    <row r="1053" spans="1:16" s="3" customFormat="1" x14ac:dyDescent="0.5">
      <c r="A1053" s="3" t="s">
        <v>5020</v>
      </c>
      <c r="B1053" s="37" t="s">
        <v>1486</v>
      </c>
      <c r="C1053" s="38">
        <f t="shared" ref="C1053:C1054" si="34">IF($B1053="ProductService",1,IF($B1053="ProductNonInventory",3,IF($B1053="ProductInventory",5,"error")))</f>
        <v>3</v>
      </c>
      <c r="D1053" s="68" t="s">
        <v>4368</v>
      </c>
      <c r="E1053" s="44" t="s">
        <v>2856</v>
      </c>
      <c r="F1053" s="46"/>
      <c r="G1053" s="37">
        <v>0</v>
      </c>
      <c r="H1053" s="37">
        <v>1</v>
      </c>
      <c r="I1053" s="3" t="s">
        <v>3111</v>
      </c>
      <c r="K1053" s="37">
        <v>0</v>
      </c>
      <c r="L1053" s="37">
        <v>5</v>
      </c>
      <c r="M1053" s="3" t="s">
        <v>1539</v>
      </c>
      <c r="N1053" s="3" t="s">
        <v>1743</v>
      </c>
      <c r="O1053" s="39" t="str">
        <f>INDEX(accountchart[chartId], MATCH(Table1[[#This Row],[sellChartName]],accountchart[chartName],0))</f>
        <v>52900513</v>
      </c>
      <c r="P1053" s="39" t="str">
        <f>INDEX(accountchart[chartId], MATCH(Table1[[#This Row],[buyChartName]],accountchart[chartName],0))</f>
        <v>53172274</v>
      </c>
    </row>
    <row r="1054" spans="1:16" s="3" customFormat="1" x14ac:dyDescent="0.5">
      <c r="A1054" s="3" t="s">
        <v>5021</v>
      </c>
      <c r="B1054" s="37" t="s">
        <v>1486</v>
      </c>
      <c r="C1054" s="38">
        <f t="shared" si="34"/>
        <v>3</v>
      </c>
      <c r="D1054" s="68" t="s">
        <v>5019</v>
      </c>
      <c r="E1054" s="44" t="s">
        <v>2856</v>
      </c>
      <c r="F1054" s="46"/>
      <c r="G1054" s="37">
        <v>0</v>
      </c>
      <c r="H1054" s="37">
        <v>1</v>
      </c>
      <c r="I1054" s="3" t="s">
        <v>3111</v>
      </c>
      <c r="K1054" s="37">
        <v>0</v>
      </c>
      <c r="L1054" s="37">
        <v>5</v>
      </c>
      <c r="M1054" s="3" t="s">
        <v>1539</v>
      </c>
      <c r="N1054" s="3" t="s">
        <v>1743</v>
      </c>
      <c r="O1054" s="39" t="str">
        <f>INDEX(accountchart[chartId], MATCH(Table1[[#This Row],[sellChartName]],accountchart[chartName],0))</f>
        <v>52900513</v>
      </c>
      <c r="P1054" s="39" t="str">
        <f>INDEX(accountchart[chartId], MATCH(Table1[[#This Row],[buyChartName]],accountchart[chartName],0))</f>
        <v>53172274</v>
      </c>
    </row>
    <row r="1055" spans="1:16" s="3" customFormat="1" x14ac:dyDescent="0.5">
      <c r="A1055" s="3" t="s">
        <v>5036</v>
      </c>
      <c r="B1055" s="37" t="s">
        <v>1486</v>
      </c>
      <c r="C1055" s="38">
        <f>IF($B1055="ProductService",1,IF($B1055="ProductNonInventory",3,IF($B1055="ProductInventory",5,"error")))</f>
        <v>3</v>
      </c>
      <c r="D1055" s="65" t="s">
        <v>4277</v>
      </c>
      <c r="E1055" s="44" t="s">
        <v>2856</v>
      </c>
      <c r="F1055" s="46"/>
      <c r="G1055" s="37">
        <v>0</v>
      </c>
      <c r="H1055" s="37">
        <v>1</v>
      </c>
      <c r="I1055" s="3" t="s">
        <v>3111</v>
      </c>
      <c r="K1055" s="37">
        <v>0</v>
      </c>
      <c r="L1055" s="37">
        <v>5</v>
      </c>
      <c r="M1055" s="3" t="s">
        <v>1539</v>
      </c>
      <c r="N1055" s="3" t="s">
        <v>1743</v>
      </c>
      <c r="O1055" s="39" t="str">
        <f>INDEX(accountchart[chartId], MATCH(Table1[[#This Row],[sellChartName]],accountchart[chartName],0))</f>
        <v>52900513</v>
      </c>
      <c r="P1055" s="39" t="str">
        <f>INDEX(accountchart[chartId], MATCH(Table1[[#This Row],[buyChartName]],accountchart[chartName],0))</f>
        <v>53172274</v>
      </c>
    </row>
    <row r="1056" spans="1:16" s="3" customFormat="1" x14ac:dyDescent="0.5">
      <c r="A1056" s="3" t="s">
        <v>5050</v>
      </c>
      <c r="B1056" s="37" t="s">
        <v>1486</v>
      </c>
      <c r="C1056" s="38">
        <f>IF($B1056="ProductService",1,IF($B1056="ProductNonInventory",3,IF($B1056="ProductInventory",5,"error")))</f>
        <v>3</v>
      </c>
      <c r="D1056" s="65" t="s">
        <v>4254</v>
      </c>
      <c r="E1056" s="44" t="s">
        <v>2355</v>
      </c>
      <c r="F1056" s="46"/>
      <c r="G1056" s="37">
        <v>0</v>
      </c>
      <c r="H1056" s="37">
        <v>1</v>
      </c>
      <c r="I1056" s="3" t="s">
        <v>3111</v>
      </c>
      <c r="K1056" s="37">
        <v>0</v>
      </c>
      <c r="L1056" s="37">
        <v>5</v>
      </c>
      <c r="M1056" s="3" t="s">
        <v>1539</v>
      </c>
      <c r="N1056" s="3" t="s">
        <v>1743</v>
      </c>
      <c r="O1056" s="39" t="str">
        <f>INDEX(accountchart[chartId], MATCH(Table1[[#This Row],[sellChartName]],accountchart[chartName],0))</f>
        <v>52900513</v>
      </c>
      <c r="P1056" s="39" t="str">
        <f>INDEX(accountchart[chartId], MATCH(Table1[[#This Row],[buyChartName]],accountchart[chartName],0))</f>
        <v>53172274</v>
      </c>
    </row>
    <row r="1057" spans="1:16" s="3" customFormat="1" x14ac:dyDescent="0.5">
      <c r="A1057" s="3" t="s">
        <v>5593</v>
      </c>
      <c r="B1057" s="37" t="s">
        <v>1486</v>
      </c>
      <c r="C1057" s="38">
        <f>IF($B1057="ProductService",1,IF($B1057="ProductNonInventory",3,IF($B1057="ProductInventory",5,"error")))</f>
        <v>3</v>
      </c>
      <c r="D1057" s="65" t="s">
        <v>5592</v>
      </c>
      <c r="E1057" s="44" t="s">
        <v>2355</v>
      </c>
      <c r="F1057" s="46"/>
      <c r="G1057" s="37">
        <v>0</v>
      </c>
      <c r="H1057" s="37">
        <v>1</v>
      </c>
      <c r="I1057" s="3" t="s">
        <v>3111</v>
      </c>
      <c r="K1057" s="37">
        <v>0</v>
      </c>
      <c r="L1057" s="37">
        <v>5</v>
      </c>
      <c r="M1057" s="3" t="s">
        <v>1539</v>
      </c>
      <c r="N1057" s="3" t="s">
        <v>1743</v>
      </c>
      <c r="O1057" s="39" t="str">
        <f>INDEX(accountchart[chartId], MATCH(Table1[[#This Row],[sellChartName]],accountchart[chartName],0))</f>
        <v>52900513</v>
      </c>
      <c r="P1057" s="39" t="str">
        <f>INDEX(accountchart[chartId], MATCH(Table1[[#This Row],[buyChartName]],accountchart[chartName],0))</f>
        <v>53172274</v>
      </c>
    </row>
    <row r="1058" spans="1:16" s="3" customFormat="1" x14ac:dyDescent="0.5">
      <c r="A1058" s="3" t="s">
        <v>5606</v>
      </c>
      <c r="B1058" s="37" t="s">
        <v>1486</v>
      </c>
      <c r="C1058" s="38">
        <f>IF($B1058="ProductService",1,IF($B1058="ProductNonInventory",3,IF($B1058="ProductInventory",5,"error")))</f>
        <v>3</v>
      </c>
      <c r="D1058" s="65" t="s">
        <v>5411</v>
      </c>
      <c r="E1058" s="44" t="s">
        <v>2856</v>
      </c>
      <c r="F1058" s="46"/>
      <c r="G1058" s="37">
        <v>0</v>
      </c>
      <c r="H1058" s="37">
        <v>1</v>
      </c>
      <c r="I1058" s="3" t="s">
        <v>3111</v>
      </c>
      <c r="K1058" s="37">
        <v>0</v>
      </c>
      <c r="L1058" s="37">
        <v>5</v>
      </c>
      <c r="M1058" s="3" t="s">
        <v>1539</v>
      </c>
      <c r="N1058" s="3" t="s">
        <v>1743</v>
      </c>
      <c r="O1058" s="39" t="str">
        <f>INDEX(accountchart[chartId], MATCH(Table1[[#This Row],[sellChartName]],accountchart[chartName],0))</f>
        <v>52900513</v>
      </c>
      <c r="P1058" s="39" t="str">
        <f>INDEX(accountchart[chartId], MATCH(Table1[[#This Row],[buyChartName]],accountchart[chartName],0))</f>
        <v>53172274</v>
      </c>
    </row>
    <row r="1059" spans="1:16" s="3" customFormat="1" x14ac:dyDescent="0.5">
      <c r="A1059" s="3" t="s">
        <v>5849</v>
      </c>
      <c r="B1059" s="37" t="s">
        <v>1486</v>
      </c>
      <c r="C1059" s="38">
        <f>IF($B1059="ProductService",1,IF($B1059="ProductNonInventory",3,IF($B1059="ProductInventory",5,"error")))</f>
        <v>3</v>
      </c>
      <c r="D1059" s="65" t="s">
        <v>5843</v>
      </c>
      <c r="E1059" s="42" t="s">
        <v>2355</v>
      </c>
      <c r="F1059" s="46"/>
      <c r="G1059" s="37">
        <v>0</v>
      </c>
      <c r="H1059" s="37">
        <v>1</v>
      </c>
      <c r="I1059" s="3" t="s">
        <v>3111</v>
      </c>
      <c r="K1059" s="37">
        <v>0</v>
      </c>
      <c r="L1059" s="37">
        <v>5</v>
      </c>
      <c r="M1059" s="3" t="s">
        <v>1539</v>
      </c>
      <c r="N1059" s="3" t="s">
        <v>1743</v>
      </c>
      <c r="O1059" s="39" t="str">
        <f>INDEX(accountchart[chartId], MATCH(Table1[[#This Row],[sellChartName]],accountchart[chartName],0))</f>
        <v>52900513</v>
      </c>
      <c r="P1059" s="39" t="str">
        <f>INDEX(accountchart[chartId], MATCH(Table1[[#This Row],[buyChartName]],accountchart[chartName],0))</f>
        <v>53172274</v>
      </c>
    </row>
    <row r="1060" spans="1:16" s="3" customFormat="1" x14ac:dyDescent="0.5">
      <c r="A1060" s="3" t="s">
        <v>3285</v>
      </c>
      <c r="B1060" s="37" t="s">
        <v>1486</v>
      </c>
      <c r="C1060" s="38">
        <f t="shared" si="33"/>
        <v>3</v>
      </c>
      <c r="D1060" s="32" t="s">
        <v>5099</v>
      </c>
      <c r="E1060" s="44" t="s">
        <v>2856</v>
      </c>
      <c r="F1060" s="46" t="s">
        <v>3284</v>
      </c>
      <c r="G1060" s="37">
        <v>0</v>
      </c>
      <c r="H1060" s="37">
        <v>1</v>
      </c>
      <c r="I1060" s="3" t="s">
        <v>3110</v>
      </c>
      <c r="K1060" s="37">
        <v>0</v>
      </c>
      <c r="L1060" s="37">
        <v>5</v>
      </c>
      <c r="M1060" s="3" t="s">
        <v>1536</v>
      </c>
      <c r="N1060" s="3" t="s">
        <v>1740</v>
      </c>
      <c r="O1060" s="39" t="str">
        <f>INDEX(accountchart[chartId], MATCH(Table1[[#This Row],[sellChartName]],accountchart[chartName],0))</f>
        <v>52900077</v>
      </c>
      <c r="P1060" s="39" t="str">
        <f>INDEX(accountchart[chartId], MATCH(Table1[[#This Row],[buyChartName]],accountchart[chartName],0))</f>
        <v>53172273</v>
      </c>
    </row>
    <row r="1061" spans="1:16" s="3" customFormat="1" x14ac:dyDescent="0.5">
      <c r="A1061" s="3" t="s">
        <v>3286</v>
      </c>
      <c r="B1061" s="37" t="s">
        <v>1486</v>
      </c>
      <c r="C1061" s="38">
        <f t="shared" si="33"/>
        <v>3</v>
      </c>
      <c r="D1061" s="32" t="s">
        <v>1232</v>
      </c>
      <c r="E1061" s="44" t="s">
        <v>2856</v>
      </c>
      <c r="F1061" s="46"/>
      <c r="G1061" s="37">
        <v>30</v>
      </c>
      <c r="H1061" s="37">
        <v>1</v>
      </c>
      <c r="I1061" s="3" t="s">
        <v>3110</v>
      </c>
      <c r="K1061" s="37">
        <v>0</v>
      </c>
      <c r="L1061" s="37">
        <v>5</v>
      </c>
      <c r="M1061" s="3" t="s">
        <v>1536</v>
      </c>
      <c r="N1061" s="3" t="s">
        <v>1740</v>
      </c>
      <c r="O1061" s="39" t="str">
        <f>INDEX(accountchart[chartId], MATCH(Table1[[#This Row],[sellChartName]],accountchart[chartName],0))</f>
        <v>52900077</v>
      </c>
      <c r="P1061" s="39" t="str">
        <f>INDEX(accountchart[chartId], MATCH(Table1[[#This Row],[buyChartName]],accountchart[chartName],0))</f>
        <v>53172273</v>
      </c>
    </row>
    <row r="1062" spans="1:16" s="3" customFormat="1" x14ac:dyDescent="0.5">
      <c r="A1062" s="3" t="s">
        <v>3287</v>
      </c>
      <c r="B1062" s="37" t="s">
        <v>1486</v>
      </c>
      <c r="C1062" s="38">
        <f t="shared" si="33"/>
        <v>3</v>
      </c>
      <c r="D1062" s="32" t="s">
        <v>2924</v>
      </c>
      <c r="E1062" s="44" t="s">
        <v>2856</v>
      </c>
      <c r="F1062" s="46" t="s">
        <v>2923</v>
      </c>
      <c r="G1062" s="37">
        <v>0</v>
      </c>
      <c r="H1062" s="37">
        <v>1</v>
      </c>
      <c r="I1062" s="3" t="s">
        <v>3110</v>
      </c>
      <c r="K1062" s="37">
        <v>0</v>
      </c>
      <c r="L1062" s="37">
        <v>5</v>
      </c>
      <c r="M1062" s="3" t="s">
        <v>1536</v>
      </c>
      <c r="N1062" s="3" t="s">
        <v>1740</v>
      </c>
      <c r="O1062" s="39" t="str">
        <f>INDEX(accountchart[chartId], MATCH(Table1[[#This Row],[sellChartName]],accountchart[chartName],0))</f>
        <v>52900077</v>
      </c>
      <c r="P1062" s="39" t="str">
        <f>INDEX(accountchart[chartId], MATCH(Table1[[#This Row],[buyChartName]],accountchart[chartName],0))</f>
        <v>53172273</v>
      </c>
    </row>
    <row r="1063" spans="1:16" s="3" customFormat="1" x14ac:dyDescent="0.5">
      <c r="A1063" s="3" t="s">
        <v>3288</v>
      </c>
      <c r="B1063" s="37" t="s">
        <v>1486</v>
      </c>
      <c r="C1063" s="38">
        <f t="shared" si="33"/>
        <v>3</v>
      </c>
      <c r="D1063" s="32" t="s">
        <v>2925</v>
      </c>
      <c r="E1063" s="44" t="s">
        <v>2856</v>
      </c>
      <c r="F1063" s="46"/>
      <c r="G1063" s="37">
        <v>60</v>
      </c>
      <c r="H1063" s="37">
        <v>1</v>
      </c>
      <c r="I1063" s="3" t="s">
        <v>3110</v>
      </c>
      <c r="K1063" s="37">
        <v>0</v>
      </c>
      <c r="L1063" s="37">
        <v>5</v>
      </c>
      <c r="M1063" s="3" t="s">
        <v>1536</v>
      </c>
      <c r="N1063" s="3" t="s">
        <v>1740</v>
      </c>
      <c r="O1063" s="39" t="str">
        <f>INDEX(accountchart[chartId], MATCH(Table1[[#This Row],[sellChartName]],accountchart[chartName],0))</f>
        <v>52900077</v>
      </c>
      <c r="P1063" s="39" t="str">
        <f>INDEX(accountchart[chartId], MATCH(Table1[[#This Row],[buyChartName]],accountchart[chartName],0))</f>
        <v>53172273</v>
      </c>
    </row>
    <row r="1064" spans="1:16" s="3" customFormat="1" x14ac:dyDescent="0.5">
      <c r="A1064" s="3" t="s">
        <v>3289</v>
      </c>
      <c r="B1064" s="37" t="s">
        <v>1486</v>
      </c>
      <c r="C1064" s="38">
        <f t="shared" si="33"/>
        <v>3</v>
      </c>
      <c r="D1064" s="32" t="s">
        <v>1327</v>
      </c>
      <c r="E1064" s="44" t="s">
        <v>2856</v>
      </c>
      <c r="F1064" s="46"/>
      <c r="G1064" s="37">
        <v>0</v>
      </c>
      <c r="H1064" s="37">
        <v>1</v>
      </c>
      <c r="I1064" s="3" t="s">
        <v>3110</v>
      </c>
      <c r="K1064" s="37">
        <v>0</v>
      </c>
      <c r="L1064" s="37">
        <v>5</v>
      </c>
      <c r="M1064" s="3" t="s">
        <v>1536</v>
      </c>
      <c r="N1064" s="3" t="s">
        <v>1740</v>
      </c>
      <c r="O1064" s="39" t="str">
        <f>INDEX(accountchart[chartId], MATCH(Table1[[#This Row],[sellChartName]],accountchart[chartName],0))</f>
        <v>52900077</v>
      </c>
      <c r="P1064" s="39" t="str">
        <f>INDEX(accountchart[chartId], MATCH(Table1[[#This Row],[buyChartName]],accountchart[chartName],0))</f>
        <v>53172273</v>
      </c>
    </row>
    <row r="1065" spans="1:16" s="3" customFormat="1" x14ac:dyDescent="0.5">
      <c r="A1065" s="3" t="s">
        <v>3290</v>
      </c>
      <c r="B1065" s="37" t="s">
        <v>1486</v>
      </c>
      <c r="C1065" s="38">
        <f t="shared" si="33"/>
        <v>3</v>
      </c>
      <c r="D1065" s="32" t="s">
        <v>1328</v>
      </c>
      <c r="E1065" s="44" t="s">
        <v>2856</v>
      </c>
      <c r="F1065" s="46"/>
      <c r="G1065" s="37">
        <v>0</v>
      </c>
      <c r="H1065" s="37">
        <v>1</v>
      </c>
      <c r="I1065" s="3" t="s">
        <v>3110</v>
      </c>
      <c r="K1065" s="37">
        <v>0</v>
      </c>
      <c r="L1065" s="37">
        <v>5</v>
      </c>
      <c r="M1065" s="3" t="s">
        <v>1536</v>
      </c>
      <c r="N1065" s="3" t="s">
        <v>1740</v>
      </c>
      <c r="O1065" s="39" t="str">
        <f>INDEX(accountchart[chartId], MATCH(Table1[[#This Row],[sellChartName]],accountchart[chartName],0))</f>
        <v>52900077</v>
      </c>
      <c r="P1065" s="39" t="str">
        <f>INDEX(accountchart[chartId], MATCH(Table1[[#This Row],[buyChartName]],accountchart[chartName],0))</f>
        <v>53172273</v>
      </c>
    </row>
    <row r="1066" spans="1:16" s="3" customFormat="1" x14ac:dyDescent="0.5">
      <c r="A1066" s="3" t="s">
        <v>3291</v>
      </c>
      <c r="B1066" s="37" t="s">
        <v>1486</v>
      </c>
      <c r="C1066" s="38">
        <f t="shared" si="33"/>
        <v>3</v>
      </c>
      <c r="D1066" s="32" t="s">
        <v>5098</v>
      </c>
      <c r="E1066" s="42" t="s">
        <v>3496</v>
      </c>
      <c r="F1066" s="46"/>
      <c r="G1066" s="37">
        <v>0</v>
      </c>
      <c r="H1066" s="37">
        <v>1</v>
      </c>
      <c r="I1066" s="3" t="s">
        <v>3110</v>
      </c>
      <c r="K1066" s="37">
        <v>0</v>
      </c>
      <c r="L1066" s="37">
        <v>5</v>
      </c>
      <c r="M1066" s="3" t="s">
        <v>1536</v>
      </c>
      <c r="N1066" s="3" t="s">
        <v>1740</v>
      </c>
      <c r="O1066" s="39" t="str">
        <f>INDEX(accountchart[chartId], MATCH(Table1[[#This Row],[sellChartName]],accountchart[chartName],0))</f>
        <v>52900077</v>
      </c>
      <c r="P1066" s="39" t="str">
        <f>INDEX(accountchart[chartId], MATCH(Table1[[#This Row],[buyChartName]],accountchart[chartName],0))</f>
        <v>53172273</v>
      </c>
    </row>
    <row r="1067" spans="1:16" s="3" customFormat="1" x14ac:dyDescent="0.5">
      <c r="A1067" s="3" t="s">
        <v>3292</v>
      </c>
      <c r="B1067" s="37" t="s">
        <v>1486</v>
      </c>
      <c r="C1067" s="38">
        <f t="shared" si="33"/>
        <v>3</v>
      </c>
      <c r="D1067" s="32" t="s">
        <v>1083</v>
      </c>
      <c r="E1067" s="44" t="s">
        <v>3496</v>
      </c>
      <c r="F1067" s="46"/>
      <c r="G1067" s="37">
        <v>0</v>
      </c>
      <c r="H1067" s="37">
        <v>1</v>
      </c>
      <c r="I1067" s="3" t="s">
        <v>3110</v>
      </c>
      <c r="K1067" s="37">
        <v>0</v>
      </c>
      <c r="L1067" s="37">
        <v>5</v>
      </c>
      <c r="M1067" s="3" t="s">
        <v>1536</v>
      </c>
      <c r="N1067" s="3" t="s">
        <v>1740</v>
      </c>
      <c r="O1067" s="39" t="str">
        <f>INDEX(accountchart[chartId], MATCH(Table1[[#This Row],[sellChartName]],accountchart[chartName],0))</f>
        <v>52900077</v>
      </c>
      <c r="P1067" s="39" t="str">
        <f>INDEX(accountchart[chartId], MATCH(Table1[[#This Row],[buyChartName]],accountchart[chartName],0))</f>
        <v>53172273</v>
      </c>
    </row>
    <row r="1068" spans="1:16" s="3" customFormat="1" x14ac:dyDescent="0.5">
      <c r="A1068" s="3" t="s">
        <v>3293</v>
      </c>
      <c r="B1068" s="37" t="s">
        <v>1486</v>
      </c>
      <c r="C1068" s="38">
        <f t="shared" si="33"/>
        <v>3</v>
      </c>
      <c r="D1068" s="4" t="s">
        <v>1202</v>
      </c>
      <c r="E1068" s="37" t="s">
        <v>2355</v>
      </c>
      <c r="F1068" s="46"/>
      <c r="G1068" s="37">
        <v>0</v>
      </c>
      <c r="H1068" s="37">
        <v>1</v>
      </c>
      <c r="I1068" s="3" t="s">
        <v>3110</v>
      </c>
      <c r="K1068" s="37">
        <v>0</v>
      </c>
      <c r="L1068" s="37">
        <v>5</v>
      </c>
      <c r="M1068" s="3" t="s">
        <v>1536</v>
      </c>
      <c r="N1068" s="3" t="s">
        <v>1740</v>
      </c>
      <c r="O1068" s="39" t="str">
        <f>INDEX(accountchart[chartId], MATCH(Table1[[#This Row],[sellChartName]],accountchart[chartName],0))</f>
        <v>52900077</v>
      </c>
      <c r="P1068" s="39" t="str">
        <f>INDEX(accountchart[chartId], MATCH(Table1[[#This Row],[buyChartName]],accountchart[chartName],0))</f>
        <v>53172273</v>
      </c>
    </row>
    <row r="1069" spans="1:16" s="3" customFormat="1" x14ac:dyDescent="0.5">
      <c r="A1069" s="3" t="s">
        <v>3294</v>
      </c>
      <c r="B1069" s="37" t="s">
        <v>1486</v>
      </c>
      <c r="C1069" s="38">
        <f t="shared" si="33"/>
        <v>3</v>
      </c>
      <c r="D1069" s="4" t="s">
        <v>2748</v>
      </c>
      <c r="E1069" s="37" t="s">
        <v>2355</v>
      </c>
      <c r="F1069" s="46"/>
      <c r="G1069" s="37">
        <v>125</v>
      </c>
      <c r="H1069" s="37">
        <v>1</v>
      </c>
      <c r="I1069" s="3" t="s">
        <v>3110</v>
      </c>
      <c r="K1069" s="37">
        <v>0</v>
      </c>
      <c r="L1069" s="37">
        <v>5</v>
      </c>
      <c r="M1069" s="3" t="s">
        <v>1536</v>
      </c>
      <c r="N1069" s="3" t="s">
        <v>1740</v>
      </c>
      <c r="O1069" s="39" t="str">
        <f>INDEX(accountchart[chartId], MATCH(Table1[[#This Row],[sellChartName]],accountchart[chartName],0))</f>
        <v>52900077</v>
      </c>
      <c r="P1069" s="39" t="str">
        <f>INDEX(accountchart[chartId], MATCH(Table1[[#This Row],[buyChartName]],accountchart[chartName],0))</f>
        <v>53172273</v>
      </c>
    </row>
    <row r="1070" spans="1:16" s="3" customFormat="1" x14ac:dyDescent="0.5">
      <c r="A1070" s="3" t="s">
        <v>3295</v>
      </c>
      <c r="B1070" s="37" t="s">
        <v>1486</v>
      </c>
      <c r="C1070" s="38">
        <f t="shared" si="33"/>
        <v>3</v>
      </c>
      <c r="D1070" s="4" t="s">
        <v>2747</v>
      </c>
      <c r="E1070" s="37" t="s">
        <v>2355</v>
      </c>
      <c r="F1070" s="46"/>
      <c r="G1070" s="37">
        <v>250</v>
      </c>
      <c r="H1070" s="37">
        <v>1</v>
      </c>
      <c r="I1070" s="3" t="s">
        <v>3110</v>
      </c>
      <c r="K1070" s="37">
        <v>0</v>
      </c>
      <c r="L1070" s="37">
        <v>5</v>
      </c>
      <c r="M1070" s="3" t="s">
        <v>1536</v>
      </c>
      <c r="N1070" s="3" t="s">
        <v>1740</v>
      </c>
      <c r="O1070" s="39" t="str">
        <f>INDEX(accountchart[chartId], MATCH(Table1[[#This Row],[sellChartName]],accountchart[chartName],0))</f>
        <v>52900077</v>
      </c>
      <c r="P1070" s="39" t="str">
        <f>INDEX(accountchart[chartId], MATCH(Table1[[#This Row],[buyChartName]],accountchart[chartName],0))</f>
        <v>53172273</v>
      </c>
    </row>
    <row r="1071" spans="1:16" s="3" customFormat="1" x14ac:dyDescent="0.5">
      <c r="A1071" s="3" t="s">
        <v>3296</v>
      </c>
      <c r="B1071" s="37" t="s">
        <v>1486</v>
      </c>
      <c r="C1071" s="38">
        <f t="shared" si="33"/>
        <v>3</v>
      </c>
      <c r="D1071" s="4" t="s">
        <v>2861</v>
      </c>
      <c r="E1071" s="37" t="s">
        <v>2355</v>
      </c>
      <c r="F1071" s="46"/>
      <c r="G1071" s="37">
        <v>120</v>
      </c>
      <c r="H1071" s="37">
        <v>1</v>
      </c>
      <c r="I1071" s="3" t="s">
        <v>3110</v>
      </c>
      <c r="K1071" s="37">
        <v>0</v>
      </c>
      <c r="L1071" s="37">
        <v>5</v>
      </c>
      <c r="M1071" s="3" t="s">
        <v>1536</v>
      </c>
      <c r="N1071" s="3" t="s">
        <v>1740</v>
      </c>
      <c r="O1071" s="39" t="str">
        <f>INDEX(accountchart[chartId], MATCH(Table1[[#This Row],[sellChartName]],accountchart[chartName],0))</f>
        <v>52900077</v>
      </c>
      <c r="P1071" s="39" t="str">
        <f>INDEX(accountchart[chartId], MATCH(Table1[[#This Row],[buyChartName]],accountchart[chartName],0))</f>
        <v>53172273</v>
      </c>
    </row>
    <row r="1072" spans="1:16" s="3" customFormat="1" x14ac:dyDescent="0.5">
      <c r="A1072" s="3" t="s">
        <v>3297</v>
      </c>
      <c r="B1072" s="37" t="s">
        <v>1486</v>
      </c>
      <c r="C1072" s="38">
        <f t="shared" si="33"/>
        <v>3</v>
      </c>
      <c r="D1072" s="4" t="s">
        <v>2862</v>
      </c>
      <c r="E1072" s="37" t="s">
        <v>2355</v>
      </c>
      <c r="F1072" s="46"/>
      <c r="G1072" s="37">
        <v>100</v>
      </c>
      <c r="H1072" s="37">
        <v>1</v>
      </c>
      <c r="I1072" s="3" t="s">
        <v>3110</v>
      </c>
      <c r="K1072" s="37">
        <v>0</v>
      </c>
      <c r="L1072" s="37">
        <v>5</v>
      </c>
      <c r="M1072" s="3" t="s">
        <v>1536</v>
      </c>
      <c r="N1072" s="3" t="s">
        <v>1740</v>
      </c>
      <c r="O1072" s="39" t="str">
        <f>INDEX(accountchart[chartId], MATCH(Table1[[#This Row],[sellChartName]],accountchart[chartName],0))</f>
        <v>52900077</v>
      </c>
      <c r="P1072" s="39" t="str">
        <f>INDEX(accountchart[chartId], MATCH(Table1[[#This Row],[buyChartName]],accountchart[chartName],0))</f>
        <v>53172273</v>
      </c>
    </row>
    <row r="1073" spans="1:16" s="3" customFormat="1" x14ac:dyDescent="0.5">
      <c r="A1073" s="3" t="s">
        <v>3298</v>
      </c>
      <c r="B1073" s="37" t="s">
        <v>1486</v>
      </c>
      <c r="C1073" s="38">
        <f t="shared" si="33"/>
        <v>3</v>
      </c>
      <c r="D1073" s="4" t="s">
        <v>1098</v>
      </c>
      <c r="E1073" s="37" t="s">
        <v>2856</v>
      </c>
      <c r="F1073" s="46"/>
      <c r="G1073" s="37">
        <v>0</v>
      </c>
      <c r="H1073" s="37">
        <v>1</v>
      </c>
      <c r="I1073" s="3" t="s">
        <v>3110</v>
      </c>
      <c r="K1073" s="37">
        <v>0</v>
      </c>
      <c r="L1073" s="37">
        <v>5</v>
      </c>
      <c r="M1073" s="3" t="s">
        <v>1536</v>
      </c>
      <c r="N1073" s="3" t="s">
        <v>1740</v>
      </c>
      <c r="O1073" s="39" t="str">
        <f>INDEX(accountchart[chartId], MATCH(Table1[[#This Row],[sellChartName]],accountchart[chartName],0))</f>
        <v>52900077</v>
      </c>
      <c r="P1073" s="39" t="str">
        <f>INDEX(accountchart[chartId], MATCH(Table1[[#This Row],[buyChartName]],accountchart[chartName],0))</f>
        <v>53172273</v>
      </c>
    </row>
    <row r="1074" spans="1:16" s="3" customFormat="1" x14ac:dyDescent="0.5">
      <c r="A1074" s="3" t="s">
        <v>3299</v>
      </c>
      <c r="B1074" s="37" t="s">
        <v>1486</v>
      </c>
      <c r="C1074" s="38">
        <f t="shared" si="33"/>
        <v>3</v>
      </c>
      <c r="D1074" s="4" t="s">
        <v>1086</v>
      </c>
      <c r="E1074" s="37" t="s">
        <v>2355</v>
      </c>
      <c r="F1074" s="46"/>
      <c r="G1074" s="37">
        <v>0</v>
      </c>
      <c r="H1074" s="37">
        <v>1</v>
      </c>
      <c r="I1074" s="3" t="s">
        <v>3110</v>
      </c>
      <c r="K1074" s="37">
        <v>0</v>
      </c>
      <c r="L1074" s="37">
        <v>5</v>
      </c>
      <c r="M1074" s="3" t="s">
        <v>1536</v>
      </c>
      <c r="N1074" s="3" t="s">
        <v>1740</v>
      </c>
      <c r="O1074" s="39" t="str">
        <f>INDEX(accountchart[chartId], MATCH(Table1[[#This Row],[sellChartName]],accountchart[chartName],0))</f>
        <v>52900077</v>
      </c>
      <c r="P1074" s="39" t="str">
        <f>INDEX(accountchart[chartId], MATCH(Table1[[#This Row],[buyChartName]],accountchart[chartName],0))</f>
        <v>53172273</v>
      </c>
    </row>
    <row r="1075" spans="1:16" s="3" customFormat="1" x14ac:dyDescent="0.5">
      <c r="A1075" s="3" t="s">
        <v>3354</v>
      </c>
      <c r="B1075" s="37" t="s">
        <v>1486</v>
      </c>
      <c r="C1075" s="38">
        <f t="shared" si="33"/>
        <v>3</v>
      </c>
      <c r="D1075" s="4" t="s">
        <v>1358</v>
      </c>
      <c r="E1075" s="37" t="s">
        <v>2355</v>
      </c>
      <c r="F1075" s="46"/>
      <c r="G1075" s="37">
        <v>0</v>
      </c>
      <c r="H1075" s="37">
        <v>1</v>
      </c>
      <c r="I1075" s="3" t="s">
        <v>3110</v>
      </c>
      <c r="K1075" s="37">
        <v>0</v>
      </c>
      <c r="L1075" s="37">
        <v>5</v>
      </c>
      <c r="M1075" s="3" t="s">
        <v>1536</v>
      </c>
      <c r="N1075" s="3" t="s">
        <v>1740</v>
      </c>
      <c r="O1075" s="39" t="str">
        <f>INDEX(accountchart[chartId], MATCH(Table1[[#This Row],[sellChartName]],accountchart[chartName],0))</f>
        <v>52900077</v>
      </c>
      <c r="P1075" s="39" t="str">
        <f>INDEX(accountchart[chartId], MATCH(Table1[[#This Row],[buyChartName]],accountchart[chartName],0))</f>
        <v>53172273</v>
      </c>
    </row>
    <row r="1076" spans="1:16" s="3" customFormat="1" x14ac:dyDescent="0.5">
      <c r="A1076" s="3" t="s">
        <v>3355</v>
      </c>
      <c r="B1076" s="37" t="s">
        <v>1486</v>
      </c>
      <c r="C1076" s="38">
        <f t="shared" si="33"/>
        <v>3</v>
      </c>
      <c r="D1076" s="4" t="s">
        <v>2749</v>
      </c>
      <c r="E1076" s="37" t="s">
        <v>2355</v>
      </c>
      <c r="F1076" s="46"/>
      <c r="G1076" s="37">
        <v>0</v>
      </c>
      <c r="H1076" s="37">
        <v>1</v>
      </c>
      <c r="I1076" s="3" t="s">
        <v>3110</v>
      </c>
      <c r="K1076" s="37">
        <v>0</v>
      </c>
      <c r="L1076" s="37">
        <v>5</v>
      </c>
      <c r="M1076" s="3" t="s">
        <v>1536</v>
      </c>
      <c r="N1076" s="3" t="s">
        <v>1740</v>
      </c>
      <c r="O1076" s="39" t="str">
        <f>INDEX(accountchart[chartId], MATCH(Table1[[#This Row],[sellChartName]],accountchart[chartName],0))</f>
        <v>52900077</v>
      </c>
      <c r="P1076" s="39" t="str">
        <f>INDEX(accountchart[chartId], MATCH(Table1[[#This Row],[buyChartName]],accountchart[chartName],0))</f>
        <v>53172273</v>
      </c>
    </row>
    <row r="1077" spans="1:16" s="3" customFormat="1" x14ac:dyDescent="0.5">
      <c r="A1077" s="3" t="s">
        <v>5594</v>
      </c>
      <c r="B1077" s="37" t="s">
        <v>1486</v>
      </c>
      <c r="C1077" s="38">
        <f>IF($B1077="ProductService",1,IF($B1077="ProductNonInventory",3,IF($B1077="ProductInventory",5,"error")))</f>
        <v>3</v>
      </c>
      <c r="D1077" s="4" t="s">
        <v>5452</v>
      </c>
      <c r="E1077" s="37" t="s">
        <v>3496</v>
      </c>
      <c r="F1077" s="46"/>
      <c r="G1077" s="37">
        <v>0</v>
      </c>
      <c r="H1077" s="37">
        <v>1</v>
      </c>
      <c r="I1077" s="3" t="s">
        <v>3110</v>
      </c>
      <c r="K1077" s="37">
        <v>0</v>
      </c>
      <c r="L1077" s="37">
        <v>5</v>
      </c>
      <c r="M1077" s="3" t="s">
        <v>1536</v>
      </c>
      <c r="N1077" s="3" t="s">
        <v>1740</v>
      </c>
      <c r="O1077" s="39" t="str">
        <f>INDEX(accountchart[chartId], MATCH(Table1[[#This Row],[sellChartName]],accountchart[chartName],0))</f>
        <v>52900077</v>
      </c>
      <c r="P1077" s="39" t="str">
        <f>INDEX(accountchart[chartId], MATCH(Table1[[#This Row],[buyChartName]],accountchart[chartName],0))</f>
        <v>53172273</v>
      </c>
    </row>
    <row r="1078" spans="1:16" s="3" customFormat="1" x14ac:dyDescent="0.5">
      <c r="A1078" s="3" t="s">
        <v>5850</v>
      </c>
      <c r="B1078" s="37" t="s">
        <v>1486</v>
      </c>
      <c r="C1078" s="38">
        <f>IF($B1078="ProductService",1,IF($B1078="ProductNonInventory",3,IF($B1078="ProductInventory",5,"error")))</f>
        <v>3</v>
      </c>
      <c r="D1078" s="4" t="s">
        <v>5832</v>
      </c>
      <c r="E1078" s="37"/>
      <c r="F1078" s="46"/>
      <c r="G1078" s="37">
        <v>0</v>
      </c>
      <c r="H1078" s="37">
        <v>1</v>
      </c>
      <c r="I1078" s="3" t="s">
        <v>3110</v>
      </c>
      <c r="K1078" s="37">
        <v>0</v>
      </c>
      <c r="L1078" s="37">
        <v>5</v>
      </c>
      <c r="M1078" s="3" t="s">
        <v>1536</v>
      </c>
      <c r="N1078" s="3" t="s">
        <v>1740</v>
      </c>
      <c r="O1078" s="39" t="str">
        <f>INDEX(accountchart[chartId], MATCH(Table1[[#This Row],[sellChartName]],accountchart[chartName],0))</f>
        <v>52900077</v>
      </c>
      <c r="P1078" s="39" t="str">
        <f>INDEX(accountchart[chartId], MATCH(Table1[[#This Row],[buyChartName]],accountchart[chartName],0))</f>
        <v>53172273</v>
      </c>
    </row>
    <row r="1079" spans="1:16" s="3" customFormat="1" x14ac:dyDescent="0.5">
      <c r="A1079" s="3" t="s">
        <v>5863</v>
      </c>
      <c r="B1079" s="37" t="s">
        <v>1486</v>
      </c>
      <c r="C1079" s="38">
        <f>IF($B1079="ProductService",1,IF($B1079="ProductNonInventory",3,IF($B1079="ProductInventory",5,"error")))</f>
        <v>3</v>
      </c>
      <c r="D1079" s="4" t="s">
        <v>5826</v>
      </c>
      <c r="E1079" s="37"/>
      <c r="F1079" s="46"/>
      <c r="G1079" s="37">
        <v>0</v>
      </c>
      <c r="H1079" s="37">
        <v>1</v>
      </c>
      <c r="I1079" s="3" t="s">
        <v>3110</v>
      </c>
      <c r="K1079" s="37">
        <v>0</v>
      </c>
      <c r="L1079" s="37">
        <v>5</v>
      </c>
      <c r="M1079" s="3" t="s">
        <v>1536</v>
      </c>
      <c r="N1079" s="3" t="s">
        <v>1740</v>
      </c>
      <c r="O1079" s="39" t="str">
        <f>INDEX(accountchart[chartId], MATCH(Table1[[#This Row],[sellChartName]],accountchart[chartName],0))</f>
        <v>52900077</v>
      </c>
      <c r="P1079" s="39" t="str">
        <f>INDEX(accountchart[chartId], MATCH(Table1[[#This Row],[buyChartName]],accountchart[chartName],0))</f>
        <v>53172273</v>
      </c>
    </row>
    <row r="1080" spans="1:16" s="3" customFormat="1" x14ac:dyDescent="0.5">
      <c r="A1080" s="3" t="s">
        <v>3300</v>
      </c>
      <c r="B1080" s="37" t="s">
        <v>1486</v>
      </c>
      <c r="C1080" s="38">
        <f t="shared" si="33"/>
        <v>3</v>
      </c>
      <c r="D1080" s="4" t="s">
        <v>3092</v>
      </c>
      <c r="E1080" s="37" t="s">
        <v>768</v>
      </c>
      <c r="F1080" s="46"/>
      <c r="G1080" s="37">
        <v>0</v>
      </c>
      <c r="H1080" s="37">
        <v>1</v>
      </c>
      <c r="I1080" s="3" t="s">
        <v>3109</v>
      </c>
      <c r="K1080" s="37">
        <v>0</v>
      </c>
      <c r="L1080" s="37">
        <v>5</v>
      </c>
      <c r="M1080" s="3" t="s">
        <v>1539</v>
      </c>
      <c r="N1080" s="3" t="s">
        <v>1743</v>
      </c>
      <c r="O1080" s="39" t="str">
        <f>INDEX(accountchart[chartId], MATCH(Table1[[#This Row],[sellChartName]],accountchart[chartName],0))</f>
        <v>52900513</v>
      </c>
      <c r="P1080" s="39" t="str">
        <f>INDEX(accountchart[chartId], MATCH(Table1[[#This Row],[buyChartName]],accountchart[chartName],0))</f>
        <v>53172274</v>
      </c>
    </row>
    <row r="1081" spans="1:16" s="3" customFormat="1" x14ac:dyDescent="0.5">
      <c r="A1081" s="3" t="s">
        <v>3301</v>
      </c>
      <c r="B1081" s="37" t="s">
        <v>1486</v>
      </c>
      <c r="C1081" s="38">
        <f t="shared" si="33"/>
        <v>3</v>
      </c>
      <c r="D1081" s="4" t="s">
        <v>3093</v>
      </c>
      <c r="E1081" s="37" t="s">
        <v>768</v>
      </c>
      <c r="F1081" s="46"/>
      <c r="G1081" s="37">
        <v>0</v>
      </c>
      <c r="H1081" s="37">
        <v>1</v>
      </c>
      <c r="I1081" s="3" t="s">
        <v>3109</v>
      </c>
      <c r="K1081" s="37">
        <v>0</v>
      </c>
      <c r="L1081" s="37">
        <v>5</v>
      </c>
      <c r="M1081" s="3" t="s">
        <v>1539</v>
      </c>
      <c r="N1081" s="3" t="s">
        <v>1743</v>
      </c>
      <c r="O1081" s="39" t="str">
        <f>INDEX(accountchart[chartId], MATCH(Table1[[#This Row],[sellChartName]],accountchart[chartName],0))</f>
        <v>52900513</v>
      </c>
      <c r="P1081" s="39" t="str">
        <f>INDEX(accountchart[chartId], MATCH(Table1[[#This Row],[buyChartName]],accountchart[chartName],0))</f>
        <v>53172274</v>
      </c>
    </row>
    <row r="1082" spans="1:16" s="3" customFormat="1" x14ac:dyDescent="0.5">
      <c r="A1082" s="3" t="s">
        <v>3302</v>
      </c>
      <c r="B1082" s="37" t="s">
        <v>1486</v>
      </c>
      <c r="C1082" s="38">
        <f t="shared" si="33"/>
        <v>3</v>
      </c>
      <c r="D1082" s="32" t="s">
        <v>2893</v>
      </c>
      <c r="E1082" s="37" t="s">
        <v>768</v>
      </c>
      <c r="F1082" s="46"/>
      <c r="G1082" s="37">
        <v>0</v>
      </c>
      <c r="H1082" s="37">
        <v>1</v>
      </c>
      <c r="I1082" s="3" t="s">
        <v>3109</v>
      </c>
      <c r="K1082" s="37">
        <v>0</v>
      </c>
      <c r="L1082" s="37">
        <v>5</v>
      </c>
      <c r="M1082" s="3" t="s">
        <v>1539</v>
      </c>
      <c r="N1082" s="3" t="s">
        <v>1743</v>
      </c>
      <c r="O1082" s="39" t="str">
        <f>INDEX(accountchart[chartId], MATCH(Table1[[#This Row],[sellChartName]],accountchart[chartName],0))</f>
        <v>52900513</v>
      </c>
      <c r="P1082" s="39" t="str">
        <f>INDEX(accountchart[chartId], MATCH(Table1[[#This Row],[buyChartName]],accountchart[chartName],0))</f>
        <v>53172274</v>
      </c>
    </row>
    <row r="1083" spans="1:16" s="3" customFormat="1" x14ac:dyDescent="0.5">
      <c r="A1083" s="3" t="s">
        <v>3303</v>
      </c>
      <c r="B1083" s="37" t="s">
        <v>1486</v>
      </c>
      <c r="C1083" s="38">
        <f t="shared" si="33"/>
        <v>3</v>
      </c>
      <c r="D1083" s="32" t="s">
        <v>2894</v>
      </c>
      <c r="E1083" s="37" t="s">
        <v>768</v>
      </c>
      <c r="F1083" s="46"/>
      <c r="G1083" s="37">
        <v>0</v>
      </c>
      <c r="H1083" s="37">
        <v>1</v>
      </c>
      <c r="I1083" s="3" t="s">
        <v>3109</v>
      </c>
      <c r="K1083" s="37">
        <v>0</v>
      </c>
      <c r="L1083" s="37">
        <v>5</v>
      </c>
      <c r="M1083" s="3" t="s">
        <v>1539</v>
      </c>
      <c r="N1083" s="3" t="s">
        <v>1743</v>
      </c>
      <c r="O1083" s="39" t="str">
        <f>INDEX(accountchart[chartId], MATCH(Table1[[#This Row],[sellChartName]],accountchart[chartName],0))</f>
        <v>52900513</v>
      </c>
      <c r="P1083" s="39" t="str">
        <f>INDEX(accountchart[chartId], MATCH(Table1[[#This Row],[buyChartName]],accountchart[chartName],0))</f>
        <v>53172274</v>
      </c>
    </row>
    <row r="1084" spans="1:16" s="3" customFormat="1" x14ac:dyDescent="0.5">
      <c r="A1084" s="3" t="s">
        <v>3304</v>
      </c>
      <c r="B1084" s="37" t="s">
        <v>1486</v>
      </c>
      <c r="C1084" s="38">
        <f t="shared" si="33"/>
        <v>3</v>
      </c>
      <c r="D1084" s="32" t="s">
        <v>5571</v>
      </c>
      <c r="E1084" s="37" t="s">
        <v>768</v>
      </c>
      <c r="F1084" s="46"/>
      <c r="G1084" s="37">
        <v>60</v>
      </c>
      <c r="H1084" s="37">
        <v>1</v>
      </c>
      <c r="I1084" s="3" t="s">
        <v>3109</v>
      </c>
      <c r="K1084" s="37">
        <v>0</v>
      </c>
      <c r="L1084" s="37">
        <v>5</v>
      </c>
      <c r="M1084" s="3" t="s">
        <v>1539</v>
      </c>
      <c r="N1084" s="3" t="s">
        <v>1743</v>
      </c>
      <c r="O1084" s="39" t="str">
        <f>INDEX(accountchart[chartId], MATCH(Table1[[#This Row],[sellChartName]],accountchart[chartName],0))</f>
        <v>52900513</v>
      </c>
      <c r="P1084" s="39" t="str">
        <f>INDEX(accountchart[chartId], MATCH(Table1[[#This Row],[buyChartName]],accountchart[chartName],0))</f>
        <v>53172274</v>
      </c>
    </row>
    <row r="1085" spans="1:16" s="3" customFormat="1" x14ac:dyDescent="0.5">
      <c r="A1085" s="3" t="s">
        <v>3305</v>
      </c>
      <c r="B1085" s="37" t="s">
        <v>1486</v>
      </c>
      <c r="C1085" s="38">
        <f t="shared" si="33"/>
        <v>3</v>
      </c>
      <c r="D1085" s="32" t="s">
        <v>1116</v>
      </c>
      <c r="E1085" s="37" t="s">
        <v>768</v>
      </c>
      <c r="F1085" s="46"/>
      <c r="G1085" s="37">
        <v>0</v>
      </c>
      <c r="H1085" s="37">
        <v>1</v>
      </c>
      <c r="I1085" s="3" t="s">
        <v>3109</v>
      </c>
      <c r="K1085" s="37">
        <v>0</v>
      </c>
      <c r="L1085" s="37">
        <v>5</v>
      </c>
      <c r="M1085" s="3" t="s">
        <v>1539</v>
      </c>
      <c r="N1085" s="3" t="s">
        <v>1743</v>
      </c>
      <c r="O1085" s="39" t="str">
        <f>INDEX(accountchart[chartId], MATCH(Table1[[#This Row],[sellChartName]],accountchart[chartName],0))</f>
        <v>52900513</v>
      </c>
      <c r="P1085" s="39" t="str">
        <f>INDEX(accountchart[chartId], MATCH(Table1[[#This Row],[buyChartName]],accountchart[chartName],0))</f>
        <v>53172274</v>
      </c>
    </row>
    <row r="1086" spans="1:16" s="3" customFormat="1" x14ac:dyDescent="0.5">
      <c r="A1086" s="3" t="s">
        <v>3306</v>
      </c>
      <c r="B1086" s="37" t="s">
        <v>1486</v>
      </c>
      <c r="C1086" s="38">
        <f t="shared" si="33"/>
        <v>3</v>
      </c>
      <c r="D1086" s="32" t="s">
        <v>1113</v>
      </c>
      <c r="E1086" s="37" t="s">
        <v>2435</v>
      </c>
      <c r="F1086" s="46"/>
      <c r="G1086" s="37">
        <v>0</v>
      </c>
      <c r="H1086" s="37">
        <v>1</v>
      </c>
      <c r="I1086" s="3" t="s">
        <v>3109</v>
      </c>
      <c r="K1086" s="37">
        <v>0</v>
      </c>
      <c r="L1086" s="37">
        <v>5</v>
      </c>
      <c r="M1086" s="3" t="s">
        <v>1539</v>
      </c>
      <c r="N1086" s="3" t="s">
        <v>1743</v>
      </c>
      <c r="O1086" s="39" t="str">
        <f>INDEX(accountchart[chartId], MATCH(Table1[[#This Row],[sellChartName]],accountchart[chartName],0))</f>
        <v>52900513</v>
      </c>
      <c r="P1086" s="39" t="str">
        <f>INDEX(accountchart[chartId], MATCH(Table1[[#This Row],[buyChartName]],accountchart[chartName],0))</f>
        <v>53172274</v>
      </c>
    </row>
    <row r="1087" spans="1:16" s="3" customFormat="1" x14ac:dyDescent="0.5">
      <c r="A1087" s="3" t="s">
        <v>3307</v>
      </c>
      <c r="B1087" s="37" t="s">
        <v>1486</v>
      </c>
      <c r="C1087" s="38">
        <f t="shared" si="33"/>
        <v>3</v>
      </c>
      <c r="D1087" s="32" t="s">
        <v>2903</v>
      </c>
      <c r="E1087" s="37" t="s">
        <v>768</v>
      </c>
      <c r="F1087" s="46"/>
      <c r="G1087" s="37">
        <v>0</v>
      </c>
      <c r="H1087" s="37">
        <v>1</v>
      </c>
      <c r="I1087" s="3" t="s">
        <v>3109</v>
      </c>
      <c r="K1087" s="37">
        <v>0</v>
      </c>
      <c r="L1087" s="37">
        <v>5</v>
      </c>
      <c r="M1087" s="3" t="s">
        <v>1539</v>
      </c>
      <c r="N1087" s="3" t="s">
        <v>1743</v>
      </c>
      <c r="O1087" s="39" t="str">
        <f>INDEX(accountchart[chartId], MATCH(Table1[[#This Row],[sellChartName]],accountchart[chartName],0))</f>
        <v>52900513</v>
      </c>
      <c r="P1087" s="39" t="str">
        <f>INDEX(accountchart[chartId], MATCH(Table1[[#This Row],[buyChartName]],accountchart[chartName],0))</f>
        <v>53172274</v>
      </c>
    </row>
    <row r="1088" spans="1:16" s="3" customFormat="1" x14ac:dyDescent="0.5">
      <c r="A1088" s="3" t="s">
        <v>3308</v>
      </c>
      <c r="B1088" s="37" t="s">
        <v>1486</v>
      </c>
      <c r="C1088" s="38">
        <f t="shared" si="33"/>
        <v>3</v>
      </c>
      <c r="D1088" s="32" t="s">
        <v>2901</v>
      </c>
      <c r="E1088" s="37" t="s">
        <v>768</v>
      </c>
      <c r="F1088" s="46"/>
      <c r="G1088" s="37">
        <v>0</v>
      </c>
      <c r="H1088" s="37">
        <v>1</v>
      </c>
      <c r="I1088" s="3" t="s">
        <v>3109</v>
      </c>
      <c r="K1088" s="37">
        <v>0</v>
      </c>
      <c r="L1088" s="37">
        <v>5</v>
      </c>
      <c r="M1088" s="3" t="s">
        <v>1539</v>
      </c>
      <c r="N1088" s="3" t="s">
        <v>1743</v>
      </c>
      <c r="O1088" s="39" t="str">
        <f>INDEX(accountchart[chartId], MATCH(Table1[[#This Row],[sellChartName]],accountchart[chartName],0))</f>
        <v>52900513</v>
      </c>
      <c r="P1088" s="39" t="str">
        <f>INDEX(accountchart[chartId], MATCH(Table1[[#This Row],[buyChartName]],accountchart[chartName],0))</f>
        <v>53172274</v>
      </c>
    </row>
    <row r="1089" spans="1:16" s="3" customFormat="1" x14ac:dyDescent="0.5">
      <c r="A1089" s="3" t="s">
        <v>3309</v>
      </c>
      <c r="B1089" s="37" t="s">
        <v>1486</v>
      </c>
      <c r="C1089" s="38">
        <f t="shared" si="33"/>
        <v>3</v>
      </c>
      <c r="D1089" s="32" t="s">
        <v>2902</v>
      </c>
      <c r="E1089" s="37" t="s">
        <v>768</v>
      </c>
      <c r="F1089" s="46"/>
      <c r="G1089" s="37">
        <v>0</v>
      </c>
      <c r="H1089" s="37">
        <v>1</v>
      </c>
      <c r="I1089" s="3" t="s">
        <v>3109</v>
      </c>
      <c r="K1089" s="37">
        <v>0</v>
      </c>
      <c r="L1089" s="37">
        <v>5</v>
      </c>
      <c r="M1089" s="3" t="s">
        <v>1539</v>
      </c>
      <c r="N1089" s="3" t="s">
        <v>1743</v>
      </c>
      <c r="O1089" s="39" t="str">
        <f>INDEX(accountchart[chartId], MATCH(Table1[[#This Row],[sellChartName]],accountchart[chartName],0))</f>
        <v>52900513</v>
      </c>
      <c r="P1089" s="39" t="str">
        <f>INDEX(accountchart[chartId], MATCH(Table1[[#This Row],[buyChartName]],accountchart[chartName],0))</f>
        <v>53172274</v>
      </c>
    </row>
    <row r="1090" spans="1:16" s="3" customFormat="1" x14ac:dyDescent="0.5">
      <c r="A1090" s="3" t="s">
        <v>3310</v>
      </c>
      <c r="B1090" s="37" t="s">
        <v>1486</v>
      </c>
      <c r="C1090" s="38">
        <f t="shared" si="33"/>
        <v>3</v>
      </c>
      <c r="D1090" s="32" t="s">
        <v>1263</v>
      </c>
      <c r="E1090" s="37" t="s">
        <v>768</v>
      </c>
      <c r="F1090" s="46"/>
      <c r="G1090" s="37">
        <v>0</v>
      </c>
      <c r="H1090" s="37">
        <v>1</v>
      </c>
      <c r="I1090" s="3" t="s">
        <v>3109</v>
      </c>
      <c r="K1090" s="37">
        <v>0</v>
      </c>
      <c r="L1090" s="37">
        <v>5</v>
      </c>
      <c r="M1090" s="3" t="s">
        <v>1539</v>
      </c>
      <c r="N1090" s="3" t="s">
        <v>1743</v>
      </c>
      <c r="O1090" s="39" t="str">
        <f>INDEX(accountchart[chartId], MATCH(Table1[[#This Row],[sellChartName]],accountchart[chartName],0))</f>
        <v>52900513</v>
      </c>
      <c r="P1090" s="39" t="str">
        <f>INDEX(accountchart[chartId], MATCH(Table1[[#This Row],[buyChartName]],accountchart[chartName],0))</f>
        <v>53172274</v>
      </c>
    </row>
    <row r="1091" spans="1:16" s="3" customFormat="1" x14ac:dyDescent="0.5">
      <c r="A1091" s="3" t="s">
        <v>3311</v>
      </c>
      <c r="B1091" s="37" t="s">
        <v>1486</v>
      </c>
      <c r="C1091" s="38">
        <f t="shared" si="33"/>
        <v>3</v>
      </c>
      <c r="D1091" s="32" t="s">
        <v>1264</v>
      </c>
      <c r="E1091" s="37" t="s">
        <v>768</v>
      </c>
      <c r="F1091" s="46"/>
      <c r="G1091" s="37">
        <v>60</v>
      </c>
      <c r="H1091" s="37">
        <v>1</v>
      </c>
      <c r="I1091" s="3" t="s">
        <v>3109</v>
      </c>
      <c r="K1091" s="37">
        <v>0</v>
      </c>
      <c r="L1091" s="37">
        <v>5</v>
      </c>
      <c r="M1091" s="3" t="s">
        <v>1539</v>
      </c>
      <c r="N1091" s="3" t="s">
        <v>1743</v>
      </c>
      <c r="O1091" s="39" t="str">
        <f>INDEX(accountchart[chartId], MATCH(Table1[[#This Row],[sellChartName]],accountchart[chartName],0))</f>
        <v>52900513</v>
      </c>
      <c r="P1091" s="39" t="str">
        <f>INDEX(accountchart[chartId], MATCH(Table1[[#This Row],[buyChartName]],accountchart[chartName],0))</f>
        <v>53172274</v>
      </c>
    </row>
    <row r="1092" spans="1:16" s="3" customFormat="1" x14ac:dyDescent="0.5">
      <c r="A1092" s="3" t="s">
        <v>3312</v>
      </c>
      <c r="B1092" s="37" t="s">
        <v>1486</v>
      </c>
      <c r="C1092" s="38">
        <f t="shared" si="33"/>
        <v>3</v>
      </c>
      <c r="D1092" s="32" t="s">
        <v>1269</v>
      </c>
      <c r="E1092" s="37" t="s">
        <v>768</v>
      </c>
      <c r="F1092" s="46"/>
      <c r="G1092" s="37">
        <v>40</v>
      </c>
      <c r="H1092" s="37">
        <v>1</v>
      </c>
      <c r="I1092" s="3" t="s">
        <v>3109</v>
      </c>
      <c r="K1092" s="37">
        <v>0</v>
      </c>
      <c r="L1092" s="37">
        <v>5</v>
      </c>
      <c r="M1092" s="3" t="s">
        <v>1539</v>
      </c>
      <c r="N1092" s="3" t="s">
        <v>1743</v>
      </c>
      <c r="O1092" s="39" t="str">
        <f>INDEX(accountchart[chartId], MATCH(Table1[[#This Row],[sellChartName]],accountchart[chartName],0))</f>
        <v>52900513</v>
      </c>
      <c r="P1092" s="39" t="str">
        <f>INDEX(accountchart[chartId], MATCH(Table1[[#This Row],[buyChartName]],accountchart[chartName],0))</f>
        <v>53172274</v>
      </c>
    </row>
    <row r="1093" spans="1:16" s="3" customFormat="1" x14ac:dyDescent="0.5">
      <c r="A1093" s="3" t="s">
        <v>3313</v>
      </c>
      <c r="B1093" s="37" t="s">
        <v>1486</v>
      </c>
      <c r="C1093" s="38">
        <f t="shared" si="33"/>
        <v>3</v>
      </c>
      <c r="D1093" s="32" t="s">
        <v>1262</v>
      </c>
      <c r="E1093" s="37" t="s">
        <v>768</v>
      </c>
      <c r="F1093" s="46"/>
      <c r="G1093" s="37">
        <v>0</v>
      </c>
      <c r="H1093" s="37">
        <v>1</v>
      </c>
      <c r="I1093" s="3" t="s">
        <v>3109</v>
      </c>
      <c r="K1093" s="37">
        <v>0</v>
      </c>
      <c r="L1093" s="37">
        <v>5</v>
      </c>
      <c r="M1093" s="3" t="s">
        <v>1539</v>
      </c>
      <c r="N1093" s="3" t="s">
        <v>1743</v>
      </c>
      <c r="O1093" s="39" t="str">
        <f>INDEX(accountchart[chartId], MATCH(Table1[[#This Row],[sellChartName]],accountchart[chartName],0))</f>
        <v>52900513</v>
      </c>
      <c r="P1093" s="39" t="str">
        <f>INDEX(accountchart[chartId], MATCH(Table1[[#This Row],[buyChartName]],accountchart[chartName],0))</f>
        <v>53172274</v>
      </c>
    </row>
    <row r="1094" spans="1:16" s="3" customFormat="1" x14ac:dyDescent="0.5">
      <c r="A1094" s="3" t="s">
        <v>3314</v>
      </c>
      <c r="B1094" s="37" t="s">
        <v>1486</v>
      </c>
      <c r="C1094" s="38">
        <f t="shared" si="33"/>
        <v>3</v>
      </c>
      <c r="D1094" s="32" t="s">
        <v>2943</v>
      </c>
      <c r="E1094" s="37" t="s">
        <v>768</v>
      </c>
      <c r="F1094" s="46" t="s">
        <v>2944</v>
      </c>
      <c r="G1094" s="37">
        <v>0</v>
      </c>
      <c r="H1094" s="37">
        <v>1</v>
      </c>
      <c r="I1094" s="3" t="s">
        <v>3109</v>
      </c>
      <c r="K1094" s="37">
        <v>0</v>
      </c>
      <c r="L1094" s="37">
        <v>5</v>
      </c>
      <c r="M1094" s="3" t="s">
        <v>1539</v>
      </c>
      <c r="N1094" s="3" t="s">
        <v>1743</v>
      </c>
      <c r="O1094" s="39" t="str">
        <f>INDEX(accountchart[chartId], MATCH(Table1[[#This Row],[sellChartName]],accountchart[chartName],0))</f>
        <v>52900513</v>
      </c>
      <c r="P1094" s="39" t="str">
        <f>INDEX(accountchart[chartId], MATCH(Table1[[#This Row],[buyChartName]],accountchart[chartName],0))</f>
        <v>53172274</v>
      </c>
    </row>
    <row r="1095" spans="1:16" s="3" customFormat="1" x14ac:dyDescent="0.5">
      <c r="A1095" s="3" t="s">
        <v>3315</v>
      </c>
      <c r="B1095" s="37" t="s">
        <v>1486</v>
      </c>
      <c r="C1095" s="38">
        <f t="shared" si="33"/>
        <v>3</v>
      </c>
      <c r="D1095" s="32" t="s">
        <v>1111</v>
      </c>
      <c r="E1095" s="37" t="s">
        <v>768</v>
      </c>
      <c r="F1095" s="46"/>
      <c r="G1095" s="37">
        <v>0</v>
      </c>
      <c r="H1095" s="37">
        <v>1</v>
      </c>
      <c r="I1095" s="3" t="s">
        <v>3109</v>
      </c>
      <c r="K1095" s="37">
        <v>0</v>
      </c>
      <c r="L1095" s="37">
        <v>5</v>
      </c>
      <c r="M1095" s="3" t="s">
        <v>1539</v>
      </c>
      <c r="N1095" s="3" t="s">
        <v>1743</v>
      </c>
      <c r="O1095" s="39" t="str">
        <f>INDEX(accountchart[chartId], MATCH(Table1[[#This Row],[sellChartName]],accountchart[chartName],0))</f>
        <v>52900513</v>
      </c>
      <c r="P1095" s="39" t="str">
        <f>INDEX(accountchart[chartId], MATCH(Table1[[#This Row],[buyChartName]],accountchart[chartName],0))</f>
        <v>53172274</v>
      </c>
    </row>
    <row r="1096" spans="1:16" s="3" customFormat="1" x14ac:dyDescent="0.5">
      <c r="A1096" s="3" t="s">
        <v>3316</v>
      </c>
      <c r="B1096" s="37" t="s">
        <v>1486</v>
      </c>
      <c r="C1096" s="38">
        <f t="shared" si="33"/>
        <v>3</v>
      </c>
      <c r="D1096" s="32" t="s">
        <v>1261</v>
      </c>
      <c r="E1096" s="37" t="s">
        <v>768</v>
      </c>
      <c r="F1096" s="46"/>
      <c r="G1096" s="37">
        <v>0</v>
      </c>
      <c r="H1096" s="37">
        <v>1</v>
      </c>
      <c r="I1096" s="3" t="s">
        <v>3109</v>
      </c>
      <c r="K1096" s="37">
        <v>0</v>
      </c>
      <c r="L1096" s="37">
        <v>5</v>
      </c>
      <c r="M1096" s="3" t="s">
        <v>1539</v>
      </c>
      <c r="N1096" s="3" t="s">
        <v>1743</v>
      </c>
      <c r="O1096" s="39" t="str">
        <f>INDEX(accountchart[chartId], MATCH(Table1[[#This Row],[sellChartName]],accountchart[chartName],0))</f>
        <v>52900513</v>
      </c>
      <c r="P1096" s="39" t="str">
        <f>INDEX(accountchart[chartId], MATCH(Table1[[#This Row],[buyChartName]],accountchart[chartName],0))</f>
        <v>53172274</v>
      </c>
    </row>
    <row r="1097" spans="1:16" s="3" customFormat="1" x14ac:dyDescent="0.5">
      <c r="A1097" s="3" t="s">
        <v>3317</v>
      </c>
      <c r="B1097" s="37" t="s">
        <v>1487</v>
      </c>
      <c r="C1097" s="38">
        <f t="shared" si="33"/>
        <v>5</v>
      </c>
      <c r="D1097" s="32" t="s">
        <v>1389</v>
      </c>
      <c r="E1097" s="37" t="s">
        <v>2258</v>
      </c>
      <c r="F1097" s="46" t="s">
        <v>2938</v>
      </c>
      <c r="G1097" s="37">
        <v>0</v>
      </c>
      <c r="H1097" s="37">
        <v>1</v>
      </c>
      <c r="I1097" s="3" t="s">
        <v>3109</v>
      </c>
      <c r="K1097" s="37">
        <v>0</v>
      </c>
      <c r="L1097" s="37">
        <v>5</v>
      </c>
      <c r="M1097" s="3" t="s">
        <v>1539</v>
      </c>
      <c r="N1097" s="3" t="s">
        <v>1743</v>
      </c>
      <c r="O1097" s="39" t="str">
        <f>INDEX(accountchart[chartId], MATCH(Table1[[#This Row],[sellChartName]],accountchart[chartName],0))</f>
        <v>52900513</v>
      </c>
      <c r="P1097" s="39" t="str">
        <f>INDEX(accountchart[chartId], MATCH(Table1[[#This Row],[buyChartName]],accountchart[chartName],0))</f>
        <v>53172274</v>
      </c>
    </row>
    <row r="1098" spans="1:16" s="3" customFormat="1" x14ac:dyDescent="0.5">
      <c r="A1098" s="3" t="s">
        <v>3318</v>
      </c>
      <c r="B1098" s="37" t="s">
        <v>1486</v>
      </c>
      <c r="C1098" s="38">
        <f t="shared" si="33"/>
        <v>3</v>
      </c>
      <c r="D1098" s="32" t="s">
        <v>2939</v>
      </c>
      <c r="E1098" s="37" t="s">
        <v>2355</v>
      </c>
      <c r="F1098" s="46" t="s">
        <v>2940</v>
      </c>
      <c r="G1098" s="37">
        <v>0</v>
      </c>
      <c r="H1098" s="37">
        <v>1</v>
      </c>
      <c r="I1098" s="3" t="s">
        <v>3109</v>
      </c>
      <c r="K1098" s="37">
        <v>0</v>
      </c>
      <c r="L1098" s="37">
        <v>5</v>
      </c>
      <c r="M1098" s="3" t="s">
        <v>1539</v>
      </c>
      <c r="N1098" s="3" t="s">
        <v>1743</v>
      </c>
      <c r="O1098" s="39" t="str">
        <f>INDEX(accountchart[chartId], MATCH(Table1[[#This Row],[sellChartName]],accountchart[chartName],0))</f>
        <v>52900513</v>
      </c>
      <c r="P1098" s="39" t="str">
        <f>INDEX(accountchart[chartId], MATCH(Table1[[#This Row],[buyChartName]],accountchart[chartName],0))</f>
        <v>53172274</v>
      </c>
    </row>
    <row r="1099" spans="1:16" s="3" customFormat="1" x14ac:dyDescent="0.5">
      <c r="A1099" s="3" t="s">
        <v>3320</v>
      </c>
      <c r="B1099" s="37" t="s">
        <v>1486</v>
      </c>
      <c r="C1099" s="38">
        <f t="shared" si="33"/>
        <v>3</v>
      </c>
      <c r="D1099" s="32" t="s">
        <v>1260</v>
      </c>
      <c r="E1099" s="37" t="s">
        <v>768</v>
      </c>
      <c r="F1099" s="46"/>
      <c r="G1099" s="37">
        <v>0</v>
      </c>
      <c r="H1099" s="37">
        <v>1</v>
      </c>
      <c r="I1099" s="3" t="s">
        <v>3109</v>
      </c>
      <c r="K1099" s="37">
        <v>0</v>
      </c>
      <c r="L1099" s="37">
        <v>5</v>
      </c>
      <c r="M1099" s="3" t="s">
        <v>1539</v>
      </c>
      <c r="N1099" s="3" t="s">
        <v>1743</v>
      </c>
      <c r="O1099" s="39" t="str">
        <f>INDEX(accountchart[chartId], MATCH(Table1[[#This Row],[sellChartName]],accountchart[chartName],0))</f>
        <v>52900513</v>
      </c>
      <c r="P1099" s="39" t="str">
        <f>INDEX(accountchart[chartId], MATCH(Table1[[#This Row],[buyChartName]],accountchart[chartName],0))</f>
        <v>53172274</v>
      </c>
    </row>
    <row r="1100" spans="1:16" s="3" customFormat="1" x14ac:dyDescent="0.5">
      <c r="A1100" s="3" t="s">
        <v>3321</v>
      </c>
      <c r="B1100" s="37" t="s">
        <v>1486</v>
      </c>
      <c r="C1100" s="38">
        <f t="shared" si="33"/>
        <v>3</v>
      </c>
      <c r="D1100" s="32" t="s">
        <v>1114</v>
      </c>
      <c r="E1100" s="37" t="s">
        <v>768</v>
      </c>
      <c r="F1100" s="46"/>
      <c r="G1100" s="37">
        <v>0</v>
      </c>
      <c r="H1100" s="37">
        <v>1</v>
      </c>
      <c r="I1100" s="3" t="s">
        <v>3109</v>
      </c>
      <c r="K1100" s="37">
        <v>0</v>
      </c>
      <c r="L1100" s="37">
        <v>5</v>
      </c>
      <c r="M1100" s="3" t="s">
        <v>1539</v>
      </c>
      <c r="N1100" s="3" t="s">
        <v>1743</v>
      </c>
      <c r="O1100" s="39" t="str">
        <f>INDEX(accountchart[chartId], MATCH(Table1[[#This Row],[sellChartName]],accountchart[chartName],0))</f>
        <v>52900513</v>
      </c>
      <c r="P1100" s="39" t="str">
        <f>INDEX(accountchart[chartId], MATCH(Table1[[#This Row],[buyChartName]],accountchart[chartName],0))</f>
        <v>53172274</v>
      </c>
    </row>
    <row r="1101" spans="1:16" s="3" customFormat="1" x14ac:dyDescent="0.5">
      <c r="A1101" s="3" t="s">
        <v>3322</v>
      </c>
      <c r="B1101" s="37" t="s">
        <v>1486</v>
      </c>
      <c r="C1101" s="38">
        <f t="shared" si="33"/>
        <v>3</v>
      </c>
      <c r="D1101" s="32" t="s">
        <v>3101</v>
      </c>
      <c r="E1101" s="37" t="s">
        <v>768</v>
      </c>
      <c r="F1101" s="46"/>
      <c r="G1101" s="37">
        <v>0</v>
      </c>
      <c r="H1101" s="37">
        <v>1</v>
      </c>
      <c r="I1101" s="3" t="s">
        <v>3109</v>
      </c>
      <c r="K1101" s="37">
        <v>0</v>
      </c>
      <c r="L1101" s="37">
        <v>5</v>
      </c>
      <c r="M1101" s="3" t="s">
        <v>1539</v>
      </c>
      <c r="N1101" s="3" t="s">
        <v>1743</v>
      </c>
      <c r="O1101" s="39" t="str">
        <f>INDEX(accountchart[chartId], MATCH(Table1[[#This Row],[sellChartName]],accountchart[chartName],0))</f>
        <v>52900513</v>
      </c>
      <c r="P1101" s="39" t="str">
        <f>INDEX(accountchart[chartId], MATCH(Table1[[#This Row],[buyChartName]],accountchart[chartName],0))</f>
        <v>53172274</v>
      </c>
    </row>
    <row r="1102" spans="1:16" s="3" customFormat="1" x14ac:dyDescent="0.5">
      <c r="A1102" s="3" t="s">
        <v>3323</v>
      </c>
      <c r="B1102" s="37" t="s">
        <v>1486</v>
      </c>
      <c r="C1102" s="38">
        <f t="shared" si="33"/>
        <v>3</v>
      </c>
      <c r="D1102" s="32" t="s">
        <v>3102</v>
      </c>
      <c r="E1102" s="37" t="s">
        <v>768</v>
      </c>
      <c r="F1102" s="46"/>
      <c r="G1102" s="37">
        <v>0</v>
      </c>
      <c r="H1102" s="37">
        <v>1</v>
      </c>
      <c r="I1102" s="3" t="s">
        <v>3109</v>
      </c>
      <c r="K1102" s="37">
        <v>0</v>
      </c>
      <c r="L1102" s="37">
        <v>5</v>
      </c>
      <c r="M1102" s="3" t="s">
        <v>1539</v>
      </c>
      <c r="N1102" s="3" t="s">
        <v>1743</v>
      </c>
      <c r="O1102" s="39" t="str">
        <f>INDEX(accountchart[chartId], MATCH(Table1[[#This Row],[sellChartName]],accountchart[chartName],0))</f>
        <v>52900513</v>
      </c>
      <c r="P1102" s="39" t="str">
        <f>INDEX(accountchart[chartId], MATCH(Table1[[#This Row],[buyChartName]],accountchart[chartName],0))</f>
        <v>53172274</v>
      </c>
    </row>
    <row r="1103" spans="1:16" s="3" customFormat="1" x14ac:dyDescent="0.5">
      <c r="A1103" s="3" t="s">
        <v>3324</v>
      </c>
      <c r="B1103" s="37" t="s">
        <v>1486</v>
      </c>
      <c r="C1103" s="38">
        <f t="shared" si="33"/>
        <v>3</v>
      </c>
      <c r="D1103" s="32" t="s">
        <v>3068</v>
      </c>
      <c r="E1103" s="37" t="s">
        <v>768</v>
      </c>
      <c r="F1103" s="46"/>
      <c r="G1103" s="37">
        <v>0</v>
      </c>
      <c r="H1103" s="37">
        <v>1</v>
      </c>
      <c r="I1103" s="3" t="s">
        <v>3109</v>
      </c>
      <c r="K1103" s="37">
        <v>0</v>
      </c>
      <c r="L1103" s="37">
        <v>5</v>
      </c>
      <c r="M1103" s="3" t="s">
        <v>1539</v>
      </c>
      <c r="N1103" s="3" t="s">
        <v>1743</v>
      </c>
      <c r="O1103" s="39" t="str">
        <f>INDEX(accountchart[chartId], MATCH(Table1[[#This Row],[sellChartName]],accountchart[chartName],0))</f>
        <v>52900513</v>
      </c>
      <c r="P1103" s="39" t="str">
        <f>INDEX(accountchart[chartId], MATCH(Table1[[#This Row],[buyChartName]],accountchart[chartName],0))</f>
        <v>53172274</v>
      </c>
    </row>
    <row r="1104" spans="1:16" s="3" customFormat="1" x14ac:dyDescent="0.5">
      <c r="A1104" s="3" t="s">
        <v>3325</v>
      </c>
      <c r="B1104" s="37" t="s">
        <v>1486</v>
      </c>
      <c r="C1104" s="38">
        <f t="shared" si="33"/>
        <v>3</v>
      </c>
      <c r="D1104" s="32" t="s">
        <v>3069</v>
      </c>
      <c r="E1104" s="37" t="s">
        <v>768</v>
      </c>
      <c r="F1104" s="46"/>
      <c r="G1104" s="37">
        <v>0</v>
      </c>
      <c r="H1104" s="37">
        <v>1</v>
      </c>
      <c r="I1104" s="3" t="s">
        <v>3109</v>
      </c>
      <c r="K1104" s="37">
        <v>0</v>
      </c>
      <c r="L1104" s="37">
        <v>5</v>
      </c>
      <c r="M1104" s="3" t="s">
        <v>1539</v>
      </c>
      <c r="N1104" s="3" t="s">
        <v>1743</v>
      </c>
      <c r="O1104" s="39" t="str">
        <f>INDEX(accountchart[chartId], MATCH(Table1[[#This Row],[sellChartName]],accountchart[chartName],0))</f>
        <v>52900513</v>
      </c>
      <c r="P1104" s="39" t="str">
        <f>INDEX(accountchart[chartId], MATCH(Table1[[#This Row],[buyChartName]],accountchart[chartName],0))</f>
        <v>53172274</v>
      </c>
    </row>
    <row r="1105" spans="1:16" s="3" customFormat="1" x14ac:dyDescent="0.5">
      <c r="A1105" s="3" t="s">
        <v>3326</v>
      </c>
      <c r="B1105" s="37" t="s">
        <v>1486</v>
      </c>
      <c r="C1105" s="38">
        <f t="shared" si="33"/>
        <v>3</v>
      </c>
      <c r="D1105" s="32" t="s">
        <v>3078</v>
      </c>
      <c r="E1105" s="37" t="s">
        <v>768</v>
      </c>
      <c r="F1105" s="46" t="s">
        <v>3079</v>
      </c>
      <c r="G1105" s="37">
        <v>0</v>
      </c>
      <c r="H1105" s="37">
        <v>1</v>
      </c>
      <c r="I1105" s="3" t="s">
        <v>3109</v>
      </c>
      <c r="K1105" s="37">
        <v>0</v>
      </c>
      <c r="L1105" s="37">
        <v>5</v>
      </c>
      <c r="M1105" s="3" t="s">
        <v>1539</v>
      </c>
      <c r="N1105" s="3" t="s">
        <v>1743</v>
      </c>
      <c r="O1105" s="39" t="str">
        <f>INDEX(accountchart[chartId], MATCH(Table1[[#This Row],[sellChartName]],accountchart[chartName],0))</f>
        <v>52900513</v>
      </c>
      <c r="P1105" s="39" t="str">
        <f>INDEX(accountchart[chartId], MATCH(Table1[[#This Row],[buyChartName]],accountchart[chartName],0))</f>
        <v>53172274</v>
      </c>
    </row>
    <row r="1106" spans="1:16" s="3" customFormat="1" x14ac:dyDescent="0.5">
      <c r="A1106" s="3" t="s">
        <v>3327</v>
      </c>
      <c r="B1106" s="37" t="s">
        <v>1486</v>
      </c>
      <c r="C1106" s="38">
        <f t="shared" si="33"/>
        <v>3</v>
      </c>
      <c r="D1106" s="32" t="s">
        <v>5033</v>
      </c>
      <c r="E1106" s="37" t="s">
        <v>2355</v>
      </c>
      <c r="F1106" s="46"/>
      <c r="G1106" s="37">
        <v>0</v>
      </c>
      <c r="H1106" s="37">
        <v>1</v>
      </c>
      <c r="I1106" s="3" t="s">
        <v>3109</v>
      </c>
      <c r="K1106" s="37">
        <v>0</v>
      </c>
      <c r="L1106" s="37">
        <v>5</v>
      </c>
      <c r="M1106" s="3" t="s">
        <v>1539</v>
      </c>
      <c r="N1106" s="3" t="s">
        <v>1743</v>
      </c>
      <c r="O1106" s="39" t="str">
        <f>INDEX(accountchart[chartId], MATCH(Table1[[#This Row],[sellChartName]],accountchart[chartName],0))</f>
        <v>52900513</v>
      </c>
      <c r="P1106" s="39" t="str">
        <f>INDEX(accountchart[chartId], MATCH(Table1[[#This Row],[buyChartName]],accountchart[chartName],0))</f>
        <v>53172274</v>
      </c>
    </row>
    <row r="1107" spans="1:16" s="3" customFormat="1" x14ac:dyDescent="0.5">
      <c r="A1107" s="3" t="s">
        <v>3328</v>
      </c>
      <c r="B1107" s="37" t="s">
        <v>1486</v>
      </c>
      <c r="C1107" s="38">
        <f t="shared" si="33"/>
        <v>3</v>
      </c>
      <c r="D1107" s="32" t="s">
        <v>3103</v>
      </c>
      <c r="E1107" s="42" t="s">
        <v>768</v>
      </c>
      <c r="F1107" s="46"/>
      <c r="G1107" s="37">
        <v>0</v>
      </c>
      <c r="H1107" s="37">
        <v>1</v>
      </c>
      <c r="I1107" s="3" t="s">
        <v>3109</v>
      </c>
      <c r="K1107" s="37">
        <v>0</v>
      </c>
      <c r="L1107" s="37">
        <v>5</v>
      </c>
      <c r="M1107" s="3" t="s">
        <v>1539</v>
      </c>
      <c r="N1107" s="3" t="s">
        <v>1743</v>
      </c>
      <c r="O1107" s="39" t="str">
        <f>INDEX(accountchart[chartId], MATCH(Table1[[#This Row],[sellChartName]],accountchart[chartName],0))</f>
        <v>52900513</v>
      </c>
      <c r="P1107" s="39" t="str">
        <f>INDEX(accountchart[chartId], MATCH(Table1[[#This Row],[buyChartName]],accountchart[chartName],0))</f>
        <v>53172274</v>
      </c>
    </row>
    <row r="1108" spans="1:16" s="3" customFormat="1" x14ac:dyDescent="0.5">
      <c r="A1108" s="3" t="s">
        <v>3329</v>
      </c>
      <c r="B1108" s="37" t="s">
        <v>1486</v>
      </c>
      <c r="C1108" s="38">
        <f t="shared" si="33"/>
        <v>3</v>
      </c>
      <c r="D1108" s="32" t="s">
        <v>3011</v>
      </c>
      <c r="E1108" s="42" t="s">
        <v>768</v>
      </c>
      <c r="F1108" s="46" t="s">
        <v>3010</v>
      </c>
      <c r="G1108" s="37">
        <v>0</v>
      </c>
      <c r="H1108" s="37">
        <v>1</v>
      </c>
      <c r="I1108" s="3" t="s">
        <v>3109</v>
      </c>
      <c r="K1108" s="37">
        <v>0</v>
      </c>
      <c r="L1108" s="37">
        <v>5</v>
      </c>
      <c r="M1108" s="3" t="s">
        <v>1539</v>
      </c>
      <c r="N1108" s="3" t="s">
        <v>1743</v>
      </c>
      <c r="O1108" s="39" t="str">
        <f>INDEX(accountchart[chartId], MATCH(Table1[[#This Row],[sellChartName]],accountchart[chartName],0))</f>
        <v>52900513</v>
      </c>
      <c r="P1108" s="39" t="str">
        <f>INDEX(accountchart[chartId], MATCH(Table1[[#This Row],[buyChartName]],accountchart[chartName],0))</f>
        <v>53172274</v>
      </c>
    </row>
    <row r="1109" spans="1:16" s="3" customFormat="1" x14ac:dyDescent="0.5">
      <c r="A1109" s="3" t="s">
        <v>3331</v>
      </c>
      <c r="B1109" s="37" t="s">
        <v>1486</v>
      </c>
      <c r="C1109" s="38">
        <f t="shared" si="33"/>
        <v>3</v>
      </c>
      <c r="D1109" s="32" t="s">
        <v>3012</v>
      </c>
      <c r="E1109" s="42" t="s">
        <v>768</v>
      </c>
      <c r="F1109" s="46"/>
      <c r="G1109" s="37">
        <v>0</v>
      </c>
      <c r="H1109" s="37">
        <v>1</v>
      </c>
      <c r="I1109" s="3" t="s">
        <v>3109</v>
      </c>
      <c r="K1109" s="37">
        <v>0</v>
      </c>
      <c r="L1109" s="37">
        <v>5</v>
      </c>
      <c r="M1109" s="3" t="s">
        <v>1539</v>
      </c>
      <c r="N1109" s="3" t="s">
        <v>1743</v>
      </c>
      <c r="O1109" s="39" t="str">
        <f>INDEX(accountchart[chartId], MATCH(Table1[[#This Row],[sellChartName]],accountchart[chartName],0))</f>
        <v>52900513</v>
      </c>
      <c r="P1109" s="39" t="str">
        <f>INDEX(accountchart[chartId], MATCH(Table1[[#This Row],[buyChartName]],accountchart[chartName],0))</f>
        <v>53172274</v>
      </c>
    </row>
    <row r="1110" spans="1:16" s="3" customFormat="1" x14ac:dyDescent="0.5">
      <c r="A1110" s="3" t="s">
        <v>5595</v>
      </c>
      <c r="B1110" s="37" t="s">
        <v>1486</v>
      </c>
      <c r="C1110" s="38">
        <f t="shared" si="33"/>
        <v>3</v>
      </c>
      <c r="D1110" s="32" t="s">
        <v>5596</v>
      </c>
      <c r="E1110" s="42" t="s">
        <v>768</v>
      </c>
      <c r="F1110" s="46"/>
      <c r="G1110" s="37">
        <v>0</v>
      </c>
      <c r="H1110" s="37">
        <v>1</v>
      </c>
      <c r="I1110" s="3" t="s">
        <v>3109</v>
      </c>
      <c r="K1110" s="37">
        <v>0</v>
      </c>
      <c r="L1110" s="37">
        <v>5</v>
      </c>
      <c r="M1110" s="3" t="s">
        <v>1539</v>
      </c>
      <c r="N1110" s="3" t="s">
        <v>1743</v>
      </c>
      <c r="O1110" s="39" t="str">
        <f>INDEX(accountchart[chartId], MATCH(Table1[[#This Row],[sellChartName]],accountchart[chartName],0))</f>
        <v>52900513</v>
      </c>
      <c r="P1110" s="39" t="str">
        <f>INDEX(accountchart[chartId], MATCH(Table1[[#This Row],[buyChartName]],accountchart[chartName],0))</f>
        <v>53172274</v>
      </c>
    </row>
    <row r="1111" spans="1:16" s="3" customFormat="1" x14ac:dyDescent="0.5">
      <c r="A1111" s="3" t="s">
        <v>3330</v>
      </c>
      <c r="B1111" s="37" t="s">
        <v>1487</v>
      </c>
      <c r="C1111" s="38">
        <f t="shared" si="33"/>
        <v>5</v>
      </c>
      <c r="D1111" s="32" t="s">
        <v>3083</v>
      </c>
      <c r="E1111" s="44" t="s">
        <v>2258</v>
      </c>
      <c r="F1111" s="46"/>
      <c r="G1111" s="37">
        <v>0</v>
      </c>
      <c r="H1111" s="37">
        <v>1</v>
      </c>
      <c r="I1111" s="3" t="s">
        <v>3109</v>
      </c>
      <c r="K1111" s="37">
        <v>0</v>
      </c>
      <c r="L1111" s="37">
        <v>5</v>
      </c>
      <c r="M1111" s="3" t="s">
        <v>1539</v>
      </c>
      <c r="N1111" s="3" t="s">
        <v>1743</v>
      </c>
      <c r="O1111" s="39" t="str">
        <f>INDEX(accountchart[chartId], MATCH(Table1[[#This Row],[sellChartName]],accountchart[chartName],0))</f>
        <v>52900513</v>
      </c>
      <c r="P1111" s="39" t="str">
        <f>INDEX(accountchart[chartId], MATCH(Table1[[#This Row],[buyChartName]],accountchart[chartName],0))</f>
        <v>53172274</v>
      </c>
    </row>
    <row r="1112" spans="1:16" s="3" customFormat="1" x14ac:dyDescent="0.5">
      <c r="A1112" s="3" t="s">
        <v>3332</v>
      </c>
      <c r="B1112" s="37" t="s">
        <v>1487</v>
      </c>
      <c r="C1112" s="38">
        <f t="shared" si="33"/>
        <v>5</v>
      </c>
      <c r="D1112" s="32" t="s">
        <v>3353</v>
      </c>
      <c r="E1112" s="42" t="s">
        <v>2258</v>
      </c>
      <c r="F1112" s="46" t="s">
        <v>3080</v>
      </c>
      <c r="G1112" s="37">
        <v>0</v>
      </c>
      <c r="H1112" s="37">
        <v>1</v>
      </c>
      <c r="I1112" s="3" t="s">
        <v>3109</v>
      </c>
      <c r="K1112" s="37">
        <v>0</v>
      </c>
      <c r="L1112" s="37">
        <v>5</v>
      </c>
      <c r="M1112" s="3" t="s">
        <v>1539</v>
      </c>
      <c r="N1112" s="3" t="s">
        <v>1743</v>
      </c>
      <c r="O1112" s="39" t="str">
        <f>INDEX(accountchart[chartId], MATCH(Table1[[#This Row],[sellChartName]],accountchart[chartName],0))</f>
        <v>52900513</v>
      </c>
      <c r="P1112" s="39" t="str">
        <f>INDEX(accountchart[chartId], MATCH(Table1[[#This Row],[buyChartName]],accountchart[chartName],0))</f>
        <v>53172274</v>
      </c>
    </row>
    <row r="1113" spans="1:16" s="3" customFormat="1" x14ac:dyDescent="0.5">
      <c r="A1113" s="3" t="s">
        <v>3349</v>
      </c>
      <c r="B1113" s="37" t="s">
        <v>1487</v>
      </c>
      <c r="C1113" s="38">
        <f t="shared" si="33"/>
        <v>5</v>
      </c>
      <c r="D1113" s="32" t="s">
        <v>3352</v>
      </c>
      <c r="E1113" s="42" t="s">
        <v>2258</v>
      </c>
      <c r="F1113" s="46"/>
      <c r="G1113" s="37">
        <v>0</v>
      </c>
      <c r="H1113" s="37">
        <v>1</v>
      </c>
      <c r="I1113" s="3" t="s">
        <v>3109</v>
      </c>
      <c r="K1113" s="37">
        <v>0</v>
      </c>
      <c r="L1113" s="37">
        <v>5</v>
      </c>
      <c r="M1113" s="3" t="s">
        <v>1539</v>
      </c>
      <c r="N1113" s="3" t="s">
        <v>1743</v>
      </c>
      <c r="O1113" s="39" t="str">
        <f>INDEX(accountchart[chartId], MATCH(Table1[[#This Row],[sellChartName]],accountchart[chartName],0))</f>
        <v>52900513</v>
      </c>
      <c r="P1113" s="39" t="str">
        <f>INDEX(accountchart[chartId], MATCH(Table1[[#This Row],[buyChartName]],accountchart[chartName],0))</f>
        <v>53172274</v>
      </c>
    </row>
    <row r="1114" spans="1:16" s="3" customFormat="1" x14ac:dyDescent="0.5">
      <c r="A1114" s="3" t="s">
        <v>3350</v>
      </c>
      <c r="B1114" s="37" t="s">
        <v>1487</v>
      </c>
      <c r="C1114" s="38">
        <f t="shared" si="33"/>
        <v>5</v>
      </c>
      <c r="D1114" s="32" t="s">
        <v>3351</v>
      </c>
      <c r="E1114" s="42" t="s">
        <v>2258</v>
      </c>
      <c r="F1114" s="46"/>
      <c r="G1114" s="37">
        <v>0</v>
      </c>
      <c r="H1114" s="37">
        <v>1</v>
      </c>
      <c r="I1114" s="3" t="s">
        <v>3109</v>
      </c>
      <c r="K1114" s="37">
        <v>0</v>
      </c>
      <c r="L1114" s="37">
        <v>5</v>
      </c>
      <c r="M1114" s="3" t="s">
        <v>1539</v>
      </c>
      <c r="N1114" s="3" t="s">
        <v>1743</v>
      </c>
      <c r="O1114" s="39" t="str">
        <f>INDEX(accountchart[chartId], MATCH(Table1[[#This Row],[sellChartName]],accountchart[chartName],0))</f>
        <v>52900513</v>
      </c>
      <c r="P1114" s="39" t="str">
        <f>INDEX(accountchart[chartId], MATCH(Table1[[#This Row],[buyChartName]],accountchart[chartName],0))</f>
        <v>53172274</v>
      </c>
    </row>
    <row r="1115" spans="1:16" s="3" customFormat="1" x14ac:dyDescent="0.5">
      <c r="A1115" s="3" t="s">
        <v>3333</v>
      </c>
      <c r="B1115" s="37" t="s">
        <v>1486</v>
      </c>
      <c r="C1115" s="38">
        <f t="shared" si="33"/>
        <v>3</v>
      </c>
      <c r="D1115" s="32" t="s">
        <v>3104</v>
      </c>
      <c r="E1115" s="42" t="s">
        <v>768</v>
      </c>
      <c r="F1115" s="46"/>
      <c r="G1115" s="37">
        <v>0</v>
      </c>
      <c r="H1115" s="37">
        <v>1</v>
      </c>
      <c r="I1115" s="3" t="s">
        <v>3109</v>
      </c>
      <c r="K1115" s="37">
        <v>0</v>
      </c>
      <c r="L1115" s="37">
        <v>5</v>
      </c>
      <c r="M1115" s="3" t="s">
        <v>1539</v>
      </c>
      <c r="N1115" s="3" t="s">
        <v>1743</v>
      </c>
      <c r="O1115" s="39" t="str">
        <f>INDEX(accountchart[chartId], MATCH(Table1[[#This Row],[sellChartName]],accountchart[chartName],0))</f>
        <v>52900513</v>
      </c>
      <c r="P1115" s="39" t="str">
        <f>INDEX(accountchart[chartId], MATCH(Table1[[#This Row],[buyChartName]],accountchart[chartName],0))</f>
        <v>53172274</v>
      </c>
    </row>
    <row r="1116" spans="1:16" s="3" customFormat="1" x14ac:dyDescent="0.5">
      <c r="A1116" s="3" t="s">
        <v>3334</v>
      </c>
      <c r="B1116" s="37" t="s">
        <v>1486</v>
      </c>
      <c r="C1116" s="38">
        <f t="shared" si="33"/>
        <v>3</v>
      </c>
      <c r="D1116" s="32" t="s">
        <v>3105</v>
      </c>
      <c r="E1116" s="42" t="s">
        <v>768</v>
      </c>
      <c r="F1116" s="46"/>
      <c r="G1116" s="37">
        <v>0</v>
      </c>
      <c r="H1116" s="37">
        <v>1</v>
      </c>
      <c r="I1116" s="3" t="s">
        <v>3109</v>
      </c>
      <c r="K1116" s="37">
        <v>0</v>
      </c>
      <c r="L1116" s="37">
        <v>5</v>
      </c>
      <c r="M1116" s="3" t="s">
        <v>1539</v>
      </c>
      <c r="N1116" s="3" t="s">
        <v>1743</v>
      </c>
      <c r="O1116" s="39" t="str">
        <f>INDEX(accountchart[chartId], MATCH(Table1[[#This Row],[sellChartName]],accountchart[chartName],0))</f>
        <v>52900513</v>
      </c>
      <c r="P1116" s="39" t="str">
        <f>INDEX(accountchart[chartId], MATCH(Table1[[#This Row],[buyChartName]],accountchart[chartName],0))</f>
        <v>53172274</v>
      </c>
    </row>
    <row r="1117" spans="1:16" s="3" customFormat="1" x14ac:dyDescent="0.5">
      <c r="A1117" s="3" t="s">
        <v>3335</v>
      </c>
      <c r="B1117" s="37" t="s">
        <v>1486</v>
      </c>
      <c r="C1117" s="38">
        <f t="shared" si="33"/>
        <v>3</v>
      </c>
      <c r="D1117" s="32" t="s">
        <v>3081</v>
      </c>
      <c r="E1117" s="42" t="s">
        <v>768</v>
      </c>
      <c r="F1117" s="46" t="s">
        <v>3082</v>
      </c>
      <c r="G1117" s="37">
        <v>0</v>
      </c>
      <c r="H1117" s="37">
        <v>1</v>
      </c>
      <c r="I1117" s="3" t="s">
        <v>3109</v>
      </c>
      <c r="K1117" s="37">
        <v>0</v>
      </c>
      <c r="L1117" s="37">
        <v>5</v>
      </c>
      <c r="M1117" s="3" t="s">
        <v>1539</v>
      </c>
      <c r="N1117" s="3" t="s">
        <v>1743</v>
      </c>
      <c r="O1117" s="39" t="str">
        <f>INDEX(accountchart[chartId], MATCH(Table1[[#This Row],[sellChartName]],accountchart[chartName],0))</f>
        <v>52900513</v>
      </c>
      <c r="P1117" s="39" t="str">
        <f>INDEX(accountchart[chartId], MATCH(Table1[[#This Row],[buyChartName]],accountchart[chartName],0))</f>
        <v>53172274</v>
      </c>
    </row>
    <row r="1118" spans="1:16" s="3" customFormat="1" x14ac:dyDescent="0.5">
      <c r="A1118" s="3" t="s">
        <v>3336</v>
      </c>
      <c r="B1118" s="37" t="s">
        <v>1486</v>
      </c>
      <c r="C1118" s="38">
        <f t="shared" si="33"/>
        <v>3</v>
      </c>
      <c r="D1118" s="32" t="s">
        <v>1115</v>
      </c>
      <c r="E1118" s="42" t="s">
        <v>768</v>
      </c>
      <c r="F1118" s="46"/>
      <c r="G1118" s="37">
        <v>0</v>
      </c>
      <c r="H1118" s="37">
        <v>1</v>
      </c>
      <c r="I1118" s="3" t="s">
        <v>3109</v>
      </c>
      <c r="K1118" s="37">
        <v>0</v>
      </c>
      <c r="L1118" s="37">
        <v>5</v>
      </c>
      <c r="M1118" s="3" t="s">
        <v>1539</v>
      </c>
      <c r="N1118" s="3" t="s">
        <v>1743</v>
      </c>
      <c r="O1118" s="39" t="str">
        <f>INDEX(accountchart[chartId], MATCH(Table1[[#This Row],[sellChartName]],accountchart[chartName],0))</f>
        <v>52900513</v>
      </c>
      <c r="P1118" s="39" t="str">
        <f>INDEX(accountchart[chartId], MATCH(Table1[[#This Row],[buyChartName]],accountchart[chartName],0))</f>
        <v>53172274</v>
      </c>
    </row>
    <row r="1119" spans="1:16" s="3" customFormat="1" x14ac:dyDescent="0.5">
      <c r="A1119" s="3" t="s">
        <v>3337</v>
      </c>
      <c r="B1119" s="37" t="s">
        <v>1486</v>
      </c>
      <c r="C1119" s="38">
        <f t="shared" si="33"/>
        <v>3</v>
      </c>
      <c r="D1119" s="32" t="s">
        <v>3090</v>
      </c>
      <c r="E1119" s="42" t="s">
        <v>765</v>
      </c>
      <c r="F1119" s="46" t="s">
        <v>3091</v>
      </c>
      <c r="G1119" s="37">
        <v>0</v>
      </c>
      <c r="H1119" s="37">
        <v>1</v>
      </c>
      <c r="I1119" s="3" t="s">
        <v>3109</v>
      </c>
      <c r="K1119" s="37">
        <v>0</v>
      </c>
      <c r="L1119" s="37">
        <v>5</v>
      </c>
      <c r="M1119" s="3" t="s">
        <v>1539</v>
      </c>
      <c r="N1119" s="3" t="s">
        <v>1743</v>
      </c>
      <c r="O1119" s="39" t="str">
        <f>INDEX(accountchart[chartId], MATCH(Table1[[#This Row],[sellChartName]],accountchart[chartName],0))</f>
        <v>52900513</v>
      </c>
      <c r="P1119" s="39" t="str">
        <f>INDEX(accountchart[chartId], MATCH(Table1[[#This Row],[buyChartName]],accountchart[chartName],0))</f>
        <v>53172274</v>
      </c>
    </row>
    <row r="1120" spans="1:16" s="3" customFormat="1" x14ac:dyDescent="0.5">
      <c r="A1120" s="3" t="s">
        <v>3338</v>
      </c>
      <c r="B1120" s="37" t="s">
        <v>1487</v>
      </c>
      <c r="C1120" s="38">
        <f t="shared" si="33"/>
        <v>5</v>
      </c>
      <c r="D1120" s="32" t="s">
        <v>3086</v>
      </c>
      <c r="E1120" s="42" t="s">
        <v>765</v>
      </c>
      <c r="F1120" s="46" t="s">
        <v>3087</v>
      </c>
      <c r="G1120" s="37">
        <v>0</v>
      </c>
      <c r="H1120" s="37">
        <v>1</v>
      </c>
      <c r="I1120" s="3" t="s">
        <v>3109</v>
      </c>
      <c r="K1120" s="37">
        <v>0</v>
      </c>
      <c r="L1120" s="37">
        <v>5</v>
      </c>
      <c r="M1120" s="3" t="s">
        <v>1539</v>
      </c>
      <c r="N1120" s="3" t="s">
        <v>1743</v>
      </c>
      <c r="O1120" s="39" t="str">
        <f>INDEX(accountchart[chartId], MATCH(Table1[[#This Row],[sellChartName]],accountchart[chartName],0))</f>
        <v>52900513</v>
      </c>
      <c r="P1120" s="39" t="str">
        <f>INDEX(accountchart[chartId], MATCH(Table1[[#This Row],[buyChartName]],accountchart[chartName],0))</f>
        <v>53172274</v>
      </c>
    </row>
    <row r="1121" spans="1:16" s="3" customFormat="1" x14ac:dyDescent="0.5">
      <c r="A1121" s="3" t="s">
        <v>3339</v>
      </c>
      <c r="B1121" s="37" t="s">
        <v>1487</v>
      </c>
      <c r="C1121" s="38">
        <f t="shared" si="33"/>
        <v>5</v>
      </c>
      <c r="D1121" s="32" t="s">
        <v>3088</v>
      </c>
      <c r="E1121" s="42" t="s">
        <v>765</v>
      </c>
      <c r="F1121" s="46" t="s">
        <v>3089</v>
      </c>
      <c r="G1121" s="37">
        <v>0</v>
      </c>
      <c r="H1121" s="37">
        <v>1</v>
      </c>
      <c r="I1121" s="3" t="s">
        <v>3109</v>
      </c>
      <c r="K1121" s="37">
        <v>0</v>
      </c>
      <c r="L1121" s="37">
        <v>5</v>
      </c>
      <c r="M1121" s="3" t="s">
        <v>1539</v>
      </c>
      <c r="N1121" s="3" t="s">
        <v>1743</v>
      </c>
      <c r="O1121" s="39" t="str">
        <f>INDEX(accountchart[chartId], MATCH(Table1[[#This Row],[sellChartName]],accountchart[chartName],0))</f>
        <v>52900513</v>
      </c>
      <c r="P1121" s="39" t="str">
        <f>INDEX(accountchart[chartId], MATCH(Table1[[#This Row],[buyChartName]],accountchart[chartName],0))</f>
        <v>53172274</v>
      </c>
    </row>
    <row r="1122" spans="1:16" s="3" customFormat="1" x14ac:dyDescent="0.5">
      <c r="A1122" s="3" t="s">
        <v>3340</v>
      </c>
      <c r="B1122" s="37" t="s">
        <v>1486</v>
      </c>
      <c r="C1122" s="38">
        <f t="shared" si="33"/>
        <v>3</v>
      </c>
      <c r="D1122" s="32" t="s">
        <v>3084</v>
      </c>
      <c r="E1122" s="42" t="s">
        <v>768</v>
      </c>
      <c r="F1122" s="46"/>
      <c r="G1122" s="37">
        <v>0</v>
      </c>
      <c r="H1122" s="37">
        <v>1</v>
      </c>
      <c r="I1122" s="3" t="s">
        <v>3109</v>
      </c>
      <c r="K1122" s="37">
        <v>0</v>
      </c>
      <c r="L1122" s="37">
        <v>5</v>
      </c>
      <c r="M1122" s="3" t="s">
        <v>1539</v>
      </c>
      <c r="N1122" s="3" t="s">
        <v>1743</v>
      </c>
      <c r="O1122" s="39" t="str">
        <f>INDEX(accountchart[chartId], MATCH(Table1[[#This Row],[sellChartName]],accountchart[chartName],0))</f>
        <v>52900513</v>
      </c>
      <c r="P1122" s="39" t="str">
        <f>INDEX(accountchart[chartId], MATCH(Table1[[#This Row],[buyChartName]],accountchart[chartName],0))</f>
        <v>53172274</v>
      </c>
    </row>
    <row r="1123" spans="1:16" s="3" customFormat="1" x14ac:dyDescent="0.5">
      <c r="A1123" s="3" t="s">
        <v>3341</v>
      </c>
      <c r="B1123" s="37" t="s">
        <v>1486</v>
      </c>
      <c r="C1123" s="38">
        <f t="shared" si="33"/>
        <v>3</v>
      </c>
      <c r="D1123" s="32" t="s">
        <v>3085</v>
      </c>
      <c r="E1123" s="42" t="s">
        <v>768</v>
      </c>
      <c r="F1123" s="46"/>
      <c r="G1123" s="37">
        <v>0</v>
      </c>
      <c r="H1123" s="37">
        <v>1</v>
      </c>
      <c r="I1123" s="3" t="s">
        <v>3109</v>
      </c>
      <c r="K1123" s="37">
        <v>0</v>
      </c>
      <c r="L1123" s="37">
        <v>5</v>
      </c>
      <c r="M1123" s="3" t="s">
        <v>1539</v>
      </c>
      <c r="N1123" s="3" t="s">
        <v>1743</v>
      </c>
      <c r="O1123" s="39" t="str">
        <f>INDEX(accountchart[chartId], MATCH(Table1[[#This Row],[sellChartName]],accountchart[chartName],0))</f>
        <v>52900513</v>
      </c>
      <c r="P1123" s="39" t="str">
        <f>INDEX(accountchart[chartId], MATCH(Table1[[#This Row],[buyChartName]],accountchart[chartName],0))</f>
        <v>53172274</v>
      </c>
    </row>
    <row r="1124" spans="1:16" s="3" customFormat="1" x14ac:dyDescent="0.5">
      <c r="A1124" s="3" t="s">
        <v>5022</v>
      </c>
      <c r="B1124" s="37" t="s">
        <v>1486</v>
      </c>
      <c r="C1124" s="38">
        <f>IF($B1124="ProductService",1,IF($B1124="ProductNonInventory",3,IF($B1124="ProductInventory",5,"error")))</f>
        <v>3</v>
      </c>
      <c r="D1124" s="44" t="s">
        <v>5570</v>
      </c>
      <c r="E1124" s="44" t="s">
        <v>768</v>
      </c>
      <c r="F1124" s="46"/>
      <c r="G1124" s="37">
        <v>0</v>
      </c>
      <c r="H1124" s="37">
        <v>1</v>
      </c>
      <c r="I1124" s="3" t="s">
        <v>3109</v>
      </c>
      <c r="K1124" s="37">
        <v>0</v>
      </c>
      <c r="L1124" s="37">
        <v>5</v>
      </c>
      <c r="M1124" s="3" t="s">
        <v>1539</v>
      </c>
      <c r="N1124" s="3" t="s">
        <v>1743</v>
      </c>
      <c r="O1124" s="39" t="str">
        <f>INDEX(accountchart[chartId], MATCH(Table1[[#This Row],[sellChartName]],accountchart[chartName],0))</f>
        <v>52900513</v>
      </c>
      <c r="P1124" s="39" t="str">
        <f>INDEX(accountchart[chartId], MATCH(Table1[[#This Row],[buyChartName]],accountchart[chartName],0))</f>
        <v>53172274</v>
      </c>
    </row>
    <row r="1125" spans="1:16" s="3" customFormat="1" x14ac:dyDescent="0.5">
      <c r="A1125" s="3" t="s">
        <v>5023</v>
      </c>
      <c r="B1125" s="37" t="s">
        <v>1486</v>
      </c>
      <c r="C1125" s="38">
        <f>IF($B1125="ProductService",1,IF($B1125="ProductNonInventory",3,IF($B1125="ProductInventory",5,"error")))</f>
        <v>3</v>
      </c>
      <c r="D1125" s="44" t="s">
        <v>4356</v>
      </c>
      <c r="E1125" s="44" t="s">
        <v>768</v>
      </c>
      <c r="F1125" s="46"/>
      <c r="G1125" s="37">
        <v>0</v>
      </c>
      <c r="H1125" s="37">
        <v>1</v>
      </c>
      <c r="I1125" s="3" t="s">
        <v>3109</v>
      </c>
      <c r="K1125" s="37">
        <v>0</v>
      </c>
      <c r="L1125" s="37">
        <v>5</v>
      </c>
      <c r="M1125" s="3" t="s">
        <v>1539</v>
      </c>
      <c r="N1125" s="3" t="s">
        <v>1743</v>
      </c>
      <c r="O1125" s="39" t="str">
        <f>INDEX(accountchart[chartId], MATCH(Table1[[#This Row],[sellChartName]],accountchart[chartName],0))</f>
        <v>52900513</v>
      </c>
      <c r="P1125" s="39" t="str">
        <f>INDEX(accountchart[chartId], MATCH(Table1[[#This Row],[buyChartName]],accountchart[chartName],0))</f>
        <v>53172274</v>
      </c>
    </row>
    <row r="1126" spans="1:16" s="3" customFormat="1" x14ac:dyDescent="0.5">
      <c r="A1126" s="3" t="s">
        <v>5037</v>
      </c>
      <c r="B1126" s="37" t="s">
        <v>1486</v>
      </c>
      <c r="C1126" s="38">
        <f t="shared" ref="C1126:C1128" si="35">IF($B1126="ProductService",1,IF($B1126="ProductNonInventory",3,IF($B1126="ProductInventory",5,"error")))</f>
        <v>3</v>
      </c>
      <c r="D1126" s="44" t="s">
        <v>4273</v>
      </c>
      <c r="E1126" s="44" t="s">
        <v>768</v>
      </c>
      <c r="F1126" s="46"/>
      <c r="G1126" s="37">
        <v>0</v>
      </c>
      <c r="H1126" s="37">
        <v>1</v>
      </c>
      <c r="I1126" s="3" t="s">
        <v>3109</v>
      </c>
      <c r="K1126" s="37">
        <v>0</v>
      </c>
      <c r="L1126" s="37">
        <v>5</v>
      </c>
      <c r="M1126" s="3" t="s">
        <v>1539</v>
      </c>
      <c r="N1126" s="3" t="s">
        <v>1743</v>
      </c>
      <c r="O1126" s="39" t="str">
        <f>INDEX(accountchart[chartId], MATCH(Table1[[#This Row],[sellChartName]],accountchart[chartName],0))</f>
        <v>52900513</v>
      </c>
      <c r="P1126" s="39" t="str">
        <f>INDEX(accountchart[chartId], MATCH(Table1[[#This Row],[buyChartName]],accountchart[chartName],0))</f>
        <v>53172274</v>
      </c>
    </row>
    <row r="1127" spans="1:16" s="3" customFormat="1" x14ac:dyDescent="0.5">
      <c r="A1127" s="3" t="s">
        <v>5039</v>
      </c>
      <c r="B1127" s="37" t="s">
        <v>1486</v>
      </c>
      <c r="C1127" s="38">
        <f t="shared" si="35"/>
        <v>3</v>
      </c>
      <c r="D1127" s="44" t="s">
        <v>5038</v>
      </c>
      <c r="E1127" s="44" t="s">
        <v>768</v>
      </c>
      <c r="F1127" s="46"/>
      <c r="G1127" s="37">
        <v>0</v>
      </c>
      <c r="H1127" s="37">
        <v>1</v>
      </c>
      <c r="I1127" s="3" t="s">
        <v>3109</v>
      </c>
      <c r="K1127" s="37">
        <v>0</v>
      </c>
      <c r="L1127" s="37">
        <v>5</v>
      </c>
      <c r="M1127" s="3" t="s">
        <v>1539</v>
      </c>
      <c r="N1127" s="3" t="s">
        <v>1743</v>
      </c>
      <c r="O1127" s="39" t="str">
        <f>INDEX(accountchart[chartId], MATCH(Table1[[#This Row],[sellChartName]],accountchart[chartName],0))</f>
        <v>52900513</v>
      </c>
      <c r="P1127" s="39" t="str">
        <f>INDEX(accountchart[chartId], MATCH(Table1[[#This Row],[buyChartName]],accountchart[chartName],0))</f>
        <v>53172274</v>
      </c>
    </row>
    <row r="1128" spans="1:16" s="3" customFormat="1" x14ac:dyDescent="0.5">
      <c r="A1128" s="3" t="s">
        <v>5043</v>
      </c>
      <c r="B1128" s="37" t="s">
        <v>1486</v>
      </c>
      <c r="C1128" s="38">
        <f t="shared" si="35"/>
        <v>3</v>
      </c>
      <c r="D1128" s="44" t="s">
        <v>5040</v>
      </c>
      <c r="E1128" s="44" t="s">
        <v>2355</v>
      </c>
      <c r="F1128" s="46"/>
      <c r="G1128" s="37">
        <v>0</v>
      </c>
      <c r="H1128" s="37">
        <v>1</v>
      </c>
      <c r="I1128" s="3" t="s">
        <v>3109</v>
      </c>
      <c r="K1128" s="37">
        <v>0</v>
      </c>
      <c r="L1128" s="37">
        <v>5</v>
      </c>
      <c r="M1128" s="3" t="s">
        <v>1539</v>
      </c>
      <c r="N1128" s="3" t="s">
        <v>1743</v>
      </c>
      <c r="O1128" s="39" t="str">
        <f>INDEX(accountchart[chartId], MATCH(Table1[[#This Row],[sellChartName]],accountchart[chartName],0))</f>
        <v>52900513</v>
      </c>
      <c r="P1128" s="39" t="str">
        <f>INDEX(accountchart[chartId], MATCH(Table1[[#This Row],[buyChartName]],accountchart[chartName],0))</f>
        <v>53172274</v>
      </c>
    </row>
    <row r="1129" spans="1:16" s="3" customFormat="1" x14ac:dyDescent="0.5">
      <c r="A1129" s="3" t="s">
        <v>5044</v>
      </c>
      <c r="B1129" s="37" t="s">
        <v>1486</v>
      </c>
      <c r="C1129" s="38">
        <f t="shared" ref="C1129:C1132" si="36">IF($B1129="ProductService",1,IF($B1129="ProductNonInventory",3,IF($B1129="ProductInventory",5,"error")))</f>
        <v>3</v>
      </c>
      <c r="D1129" s="44" t="s">
        <v>5041</v>
      </c>
      <c r="E1129" s="44" t="s">
        <v>2355</v>
      </c>
      <c r="F1129" s="46"/>
      <c r="G1129" s="37">
        <v>0</v>
      </c>
      <c r="H1129" s="37">
        <v>1</v>
      </c>
      <c r="I1129" s="3" t="s">
        <v>3109</v>
      </c>
      <c r="K1129" s="37">
        <v>0</v>
      </c>
      <c r="L1129" s="37">
        <v>5</v>
      </c>
      <c r="M1129" s="3" t="s">
        <v>1539</v>
      </c>
      <c r="N1129" s="3" t="s">
        <v>1743</v>
      </c>
      <c r="O1129" s="39" t="str">
        <f>INDEX(accountchart[chartId], MATCH(Table1[[#This Row],[sellChartName]],accountchart[chartName],0))</f>
        <v>52900513</v>
      </c>
      <c r="P1129" s="39" t="str">
        <f>INDEX(accountchart[chartId], MATCH(Table1[[#This Row],[buyChartName]],accountchart[chartName],0))</f>
        <v>53172274</v>
      </c>
    </row>
    <row r="1130" spans="1:16" s="3" customFormat="1" x14ac:dyDescent="0.5">
      <c r="A1130" s="3" t="s">
        <v>5045</v>
      </c>
      <c r="B1130" s="37" t="s">
        <v>1486</v>
      </c>
      <c r="C1130" s="38">
        <f t="shared" si="36"/>
        <v>3</v>
      </c>
      <c r="D1130" s="44" t="s">
        <v>5567</v>
      </c>
      <c r="E1130" s="44" t="s">
        <v>5042</v>
      </c>
      <c r="F1130" s="46"/>
      <c r="G1130" s="37">
        <v>0</v>
      </c>
      <c r="H1130" s="37">
        <v>1</v>
      </c>
      <c r="I1130" s="3" t="s">
        <v>3109</v>
      </c>
      <c r="K1130" s="37">
        <v>0</v>
      </c>
      <c r="L1130" s="37">
        <v>5</v>
      </c>
      <c r="M1130" s="3" t="s">
        <v>1539</v>
      </c>
      <c r="N1130" s="3" t="s">
        <v>1743</v>
      </c>
      <c r="O1130" s="39" t="str">
        <f>INDEX(accountchart[chartId], MATCH(Table1[[#This Row],[sellChartName]],accountchart[chartName],0))</f>
        <v>52900513</v>
      </c>
      <c r="P1130" s="39" t="str">
        <f>INDEX(accountchart[chartId], MATCH(Table1[[#This Row],[buyChartName]],accountchart[chartName],0))</f>
        <v>53172274</v>
      </c>
    </row>
    <row r="1131" spans="1:16" s="3" customFormat="1" x14ac:dyDescent="0.5">
      <c r="A1131" s="3" t="s">
        <v>5094</v>
      </c>
      <c r="B1131" s="37" t="s">
        <v>1486</v>
      </c>
      <c r="C1131" s="38">
        <f t="shared" si="36"/>
        <v>3</v>
      </c>
      <c r="D1131" s="68" t="s">
        <v>4208</v>
      </c>
      <c r="E1131" s="44" t="s">
        <v>5042</v>
      </c>
      <c r="F1131" s="46"/>
      <c r="G1131" s="37">
        <v>0</v>
      </c>
      <c r="H1131" s="37">
        <v>1</v>
      </c>
      <c r="I1131" s="3" t="s">
        <v>3109</v>
      </c>
      <c r="K1131" s="37">
        <v>0</v>
      </c>
      <c r="L1131" s="37">
        <v>5</v>
      </c>
      <c r="M1131" s="3" t="s">
        <v>1539</v>
      </c>
      <c r="N1131" s="3" t="s">
        <v>1743</v>
      </c>
      <c r="O1131" s="39" t="str">
        <f>INDEX(accountchart[chartId], MATCH(Table1[[#This Row],[sellChartName]],accountchart[chartName],0))</f>
        <v>52900513</v>
      </c>
      <c r="P1131" s="39" t="str">
        <f>INDEX(accountchart[chartId], MATCH(Table1[[#This Row],[buyChartName]],accountchart[chartName],0))</f>
        <v>53172274</v>
      </c>
    </row>
    <row r="1132" spans="1:16" s="3" customFormat="1" x14ac:dyDescent="0.5">
      <c r="A1132" s="3" t="s">
        <v>5095</v>
      </c>
      <c r="B1132" s="37" t="s">
        <v>1486</v>
      </c>
      <c r="C1132" s="38">
        <f t="shared" si="36"/>
        <v>3</v>
      </c>
      <c r="D1132" s="68" t="s">
        <v>5093</v>
      </c>
      <c r="E1132" s="44" t="s">
        <v>768</v>
      </c>
      <c r="F1132" s="46"/>
      <c r="G1132" s="37">
        <v>0</v>
      </c>
      <c r="H1132" s="37">
        <v>1</v>
      </c>
      <c r="I1132" s="3" t="s">
        <v>3109</v>
      </c>
      <c r="K1132" s="37">
        <v>0</v>
      </c>
      <c r="L1132" s="37">
        <v>5</v>
      </c>
      <c r="M1132" s="3" t="s">
        <v>1539</v>
      </c>
      <c r="N1132" s="3" t="s">
        <v>1743</v>
      </c>
      <c r="O1132" s="39" t="str">
        <f>INDEX(accountchart[chartId], MATCH(Table1[[#This Row],[sellChartName]],accountchart[chartName],0))</f>
        <v>52900513</v>
      </c>
      <c r="P1132" s="39" t="str">
        <f>INDEX(accountchart[chartId], MATCH(Table1[[#This Row],[buyChartName]],accountchart[chartName],0))</f>
        <v>53172274</v>
      </c>
    </row>
    <row r="1133" spans="1:16" x14ac:dyDescent="0.5">
      <c r="A1133" s="3" t="s">
        <v>5575</v>
      </c>
      <c r="B1133" s="37" t="s">
        <v>1486</v>
      </c>
      <c r="C1133" s="38">
        <f>IF($B1133="ProductService",1,IF($B1133="ProductNonInventory",3,IF($B1133="ProductInventory",5,"error")))</f>
        <v>3</v>
      </c>
      <c r="D1133" s="65" t="s">
        <v>5574</v>
      </c>
      <c r="E1133" s="44" t="s">
        <v>768</v>
      </c>
      <c r="F1133" s="46"/>
      <c r="G1133" s="37">
        <v>0</v>
      </c>
      <c r="H1133" s="37">
        <v>1</v>
      </c>
      <c r="I1133" s="3" t="s">
        <v>3109</v>
      </c>
      <c r="J1133" s="3"/>
      <c r="K1133" s="37">
        <v>0</v>
      </c>
      <c r="L1133" s="37">
        <v>5</v>
      </c>
      <c r="M1133" s="3" t="s">
        <v>1539</v>
      </c>
      <c r="N1133" s="3" t="s">
        <v>1743</v>
      </c>
      <c r="O1133" s="39" t="str">
        <f>INDEX(accountchart[chartId], MATCH(Table1[[#This Row],[sellChartName]],accountchart[chartName],0))</f>
        <v>52900513</v>
      </c>
      <c r="P1133" s="39" t="str">
        <f>INDEX(accountchart[chartId], MATCH(Table1[[#This Row],[buyChartName]],accountchart[chartName],0))</f>
        <v>53172274</v>
      </c>
    </row>
    <row r="1134" spans="1:16" x14ac:dyDescent="0.5">
      <c r="A1134" s="3" t="s">
        <v>5941</v>
      </c>
      <c r="B1134" s="37" t="s">
        <v>1486</v>
      </c>
      <c r="C1134" s="38">
        <f>IF($B1134="ProductService",1,IF($B1134="ProductNonInventory",3,IF($B1134="ProductInventory",5,"error")))</f>
        <v>3</v>
      </c>
      <c r="D1134" s="65" t="s">
        <v>5942</v>
      </c>
      <c r="E1134" s="44"/>
      <c r="F1134" s="46"/>
      <c r="G1134" s="37">
        <v>0</v>
      </c>
      <c r="H1134" s="37">
        <v>1</v>
      </c>
      <c r="I1134" s="3" t="s">
        <v>5943</v>
      </c>
      <c r="J1134" s="3"/>
      <c r="K1134" s="37">
        <v>0</v>
      </c>
      <c r="L1134" s="37">
        <v>5</v>
      </c>
      <c r="M1134" s="3" t="s">
        <v>1536</v>
      </c>
      <c r="N1134" s="3" t="s">
        <v>1740</v>
      </c>
      <c r="O1134" s="39" t="str">
        <f>INDEX(accountchart[chartId], MATCH(Table1[[#This Row],[sellChartName]],accountchart[chartName],0))</f>
        <v>52900077</v>
      </c>
      <c r="P1134" s="39" t="str">
        <f>INDEX(accountchart[chartId], MATCH(Table1[[#This Row],[buyChartName]],accountchart[chartName],0))</f>
        <v>53172273</v>
      </c>
    </row>
    <row r="1135" spans="1:16" x14ac:dyDescent="0.5">
      <c r="A1135" s="17" t="s">
        <v>2750</v>
      </c>
      <c r="B1135" s="17" t="s">
        <v>1485</v>
      </c>
      <c r="C1135" s="35">
        <f t="shared" ref="C1135:C1205" si="37">IF($B1135="ProductService",1,IF($B1135="ProductNonInventory",3,IF($B1135="ProductInventory",5,"error")))</f>
        <v>1</v>
      </c>
      <c r="D1135" s="43" t="s">
        <v>1360</v>
      </c>
      <c r="E1135" s="28" t="s">
        <v>3383</v>
      </c>
      <c r="F1135" s="45"/>
      <c r="G1135" s="28">
        <v>0</v>
      </c>
      <c r="H1135" s="37">
        <v>1</v>
      </c>
      <c r="I1135" s="17" t="s">
        <v>2752</v>
      </c>
      <c r="K1135" s="28">
        <v>0</v>
      </c>
      <c r="L1135" s="37">
        <v>1</v>
      </c>
      <c r="M1135" s="17" t="s">
        <v>1578</v>
      </c>
      <c r="N1135" s="17" t="s">
        <v>1790</v>
      </c>
      <c r="O1135" s="27" t="str">
        <f>INDEX(accountchart[chartId], MATCH(Table1[[#This Row],[sellChartName]],accountchart[chartName],0))</f>
        <v>52900961</v>
      </c>
      <c r="P1135" s="27" t="str">
        <f>INDEX(accountchart[chartId], MATCH(Table1[[#This Row],[buyChartName]],accountchart[chartName],0))</f>
        <v>53172721</v>
      </c>
    </row>
    <row r="1136" spans="1:16" x14ac:dyDescent="0.5">
      <c r="A1136" s="17" t="s">
        <v>2756</v>
      </c>
      <c r="B1136" s="17" t="s">
        <v>1485</v>
      </c>
      <c r="C1136" s="35">
        <f t="shared" si="37"/>
        <v>1</v>
      </c>
      <c r="D1136" s="43" t="s">
        <v>1362</v>
      </c>
      <c r="E1136" s="28" t="s">
        <v>3383</v>
      </c>
      <c r="F1136" s="45"/>
      <c r="G1136" s="28">
        <v>0</v>
      </c>
      <c r="H1136" s="37">
        <v>1</v>
      </c>
      <c r="I1136" s="17" t="s">
        <v>2752</v>
      </c>
      <c r="K1136" s="28">
        <v>0</v>
      </c>
      <c r="L1136" s="37">
        <v>1</v>
      </c>
      <c r="M1136" s="17" t="s">
        <v>1578</v>
      </c>
      <c r="N1136" s="17" t="s">
        <v>1790</v>
      </c>
      <c r="O1136" s="27" t="str">
        <f>INDEX(accountchart[chartId], MATCH(Table1[[#This Row],[sellChartName]],accountchart[chartName],0))</f>
        <v>52900961</v>
      </c>
      <c r="P1136" s="27" t="str">
        <f>INDEX(accountchart[chartId], MATCH(Table1[[#This Row],[buyChartName]],accountchart[chartName],0))</f>
        <v>53172721</v>
      </c>
    </row>
    <row r="1137" spans="1:16" x14ac:dyDescent="0.5">
      <c r="A1137" s="17" t="s">
        <v>2757</v>
      </c>
      <c r="B1137" s="17" t="s">
        <v>1485</v>
      </c>
      <c r="C1137" s="35">
        <f t="shared" si="37"/>
        <v>1</v>
      </c>
      <c r="D1137" s="43" t="s">
        <v>1368</v>
      </c>
      <c r="E1137" s="28" t="s">
        <v>3383</v>
      </c>
      <c r="F1137" s="45"/>
      <c r="G1137" s="28">
        <v>0</v>
      </c>
      <c r="H1137" s="37">
        <v>1</v>
      </c>
      <c r="I1137" s="17" t="s">
        <v>2752</v>
      </c>
      <c r="K1137" s="28">
        <v>0</v>
      </c>
      <c r="L1137" s="37">
        <v>1</v>
      </c>
      <c r="M1137" s="17" t="s">
        <v>1578</v>
      </c>
      <c r="N1137" s="17" t="s">
        <v>1790</v>
      </c>
      <c r="O1137" s="27" t="str">
        <f>INDEX(accountchart[chartId], MATCH(Table1[[#This Row],[sellChartName]],accountchart[chartName],0))</f>
        <v>52900961</v>
      </c>
      <c r="P1137" s="27" t="str">
        <f>INDEX(accountchart[chartId], MATCH(Table1[[#This Row],[buyChartName]],accountchart[chartName],0))</f>
        <v>53172721</v>
      </c>
    </row>
    <row r="1138" spans="1:16" x14ac:dyDescent="0.5">
      <c r="A1138" s="17" t="s">
        <v>2758</v>
      </c>
      <c r="B1138" s="17" t="s">
        <v>1485</v>
      </c>
      <c r="C1138" s="35">
        <f t="shared" si="37"/>
        <v>1</v>
      </c>
      <c r="D1138" s="43" t="s">
        <v>1361</v>
      </c>
      <c r="E1138" s="28" t="s">
        <v>3383</v>
      </c>
      <c r="F1138" s="45"/>
      <c r="G1138" s="28">
        <v>0</v>
      </c>
      <c r="H1138" s="37">
        <v>1</v>
      </c>
      <c r="I1138" s="17" t="s">
        <v>2752</v>
      </c>
      <c r="K1138" s="28">
        <v>0</v>
      </c>
      <c r="L1138" s="37">
        <v>1</v>
      </c>
      <c r="M1138" s="17" t="s">
        <v>1578</v>
      </c>
      <c r="N1138" s="17" t="s">
        <v>1790</v>
      </c>
      <c r="O1138" s="27" t="str">
        <f>INDEX(accountchart[chartId], MATCH(Table1[[#This Row],[sellChartName]],accountchart[chartName],0))</f>
        <v>52900961</v>
      </c>
      <c r="P1138" s="27" t="str">
        <f>INDEX(accountchart[chartId], MATCH(Table1[[#This Row],[buyChartName]],accountchart[chartName],0))</f>
        <v>53172721</v>
      </c>
    </row>
    <row r="1139" spans="1:16" x14ac:dyDescent="0.5">
      <c r="A1139" s="17" t="s">
        <v>2759</v>
      </c>
      <c r="B1139" s="17" t="s">
        <v>1485</v>
      </c>
      <c r="C1139" s="35">
        <f t="shared" si="37"/>
        <v>1</v>
      </c>
      <c r="D1139" s="43" t="s">
        <v>1366</v>
      </c>
      <c r="E1139" s="28" t="s">
        <v>3383</v>
      </c>
      <c r="F1139" s="45"/>
      <c r="G1139" s="28">
        <v>0</v>
      </c>
      <c r="H1139" s="37">
        <v>1</v>
      </c>
      <c r="I1139" s="17" t="s">
        <v>2752</v>
      </c>
      <c r="K1139" s="28">
        <v>0</v>
      </c>
      <c r="L1139" s="37">
        <v>1</v>
      </c>
      <c r="M1139" s="17" t="s">
        <v>1578</v>
      </c>
      <c r="N1139" s="17" t="s">
        <v>1790</v>
      </c>
      <c r="O1139" s="27" t="str">
        <f>INDEX(accountchart[chartId], MATCH(Table1[[#This Row],[sellChartName]],accountchart[chartName],0))</f>
        <v>52900961</v>
      </c>
      <c r="P1139" s="27" t="str">
        <f>INDEX(accountchart[chartId], MATCH(Table1[[#This Row],[buyChartName]],accountchart[chartName],0))</f>
        <v>53172721</v>
      </c>
    </row>
    <row r="1140" spans="1:16" x14ac:dyDescent="0.5">
      <c r="A1140" s="17" t="s">
        <v>2760</v>
      </c>
      <c r="B1140" s="17" t="s">
        <v>1485</v>
      </c>
      <c r="C1140" s="35">
        <f t="shared" si="37"/>
        <v>1</v>
      </c>
      <c r="D1140" s="43" t="s">
        <v>1363</v>
      </c>
      <c r="E1140" s="28" t="s">
        <v>3383</v>
      </c>
      <c r="F1140" s="45"/>
      <c r="G1140" s="28">
        <v>0</v>
      </c>
      <c r="H1140" s="37">
        <v>1</v>
      </c>
      <c r="I1140" s="17" t="s">
        <v>2752</v>
      </c>
      <c r="K1140" s="28">
        <v>0</v>
      </c>
      <c r="L1140" s="37">
        <v>1</v>
      </c>
      <c r="M1140" s="17" t="s">
        <v>1578</v>
      </c>
      <c r="N1140" s="17" t="s">
        <v>1790</v>
      </c>
      <c r="O1140" s="27" t="str">
        <f>INDEX(accountchart[chartId], MATCH(Table1[[#This Row],[sellChartName]],accountchart[chartName],0))</f>
        <v>52900961</v>
      </c>
      <c r="P1140" s="27" t="str">
        <f>INDEX(accountchart[chartId], MATCH(Table1[[#This Row],[buyChartName]],accountchart[chartName],0))</f>
        <v>53172721</v>
      </c>
    </row>
    <row r="1141" spans="1:16" x14ac:dyDescent="0.5">
      <c r="A1141" s="17" t="s">
        <v>2761</v>
      </c>
      <c r="B1141" s="17" t="s">
        <v>1485</v>
      </c>
      <c r="C1141" s="35">
        <f t="shared" si="37"/>
        <v>1</v>
      </c>
      <c r="D1141" s="43" t="s">
        <v>1372</v>
      </c>
      <c r="E1141" s="28" t="s">
        <v>3383</v>
      </c>
      <c r="F1141" s="45"/>
      <c r="G1141" s="28">
        <v>0</v>
      </c>
      <c r="H1141" s="37">
        <v>1</v>
      </c>
      <c r="I1141" s="17" t="s">
        <v>2752</v>
      </c>
      <c r="K1141" s="28">
        <v>0</v>
      </c>
      <c r="L1141" s="37">
        <v>1</v>
      </c>
      <c r="M1141" s="17" t="s">
        <v>1578</v>
      </c>
      <c r="N1141" s="17" t="s">
        <v>1790</v>
      </c>
      <c r="O1141" s="27" t="str">
        <f>INDEX(accountchart[chartId], MATCH(Table1[[#This Row],[sellChartName]],accountchart[chartName],0))</f>
        <v>52900961</v>
      </c>
      <c r="P1141" s="27" t="str">
        <f>INDEX(accountchart[chartId], MATCH(Table1[[#This Row],[buyChartName]],accountchart[chartName],0))</f>
        <v>53172721</v>
      </c>
    </row>
    <row r="1142" spans="1:16" x14ac:dyDescent="0.5">
      <c r="A1142" s="17" t="s">
        <v>2762</v>
      </c>
      <c r="B1142" s="17" t="s">
        <v>1485</v>
      </c>
      <c r="C1142" s="35">
        <f t="shared" si="37"/>
        <v>1</v>
      </c>
      <c r="D1142" s="43" t="s">
        <v>1364</v>
      </c>
      <c r="E1142" s="28" t="s">
        <v>3388</v>
      </c>
      <c r="F1142" s="45"/>
      <c r="G1142" s="28">
        <v>0</v>
      </c>
      <c r="H1142" s="37">
        <v>1</v>
      </c>
      <c r="I1142" s="17" t="s">
        <v>2752</v>
      </c>
      <c r="K1142" s="28">
        <v>0</v>
      </c>
      <c r="L1142" s="37">
        <v>1</v>
      </c>
      <c r="M1142" s="17" t="s">
        <v>1578</v>
      </c>
      <c r="N1142" s="17" t="s">
        <v>1790</v>
      </c>
      <c r="O1142" s="27" t="str">
        <f>INDEX(accountchart[chartId], MATCH(Table1[[#This Row],[sellChartName]],accountchart[chartName],0))</f>
        <v>52900961</v>
      </c>
      <c r="P1142" s="27" t="str">
        <f>INDEX(accountchart[chartId], MATCH(Table1[[#This Row],[buyChartName]],accountchart[chartName],0))</f>
        <v>53172721</v>
      </c>
    </row>
    <row r="1143" spans="1:16" x14ac:dyDescent="0.5">
      <c r="A1143" s="17" t="s">
        <v>2763</v>
      </c>
      <c r="B1143" s="17" t="s">
        <v>1485</v>
      </c>
      <c r="C1143" s="35">
        <f t="shared" si="37"/>
        <v>1</v>
      </c>
      <c r="D1143" s="43" t="s">
        <v>1369</v>
      </c>
      <c r="E1143" s="28" t="s">
        <v>3389</v>
      </c>
      <c r="F1143" s="45"/>
      <c r="G1143" s="28">
        <v>0</v>
      </c>
      <c r="H1143" s="37">
        <v>1</v>
      </c>
      <c r="I1143" s="17" t="s">
        <v>2752</v>
      </c>
      <c r="K1143" s="28">
        <v>0</v>
      </c>
      <c r="L1143" s="37">
        <v>1</v>
      </c>
      <c r="M1143" s="17" t="s">
        <v>1578</v>
      </c>
      <c r="N1143" s="17" t="s">
        <v>1790</v>
      </c>
      <c r="O1143" s="27" t="str">
        <f>INDEX(accountchart[chartId], MATCH(Table1[[#This Row],[sellChartName]],accountchart[chartName],0))</f>
        <v>52900961</v>
      </c>
      <c r="P1143" s="27" t="str">
        <f>INDEX(accountchart[chartId], MATCH(Table1[[#This Row],[buyChartName]],accountchart[chartName],0))</f>
        <v>53172721</v>
      </c>
    </row>
    <row r="1144" spans="1:16" x14ac:dyDescent="0.5">
      <c r="A1144" s="17" t="s">
        <v>2764</v>
      </c>
      <c r="B1144" s="17" t="s">
        <v>1485</v>
      </c>
      <c r="C1144" s="35">
        <f t="shared" si="37"/>
        <v>1</v>
      </c>
      <c r="D1144" s="66" t="s">
        <v>2746</v>
      </c>
      <c r="E1144" s="37" t="s">
        <v>3383</v>
      </c>
      <c r="F1144" s="45"/>
      <c r="G1144" s="28">
        <v>0</v>
      </c>
      <c r="H1144" s="37">
        <v>1</v>
      </c>
      <c r="I1144" s="17" t="s">
        <v>2752</v>
      </c>
      <c r="K1144" s="28">
        <v>0</v>
      </c>
      <c r="L1144" s="37">
        <v>1</v>
      </c>
      <c r="M1144" s="17" t="s">
        <v>1578</v>
      </c>
      <c r="N1144" s="17" t="s">
        <v>1790</v>
      </c>
      <c r="O1144" s="27" t="str">
        <f>INDEX(accountchart[chartId], MATCH(Table1[[#This Row],[sellChartName]],accountchart[chartName],0))</f>
        <v>52900961</v>
      </c>
      <c r="P1144" s="27" t="str">
        <f>INDEX(accountchart[chartId], MATCH(Table1[[#This Row],[buyChartName]],accountchart[chartName],0))</f>
        <v>53172721</v>
      </c>
    </row>
    <row r="1145" spans="1:16" x14ac:dyDescent="0.5">
      <c r="A1145" s="17" t="s">
        <v>2765</v>
      </c>
      <c r="B1145" s="17" t="s">
        <v>1485</v>
      </c>
      <c r="C1145" s="35">
        <f t="shared" si="37"/>
        <v>1</v>
      </c>
      <c r="D1145" s="66" t="s">
        <v>2755</v>
      </c>
      <c r="E1145" s="37" t="s">
        <v>3383</v>
      </c>
      <c r="F1145" s="45"/>
      <c r="G1145" s="28">
        <v>0</v>
      </c>
      <c r="H1145" s="37">
        <v>1</v>
      </c>
      <c r="I1145" s="17" t="s">
        <v>2752</v>
      </c>
      <c r="K1145" s="28">
        <v>0</v>
      </c>
      <c r="L1145" s="37">
        <v>1</v>
      </c>
      <c r="M1145" s="17" t="s">
        <v>1578</v>
      </c>
      <c r="N1145" s="17" t="s">
        <v>1790</v>
      </c>
      <c r="O1145" s="27" t="str">
        <f>INDEX(accountchart[chartId], MATCH(Table1[[#This Row],[sellChartName]],accountchart[chartName],0))</f>
        <v>52900961</v>
      </c>
      <c r="P1145" s="27" t="str">
        <f>INDEX(accountchart[chartId], MATCH(Table1[[#This Row],[buyChartName]],accountchart[chartName],0))</f>
        <v>53172721</v>
      </c>
    </row>
    <row r="1146" spans="1:16" x14ac:dyDescent="0.5">
      <c r="A1146" s="17" t="s">
        <v>3342</v>
      </c>
      <c r="B1146" s="17" t="s">
        <v>1485</v>
      </c>
      <c r="C1146" s="35">
        <f t="shared" si="37"/>
        <v>1</v>
      </c>
      <c r="D1146" s="66" t="s">
        <v>3343</v>
      </c>
      <c r="E1146" s="37"/>
      <c r="F1146" s="45"/>
      <c r="G1146" s="28">
        <v>0</v>
      </c>
      <c r="H1146" s="37">
        <v>1</v>
      </c>
      <c r="I1146" s="17" t="s">
        <v>2752</v>
      </c>
      <c r="K1146" s="28">
        <v>0</v>
      </c>
      <c r="L1146" s="37">
        <v>1</v>
      </c>
      <c r="M1146" s="17" t="s">
        <v>1578</v>
      </c>
      <c r="N1146" s="17" t="s">
        <v>1790</v>
      </c>
      <c r="O1146" s="27" t="str">
        <f>INDEX(accountchart[chartId], MATCH(Table1[[#This Row],[sellChartName]],accountchart[chartName],0))</f>
        <v>52900961</v>
      </c>
      <c r="P1146" s="27" t="str">
        <f>INDEX(accountchart[chartId], MATCH(Table1[[#This Row],[buyChartName]],accountchart[chartName],0))</f>
        <v>53172721</v>
      </c>
    </row>
    <row r="1147" spans="1:16" x14ac:dyDescent="0.5">
      <c r="A1147" s="17" t="s">
        <v>3344</v>
      </c>
      <c r="B1147" s="17" t="s">
        <v>1485</v>
      </c>
      <c r="C1147" s="35">
        <f t="shared" si="37"/>
        <v>1</v>
      </c>
      <c r="D1147" s="66" t="s">
        <v>2775</v>
      </c>
      <c r="E1147" s="37"/>
      <c r="F1147" s="45"/>
      <c r="G1147" s="28">
        <v>0</v>
      </c>
      <c r="H1147" s="37">
        <v>1</v>
      </c>
      <c r="I1147" s="17" t="s">
        <v>2752</v>
      </c>
      <c r="K1147" s="28">
        <v>0</v>
      </c>
      <c r="L1147" s="37">
        <v>1</v>
      </c>
      <c r="M1147" s="17" t="s">
        <v>1578</v>
      </c>
      <c r="N1147" s="17" t="s">
        <v>1790</v>
      </c>
      <c r="O1147" s="27" t="str">
        <f>INDEX(accountchart[chartId], MATCH(Table1[[#This Row],[sellChartName]],accountchart[chartName],0))</f>
        <v>52900961</v>
      </c>
      <c r="P1147" s="27" t="str">
        <f>INDEX(accountchart[chartId], MATCH(Table1[[#This Row],[buyChartName]],accountchart[chartName],0))</f>
        <v>53172721</v>
      </c>
    </row>
    <row r="1148" spans="1:16" x14ac:dyDescent="0.5">
      <c r="A1148" s="17" t="s">
        <v>5761</v>
      </c>
      <c r="B1148" s="17" t="s">
        <v>1485</v>
      </c>
      <c r="C1148" s="35">
        <f t="shared" si="37"/>
        <v>1</v>
      </c>
      <c r="D1148" s="66" t="s">
        <v>5760</v>
      </c>
      <c r="E1148" s="37" t="s">
        <v>3383</v>
      </c>
      <c r="F1148" s="45"/>
      <c r="G1148" s="28">
        <v>0</v>
      </c>
      <c r="H1148" s="37">
        <v>1</v>
      </c>
      <c r="I1148" s="17" t="s">
        <v>2752</v>
      </c>
      <c r="K1148" s="28">
        <v>0</v>
      </c>
      <c r="L1148" s="37">
        <v>1</v>
      </c>
      <c r="M1148" s="17" t="s">
        <v>1578</v>
      </c>
      <c r="N1148" s="17" t="s">
        <v>1790</v>
      </c>
      <c r="O1148" s="27" t="str">
        <f>INDEX(accountchart[chartId], MATCH(Table1[[#This Row],[sellChartName]],accountchart[chartName],0))</f>
        <v>52900961</v>
      </c>
      <c r="P1148" s="27" t="str">
        <f>INDEX(accountchart[chartId], MATCH(Table1[[#This Row],[buyChartName]],accountchart[chartName],0))</f>
        <v>53172721</v>
      </c>
    </row>
    <row r="1149" spans="1:16" x14ac:dyDescent="0.5">
      <c r="A1149" s="17" t="s">
        <v>5766</v>
      </c>
      <c r="B1149" s="17" t="s">
        <v>1485</v>
      </c>
      <c r="C1149" s="35">
        <f>IF($B1149="ProductService",1,IF($B1149="ProductNonInventory",3,IF($B1149="ProductInventory",5,"error")))</f>
        <v>1</v>
      </c>
      <c r="D1149" s="37" t="s">
        <v>5767</v>
      </c>
      <c r="E1149" s="37" t="s">
        <v>3383</v>
      </c>
      <c r="F1149" s="45"/>
      <c r="G1149" s="28">
        <v>0</v>
      </c>
      <c r="H1149" s="37">
        <v>1</v>
      </c>
      <c r="I1149" s="17" t="s">
        <v>2752</v>
      </c>
      <c r="K1149" s="28">
        <v>0</v>
      </c>
      <c r="L1149" s="37">
        <v>1</v>
      </c>
      <c r="M1149" s="17" t="s">
        <v>1578</v>
      </c>
      <c r="N1149" s="17" t="s">
        <v>1790</v>
      </c>
      <c r="O1149" s="27" t="str">
        <f>INDEX(accountchart[chartId], MATCH(Table1[[#This Row],[sellChartName]],accountchart[chartName],0))</f>
        <v>52900961</v>
      </c>
      <c r="P1149" s="27" t="str">
        <f>INDEX(accountchart[chartId], MATCH(Table1[[#This Row],[buyChartName]],accountchart[chartName],0))</f>
        <v>53172721</v>
      </c>
    </row>
    <row r="1150" spans="1:16" x14ac:dyDescent="0.5">
      <c r="A1150" s="17" t="s">
        <v>2753</v>
      </c>
      <c r="B1150" s="17" t="s">
        <v>1485</v>
      </c>
      <c r="C1150" s="35">
        <f t="shared" si="37"/>
        <v>1</v>
      </c>
      <c r="D1150" s="66" t="s">
        <v>2773</v>
      </c>
      <c r="E1150" s="37"/>
      <c r="F1150" s="45"/>
      <c r="G1150" s="28">
        <v>0</v>
      </c>
      <c r="H1150" s="37">
        <v>1</v>
      </c>
      <c r="I1150" s="17" t="s">
        <v>2754</v>
      </c>
      <c r="K1150" s="28">
        <v>0</v>
      </c>
      <c r="L1150" s="37">
        <v>1</v>
      </c>
      <c r="M1150" s="17" t="s">
        <v>1578</v>
      </c>
      <c r="N1150" s="17" t="s">
        <v>1790</v>
      </c>
      <c r="O1150" s="27" t="str">
        <f>INDEX(accountchart[chartId], MATCH(Table1[[#This Row],[sellChartName]],accountchart[chartName],0))</f>
        <v>52900961</v>
      </c>
      <c r="P1150" s="27" t="str">
        <f>INDEX(accountchart[chartId], MATCH(Table1[[#This Row],[buyChartName]],accountchart[chartName],0))</f>
        <v>53172721</v>
      </c>
    </row>
    <row r="1151" spans="1:16" x14ac:dyDescent="0.5">
      <c r="A1151" s="17" t="s">
        <v>2766</v>
      </c>
      <c r="B1151" s="17" t="s">
        <v>1485</v>
      </c>
      <c r="C1151" s="35">
        <f t="shared" si="37"/>
        <v>1</v>
      </c>
      <c r="D1151" s="66" t="s">
        <v>2774</v>
      </c>
      <c r="E1151" s="37"/>
      <c r="F1151" s="45"/>
      <c r="G1151" s="28">
        <v>0</v>
      </c>
      <c r="H1151" s="37">
        <v>1</v>
      </c>
      <c r="I1151" s="17" t="s">
        <v>2754</v>
      </c>
      <c r="K1151" s="28">
        <v>0</v>
      </c>
      <c r="L1151" s="37">
        <v>1</v>
      </c>
      <c r="M1151" s="17" t="s">
        <v>1578</v>
      </c>
      <c r="N1151" s="17" t="s">
        <v>1790</v>
      </c>
      <c r="O1151" s="27" t="str">
        <f>INDEX(accountchart[chartId], MATCH(Table1[[#This Row],[sellChartName]],accountchart[chartName],0))</f>
        <v>52900961</v>
      </c>
      <c r="P1151" s="27" t="str">
        <f>INDEX(accountchart[chartId], MATCH(Table1[[#This Row],[buyChartName]],accountchart[chartName],0))</f>
        <v>53172721</v>
      </c>
    </row>
    <row r="1152" spans="1:16" x14ac:dyDescent="0.5">
      <c r="A1152" s="17" t="s">
        <v>2767</v>
      </c>
      <c r="B1152" s="17" t="s">
        <v>1485</v>
      </c>
      <c r="C1152" s="35">
        <f t="shared" si="37"/>
        <v>1</v>
      </c>
      <c r="D1152" s="66" t="s">
        <v>1375</v>
      </c>
      <c r="E1152" s="37"/>
      <c r="F1152" s="45"/>
      <c r="G1152" s="28">
        <v>0</v>
      </c>
      <c r="H1152" s="37">
        <v>1</v>
      </c>
      <c r="I1152" s="17" t="s">
        <v>2754</v>
      </c>
      <c r="K1152" s="28">
        <v>0</v>
      </c>
      <c r="L1152" s="37">
        <v>1</v>
      </c>
      <c r="M1152" s="17" t="s">
        <v>1578</v>
      </c>
      <c r="N1152" s="17" t="s">
        <v>1790</v>
      </c>
      <c r="O1152" s="27" t="str">
        <f>INDEX(accountchart[chartId], MATCH(Table1[[#This Row],[sellChartName]],accountchart[chartName],0))</f>
        <v>52900961</v>
      </c>
      <c r="P1152" s="27" t="str">
        <f>INDEX(accountchart[chartId], MATCH(Table1[[#This Row],[buyChartName]],accountchart[chartName],0))</f>
        <v>53172721</v>
      </c>
    </row>
    <row r="1153" spans="1:16" x14ac:dyDescent="0.5">
      <c r="A1153" s="17" t="s">
        <v>2768</v>
      </c>
      <c r="B1153" s="17" t="s">
        <v>1485</v>
      </c>
      <c r="C1153" s="35">
        <f t="shared" si="37"/>
        <v>1</v>
      </c>
      <c r="D1153" s="66" t="s">
        <v>1370</v>
      </c>
      <c r="E1153" s="37" t="s">
        <v>3496</v>
      </c>
      <c r="F1153" s="45"/>
      <c r="G1153" s="28">
        <v>0</v>
      </c>
      <c r="H1153" s="37">
        <v>1</v>
      </c>
      <c r="I1153" s="17" t="s">
        <v>2754</v>
      </c>
      <c r="K1153" s="28">
        <v>0</v>
      </c>
      <c r="L1153" s="37">
        <v>1</v>
      </c>
      <c r="M1153" s="17" t="s">
        <v>1578</v>
      </c>
      <c r="N1153" s="17" t="s">
        <v>1790</v>
      </c>
      <c r="O1153" s="27" t="str">
        <f>INDEX(accountchart[chartId], MATCH(Table1[[#This Row],[sellChartName]],accountchart[chartName],0))</f>
        <v>52900961</v>
      </c>
      <c r="P1153" s="27" t="str">
        <f>INDEX(accountchart[chartId], MATCH(Table1[[#This Row],[buyChartName]],accountchart[chartName],0))</f>
        <v>53172721</v>
      </c>
    </row>
    <row r="1154" spans="1:16" x14ac:dyDescent="0.5">
      <c r="A1154" s="17" t="s">
        <v>2769</v>
      </c>
      <c r="B1154" s="17" t="s">
        <v>1485</v>
      </c>
      <c r="C1154" s="35">
        <f t="shared" si="37"/>
        <v>1</v>
      </c>
      <c r="D1154" s="66" t="s">
        <v>1380</v>
      </c>
      <c r="E1154" s="37" t="s">
        <v>3496</v>
      </c>
      <c r="F1154" s="45"/>
      <c r="G1154" s="28">
        <v>0</v>
      </c>
      <c r="H1154" s="37">
        <v>1</v>
      </c>
      <c r="I1154" s="17" t="s">
        <v>2754</v>
      </c>
      <c r="K1154" s="28">
        <v>0</v>
      </c>
      <c r="L1154" s="37">
        <v>1</v>
      </c>
      <c r="M1154" s="17" t="s">
        <v>1578</v>
      </c>
      <c r="N1154" s="17" t="s">
        <v>1790</v>
      </c>
      <c r="O1154" s="27" t="str">
        <f>INDEX(accountchart[chartId], MATCH(Table1[[#This Row],[sellChartName]],accountchart[chartName],0))</f>
        <v>52900961</v>
      </c>
      <c r="P1154" s="27" t="str">
        <f>INDEX(accountchart[chartId], MATCH(Table1[[#This Row],[buyChartName]],accountchart[chartName],0))</f>
        <v>53172721</v>
      </c>
    </row>
    <row r="1155" spans="1:16" x14ac:dyDescent="0.5">
      <c r="A1155" s="17" t="s">
        <v>2770</v>
      </c>
      <c r="B1155" s="17" t="s">
        <v>1485</v>
      </c>
      <c r="C1155" s="35">
        <f t="shared" si="37"/>
        <v>1</v>
      </c>
      <c r="D1155" s="66" t="s">
        <v>1359</v>
      </c>
      <c r="E1155" s="37" t="s">
        <v>3383</v>
      </c>
      <c r="F1155" s="45"/>
      <c r="G1155" s="28">
        <v>0</v>
      </c>
      <c r="H1155" s="37">
        <v>1</v>
      </c>
      <c r="I1155" s="17" t="s">
        <v>2754</v>
      </c>
      <c r="K1155" s="28">
        <v>0</v>
      </c>
      <c r="L1155" s="37">
        <v>1</v>
      </c>
      <c r="M1155" s="17" t="s">
        <v>1578</v>
      </c>
      <c r="N1155" s="17" t="s">
        <v>1790</v>
      </c>
      <c r="O1155" s="27" t="str">
        <f>INDEX(accountchart[chartId], MATCH(Table1[[#This Row],[sellChartName]],accountchart[chartName],0))</f>
        <v>52900961</v>
      </c>
      <c r="P1155" s="27" t="str">
        <f>INDEX(accountchart[chartId], MATCH(Table1[[#This Row],[buyChartName]],accountchart[chartName],0))</f>
        <v>53172721</v>
      </c>
    </row>
    <row r="1156" spans="1:16" x14ac:dyDescent="0.5">
      <c r="A1156" s="17" t="s">
        <v>2771</v>
      </c>
      <c r="B1156" s="17" t="s">
        <v>1485</v>
      </c>
      <c r="C1156" s="35">
        <f t="shared" si="37"/>
        <v>1</v>
      </c>
      <c r="D1156" s="66" t="s">
        <v>2745</v>
      </c>
      <c r="E1156" s="37" t="s">
        <v>3383</v>
      </c>
      <c r="F1156" s="45"/>
      <c r="G1156" s="28">
        <v>0</v>
      </c>
      <c r="H1156" s="37">
        <v>1</v>
      </c>
      <c r="I1156" s="17" t="s">
        <v>2754</v>
      </c>
      <c r="K1156" s="28">
        <v>0</v>
      </c>
      <c r="L1156" s="37">
        <v>1</v>
      </c>
      <c r="M1156" s="17" t="s">
        <v>1578</v>
      </c>
      <c r="N1156" s="17" t="s">
        <v>1790</v>
      </c>
      <c r="O1156" s="27" t="str">
        <f>INDEX(accountchart[chartId], MATCH(Table1[[#This Row],[sellChartName]],accountchart[chartName],0))</f>
        <v>52900961</v>
      </c>
      <c r="P1156" s="27" t="str">
        <f>INDEX(accountchart[chartId], MATCH(Table1[[#This Row],[buyChartName]],accountchart[chartName],0))</f>
        <v>53172721</v>
      </c>
    </row>
    <row r="1157" spans="1:16" x14ac:dyDescent="0.5">
      <c r="A1157" s="17" t="s">
        <v>2772</v>
      </c>
      <c r="B1157" s="17" t="s">
        <v>1485</v>
      </c>
      <c r="C1157" s="35">
        <f t="shared" si="37"/>
        <v>1</v>
      </c>
      <c r="D1157" s="66" t="s">
        <v>1377</v>
      </c>
      <c r="F1157" s="45"/>
      <c r="G1157" s="28">
        <v>0</v>
      </c>
      <c r="H1157" s="37">
        <v>1</v>
      </c>
      <c r="I1157" s="17" t="s">
        <v>2754</v>
      </c>
      <c r="K1157" s="28">
        <v>0</v>
      </c>
      <c r="L1157" s="37">
        <v>1</v>
      </c>
      <c r="M1157" s="17" t="s">
        <v>1578</v>
      </c>
      <c r="N1157" s="17" t="s">
        <v>1790</v>
      </c>
      <c r="O1157" s="27" t="str">
        <f>INDEX(accountchart[chartId], MATCH(Table1[[#This Row],[sellChartName]],accountchart[chartName],0))</f>
        <v>52900961</v>
      </c>
      <c r="P1157" s="27" t="str">
        <f>INDEX(accountchart[chartId], MATCH(Table1[[#This Row],[buyChartName]],accountchart[chartName],0))</f>
        <v>53172721</v>
      </c>
    </row>
    <row r="1158" spans="1:16" x14ac:dyDescent="0.5">
      <c r="A1158" s="17" t="s">
        <v>3345</v>
      </c>
      <c r="B1158" s="17" t="s">
        <v>1485</v>
      </c>
      <c r="C1158" s="35">
        <f t="shared" si="37"/>
        <v>1</v>
      </c>
      <c r="D1158" s="66" t="s">
        <v>1382</v>
      </c>
      <c r="E1158" s="37" t="s">
        <v>3496</v>
      </c>
      <c r="F1158" s="45"/>
      <c r="G1158" s="28">
        <v>0</v>
      </c>
      <c r="H1158" s="37">
        <v>1</v>
      </c>
      <c r="I1158" s="17" t="s">
        <v>2754</v>
      </c>
      <c r="K1158" s="28">
        <v>0</v>
      </c>
      <c r="L1158" s="37">
        <v>1</v>
      </c>
      <c r="M1158" s="17" t="s">
        <v>1578</v>
      </c>
      <c r="N1158" s="17" t="s">
        <v>1790</v>
      </c>
      <c r="O1158" s="27" t="str">
        <f>INDEX(accountchart[chartId], MATCH(Table1[[#This Row],[sellChartName]],accountchart[chartName],0))</f>
        <v>52900961</v>
      </c>
      <c r="P1158" s="27" t="str">
        <f>INDEX(accountchart[chartId], MATCH(Table1[[#This Row],[buyChartName]],accountchart[chartName],0))</f>
        <v>53172721</v>
      </c>
    </row>
    <row r="1159" spans="1:16" x14ac:dyDescent="0.5">
      <c r="A1159" s="17" t="s">
        <v>3358</v>
      </c>
      <c r="B1159" s="17" t="s">
        <v>1486</v>
      </c>
      <c r="C1159" s="35">
        <f t="shared" si="37"/>
        <v>3</v>
      </c>
      <c r="D1159" s="37" t="s">
        <v>1394</v>
      </c>
      <c r="E1159" s="37"/>
      <c r="F1159" s="45"/>
      <c r="G1159" s="28">
        <v>0</v>
      </c>
      <c r="H1159" s="37">
        <v>1</v>
      </c>
      <c r="I1159" s="17" t="s">
        <v>2754</v>
      </c>
      <c r="K1159" s="28">
        <v>0</v>
      </c>
      <c r="L1159" s="37">
        <v>1</v>
      </c>
      <c r="M1159" s="17" t="s">
        <v>1578</v>
      </c>
      <c r="N1159" s="17" t="s">
        <v>1790</v>
      </c>
      <c r="O1159" s="27" t="str">
        <f>INDEX(accountchart[chartId], MATCH(Table1[[#This Row],[sellChartName]],accountchart[chartName],0))</f>
        <v>52900961</v>
      </c>
      <c r="P1159" s="27" t="str">
        <f>INDEX(accountchart[chartId], MATCH(Table1[[#This Row],[buyChartName]],accountchart[chartName],0))</f>
        <v>53172721</v>
      </c>
    </row>
    <row r="1160" spans="1:16" s="3" customFormat="1" x14ac:dyDescent="0.5">
      <c r="A1160" s="17" t="s">
        <v>3346</v>
      </c>
      <c r="B1160" s="17" t="s">
        <v>1485</v>
      </c>
      <c r="C1160" s="35">
        <f t="shared" si="37"/>
        <v>1</v>
      </c>
      <c r="D1160" s="66" t="s">
        <v>2744</v>
      </c>
      <c r="E1160" s="37" t="s">
        <v>3382</v>
      </c>
      <c r="F1160" s="45"/>
      <c r="G1160" s="28">
        <v>0</v>
      </c>
      <c r="H1160" s="37">
        <v>1</v>
      </c>
      <c r="I1160" s="17" t="s">
        <v>2776</v>
      </c>
      <c r="J1160" s="17"/>
      <c r="K1160" s="28">
        <v>0</v>
      </c>
      <c r="L1160" s="37">
        <v>1</v>
      </c>
      <c r="M1160" s="17" t="s">
        <v>1575</v>
      </c>
      <c r="N1160" s="17" t="s">
        <v>1787</v>
      </c>
      <c r="O1160" s="27" t="str">
        <f>INDEX(accountchart[chartId], MATCH(Table1[[#This Row],[sellChartName]],accountchart[chartName],0))</f>
        <v>52900960</v>
      </c>
      <c r="P1160" s="27" t="str">
        <f>INDEX(accountchart[chartId], MATCH(Table1[[#This Row],[buyChartName]],accountchart[chartName],0))</f>
        <v>53172720</v>
      </c>
    </row>
    <row r="1161" spans="1:16" s="3" customFormat="1" x14ac:dyDescent="0.5">
      <c r="A1161" s="3" t="s">
        <v>4113</v>
      </c>
      <c r="B1161" s="37" t="s">
        <v>1487</v>
      </c>
      <c r="C1161" s="38">
        <f t="shared" si="37"/>
        <v>5</v>
      </c>
      <c r="D1161" s="32" t="s">
        <v>2976</v>
      </c>
      <c r="E1161" s="44" t="s">
        <v>14</v>
      </c>
      <c r="F1161" s="46"/>
      <c r="G1161" s="37">
        <v>0</v>
      </c>
      <c r="H1161" s="37">
        <v>7</v>
      </c>
      <c r="I1161" s="3" t="s">
        <v>3108</v>
      </c>
      <c r="K1161" s="37">
        <v>0</v>
      </c>
      <c r="L1161" s="37">
        <v>7</v>
      </c>
      <c r="M1161" s="3" t="s">
        <v>1530</v>
      </c>
      <c r="N1161" s="3" t="s">
        <v>1734</v>
      </c>
      <c r="O1161" s="39" t="str">
        <f>INDEX(accountchart[chartId], MATCH(Table1[[#This Row],[sellChartName]],accountchart[chartName],0))</f>
        <v>52899639</v>
      </c>
      <c r="P1161" s="39" t="str">
        <f>INDEX(accountchart[chartId], MATCH(Table1[[#This Row],[buyChartName]],accountchart[chartName],0))</f>
        <v>53172271</v>
      </c>
    </row>
    <row r="1162" spans="1:16" s="3" customFormat="1" x14ac:dyDescent="0.5">
      <c r="A1162" s="3" t="s">
        <v>4114</v>
      </c>
      <c r="B1162" s="37" t="s">
        <v>1487</v>
      </c>
      <c r="C1162" s="38">
        <f t="shared" si="37"/>
        <v>5</v>
      </c>
      <c r="D1162" s="32" t="s">
        <v>2977</v>
      </c>
      <c r="E1162" s="44" t="s">
        <v>14</v>
      </c>
      <c r="F1162" s="46"/>
      <c r="G1162" s="37">
        <v>0</v>
      </c>
      <c r="H1162" s="37">
        <v>7</v>
      </c>
      <c r="I1162" s="3" t="s">
        <v>3108</v>
      </c>
      <c r="K1162" s="37">
        <v>0</v>
      </c>
      <c r="L1162" s="37">
        <v>7</v>
      </c>
      <c r="M1162" s="3" t="s">
        <v>1530</v>
      </c>
      <c r="N1162" s="3" t="s">
        <v>1734</v>
      </c>
      <c r="O1162" s="39" t="str">
        <f>INDEX(accountchart[chartId], MATCH(Table1[[#This Row],[sellChartName]],accountchart[chartName],0))</f>
        <v>52899639</v>
      </c>
      <c r="P1162" s="39" t="str">
        <f>INDEX(accountchart[chartId], MATCH(Table1[[#This Row],[buyChartName]],accountchart[chartName],0))</f>
        <v>53172271</v>
      </c>
    </row>
    <row r="1163" spans="1:16" s="3" customFormat="1" x14ac:dyDescent="0.5">
      <c r="A1163" s="3" t="s">
        <v>4115</v>
      </c>
      <c r="B1163" s="37" t="s">
        <v>1487</v>
      </c>
      <c r="C1163" s="38">
        <f t="shared" si="37"/>
        <v>5</v>
      </c>
      <c r="D1163" s="32" t="s">
        <v>2978</v>
      </c>
      <c r="E1163" s="44" t="s">
        <v>14</v>
      </c>
      <c r="F1163" s="46"/>
      <c r="G1163" s="37">
        <v>0</v>
      </c>
      <c r="H1163" s="37">
        <v>7</v>
      </c>
      <c r="I1163" s="3" t="s">
        <v>3108</v>
      </c>
      <c r="K1163" s="37">
        <v>0</v>
      </c>
      <c r="L1163" s="37">
        <v>7</v>
      </c>
      <c r="M1163" s="3" t="s">
        <v>1530</v>
      </c>
      <c r="N1163" s="3" t="s">
        <v>1734</v>
      </c>
      <c r="O1163" s="39" t="str">
        <f>INDEX(accountchart[chartId], MATCH(Table1[[#This Row],[sellChartName]],accountchart[chartName],0))</f>
        <v>52899639</v>
      </c>
      <c r="P1163" s="39" t="str">
        <f>INDEX(accountchart[chartId], MATCH(Table1[[#This Row],[buyChartName]],accountchart[chartName],0))</f>
        <v>53172271</v>
      </c>
    </row>
    <row r="1164" spans="1:16" s="3" customFormat="1" x14ac:dyDescent="0.5">
      <c r="A1164" s="3" t="s">
        <v>4116</v>
      </c>
      <c r="B1164" s="37" t="s">
        <v>1487</v>
      </c>
      <c r="C1164" s="38">
        <f t="shared" si="37"/>
        <v>5</v>
      </c>
      <c r="D1164" s="32" t="s">
        <v>2979</v>
      </c>
      <c r="E1164" s="44" t="s">
        <v>14</v>
      </c>
      <c r="F1164" s="46"/>
      <c r="G1164" s="37">
        <v>0</v>
      </c>
      <c r="H1164" s="37">
        <v>7</v>
      </c>
      <c r="I1164" s="3" t="s">
        <v>3108</v>
      </c>
      <c r="K1164" s="37">
        <v>0</v>
      </c>
      <c r="L1164" s="37">
        <v>7</v>
      </c>
      <c r="M1164" s="3" t="s">
        <v>1530</v>
      </c>
      <c r="N1164" s="3" t="s">
        <v>1734</v>
      </c>
      <c r="O1164" s="39" t="str">
        <f>INDEX(accountchart[chartId], MATCH(Table1[[#This Row],[sellChartName]],accountchart[chartName],0))</f>
        <v>52899639</v>
      </c>
      <c r="P1164" s="39" t="str">
        <f>INDEX(accountchart[chartId], MATCH(Table1[[#This Row],[buyChartName]],accountchart[chartName],0))</f>
        <v>53172271</v>
      </c>
    </row>
    <row r="1165" spans="1:16" s="3" customFormat="1" x14ac:dyDescent="0.5">
      <c r="A1165" s="3" t="s">
        <v>4117</v>
      </c>
      <c r="B1165" s="37" t="s">
        <v>1487</v>
      </c>
      <c r="C1165" s="38">
        <f t="shared" si="37"/>
        <v>5</v>
      </c>
      <c r="D1165" s="44" t="s">
        <v>9</v>
      </c>
      <c r="E1165" s="44" t="s">
        <v>2371</v>
      </c>
      <c r="F1165" s="46"/>
      <c r="G1165" s="37">
        <v>0</v>
      </c>
      <c r="H1165" s="37">
        <v>1</v>
      </c>
      <c r="I1165" s="3" t="s">
        <v>3357</v>
      </c>
      <c r="K1165" s="37">
        <v>0</v>
      </c>
      <c r="L1165" s="37">
        <v>1</v>
      </c>
      <c r="M1165" s="3" t="s">
        <v>1530</v>
      </c>
      <c r="N1165" s="3" t="s">
        <v>1734</v>
      </c>
      <c r="O1165" s="39" t="str">
        <f>INDEX(accountchart[chartId], MATCH(Table1[[#This Row],[sellChartName]],accountchart[chartName],0))</f>
        <v>52899639</v>
      </c>
      <c r="P1165" s="39" t="str">
        <f>INDEX(accountchart[chartId], MATCH(Table1[[#This Row],[buyChartName]],accountchart[chartName],0))</f>
        <v>53172271</v>
      </c>
    </row>
    <row r="1166" spans="1:16" s="3" customFormat="1" x14ac:dyDescent="0.5">
      <c r="A1166" s="3" t="s">
        <v>4118</v>
      </c>
      <c r="B1166" s="37" t="s">
        <v>1487</v>
      </c>
      <c r="C1166" s="38">
        <f t="shared" si="37"/>
        <v>5</v>
      </c>
      <c r="D1166" s="44" t="s">
        <v>3360</v>
      </c>
      <c r="E1166" s="44" t="s">
        <v>2258</v>
      </c>
      <c r="F1166" s="46"/>
      <c r="G1166" s="37">
        <v>0</v>
      </c>
      <c r="H1166" s="37">
        <v>1</v>
      </c>
      <c r="I1166" s="3" t="s">
        <v>3359</v>
      </c>
      <c r="K1166" s="37">
        <v>0</v>
      </c>
      <c r="L1166" s="37">
        <v>1</v>
      </c>
      <c r="M1166" s="3" t="s">
        <v>1530</v>
      </c>
      <c r="N1166" s="3" t="s">
        <v>1734</v>
      </c>
      <c r="O1166" s="39" t="str">
        <f>INDEX(accountchart[chartId], MATCH(Table1[[#This Row],[sellChartName]],accountchart[chartName],0))</f>
        <v>52899639</v>
      </c>
      <c r="P1166" s="39" t="str">
        <f>INDEX(accountchart[chartId], MATCH(Table1[[#This Row],[buyChartName]],accountchart[chartName],0))</f>
        <v>53172271</v>
      </c>
    </row>
    <row r="1167" spans="1:16" s="3" customFormat="1" x14ac:dyDescent="0.5">
      <c r="A1167" s="3" t="s">
        <v>5858</v>
      </c>
      <c r="B1167" s="37" t="s">
        <v>1487</v>
      </c>
      <c r="C1167" s="38">
        <f>IF($B1167="ProductService",1,IF($B1167="ProductNonInventory",3,IF($B1167="ProductInventory",5,"error")))</f>
        <v>5</v>
      </c>
      <c r="D1167" s="44" t="s">
        <v>5856</v>
      </c>
      <c r="E1167" s="44" t="s">
        <v>14</v>
      </c>
      <c r="F1167" s="46"/>
      <c r="G1167" s="37">
        <v>0</v>
      </c>
      <c r="H1167" s="37">
        <v>1</v>
      </c>
      <c r="I1167" s="3" t="s">
        <v>3359</v>
      </c>
      <c r="K1167" s="37">
        <v>0</v>
      </c>
      <c r="L1167" s="37">
        <v>1</v>
      </c>
      <c r="M1167" s="3" t="s">
        <v>1530</v>
      </c>
      <c r="N1167" s="3" t="s">
        <v>1734</v>
      </c>
      <c r="O1167" s="39" t="str">
        <f>INDEX(accountchart[chartId], MATCH(Table1[[#This Row],[sellChartName]],accountchart[chartName],0))</f>
        <v>52899639</v>
      </c>
      <c r="P1167" s="39" t="str">
        <f>INDEX(accountchart[chartId], MATCH(Table1[[#This Row],[buyChartName]],accountchart[chartName],0))</f>
        <v>53172271</v>
      </c>
    </row>
    <row r="1168" spans="1:16" s="3" customFormat="1" x14ac:dyDescent="0.5">
      <c r="A1168" s="3" t="s">
        <v>4119</v>
      </c>
      <c r="B1168" s="37" t="s">
        <v>1487</v>
      </c>
      <c r="C1168" s="38">
        <f t="shared" si="37"/>
        <v>5</v>
      </c>
      <c r="D1168" s="28" t="s">
        <v>3367</v>
      </c>
      <c r="E1168" s="44" t="s">
        <v>2258</v>
      </c>
      <c r="F1168" s="46"/>
      <c r="G1168" s="37">
        <v>0</v>
      </c>
      <c r="H1168" s="37">
        <v>1</v>
      </c>
      <c r="I1168" s="3" t="s">
        <v>2777</v>
      </c>
      <c r="K1168" s="37">
        <v>0</v>
      </c>
      <c r="L1168" s="37">
        <v>1</v>
      </c>
      <c r="M1168" s="3" t="s">
        <v>1530</v>
      </c>
      <c r="N1168" s="3" t="s">
        <v>1734</v>
      </c>
      <c r="O1168" s="39" t="str">
        <f>INDEX(accountchart[chartId], MATCH(Table1[[#This Row],[sellChartName]],accountchart[chartName],0))</f>
        <v>52899639</v>
      </c>
      <c r="P1168" s="39" t="str">
        <f>INDEX(accountchart[chartId], MATCH(Table1[[#This Row],[buyChartName]],accountchart[chartName],0))</f>
        <v>53172271</v>
      </c>
    </row>
    <row r="1169" spans="1:16" s="3" customFormat="1" x14ac:dyDescent="0.5">
      <c r="A1169" s="3" t="s">
        <v>4120</v>
      </c>
      <c r="B1169" s="37" t="s">
        <v>1487</v>
      </c>
      <c r="C1169" s="38">
        <f t="shared" si="37"/>
        <v>5</v>
      </c>
      <c r="D1169" s="28" t="s">
        <v>3368</v>
      </c>
      <c r="E1169" s="44" t="s">
        <v>2258</v>
      </c>
      <c r="F1169" s="46"/>
      <c r="G1169" s="37">
        <v>0</v>
      </c>
      <c r="H1169" s="37">
        <v>1</v>
      </c>
      <c r="I1169" s="3" t="s">
        <v>2777</v>
      </c>
      <c r="K1169" s="37">
        <v>0</v>
      </c>
      <c r="L1169" s="37">
        <v>1</v>
      </c>
      <c r="M1169" s="3" t="s">
        <v>1530</v>
      </c>
      <c r="N1169" s="3" t="s">
        <v>1734</v>
      </c>
      <c r="O1169" s="39" t="str">
        <f>INDEX(accountchart[chartId], MATCH(Table1[[#This Row],[sellChartName]],accountchart[chartName],0))</f>
        <v>52899639</v>
      </c>
      <c r="P1169" s="39" t="str">
        <f>INDEX(accountchart[chartId], MATCH(Table1[[#This Row],[buyChartName]],accountchart[chartName],0))</f>
        <v>53172271</v>
      </c>
    </row>
    <row r="1170" spans="1:16" s="3" customFormat="1" x14ac:dyDescent="0.5">
      <c r="A1170" s="3" t="s">
        <v>4121</v>
      </c>
      <c r="B1170" s="37" t="s">
        <v>1487</v>
      </c>
      <c r="C1170" s="38">
        <f t="shared" si="37"/>
        <v>5</v>
      </c>
      <c r="D1170" s="28" t="s">
        <v>3374</v>
      </c>
      <c r="E1170" s="44" t="s">
        <v>2258</v>
      </c>
      <c r="F1170" s="46"/>
      <c r="G1170" s="37">
        <v>0</v>
      </c>
      <c r="H1170" s="37">
        <v>1</v>
      </c>
      <c r="I1170" s="3" t="s">
        <v>2777</v>
      </c>
      <c r="K1170" s="37">
        <v>0</v>
      </c>
      <c r="L1170" s="37">
        <v>1</v>
      </c>
      <c r="M1170" s="3" t="s">
        <v>1530</v>
      </c>
      <c r="N1170" s="3" t="s">
        <v>1734</v>
      </c>
      <c r="O1170" s="39" t="str">
        <f>INDEX(accountchart[chartId], MATCH(Table1[[#This Row],[sellChartName]],accountchart[chartName],0))</f>
        <v>52899639</v>
      </c>
      <c r="P1170" s="39" t="str">
        <f>INDEX(accountchart[chartId], MATCH(Table1[[#This Row],[buyChartName]],accountchart[chartName],0))</f>
        <v>53172271</v>
      </c>
    </row>
    <row r="1171" spans="1:16" s="3" customFormat="1" x14ac:dyDescent="0.5">
      <c r="A1171" s="3" t="s">
        <v>4122</v>
      </c>
      <c r="B1171" s="37" t="s">
        <v>1487</v>
      </c>
      <c r="C1171" s="38">
        <f t="shared" si="37"/>
        <v>5</v>
      </c>
      <c r="D1171" s="28" t="s">
        <v>3369</v>
      </c>
      <c r="E1171" s="44" t="s">
        <v>2258</v>
      </c>
      <c r="F1171" s="46"/>
      <c r="G1171" s="37">
        <v>0</v>
      </c>
      <c r="H1171" s="37">
        <v>1</v>
      </c>
      <c r="I1171" s="3" t="s">
        <v>2777</v>
      </c>
      <c r="K1171" s="37">
        <v>0</v>
      </c>
      <c r="L1171" s="37">
        <v>1</v>
      </c>
      <c r="M1171" s="3" t="s">
        <v>1530</v>
      </c>
      <c r="N1171" s="3" t="s">
        <v>1734</v>
      </c>
      <c r="O1171" s="39" t="str">
        <f>INDEX(accountchart[chartId], MATCH(Table1[[#This Row],[sellChartName]],accountchart[chartName],0))</f>
        <v>52899639</v>
      </c>
      <c r="P1171" s="39" t="str">
        <f>INDEX(accountchart[chartId], MATCH(Table1[[#This Row],[buyChartName]],accountchart[chartName],0))</f>
        <v>53172271</v>
      </c>
    </row>
    <row r="1172" spans="1:16" s="3" customFormat="1" x14ac:dyDescent="0.5">
      <c r="A1172" s="3" t="s">
        <v>4123</v>
      </c>
      <c r="B1172" s="37" t="s">
        <v>1487</v>
      </c>
      <c r="C1172" s="38">
        <f t="shared" si="37"/>
        <v>5</v>
      </c>
      <c r="D1172" s="28" t="s">
        <v>3370</v>
      </c>
      <c r="E1172" s="44" t="s">
        <v>2258</v>
      </c>
      <c r="F1172" s="46"/>
      <c r="G1172" s="37">
        <v>0</v>
      </c>
      <c r="H1172" s="37">
        <v>1</v>
      </c>
      <c r="I1172" s="3" t="s">
        <v>2777</v>
      </c>
      <c r="K1172" s="37">
        <v>0</v>
      </c>
      <c r="L1172" s="37">
        <v>1</v>
      </c>
      <c r="M1172" s="3" t="s">
        <v>1530</v>
      </c>
      <c r="N1172" s="3" t="s">
        <v>1734</v>
      </c>
      <c r="O1172" s="39" t="str">
        <f>INDEX(accountchart[chartId], MATCH(Table1[[#This Row],[sellChartName]],accountchart[chartName],0))</f>
        <v>52899639</v>
      </c>
      <c r="P1172" s="39" t="str">
        <f>INDEX(accountchart[chartId], MATCH(Table1[[#This Row],[buyChartName]],accountchart[chartName],0))</f>
        <v>53172271</v>
      </c>
    </row>
    <row r="1173" spans="1:16" s="3" customFormat="1" x14ac:dyDescent="0.5">
      <c r="A1173" s="3" t="s">
        <v>4124</v>
      </c>
      <c r="B1173" s="37" t="s">
        <v>1487</v>
      </c>
      <c r="C1173" s="38">
        <f t="shared" si="37"/>
        <v>5</v>
      </c>
      <c r="D1173" s="28" t="s">
        <v>3371</v>
      </c>
      <c r="E1173" s="44" t="s">
        <v>2258</v>
      </c>
      <c r="F1173" s="46"/>
      <c r="G1173" s="37">
        <v>0</v>
      </c>
      <c r="H1173" s="37">
        <v>1</v>
      </c>
      <c r="I1173" s="3" t="s">
        <v>2777</v>
      </c>
      <c r="K1173" s="37">
        <v>0</v>
      </c>
      <c r="L1173" s="37">
        <v>1</v>
      </c>
      <c r="M1173" s="3" t="s">
        <v>1530</v>
      </c>
      <c r="N1173" s="3" t="s">
        <v>1734</v>
      </c>
      <c r="O1173" s="39" t="str">
        <f>INDEX(accountchart[chartId], MATCH(Table1[[#This Row],[sellChartName]],accountchart[chartName],0))</f>
        <v>52899639</v>
      </c>
      <c r="P1173" s="39" t="str">
        <f>INDEX(accountchart[chartId], MATCH(Table1[[#This Row],[buyChartName]],accountchart[chartName],0))</f>
        <v>53172271</v>
      </c>
    </row>
    <row r="1174" spans="1:16" s="3" customFormat="1" x14ac:dyDescent="0.5">
      <c r="A1174" s="3" t="s">
        <v>4125</v>
      </c>
      <c r="B1174" s="37" t="s">
        <v>1487</v>
      </c>
      <c r="C1174" s="38">
        <f t="shared" si="37"/>
        <v>5</v>
      </c>
      <c r="D1174" s="28" t="s">
        <v>3372</v>
      </c>
      <c r="E1174" s="44" t="s">
        <v>2258</v>
      </c>
      <c r="F1174" s="46"/>
      <c r="G1174" s="37">
        <v>0</v>
      </c>
      <c r="H1174" s="37">
        <v>1</v>
      </c>
      <c r="I1174" s="3" t="s">
        <v>2777</v>
      </c>
      <c r="K1174" s="37">
        <v>0</v>
      </c>
      <c r="L1174" s="37">
        <v>1</v>
      </c>
      <c r="M1174" s="3" t="s">
        <v>1530</v>
      </c>
      <c r="N1174" s="3" t="s">
        <v>1734</v>
      </c>
      <c r="O1174" s="39" t="str">
        <f>INDEX(accountchart[chartId], MATCH(Table1[[#This Row],[sellChartName]],accountchart[chartName],0))</f>
        <v>52899639</v>
      </c>
      <c r="P1174" s="39" t="str">
        <f>INDEX(accountchart[chartId], MATCH(Table1[[#This Row],[buyChartName]],accountchart[chartName],0))</f>
        <v>53172271</v>
      </c>
    </row>
    <row r="1175" spans="1:16" s="3" customFormat="1" x14ac:dyDescent="0.5">
      <c r="A1175" s="3" t="s">
        <v>4126</v>
      </c>
      <c r="B1175" s="37" t="s">
        <v>1487</v>
      </c>
      <c r="C1175" s="38">
        <f t="shared" si="37"/>
        <v>5</v>
      </c>
      <c r="D1175" s="28" t="s">
        <v>3373</v>
      </c>
      <c r="E1175" s="44" t="s">
        <v>2258</v>
      </c>
      <c r="F1175" s="46"/>
      <c r="G1175" s="37">
        <v>0</v>
      </c>
      <c r="H1175" s="37">
        <v>1</v>
      </c>
      <c r="I1175" s="3" t="s">
        <v>2777</v>
      </c>
      <c r="K1175" s="37">
        <v>0</v>
      </c>
      <c r="L1175" s="37">
        <v>1</v>
      </c>
      <c r="M1175" s="3" t="s">
        <v>1530</v>
      </c>
      <c r="N1175" s="3" t="s">
        <v>1734</v>
      </c>
      <c r="O1175" s="39" t="str">
        <f>INDEX(accountchart[chartId], MATCH(Table1[[#This Row],[sellChartName]],accountchart[chartName],0))</f>
        <v>52899639</v>
      </c>
      <c r="P1175" s="39" t="str">
        <f>INDEX(accountchart[chartId], MATCH(Table1[[#This Row],[buyChartName]],accountchart[chartName],0))</f>
        <v>53172271</v>
      </c>
    </row>
    <row r="1176" spans="1:16" x14ac:dyDescent="0.5">
      <c r="A1176" s="3" t="s">
        <v>4127</v>
      </c>
      <c r="B1176" s="37" t="s">
        <v>1485</v>
      </c>
      <c r="C1176" s="38">
        <f t="shared" si="37"/>
        <v>1</v>
      </c>
      <c r="D1176" s="37" t="s">
        <v>4110</v>
      </c>
      <c r="E1176" s="44" t="s">
        <v>3496</v>
      </c>
      <c r="F1176" s="46"/>
      <c r="G1176" s="37">
        <v>0</v>
      </c>
      <c r="H1176" s="37">
        <v>5</v>
      </c>
      <c r="I1176" s="3" t="s">
        <v>4110</v>
      </c>
      <c r="J1176" s="3"/>
      <c r="K1176" s="37">
        <v>0</v>
      </c>
      <c r="L1176" s="37">
        <v>5</v>
      </c>
      <c r="M1176" s="3" t="s">
        <v>1530</v>
      </c>
      <c r="N1176" s="3" t="s">
        <v>1734</v>
      </c>
      <c r="O1176" s="39" t="str">
        <f>INDEX(accountchart[chartId], MATCH(Table1[[#This Row],[sellChartName]],accountchart[chartName],0))</f>
        <v>52899639</v>
      </c>
      <c r="P1176" s="39" t="str">
        <f>INDEX(accountchart[chartId], MATCH(Table1[[#This Row],[buyChartName]],accountchart[chartName],0))</f>
        <v>53172271</v>
      </c>
    </row>
    <row r="1177" spans="1:16" x14ac:dyDescent="0.5">
      <c r="A1177" s="17" t="s">
        <v>4128</v>
      </c>
      <c r="B1177" s="17" t="s">
        <v>1486</v>
      </c>
      <c r="C1177" s="35">
        <f t="shared" si="37"/>
        <v>3</v>
      </c>
      <c r="D1177" s="37" t="s">
        <v>1391</v>
      </c>
      <c r="F1177" s="45"/>
      <c r="G1177" s="28">
        <v>0</v>
      </c>
      <c r="H1177" s="37">
        <v>1</v>
      </c>
      <c r="I1177" s="3" t="s">
        <v>5857</v>
      </c>
      <c r="K1177" s="28">
        <v>0</v>
      </c>
      <c r="L1177" s="37">
        <v>5</v>
      </c>
      <c r="M1177" s="3" t="s">
        <v>1530</v>
      </c>
      <c r="N1177" s="3" t="s">
        <v>1734</v>
      </c>
      <c r="O1177" s="27" t="str">
        <f>INDEX(accountchart[chartId], MATCH(Table1[[#This Row],[sellChartName]],accountchart[chartName],0))</f>
        <v>52899639</v>
      </c>
      <c r="P1177" s="27" t="str">
        <f>INDEX(accountchart[chartId], MATCH(Table1[[#This Row],[buyChartName]],accountchart[chartName],0))</f>
        <v>53172271</v>
      </c>
    </row>
    <row r="1178" spans="1:16" x14ac:dyDescent="0.5">
      <c r="A1178" s="17" t="s">
        <v>4129</v>
      </c>
      <c r="B1178" s="17" t="s">
        <v>1486</v>
      </c>
      <c r="C1178" s="35">
        <f t="shared" si="37"/>
        <v>3</v>
      </c>
      <c r="D1178" s="28" t="s">
        <v>1481</v>
      </c>
      <c r="F1178" s="45"/>
      <c r="G1178" s="28">
        <v>0</v>
      </c>
      <c r="H1178" s="37">
        <v>1</v>
      </c>
      <c r="I1178" s="3" t="s">
        <v>5857</v>
      </c>
      <c r="K1178" s="28">
        <v>0</v>
      </c>
      <c r="L1178" s="37">
        <v>5</v>
      </c>
      <c r="M1178" s="3" t="s">
        <v>1530</v>
      </c>
      <c r="N1178" s="3" t="s">
        <v>1734</v>
      </c>
      <c r="O1178" s="27" t="str">
        <f>INDEX(accountchart[chartId], MATCH(Table1[[#This Row],[sellChartName]],accountchart[chartName],0))</f>
        <v>52899639</v>
      </c>
      <c r="P1178" s="27" t="str">
        <f>INDEX(accountchart[chartId], MATCH(Table1[[#This Row],[buyChartName]],accountchart[chartName],0))</f>
        <v>53172271</v>
      </c>
    </row>
    <row r="1179" spans="1:16" x14ac:dyDescent="0.5">
      <c r="A1179" s="17" t="s">
        <v>4130</v>
      </c>
      <c r="B1179" s="17" t="s">
        <v>1486</v>
      </c>
      <c r="C1179" s="35">
        <f t="shared" si="37"/>
        <v>3</v>
      </c>
      <c r="D1179" s="28" t="s">
        <v>4112</v>
      </c>
      <c r="F1179" s="45"/>
      <c r="G1179" s="28">
        <v>0</v>
      </c>
      <c r="H1179" s="37">
        <v>1</v>
      </c>
      <c r="I1179" s="3" t="s">
        <v>5857</v>
      </c>
      <c r="K1179" s="28">
        <v>0</v>
      </c>
      <c r="L1179" s="37">
        <v>5</v>
      </c>
      <c r="M1179" s="3" t="s">
        <v>1530</v>
      </c>
      <c r="N1179" s="3" t="s">
        <v>1734</v>
      </c>
      <c r="O1179" s="27" t="str">
        <f>INDEX(accountchart[chartId], MATCH(Table1[[#This Row],[sellChartName]],accountchart[chartName],0))</f>
        <v>52899639</v>
      </c>
      <c r="P1179" s="27" t="str">
        <f>INDEX(accountchart[chartId], MATCH(Table1[[#This Row],[buyChartName]],accountchart[chartName],0))</f>
        <v>53172271</v>
      </c>
    </row>
    <row r="1180" spans="1:16" x14ac:dyDescent="0.5">
      <c r="A1180" s="17" t="s">
        <v>5860</v>
      </c>
      <c r="B1180" s="17" t="s">
        <v>1486</v>
      </c>
      <c r="C1180" s="35">
        <f t="shared" ref="C1180:C1182" si="38">IF($B1180="ProductService",1,IF($B1180="ProductNonInventory",3,IF($B1180="ProductInventory",5,"error")))</f>
        <v>3</v>
      </c>
      <c r="D1180" s="28" t="s">
        <v>5859</v>
      </c>
      <c r="F1180" s="45"/>
      <c r="G1180" s="28">
        <v>0</v>
      </c>
      <c r="H1180" s="37">
        <v>1</v>
      </c>
      <c r="I1180" s="3" t="s">
        <v>5857</v>
      </c>
      <c r="K1180" s="28">
        <v>0</v>
      </c>
      <c r="L1180" s="37">
        <v>5</v>
      </c>
      <c r="M1180" s="3" t="s">
        <v>1530</v>
      </c>
      <c r="N1180" s="3" t="s">
        <v>1734</v>
      </c>
      <c r="O1180" s="27" t="str">
        <f>INDEX(accountchart[chartId], MATCH(Table1[[#This Row],[sellChartName]],accountchart[chartName],0))</f>
        <v>52899639</v>
      </c>
      <c r="P1180" s="27" t="str">
        <f>INDEX(accountchart[chartId], MATCH(Table1[[#This Row],[buyChartName]],accountchart[chartName],0))</f>
        <v>53172271</v>
      </c>
    </row>
    <row r="1181" spans="1:16" x14ac:dyDescent="0.5">
      <c r="A1181" s="17" t="s">
        <v>5861</v>
      </c>
      <c r="B1181" s="17" t="s">
        <v>1486</v>
      </c>
      <c r="C1181" s="35">
        <f t="shared" si="38"/>
        <v>3</v>
      </c>
      <c r="D1181" s="28" t="s">
        <v>5829</v>
      </c>
      <c r="F1181" s="45"/>
      <c r="G1181" s="28">
        <v>0</v>
      </c>
      <c r="H1181" s="37">
        <v>1</v>
      </c>
      <c r="I1181" s="3" t="s">
        <v>5857</v>
      </c>
      <c r="K1181" s="28">
        <v>0</v>
      </c>
      <c r="L1181" s="37">
        <v>5</v>
      </c>
      <c r="M1181" s="3" t="s">
        <v>1530</v>
      </c>
      <c r="N1181" s="3" t="s">
        <v>1734</v>
      </c>
      <c r="O1181" s="27" t="str">
        <f>INDEX(accountchart[chartId], MATCH(Table1[[#This Row],[sellChartName]],accountchart[chartName],0))</f>
        <v>52899639</v>
      </c>
      <c r="P1181" s="27" t="str">
        <f>INDEX(accountchart[chartId], MATCH(Table1[[#This Row],[buyChartName]],accountchart[chartName],0))</f>
        <v>53172271</v>
      </c>
    </row>
    <row r="1182" spans="1:16" x14ac:dyDescent="0.5">
      <c r="A1182" s="17" t="s">
        <v>5862</v>
      </c>
      <c r="B1182" s="17" t="s">
        <v>1486</v>
      </c>
      <c r="C1182" s="35">
        <f t="shared" si="38"/>
        <v>3</v>
      </c>
      <c r="D1182" s="28" t="s">
        <v>611</v>
      </c>
      <c r="F1182" s="45"/>
      <c r="G1182" s="28">
        <v>0</v>
      </c>
      <c r="H1182" s="37">
        <v>1</v>
      </c>
      <c r="I1182" s="3" t="s">
        <v>5857</v>
      </c>
      <c r="K1182" s="28">
        <v>0</v>
      </c>
      <c r="L1182" s="37">
        <v>5</v>
      </c>
      <c r="M1182" s="3" t="s">
        <v>1530</v>
      </c>
      <c r="N1182" s="3" t="s">
        <v>1734</v>
      </c>
      <c r="O1182" s="27" t="str">
        <f>INDEX(accountchart[chartId], MATCH(Table1[[#This Row],[sellChartName]],accountchart[chartName],0))</f>
        <v>52899639</v>
      </c>
      <c r="P1182" s="27" t="str">
        <f>INDEX(accountchart[chartId], MATCH(Table1[[#This Row],[buyChartName]],accountchart[chartName],0))</f>
        <v>53172271</v>
      </c>
    </row>
    <row r="1183" spans="1:16" x14ac:dyDescent="0.5">
      <c r="A1183" s="17" t="s">
        <v>5939</v>
      </c>
      <c r="B1183" s="17" t="s">
        <v>1486</v>
      </c>
      <c r="C1183" s="35">
        <f>IF($B1183="ProductService",1,IF($B1183="ProductNonInventory",3,IF($B1183="ProductInventory",5,"error")))</f>
        <v>3</v>
      </c>
      <c r="D1183" s="28" t="s">
        <v>5940</v>
      </c>
      <c r="F1183" s="45"/>
      <c r="G1183" s="28">
        <v>0</v>
      </c>
      <c r="H1183" s="37">
        <v>1</v>
      </c>
      <c r="I1183" s="3" t="s">
        <v>5857</v>
      </c>
      <c r="K1183" s="28">
        <v>0</v>
      </c>
      <c r="L1183" s="37">
        <v>5</v>
      </c>
      <c r="M1183" s="3" t="s">
        <v>1530</v>
      </c>
      <c r="N1183" s="3" t="s">
        <v>1734</v>
      </c>
      <c r="O1183" s="27" t="str">
        <f>INDEX(accountchart[chartId], MATCH(Table1[[#This Row],[sellChartName]],accountchart[chartName],0))</f>
        <v>52899639</v>
      </c>
      <c r="P1183" s="27" t="str">
        <f>INDEX(accountchart[chartId], MATCH(Table1[[#This Row],[buyChartName]],accountchart[chartName],0))</f>
        <v>53172271</v>
      </c>
    </row>
    <row r="1184" spans="1:16" x14ac:dyDescent="0.5">
      <c r="A1184" s="17" t="s">
        <v>4884</v>
      </c>
      <c r="B1184" s="17" t="s">
        <v>1486</v>
      </c>
      <c r="C1184" s="35">
        <f t="shared" si="37"/>
        <v>3</v>
      </c>
      <c r="D1184" s="65" t="s">
        <v>4835</v>
      </c>
      <c r="E1184" s="28" t="s">
        <v>768</v>
      </c>
      <c r="F1184" s="45"/>
      <c r="G1184" s="69">
        <v>160</v>
      </c>
      <c r="H1184" s="37">
        <v>1</v>
      </c>
      <c r="I1184" s="3" t="s">
        <v>4885</v>
      </c>
      <c r="K1184" s="28">
        <v>0</v>
      </c>
      <c r="L1184" s="37">
        <v>5</v>
      </c>
      <c r="M1184" s="17" t="s">
        <v>1548</v>
      </c>
      <c r="N1184" s="17" t="s">
        <v>1752</v>
      </c>
      <c r="O1184" s="27" t="str">
        <f>INDEX(accountchart[chartId], MATCH(Table1[[#This Row],[sellChartName]],accountchart[chartName],0))</f>
        <v>52900516</v>
      </c>
      <c r="P1184" s="27" t="str">
        <f>INDEX(accountchart[chartId], MATCH(Table1[[#This Row],[buyChartName]],accountchart[chartName],0))</f>
        <v>53172277</v>
      </c>
    </row>
    <row r="1185" spans="1:16" x14ac:dyDescent="0.5">
      <c r="A1185" s="17" t="s">
        <v>4886</v>
      </c>
      <c r="B1185" s="17" t="s">
        <v>1486</v>
      </c>
      <c r="C1185" s="35">
        <f t="shared" si="37"/>
        <v>3</v>
      </c>
      <c r="D1185" s="65" t="s">
        <v>4830</v>
      </c>
      <c r="E1185" s="28" t="s">
        <v>768</v>
      </c>
      <c r="F1185" s="45"/>
      <c r="G1185" s="69">
        <v>160</v>
      </c>
      <c r="H1185" s="37">
        <v>1</v>
      </c>
      <c r="I1185" s="3" t="s">
        <v>4885</v>
      </c>
      <c r="K1185" s="28">
        <v>0</v>
      </c>
      <c r="L1185" s="37">
        <v>5</v>
      </c>
      <c r="M1185" s="17" t="s">
        <v>1548</v>
      </c>
      <c r="N1185" s="17" t="s">
        <v>1752</v>
      </c>
      <c r="O1185" s="27" t="str">
        <f>INDEX(accountchart[chartId], MATCH(Table1[[#This Row],[sellChartName]],accountchart[chartName],0))</f>
        <v>52900516</v>
      </c>
      <c r="P1185" s="27" t="str">
        <f>INDEX(accountchart[chartId], MATCH(Table1[[#This Row],[buyChartName]],accountchart[chartName],0))</f>
        <v>53172277</v>
      </c>
    </row>
    <row r="1186" spans="1:16" x14ac:dyDescent="0.5">
      <c r="A1186" s="17" t="s">
        <v>4887</v>
      </c>
      <c r="B1186" s="17" t="s">
        <v>1486</v>
      </c>
      <c r="C1186" s="35">
        <f t="shared" si="37"/>
        <v>3</v>
      </c>
      <c r="D1186" s="65" t="s">
        <v>4825</v>
      </c>
      <c r="E1186" s="28" t="s">
        <v>768</v>
      </c>
      <c r="F1186" s="45"/>
      <c r="G1186" s="69">
        <v>180</v>
      </c>
      <c r="H1186" s="37">
        <v>1</v>
      </c>
      <c r="I1186" s="3" t="s">
        <v>4885</v>
      </c>
      <c r="K1186" s="28">
        <v>0</v>
      </c>
      <c r="L1186" s="37">
        <v>5</v>
      </c>
      <c r="M1186" s="17" t="s">
        <v>1548</v>
      </c>
      <c r="N1186" s="17" t="s">
        <v>1752</v>
      </c>
      <c r="O1186" s="27" t="str">
        <f>INDEX(accountchart[chartId], MATCH(Table1[[#This Row],[sellChartName]],accountchart[chartName],0))</f>
        <v>52900516</v>
      </c>
      <c r="P1186" s="27" t="str">
        <f>INDEX(accountchart[chartId], MATCH(Table1[[#This Row],[buyChartName]],accountchart[chartName],0))</f>
        <v>53172277</v>
      </c>
    </row>
    <row r="1187" spans="1:16" x14ac:dyDescent="0.5">
      <c r="A1187" s="17" t="s">
        <v>4888</v>
      </c>
      <c r="B1187" s="17" t="s">
        <v>1486</v>
      </c>
      <c r="C1187" s="35">
        <f t="shared" si="37"/>
        <v>3</v>
      </c>
      <c r="D1187" s="65" t="s">
        <v>4757</v>
      </c>
      <c r="E1187" s="28" t="s">
        <v>768</v>
      </c>
      <c r="F1187" s="45"/>
      <c r="G1187" s="69">
        <v>370</v>
      </c>
      <c r="H1187" s="37">
        <v>1</v>
      </c>
      <c r="I1187" s="3" t="s">
        <v>4885</v>
      </c>
      <c r="K1187" s="28">
        <v>0</v>
      </c>
      <c r="L1187" s="37">
        <v>5</v>
      </c>
      <c r="M1187" s="17" t="s">
        <v>1548</v>
      </c>
      <c r="N1187" s="17" t="s">
        <v>1752</v>
      </c>
      <c r="O1187" s="27" t="str">
        <f>INDEX(accountchart[chartId], MATCH(Table1[[#This Row],[sellChartName]],accountchart[chartName],0))</f>
        <v>52900516</v>
      </c>
      <c r="P1187" s="27" t="str">
        <f>INDEX(accountchart[chartId], MATCH(Table1[[#This Row],[buyChartName]],accountchart[chartName],0))</f>
        <v>53172277</v>
      </c>
    </row>
    <row r="1188" spans="1:16" x14ac:dyDescent="0.5">
      <c r="A1188" s="17" t="s">
        <v>4889</v>
      </c>
      <c r="B1188" s="17" t="s">
        <v>1486</v>
      </c>
      <c r="C1188" s="35">
        <f t="shared" si="37"/>
        <v>3</v>
      </c>
      <c r="D1188" s="65" t="s">
        <v>3087</v>
      </c>
      <c r="E1188" s="28" t="s">
        <v>768</v>
      </c>
      <c r="F1188" s="45"/>
      <c r="G1188" s="69">
        <v>30</v>
      </c>
      <c r="H1188" s="37">
        <v>1</v>
      </c>
      <c r="I1188" s="3" t="s">
        <v>4885</v>
      </c>
      <c r="K1188" s="28">
        <v>0</v>
      </c>
      <c r="L1188" s="37">
        <v>5</v>
      </c>
      <c r="M1188" s="17" t="s">
        <v>1548</v>
      </c>
      <c r="N1188" s="17" t="s">
        <v>1752</v>
      </c>
      <c r="O1188" s="27" t="str">
        <f>INDEX(accountchart[chartId], MATCH(Table1[[#This Row],[sellChartName]],accountchart[chartName],0))</f>
        <v>52900516</v>
      </c>
      <c r="P1188" s="27" t="str">
        <f>INDEX(accountchart[chartId], MATCH(Table1[[#This Row],[buyChartName]],accountchart[chartName],0))</f>
        <v>53172277</v>
      </c>
    </row>
    <row r="1189" spans="1:16" x14ac:dyDescent="0.5">
      <c r="A1189" s="17" t="s">
        <v>4890</v>
      </c>
      <c r="B1189" s="17" t="s">
        <v>1486</v>
      </c>
      <c r="C1189" s="35">
        <f t="shared" si="37"/>
        <v>3</v>
      </c>
      <c r="D1189" s="65" t="s">
        <v>4817</v>
      </c>
      <c r="E1189" s="28" t="s">
        <v>768</v>
      </c>
      <c r="F1189" s="45"/>
      <c r="G1189" s="69">
        <v>90</v>
      </c>
      <c r="H1189" s="37">
        <v>1</v>
      </c>
      <c r="I1189" s="3" t="s">
        <v>4885</v>
      </c>
      <c r="K1189" s="28">
        <v>0</v>
      </c>
      <c r="L1189" s="37">
        <v>5</v>
      </c>
      <c r="M1189" s="17" t="s">
        <v>1548</v>
      </c>
      <c r="N1189" s="17" t="s">
        <v>1752</v>
      </c>
      <c r="O1189" s="27" t="str">
        <f>INDEX(accountchart[chartId], MATCH(Table1[[#This Row],[sellChartName]],accountchart[chartName],0))</f>
        <v>52900516</v>
      </c>
      <c r="P1189" s="27" t="str">
        <f>INDEX(accountchart[chartId], MATCH(Table1[[#This Row],[buyChartName]],accountchart[chartName],0))</f>
        <v>53172277</v>
      </c>
    </row>
    <row r="1190" spans="1:16" x14ac:dyDescent="0.5">
      <c r="A1190" s="17" t="s">
        <v>4891</v>
      </c>
      <c r="B1190" s="17" t="s">
        <v>1486</v>
      </c>
      <c r="C1190" s="35">
        <f t="shared" si="37"/>
        <v>3</v>
      </c>
      <c r="D1190" s="65" t="s">
        <v>4814</v>
      </c>
      <c r="E1190" s="28" t="s">
        <v>768</v>
      </c>
      <c r="F1190" s="45"/>
      <c r="G1190" s="69">
        <v>60</v>
      </c>
      <c r="H1190" s="37">
        <v>1</v>
      </c>
      <c r="I1190" s="3" t="s">
        <v>4885</v>
      </c>
      <c r="K1190" s="28">
        <v>0</v>
      </c>
      <c r="L1190" s="37">
        <v>5</v>
      </c>
      <c r="M1190" s="17" t="s">
        <v>1548</v>
      </c>
      <c r="N1190" s="17" t="s">
        <v>1752</v>
      </c>
      <c r="O1190" s="27" t="str">
        <f>INDEX(accountchart[chartId], MATCH(Table1[[#This Row],[sellChartName]],accountchart[chartName],0))</f>
        <v>52900516</v>
      </c>
      <c r="P1190" s="27" t="str">
        <f>INDEX(accountchart[chartId], MATCH(Table1[[#This Row],[buyChartName]],accountchart[chartName],0))</f>
        <v>53172277</v>
      </c>
    </row>
    <row r="1191" spans="1:16" x14ac:dyDescent="0.5">
      <c r="A1191" s="17" t="s">
        <v>4892</v>
      </c>
      <c r="B1191" s="17" t="s">
        <v>1486</v>
      </c>
      <c r="C1191" s="35">
        <f t="shared" si="37"/>
        <v>3</v>
      </c>
      <c r="D1191" s="65" t="s">
        <v>4812</v>
      </c>
      <c r="E1191" s="28" t="s">
        <v>768</v>
      </c>
      <c r="F1191" s="45"/>
      <c r="G1191" s="69">
        <v>60</v>
      </c>
      <c r="H1191" s="37">
        <v>1</v>
      </c>
      <c r="I1191" s="3" t="s">
        <v>4885</v>
      </c>
      <c r="K1191" s="28">
        <v>0</v>
      </c>
      <c r="L1191" s="37">
        <v>5</v>
      </c>
      <c r="M1191" s="17" t="s">
        <v>1548</v>
      </c>
      <c r="N1191" s="17" t="s">
        <v>1752</v>
      </c>
      <c r="O1191" s="27" t="str">
        <f>INDEX(accountchart[chartId], MATCH(Table1[[#This Row],[sellChartName]],accountchart[chartName],0))</f>
        <v>52900516</v>
      </c>
      <c r="P1191" s="27" t="str">
        <f>INDEX(accountchart[chartId], MATCH(Table1[[#This Row],[buyChartName]],accountchart[chartName],0))</f>
        <v>53172277</v>
      </c>
    </row>
    <row r="1192" spans="1:16" x14ac:dyDescent="0.5">
      <c r="A1192" s="17" t="s">
        <v>4893</v>
      </c>
      <c r="B1192" s="17" t="s">
        <v>1486</v>
      </c>
      <c r="C1192" s="35">
        <f t="shared" si="37"/>
        <v>3</v>
      </c>
      <c r="D1192" s="65" t="s">
        <v>4810</v>
      </c>
      <c r="E1192" s="28" t="s">
        <v>768</v>
      </c>
      <c r="F1192" s="45"/>
      <c r="G1192" s="69">
        <v>60</v>
      </c>
      <c r="H1192" s="37">
        <v>1</v>
      </c>
      <c r="I1192" s="3" t="s">
        <v>4885</v>
      </c>
      <c r="K1192" s="28">
        <v>0</v>
      </c>
      <c r="L1192" s="37">
        <v>5</v>
      </c>
      <c r="M1192" s="17" t="s">
        <v>1548</v>
      </c>
      <c r="N1192" s="17" t="s">
        <v>1752</v>
      </c>
      <c r="O1192" s="27" t="str">
        <f>INDEX(accountchart[chartId], MATCH(Table1[[#This Row],[sellChartName]],accountchart[chartName],0))</f>
        <v>52900516</v>
      </c>
      <c r="P1192" s="27" t="str">
        <f>INDEX(accountchart[chartId], MATCH(Table1[[#This Row],[buyChartName]],accountchart[chartName],0))</f>
        <v>53172277</v>
      </c>
    </row>
    <row r="1193" spans="1:16" x14ac:dyDescent="0.5">
      <c r="A1193" s="17" t="s">
        <v>4894</v>
      </c>
      <c r="B1193" s="17" t="s">
        <v>1486</v>
      </c>
      <c r="C1193" s="35">
        <f t="shared" si="37"/>
        <v>3</v>
      </c>
      <c r="D1193" s="65" t="s">
        <v>4808</v>
      </c>
      <c r="E1193" s="28" t="s">
        <v>768</v>
      </c>
      <c r="F1193" s="45"/>
      <c r="G1193" s="69">
        <v>60</v>
      </c>
      <c r="H1193" s="37">
        <v>1</v>
      </c>
      <c r="I1193" s="3" t="s">
        <v>4885</v>
      </c>
      <c r="K1193" s="28">
        <v>0</v>
      </c>
      <c r="L1193" s="37">
        <v>5</v>
      </c>
      <c r="M1193" s="17" t="s">
        <v>1548</v>
      </c>
      <c r="N1193" s="17" t="s">
        <v>1752</v>
      </c>
      <c r="O1193" s="27" t="str">
        <f>INDEX(accountchart[chartId], MATCH(Table1[[#This Row],[sellChartName]],accountchart[chartName],0))</f>
        <v>52900516</v>
      </c>
      <c r="P1193" s="27" t="str">
        <f>INDEX(accountchart[chartId], MATCH(Table1[[#This Row],[buyChartName]],accountchart[chartName],0))</f>
        <v>53172277</v>
      </c>
    </row>
    <row r="1194" spans="1:16" x14ac:dyDescent="0.5">
      <c r="A1194" s="17" t="s">
        <v>4895</v>
      </c>
      <c r="B1194" s="17" t="s">
        <v>1486</v>
      </c>
      <c r="C1194" s="35">
        <f t="shared" si="37"/>
        <v>3</v>
      </c>
      <c r="D1194" s="67" t="s">
        <v>4764</v>
      </c>
      <c r="E1194" s="28" t="s">
        <v>768</v>
      </c>
      <c r="F1194" s="45"/>
      <c r="G1194" s="69">
        <v>60</v>
      </c>
      <c r="H1194" s="37">
        <v>1</v>
      </c>
      <c r="I1194" s="3" t="s">
        <v>4885</v>
      </c>
      <c r="K1194" s="28">
        <v>0</v>
      </c>
      <c r="L1194" s="37">
        <v>5</v>
      </c>
      <c r="M1194" s="17" t="s">
        <v>1548</v>
      </c>
      <c r="N1194" s="17" t="s">
        <v>1752</v>
      </c>
      <c r="O1194" s="27" t="str">
        <f>INDEX(accountchart[chartId], MATCH(Table1[[#This Row],[sellChartName]],accountchart[chartName],0))</f>
        <v>52900516</v>
      </c>
      <c r="P1194" s="27" t="str">
        <f>INDEX(accountchart[chartId], MATCH(Table1[[#This Row],[buyChartName]],accountchart[chartName],0))</f>
        <v>53172277</v>
      </c>
    </row>
    <row r="1195" spans="1:16" x14ac:dyDescent="0.5">
      <c r="A1195" s="17" t="s">
        <v>4896</v>
      </c>
      <c r="B1195" s="17" t="s">
        <v>1486</v>
      </c>
      <c r="C1195" s="35">
        <f t="shared" si="37"/>
        <v>3</v>
      </c>
      <c r="D1195" s="65" t="s">
        <v>4875</v>
      </c>
      <c r="E1195" s="28" t="s">
        <v>768</v>
      </c>
      <c r="F1195" s="45"/>
      <c r="G1195" s="69">
        <v>300</v>
      </c>
      <c r="H1195" s="37">
        <v>1</v>
      </c>
      <c r="I1195" s="3" t="s">
        <v>4885</v>
      </c>
      <c r="K1195" s="28">
        <v>0</v>
      </c>
      <c r="L1195" s="37">
        <v>5</v>
      </c>
      <c r="M1195" s="17" t="s">
        <v>1548</v>
      </c>
      <c r="N1195" s="17" t="s">
        <v>1752</v>
      </c>
      <c r="O1195" s="27" t="str">
        <f>INDEX(accountchart[chartId], MATCH(Table1[[#This Row],[sellChartName]],accountchart[chartName],0))</f>
        <v>52900516</v>
      </c>
      <c r="P1195" s="27" t="str">
        <f>INDEX(accountchart[chartId], MATCH(Table1[[#This Row],[buyChartName]],accountchart[chartName],0))</f>
        <v>53172277</v>
      </c>
    </row>
    <row r="1196" spans="1:16" x14ac:dyDescent="0.5">
      <c r="A1196" s="17" t="s">
        <v>4897</v>
      </c>
      <c r="B1196" s="17" t="s">
        <v>1486</v>
      </c>
      <c r="C1196" s="35">
        <f t="shared" si="37"/>
        <v>3</v>
      </c>
      <c r="D1196" s="65" t="s">
        <v>4872</v>
      </c>
      <c r="E1196" s="28" t="s">
        <v>2258</v>
      </c>
      <c r="F1196" s="45"/>
      <c r="G1196" s="69">
        <v>1350</v>
      </c>
      <c r="H1196" s="37">
        <v>1</v>
      </c>
      <c r="I1196" s="3" t="s">
        <v>4885</v>
      </c>
      <c r="K1196" s="28">
        <v>0</v>
      </c>
      <c r="L1196" s="37">
        <v>5</v>
      </c>
      <c r="M1196" s="17" t="s">
        <v>1548</v>
      </c>
      <c r="N1196" s="17" t="s">
        <v>1752</v>
      </c>
      <c r="O1196" s="27" t="str">
        <f>INDEX(accountchart[chartId], MATCH(Table1[[#This Row],[sellChartName]],accountchart[chartName],0))</f>
        <v>52900516</v>
      </c>
      <c r="P1196" s="27" t="str">
        <f>INDEX(accountchart[chartId], MATCH(Table1[[#This Row],[buyChartName]],accountchart[chartName],0))</f>
        <v>53172277</v>
      </c>
    </row>
    <row r="1197" spans="1:16" x14ac:dyDescent="0.5">
      <c r="A1197" s="17" t="s">
        <v>4898</v>
      </c>
      <c r="B1197" s="17" t="s">
        <v>1486</v>
      </c>
      <c r="C1197" s="35">
        <f t="shared" si="37"/>
        <v>3</v>
      </c>
      <c r="D1197" s="65" t="s">
        <v>4867</v>
      </c>
      <c r="E1197" s="28" t="s">
        <v>768</v>
      </c>
      <c r="F1197" s="45"/>
      <c r="G1197" s="69">
        <v>260</v>
      </c>
      <c r="H1197" s="37">
        <v>1</v>
      </c>
      <c r="I1197" s="3" t="s">
        <v>4885</v>
      </c>
      <c r="K1197" s="28">
        <v>0</v>
      </c>
      <c r="L1197" s="37">
        <v>5</v>
      </c>
      <c r="M1197" s="17" t="s">
        <v>1548</v>
      </c>
      <c r="N1197" s="17" t="s">
        <v>1752</v>
      </c>
      <c r="O1197" s="27" t="str">
        <f>INDEX(accountchart[chartId], MATCH(Table1[[#This Row],[sellChartName]],accountchart[chartName],0))</f>
        <v>52900516</v>
      </c>
      <c r="P1197" s="27" t="str">
        <f>INDEX(accountchart[chartId], MATCH(Table1[[#This Row],[buyChartName]],accountchart[chartName],0))</f>
        <v>53172277</v>
      </c>
    </row>
    <row r="1198" spans="1:16" x14ac:dyDescent="0.5">
      <c r="A1198" s="17" t="s">
        <v>4899</v>
      </c>
      <c r="B1198" s="17" t="s">
        <v>1486</v>
      </c>
      <c r="C1198" s="35">
        <f t="shared" si="37"/>
        <v>3</v>
      </c>
      <c r="D1198" s="65" t="s">
        <v>4864</v>
      </c>
      <c r="E1198" s="28" t="s">
        <v>2258</v>
      </c>
      <c r="F1198" s="45"/>
      <c r="G1198" s="69">
        <v>1200</v>
      </c>
      <c r="H1198" s="37">
        <v>1</v>
      </c>
      <c r="I1198" s="3" t="s">
        <v>4885</v>
      </c>
      <c r="K1198" s="28">
        <v>0</v>
      </c>
      <c r="L1198" s="37">
        <v>5</v>
      </c>
      <c r="M1198" s="17" t="s">
        <v>1548</v>
      </c>
      <c r="N1198" s="17" t="s">
        <v>1752</v>
      </c>
      <c r="O1198" s="27" t="str">
        <f>INDEX(accountchart[chartId], MATCH(Table1[[#This Row],[sellChartName]],accountchart[chartName],0))</f>
        <v>52900516</v>
      </c>
      <c r="P1198" s="27" t="str">
        <f>INDEX(accountchart[chartId], MATCH(Table1[[#This Row],[buyChartName]],accountchart[chartName],0))</f>
        <v>53172277</v>
      </c>
    </row>
    <row r="1199" spans="1:16" x14ac:dyDescent="0.5">
      <c r="A1199" s="17" t="s">
        <v>4900</v>
      </c>
      <c r="B1199" s="17" t="s">
        <v>1486</v>
      </c>
      <c r="C1199" s="35">
        <f t="shared" si="37"/>
        <v>3</v>
      </c>
      <c r="D1199" s="65" t="s">
        <v>4860</v>
      </c>
      <c r="E1199" s="28" t="s">
        <v>768</v>
      </c>
      <c r="F1199" s="45"/>
      <c r="G1199" s="69">
        <v>260</v>
      </c>
      <c r="H1199" s="37">
        <v>1</v>
      </c>
      <c r="I1199" s="3" t="s">
        <v>4885</v>
      </c>
      <c r="K1199" s="28">
        <v>0</v>
      </c>
      <c r="L1199" s="37">
        <v>5</v>
      </c>
      <c r="M1199" s="17" t="s">
        <v>1548</v>
      </c>
      <c r="N1199" s="17" t="s">
        <v>1752</v>
      </c>
      <c r="O1199" s="27" t="str">
        <f>INDEX(accountchart[chartId], MATCH(Table1[[#This Row],[sellChartName]],accountchart[chartName],0))</f>
        <v>52900516</v>
      </c>
      <c r="P1199" s="27" t="str">
        <f>INDEX(accountchart[chartId], MATCH(Table1[[#This Row],[buyChartName]],accountchart[chartName],0))</f>
        <v>53172277</v>
      </c>
    </row>
    <row r="1200" spans="1:16" x14ac:dyDescent="0.5">
      <c r="A1200" s="17" t="s">
        <v>4901</v>
      </c>
      <c r="B1200" s="17" t="s">
        <v>1486</v>
      </c>
      <c r="C1200" s="35">
        <f t="shared" si="37"/>
        <v>3</v>
      </c>
      <c r="D1200" s="65" t="s">
        <v>4856</v>
      </c>
      <c r="E1200" s="28" t="s">
        <v>2258</v>
      </c>
      <c r="F1200" s="45"/>
      <c r="G1200" s="69">
        <v>1200</v>
      </c>
      <c r="H1200" s="37">
        <v>1</v>
      </c>
      <c r="I1200" s="3" t="s">
        <v>4885</v>
      </c>
      <c r="K1200" s="28">
        <v>0</v>
      </c>
      <c r="L1200" s="37">
        <v>5</v>
      </c>
      <c r="M1200" s="17" t="s">
        <v>1548</v>
      </c>
      <c r="N1200" s="17" t="s">
        <v>1752</v>
      </c>
      <c r="O1200" s="27" t="str">
        <f>INDEX(accountchart[chartId], MATCH(Table1[[#This Row],[sellChartName]],accountchart[chartName],0))</f>
        <v>52900516</v>
      </c>
      <c r="P1200" s="27" t="str">
        <f>INDEX(accountchart[chartId], MATCH(Table1[[#This Row],[buyChartName]],accountchart[chartName],0))</f>
        <v>53172277</v>
      </c>
    </row>
    <row r="1201" spans="1:16" x14ac:dyDescent="0.5">
      <c r="A1201" s="17" t="s">
        <v>4902</v>
      </c>
      <c r="B1201" s="17" t="s">
        <v>1486</v>
      </c>
      <c r="C1201" s="35">
        <f t="shared" si="37"/>
        <v>3</v>
      </c>
      <c r="D1201" s="65" t="s">
        <v>4851</v>
      </c>
      <c r="E1201" s="28" t="s">
        <v>768</v>
      </c>
      <c r="F1201" s="45"/>
      <c r="G1201" s="69">
        <v>220</v>
      </c>
      <c r="H1201" s="37">
        <v>1</v>
      </c>
      <c r="I1201" s="3" t="s">
        <v>4885</v>
      </c>
      <c r="K1201" s="28">
        <v>0</v>
      </c>
      <c r="L1201" s="37">
        <v>5</v>
      </c>
      <c r="M1201" s="17" t="s">
        <v>1548</v>
      </c>
      <c r="N1201" s="17" t="s">
        <v>1752</v>
      </c>
      <c r="O1201" s="27" t="str">
        <f>INDEX(accountchart[chartId], MATCH(Table1[[#This Row],[sellChartName]],accountchart[chartName],0))</f>
        <v>52900516</v>
      </c>
      <c r="P1201" s="27" t="str">
        <f>INDEX(accountchart[chartId], MATCH(Table1[[#This Row],[buyChartName]],accountchart[chartName],0))</f>
        <v>53172277</v>
      </c>
    </row>
    <row r="1202" spans="1:16" x14ac:dyDescent="0.5">
      <c r="A1202" s="17" t="s">
        <v>4903</v>
      </c>
      <c r="B1202" s="17" t="s">
        <v>1486</v>
      </c>
      <c r="C1202" s="35">
        <f t="shared" si="37"/>
        <v>3</v>
      </c>
      <c r="D1202" s="65" t="s">
        <v>4848</v>
      </c>
      <c r="E1202" s="28" t="s">
        <v>2258</v>
      </c>
      <c r="F1202" s="45"/>
      <c r="G1202" s="69">
        <v>1000</v>
      </c>
      <c r="H1202" s="37">
        <v>1</v>
      </c>
      <c r="I1202" s="3" t="s">
        <v>4885</v>
      </c>
      <c r="K1202" s="28">
        <v>0</v>
      </c>
      <c r="L1202" s="37">
        <v>5</v>
      </c>
      <c r="M1202" s="17" t="s">
        <v>1548</v>
      </c>
      <c r="N1202" s="17" t="s">
        <v>1752</v>
      </c>
      <c r="O1202" s="27" t="str">
        <f>INDEX(accountchart[chartId], MATCH(Table1[[#This Row],[sellChartName]],accountchart[chartName],0))</f>
        <v>52900516</v>
      </c>
      <c r="P1202" s="27" t="str">
        <f>INDEX(accountchart[chartId], MATCH(Table1[[#This Row],[buyChartName]],accountchart[chartName],0))</f>
        <v>53172277</v>
      </c>
    </row>
    <row r="1203" spans="1:16" x14ac:dyDescent="0.5">
      <c r="A1203" s="17" t="s">
        <v>4904</v>
      </c>
      <c r="B1203" s="17" t="s">
        <v>1486</v>
      </c>
      <c r="C1203" s="35">
        <f t="shared" si="37"/>
        <v>3</v>
      </c>
      <c r="D1203" s="65" t="s">
        <v>4844</v>
      </c>
      <c r="E1203" s="28" t="s">
        <v>768</v>
      </c>
      <c r="F1203" s="45"/>
      <c r="G1203" s="69">
        <v>230</v>
      </c>
      <c r="H1203" s="37">
        <v>1</v>
      </c>
      <c r="I1203" s="3" t="s">
        <v>4885</v>
      </c>
      <c r="K1203" s="28">
        <v>0</v>
      </c>
      <c r="L1203" s="37">
        <v>5</v>
      </c>
      <c r="M1203" s="17" t="s">
        <v>1548</v>
      </c>
      <c r="N1203" s="17" t="s">
        <v>1752</v>
      </c>
      <c r="O1203" s="27" t="str">
        <f>INDEX(accountchart[chartId], MATCH(Table1[[#This Row],[sellChartName]],accountchart[chartName],0))</f>
        <v>52900516</v>
      </c>
      <c r="P1203" s="27" t="str">
        <f>INDEX(accountchart[chartId], MATCH(Table1[[#This Row],[buyChartName]],accountchart[chartName],0))</f>
        <v>53172277</v>
      </c>
    </row>
    <row r="1204" spans="1:16" x14ac:dyDescent="0.5">
      <c r="A1204" s="17" t="s">
        <v>4905</v>
      </c>
      <c r="B1204" s="17" t="s">
        <v>1486</v>
      </c>
      <c r="C1204" s="35">
        <f t="shared" si="37"/>
        <v>3</v>
      </c>
      <c r="D1204" s="65" t="s">
        <v>4840</v>
      </c>
      <c r="E1204" s="28" t="s">
        <v>2258</v>
      </c>
      <c r="F1204" s="45"/>
      <c r="G1204" s="69">
        <v>1100</v>
      </c>
      <c r="H1204" s="37">
        <v>1</v>
      </c>
      <c r="I1204" s="3" t="s">
        <v>4885</v>
      </c>
      <c r="K1204" s="28">
        <v>0</v>
      </c>
      <c r="L1204" s="37">
        <v>5</v>
      </c>
      <c r="M1204" s="17" t="s">
        <v>1548</v>
      </c>
      <c r="N1204" s="17" t="s">
        <v>1752</v>
      </c>
      <c r="O1204" s="27" t="str">
        <f>INDEX(accountchart[chartId], MATCH(Table1[[#This Row],[sellChartName]],accountchart[chartName],0))</f>
        <v>52900516</v>
      </c>
      <c r="P1204" s="27" t="str">
        <f>INDEX(accountchart[chartId], MATCH(Table1[[#This Row],[buyChartName]],accountchart[chartName],0))</f>
        <v>53172277</v>
      </c>
    </row>
    <row r="1205" spans="1:16" x14ac:dyDescent="0.5">
      <c r="A1205" s="17" t="s">
        <v>4906</v>
      </c>
      <c r="B1205" s="17" t="s">
        <v>1486</v>
      </c>
      <c r="C1205" s="35">
        <f t="shared" si="37"/>
        <v>3</v>
      </c>
      <c r="D1205" s="65" t="s">
        <v>4767</v>
      </c>
      <c r="E1205" s="28" t="s">
        <v>768</v>
      </c>
      <c r="F1205" s="45"/>
      <c r="G1205" s="69">
        <v>100</v>
      </c>
      <c r="H1205" s="37">
        <v>1</v>
      </c>
      <c r="I1205" s="3" t="s">
        <v>4885</v>
      </c>
      <c r="K1205" s="28">
        <v>0</v>
      </c>
      <c r="L1205" s="37">
        <v>5</v>
      </c>
      <c r="M1205" s="17" t="s">
        <v>1548</v>
      </c>
      <c r="N1205" s="17" t="s">
        <v>1752</v>
      </c>
      <c r="O1205" s="27" t="str">
        <f>INDEX(accountchart[chartId], MATCH(Table1[[#This Row],[sellChartName]],accountchart[chartName],0))</f>
        <v>52900516</v>
      </c>
      <c r="P1205" s="27" t="str">
        <f>INDEX(accountchart[chartId], MATCH(Table1[[#This Row],[buyChartName]],accountchart[chartName],0))</f>
        <v>53172277</v>
      </c>
    </row>
    <row r="1206" spans="1:16" x14ac:dyDescent="0.5">
      <c r="A1206" s="17" t="s">
        <v>5488</v>
      </c>
      <c r="B1206" s="17" t="s">
        <v>1487</v>
      </c>
      <c r="C1206" s="35">
        <f>IF($B1206="ProductService",1,IF($B1206="ProductNonInventory",3,IF($B1206="ProductInventory",5,"error")))</f>
        <v>5</v>
      </c>
      <c r="D1206" s="65" t="s">
        <v>5489</v>
      </c>
      <c r="E1206" s="28" t="s">
        <v>2258</v>
      </c>
      <c r="F1206" s="45"/>
      <c r="G1206" s="73">
        <v>0</v>
      </c>
      <c r="H1206" s="37">
        <v>1</v>
      </c>
      <c r="I1206" s="3" t="s">
        <v>4885</v>
      </c>
      <c r="K1206" s="28">
        <v>0</v>
      </c>
      <c r="L1206" s="37">
        <v>1</v>
      </c>
      <c r="M1206" s="17" t="s">
        <v>1548</v>
      </c>
      <c r="N1206" s="17" t="s">
        <v>1752</v>
      </c>
      <c r="O1206" s="27" t="str">
        <f>INDEX(accountchart[chartId], MATCH(Table1[[#This Row],[sellChartName]],accountchart[chartName],0))</f>
        <v>52900516</v>
      </c>
      <c r="P1206" s="27" t="str">
        <f>INDEX(accountchart[chartId], MATCH(Table1[[#This Row],[buyChartName]],accountchart[chartName],0))</f>
        <v>53172277</v>
      </c>
    </row>
    <row r="1207" spans="1:16" x14ac:dyDescent="0.5">
      <c r="A1207" s="17" t="s">
        <v>5551</v>
      </c>
      <c r="B1207" s="17" t="s">
        <v>1486</v>
      </c>
      <c r="C1207" s="35">
        <f t="shared" ref="C1207:C1217" si="39">IF($B1207="ProductService",1,IF($B1207="ProductNonInventory",3,IF($B1207="ProductInventory",5,"error")))</f>
        <v>3</v>
      </c>
      <c r="D1207" s="72" t="s">
        <v>5111</v>
      </c>
      <c r="E1207" s="28" t="s">
        <v>768</v>
      </c>
      <c r="F1207" s="45"/>
      <c r="G1207" s="73">
        <v>0</v>
      </c>
      <c r="H1207" s="37">
        <v>1</v>
      </c>
      <c r="I1207" s="3" t="s">
        <v>4885</v>
      </c>
      <c r="K1207" s="28">
        <v>0</v>
      </c>
      <c r="L1207" s="37">
        <v>1</v>
      </c>
      <c r="M1207" s="17" t="s">
        <v>1548</v>
      </c>
      <c r="N1207" s="17" t="s">
        <v>1752</v>
      </c>
      <c r="O1207" s="27" t="str">
        <f>INDEX(accountchart[chartId], MATCH(Table1[[#This Row],[sellChartName]],accountchart[chartName],0))</f>
        <v>52900516</v>
      </c>
      <c r="P1207" s="27" t="str">
        <f>INDEX(accountchart[chartId], MATCH(Table1[[#This Row],[buyChartName]],accountchart[chartName],0))</f>
        <v>53172277</v>
      </c>
    </row>
    <row r="1208" spans="1:16" x14ac:dyDescent="0.5">
      <c r="A1208" s="17" t="s">
        <v>5552</v>
      </c>
      <c r="B1208" s="17" t="s">
        <v>1486</v>
      </c>
      <c r="C1208" s="35">
        <f t="shared" si="39"/>
        <v>3</v>
      </c>
      <c r="D1208" s="72" t="s">
        <v>5112</v>
      </c>
      <c r="E1208" s="28" t="s">
        <v>768</v>
      </c>
      <c r="F1208" s="45"/>
      <c r="G1208" s="73">
        <v>0</v>
      </c>
      <c r="H1208" s="37">
        <v>1</v>
      </c>
      <c r="I1208" s="3" t="s">
        <v>4885</v>
      </c>
      <c r="K1208" s="28">
        <v>0</v>
      </c>
      <c r="L1208" s="37">
        <v>1</v>
      </c>
      <c r="M1208" s="17" t="s">
        <v>1548</v>
      </c>
      <c r="N1208" s="17" t="s">
        <v>1752</v>
      </c>
      <c r="O1208" s="27" t="str">
        <f>INDEX(accountchart[chartId], MATCH(Table1[[#This Row],[sellChartName]],accountchart[chartName],0))</f>
        <v>52900516</v>
      </c>
      <c r="P1208" s="27" t="str">
        <f>INDEX(accountchart[chartId], MATCH(Table1[[#This Row],[buyChartName]],accountchart[chartName],0))</f>
        <v>53172277</v>
      </c>
    </row>
    <row r="1209" spans="1:16" x14ac:dyDescent="0.5">
      <c r="A1209" s="17" t="s">
        <v>5553</v>
      </c>
      <c r="B1209" s="17" t="s">
        <v>1486</v>
      </c>
      <c r="C1209" s="35">
        <f t="shared" si="39"/>
        <v>3</v>
      </c>
      <c r="D1209" s="72" t="s">
        <v>5113</v>
      </c>
      <c r="E1209" s="28" t="s">
        <v>768</v>
      </c>
      <c r="F1209" s="45"/>
      <c r="G1209" s="73">
        <v>0</v>
      </c>
      <c r="H1209" s="37">
        <v>1</v>
      </c>
      <c r="I1209" s="3" t="s">
        <v>4885</v>
      </c>
      <c r="K1209" s="28">
        <v>0</v>
      </c>
      <c r="L1209" s="37">
        <v>1</v>
      </c>
      <c r="M1209" s="17" t="s">
        <v>1548</v>
      </c>
      <c r="N1209" s="17" t="s">
        <v>1752</v>
      </c>
      <c r="O1209" s="27" t="str">
        <f>INDEX(accountchart[chartId], MATCH(Table1[[#This Row],[sellChartName]],accountchart[chartName],0))</f>
        <v>52900516</v>
      </c>
      <c r="P1209" s="27" t="str">
        <f>INDEX(accountchart[chartId], MATCH(Table1[[#This Row],[buyChartName]],accountchart[chartName],0))</f>
        <v>53172277</v>
      </c>
    </row>
    <row r="1210" spans="1:16" x14ac:dyDescent="0.5">
      <c r="A1210" s="17" t="s">
        <v>5554</v>
      </c>
      <c r="B1210" s="17" t="s">
        <v>1486</v>
      </c>
      <c r="C1210" s="35">
        <f t="shared" si="39"/>
        <v>3</v>
      </c>
      <c r="D1210" s="72" t="s">
        <v>5114</v>
      </c>
      <c r="E1210" s="28" t="s">
        <v>768</v>
      </c>
      <c r="F1210" s="45"/>
      <c r="G1210" s="73">
        <v>0</v>
      </c>
      <c r="H1210" s="37">
        <v>1</v>
      </c>
      <c r="I1210" s="3" t="s">
        <v>4885</v>
      </c>
      <c r="K1210" s="28">
        <v>0</v>
      </c>
      <c r="L1210" s="37">
        <v>1</v>
      </c>
      <c r="M1210" s="17" t="s">
        <v>1548</v>
      </c>
      <c r="N1210" s="17" t="s">
        <v>1752</v>
      </c>
      <c r="O1210" s="27" t="str">
        <f>INDEX(accountchart[chartId], MATCH(Table1[[#This Row],[sellChartName]],accountchart[chartName],0))</f>
        <v>52900516</v>
      </c>
      <c r="P1210" s="27" t="str">
        <f>INDEX(accountchart[chartId], MATCH(Table1[[#This Row],[buyChartName]],accountchart[chartName],0))</f>
        <v>53172277</v>
      </c>
    </row>
    <row r="1211" spans="1:16" x14ac:dyDescent="0.5">
      <c r="A1211" s="17" t="s">
        <v>5555</v>
      </c>
      <c r="B1211" s="17" t="s">
        <v>1486</v>
      </c>
      <c r="C1211" s="35">
        <f t="shared" si="39"/>
        <v>3</v>
      </c>
      <c r="D1211" s="72" t="s">
        <v>5116</v>
      </c>
      <c r="E1211" s="28" t="s">
        <v>768</v>
      </c>
      <c r="F1211" s="45"/>
      <c r="G1211" s="73">
        <v>0</v>
      </c>
      <c r="H1211" s="37">
        <v>1</v>
      </c>
      <c r="I1211" s="3" t="s">
        <v>4885</v>
      </c>
      <c r="K1211" s="28">
        <v>0</v>
      </c>
      <c r="L1211" s="37">
        <v>1</v>
      </c>
      <c r="M1211" s="17" t="s">
        <v>1548</v>
      </c>
      <c r="N1211" s="17" t="s">
        <v>1752</v>
      </c>
      <c r="O1211" s="27" t="str">
        <f>INDEX(accountchart[chartId], MATCH(Table1[[#This Row],[sellChartName]],accountchart[chartName],0))</f>
        <v>52900516</v>
      </c>
      <c r="P1211" s="27" t="str">
        <f>INDEX(accountchart[chartId], MATCH(Table1[[#This Row],[buyChartName]],accountchart[chartName],0))</f>
        <v>53172277</v>
      </c>
    </row>
    <row r="1212" spans="1:16" x14ac:dyDescent="0.5">
      <c r="A1212" s="17" t="s">
        <v>5556</v>
      </c>
      <c r="B1212" s="17" t="s">
        <v>1486</v>
      </c>
      <c r="C1212" s="35">
        <f t="shared" si="39"/>
        <v>3</v>
      </c>
      <c r="D1212" s="72" t="s">
        <v>5117</v>
      </c>
      <c r="E1212" s="28" t="s">
        <v>768</v>
      </c>
      <c r="F1212" s="45"/>
      <c r="G1212" s="73">
        <v>0</v>
      </c>
      <c r="H1212" s="37">
        <v>1</v>
      </c>
      <c r="I1212" s="3" t="s">
        <v>4885</v>
      </c>
      <c r="K1212" s="28">
        <v>0</v>
      </c>
      <c r="L1212" s="37">
        <v>1</v>
      </c>
      <c r="M1212" s="17" t="s">
        <v>1548</v>
      </c>
      <c r="N1212" s="17" t="s">
        <v>1752</v>
      </c>
      <c r="O1212" s="27" t="str">
        <f>INDEX(accountchart[chartId], MATCH(Table1[[#This Row],[sellChartName]],accountchart[chartName],0))</f>
        <v>52900516</v>
      </c>
      <c r="P1212" s="27" t="str">
        <f>INDEX(accountchart[chartId], MATCH(Table1[[#This Row],[buyChartName]],accountchart[chartName],0))</f>
        <v>53172277</v>
      </c>
    </row>
    <row r="1213" spans="1:16" x14ac:dyDescent="0.5">
      <c r="A1213" s="17" t="s">
        <v>5557</v>
      </c>
      <c r="B1213" s="17" t="s">
        <v>1486</v>
      </c>
      <c r="C1213" s="35">
        <f t="shared" si="39"/>
        <v>3</v>
      </c>
      <c r="D1213" s="72" t="s">
        <v>5118</v>
      </c>
      <c r="E1213" s="28" t="s">
        <v>768</v>
      </c>
      <c r="F1213" s="45"/>
      <c r="G1213" s="73">
        <v>0</v>
      </c>
      <c r="H1213" s="37">
        <v>1</v>
      </c>
      <c r="I1213" s="3" t="s">
        <v>4885</v>
      </c>
      <c r="K1213" s="28">
        <v>0</v>
      </c>
      <c r="L1213" s="37">
        <v>1</v>
      </c>
      <c r="M1213" s="17" t="s">
        <v>1548</v>
      </c>
      <c r="N1213" s="17" t="s">
        <v>1752</v>
      </c>
      <c r="O1213" s="27" t="str">
        <f>INDEX(accountchart[chartId], MATCH(Table1[[#This Row],[sellChartName]],accountchart[chartName],0))</f>
        <v>52900516</v>
      </c>
      <c r="P1213" s="27" t="str">
        <f>INDEX(accountchart[chartId], MATCH(Table1[[#This Row],[buyChartName]],accountchart[chartName],0))</f>
        <v>53172277</v>
      </c>
    </row>
    <row r="1214" spans="1:16" x14ac:dyDescent="0.5">
      <c r="A1214" s="17" t="s">
        <v>5558</v>
      </c>
      <c r="B1214" s="17" t="s">
        <v>1486</v>
      </c>
      <c r="C1214" s="35">
        <f t="shared" si="39"/>
        <v>3</v>
      </c>
      <c r="D1214" s="72" t="s">
        <v>5119</v>
      </c>
      <c r="E1214" s="28" t="s">
        <v>768</v>
      </c>
      <c r="F1214" s="45"/>
      <c r="G1214" s="73">
        <v>0</v>
      </c>
      <c r="H1214" s="37">
        <v>1</v>
      </c>
      <c r="I1214" s="3" t="s">
        <v>4885</v>
      </c>
      <c r="K1214" s="28">
        <v>0</v>
      </c>
      <c r="L1214" s="37">
        <v>1</v>
      </c>
      <c r="M1214" s="17" t="s">
        <v>1548</v>
      </c>
      <c r="N1214" s="17" t="s">
        <v>1752</v>
      </c>
      <c r="O1214" s="27" t="str">
        <f>INDEX(accountchart[chartId], MATCH(Table1[[#This Row],[sellChartName]],accountchart[chartName],0))</f>
        <v>52900516</v>
      </c>
      <c r="P1214" s="27" t="str">
        <f>INDEX(accountchart[chartId], MATCH(Table1[[#This Row],[buyChartName]],accountchart[chartName],0))</f>
        <v>53172277</v>
      </c>
    </row>
    <row r="1215" spans="1:16" x14ac:dyDescent="0.5">
      <c r="A1215" s="17" t="s">
        <v>5559</v>
      </c>
      <c r="B1215" s="17" t="s">
        <v>1486</v>
      </c>
      <c r="C1215" s="35">
        <f t="shared" si="39"/>
        <v>3</v>
      </c>
      <c r="D1215" s="72" t="s">
        <v>5120</v>
      </c>
      <c r="E1215" s="28" t="s">
        <v>768</v>
      </c>
      <c r="F1215" s="45"/>
      <c r="G1215" s="73">
        <v>0</v>
      </c>
      <c r="H1215" s="37">
        <v>1</v>
      </c>
      <c r="I1215" s="3" t="s">
        <v>4885</v>
      </c>
      <c r="K1215" s="28">
        <v>0</v>
      </c>
      <c r="L1215" s="37">
        <v>1</v>
      </c>
      <c r="M1215" s="17" t="s">
        <v>1548</v>
      </c>
      <c r="N1215" s="17" t="s">
        <v>1752</v>
      </c>
      <c r="O1215" s="27" t="str">
        <f>INDEX(accountchart[chartId], MATCH(Table1[[#This Row],[sellChartName]],accountchart[chartName],0))</f>
        <v>52900516</v>
      </c>
      <c r="P1215" s="27" t="str">
        <f>INDEX(accountchart[chartId], MATCH(Table1[[#This Row],[buyChartName]],accountchart[chartName],0))</f>
        <v>53172277</v>
      </c>
    </row>
    <row r="1216" spans="1:16" x14ac:dyDescent="0.5">
      <c r="A1216" s="17" t="s">
        <v>5560</v>
      </c>
      <c r="B1216" s="17" t="s">
        <v>1486</v>
      </c>
      <c r="C1216" s="35">
        <f t="shared" si="39"/>
        <v>3</v>
      </c>
      <c r="D1216" s="72" t="s">
        <v>5121</v>
      </c>
      <c r="E1216" s="28" t="s">
        <v>768</v>
      </c>
      <c r="F1216" s="45"/>
      <c r="G1216" s="73">
        <v>0</v>
      </c>
      <c r="H1216" s="37">
        <v>1</v>
      </c>
      <c r="I1216" s="3" t="s">
        <v>4885</v>
      </c>
      <c r="K1216" s="28">
        <v>0</v>
      </c>
      <c r="L1216" s="37">
        <v>1</v>
      </c>
      <c r="M1216" s="17" t="s">
        <v>1548</v>
      </c>
      <c r="N1216" s="17" t="s">
        <v>1752</v>
      </c>
      <c r="O1216" s="27" t="str">
        <f>INDEX(accountchart[chartId], MATCH(Table1[[#This Row],[sellChartName]],accountchart[chartName],0))</f>
        <v>52900516</v>
      </c>
      <c r="P1216" s="27" t="str">
        <f>INDEX(accountchart[chartId], MATCH(Table1[[#This Row],[buyChartName]],accountchart[chartName],0))</f>
        <v>53172277</v>
      </c>
    </row>
    <row r="1217" spans="1:16" x14ac:dyDescent="0.5">
      <c r="A1217" s="17" t="s">
        <v>5561</v>
      </c>
      <c r="B1217" s="17" t="s">
        <v>1486</v>
      </c>
      <c r="C1217" s="35">
        <f t="shared" si="39"/>
        <v>3</v>
      </c>
      <c r="D1217" s="72" t="s">
        <v>5122</v>
      </c>
      <c r="E1217" s="28" t="s">
        <v>768</v>
      </c>
      <c r="F1217" s="45"/>
      <c r="G1217" s="73">
        <v>0</v>
      </c>
      <c r="H1217" s="37">
        <v>1</v>
      </c>
      <c r="I1217" s="3" t="s">
        <v>4885</v>
      </c>
      <c r="K1217" s="28">
        <v>0</v>
      </c>
      <c r="L1217" s="37">
        <v>1</v>
      </c>
      <c r="M1217" s="17" t="s">
        <v>1548</v>
      </c>
      <c r="N1217" s="17" t="s">
        <v>1752</v>
      </c>
      <c r="O1217" s="27" t="str">
        <f>INDEX(accountchart[chartId], MATCH(Table1[[#This Row],[sellChartName]],accountchart[chartName],0))</f>
        <v>52900516</v>
      </c>
      <c r="P1217" s="27" t="str">
        <f>INDEX(accountchart[chartId], MATCH(Table1[[#This Row],[buyChartName]],accountchart[chartName],0))</f>
        <v>53172277</v>
      </c>
    </row>
    <row r="1218" spans="1:16" x14ac:dyDescent="0.5">
      <c r="A1218" s="17" t="s">
        <v>5873</v>
      </c>
      <c r="B1218" s="17" t="s">
        <v>1486</v>
      </c>
      <c r="C1218" s="35">
        <f>IF($B1218="ProductService",1,IF($B1218="ProductNonInventory",3,IF($B1218="ProductInventory",5,"error")))</f>
        <v>3</v>
      </c>
      <c r="D1218" s="28" t="s">
        <v>5795</v>
      </c>
      <c r="E1218" s="28" t="s">
        <v>768</v>
      </c>
      <c r="F1218" s="45"/>
      <c r="G1218" s="73">
        <v>0</v>
      </c>
      <c r="H1218" s="37">
        <v>1</v>
      </c>
      <c r="I1218" s="3" t="s">
        <v>4885</v>
      </c>
      <c r="K1218" s="28">
        <v>0</v>
      </c>
      <c r="L1218" s="37">
        <v>1</v>
      </c>
      <c r="M1218" s="17" t="s">
        <v>1548</v>
      </c>
      <c r="N1218" s="17" t="s">
        <v>1752</v>
      </c>
      <c r="O1218" s="27" t="str">
        <f>INDEX(accountchart[chartId], MATCH(Table1[[#This Row],[sellChartName]],accountchart[chartName],0))</f>
        <v>52900516</v>
      </c>
      <c r="P1218" s="27" t="str">
        <f>INDEX(accountchart[chartId], MATCH(Table1[[#This Row],[buyChartName]],accountchart[chartName],0))</f>
        <v>53172277</v>
      </c>
    </row>
    <row r="1219" spans="1:16" x14ac:dyDescent="0.5">
      <c r="A1219" s="17" t="s">
        <v>4909</v>
      </c>
      <c r="B1219" s="17" t="s">
        <v>1486</v>
      </c>
      <c r="C1219" s="35">
        <f t="shared" ref="C1219:C1288" si="40">IF($B1219="ProductService",1,IF($B1219="ProductNonInventory",3,IF($B1219="ProductInventory",5,"error")))</f>
        <v>3</v>
      </c>
      <c r="D1219" s="65" t="s">
        <v>4775</v>
      </c>
      <c r="E1219" s="28" t="s">
        <v>3384</v>
      </c>
      <c r="F1219" s="45"/>
      <c r="G1219" s="69">
        <v>60</v>
      </c>
      <c r="H1219" s="37">
        <v>1</v>
      </c>
      <c r="I1219" s="3" t="s">
        <v>4907</v>
      </c>
      <c r="K1219" s="28">
        <v>0</v>
      </c>
      <c r="L1219" s="37">
        <v>5</v>
      </c>
      <c r="M1219" s="17" t="s">
        <v>1548</v>
      </c>
      <c r="N1219" s="17" t="s">
        <v>1752</v>
      </c>
      <c r="O1219" s="27" t="str">
        <f>INDEX(accountchart[chartId], MATCH(Table1[[#This Row],[sellChartName]],accountchart[chartName],0))</f>
        <v>52900516</v>
      </c>
      <c r="P1219" s="27" t="str">
        <f>INDEX(accountchart[chartId], MATCH(Table1[[#This Row],[buyChartName]],accountchart[chartName],0))</f>
        <v>53172277</v>
      </c>
    </row>
    <row r="1220" spans="1:16" x14ac:dyDescent="0.5">
      <c r="A1220" s="17" t="s">
        <v>5562</v>
      </c>
      <c r="B1220" s="17" t="s">
        <v>1486</v>
      </c>
      <c r="C1220" s="35">
        <f>IF($B1220="ProductService",1,IF($B1220="ProductNonInventory",3,IF($B1220="ProductInventory",5,"error")))</f>
        <v>3</v>
      </c>
      <c r="D1220" s="72" t="s">
        <v>5115</v>
      </c>
      <c r="E1220" s="28" t="s">
        <v>2856</v>
      </c>
      <c r="F1220" s="45"/>
      <c r="G1220" s="73">
        <v>0</v>
      </c>
      <c r="H1220" s="37">
        <v>1</v>
      </c>
      <c r="I1220" s="3" t="s">
        <v>4907</v>
      </c>
      <c r="K1220" s="28">
        <v>0</v>
      </c>
      <c r="L1220" s="37">
        <v>5</v>
      </c>
      <c r="M1220" s="17" t="s">
        <v>1548</v>
      </c>
      <c r="N1220" s="17" t="s">
        <v>1752</v>
      </c>
      <c r="O1220" s="27" t="str">
        <f>INDEX(accountchart[chartId], MATCH(Table1[[#This Row],[sellChartName]],accountchart[chartName],0))</f>
        <v>52900516</v>
      </c>
      <c r="P1220" s="27" t="str">
        <f>INDEX(accountchart[chartId], MATCH(Table1[[#This Row],[buyChartName]],accountchart[chartName],0))</f>
        <v>53172277</v>
      </c>
    </row>
    <row r="1221" spans="1:16" x14ac:dyDescent="0.5">
      <c r="A1221" s="17" t="s">
        <v>4910</v>
      </c>
      <c r="B1221" s="17" t="s">
        <v>1486</v>
      </c>
      <c r="C1221" s="35">
        <f t="shared" si="40"/>
        <v>3</v>
      </c>
      <c r="D1221" s="65" t="s">
        <v>887</v>
      </c>
      <c r="E1221" s="28" t="s">
        <v>2856</v>
      </c>
      <c r="F1221" s="45"/>
      <c r="G1221" s="69">
        <v>80</v>
      </c>
      <c r="H1221" s="37">
        <v>1</v>
      </c>
      <c r="I1221" s="3" t="s">
        <v>4908</v>
      </c>
      <c r="K1221" s="28">
        <v>0</v>
      </c>
      <c r="L1221" s="37">
        <v>5</v>
      </c>
      <c r="M1221" s="17" t="s">
        <v>1548</v>
      </c>
      <c r="N1221" s="17" t="s">
        <v>1752</v>
      </c>
      <c r="O1221" s="27" t="str">
        <f>INDEX(accountchart[chartId], MATCH(Table1[[#This Row],[sellChartName]],accountchart[chartName],0))</f>
        <v>52900516</v>
      </c>
      <c r="P1221" s="27" t="str">
        <f>INDEX(accountchart[chartId], MATCH(Table1[[#This Row],[buyChartName]],accountchart[chartName],0))</f>
        <v>53172277</v>
      </c>
    </row>
    <row r="1222" spans="1:16" x14ac:dyDescent="0.5">
      <c r="A1222" s="17" t="s">
        <v>4915</v>
      </c>
      <c r="B1222" s="17" t="s">
        <v>1486</v>
      </c>
      <c r="C1222" s="35">
        <f t="shared" si="40"/>
        <v>3</v>
      </c>
      <c r="D1222" s="67" t="s">
        <v>4797</v>
      </c>
      <c r="E1222" s="37" t="s">
        <v>2856</v>
      </c>
      <c r="F1222" s="45"/>
      <c r="G1222" s="69">
        <v>200</v>
      </c>
      <c r="H1222" s="37">
        <v>1</v>
      </c>
      <c r="I1222" s="3" t="s">
        <v>4908</v>
      </c>
      <c r="K1222" s="28">
        <v>0</v>
      </c>
      <c r="L1222" s="37">
        <v>5</v>
      </c>
      <c r="M1222" s="17" t="s">
        <v>1548</v>
      </c>
      <c r="N1222" s="17" t="s">
        <v>1752</v>
      </c>
      <c r="O1222" s="27" t="str">
        <f>INDEX(accountchart[chartId], MATCH(Table1[[#This Row],[sellChartName]],accountchart[chartName],0))</f>
        <v>52900516</v>
      </c>
      <c r="P1222" s="27" t="str">
        <f>INDEX(accountchart[chartId], MATCH(Table1[[#This Row],[buyChartName]],accountchart[chartName],0))</f>
        <v>53172277</v>
      </c>
    </row>
    <row r="1223" spans="1:16" x14ac:dyDescent="0.5">
      <c r="A1223" s="17" t="s">
        <v>4916</v>
      </c>
      <c r="B1223" s="17" t="s">
        <v>1486</v>
      </c>
      <c r="C1223" s="35">
        <f t="shared" si="40"/>
        <v>3</v>
      </c>
      <c r="D1223" s="65" t="s">
        <v>4790</v>
      </c>
      <c r="E1223" s="28" t="s">
        <v>2856</v>
      </c>
      <c r="F1223" s="45"/>
      <c r="G1223" s="69">
        <v>120</v>
      </c>
      <c r="H1223" s="37">
        <v>1</v>
      </c>
      <c r="I1223" s="3" t="s">
        <v>4908</v>
      </c>
      <c r="K1223" s="28">
        <v>0</v>
      </c>
      <c r="L1223" s="37">
        <v>5</v>
      </c>
      <c r="M1223" s="17" t="s">
        <v>1548</v>
      </c>
      <c r="N1223" s="17" t="s">
        <v>1752</v>
      </c>
      <c r="O1223" s="27" t="str">
        <f>INDEX(accountchart[chartId], MATCH(Table1[[#This Row],[sellChartName]],accountchart[chartName],0))</f>
        <v>52900516</v>
      </c>
      <c r="P1223" s="27" t="str">
        <f>INDEX(accountchart[chartId], MATCH(Table1[[#This Row],[buyChartName]],accountchart[chartName],0))</f>
        <v>53172277</v>
      </c>
    </row>
    <row r="1224" spans="1:16" x14ac:dyDescent="0.5">
      <c r="A1224" s="17" t="s">
        <v>4917</v>
      </c>
      <c r="B1224" s="17" t="s">
        <v>1486</v>
      </c>
      <c r="C1224" s="35">
        <f t="shared" si="40"/>
        <v>3</v>
      </c>
      <c r="D1224" s="65" t="s">
        <v>4778</v>
      </c>
      <c r="E1224" s="28" t="s">
        <v>2856</v>
      </c>
      <c r="F1224" s="45"/>
      <c r="G1224" s="69">
        <v>200</v>
      </c>
      <c r="H1224" s="37">
        <v>1</v>
      </c>
      <c r="I1224" s="3" t="s">
        <v>4908</v>
      </c>
      <c r="K1224" s="28">
        <v>0</v>
      </c>
      <c r="L1224" s="37">
        <v>5</v>
      </c>
      <c r="M1224" s="17" t="s">
        <v>1548</v>
      </c>
      <c r="N1224" s="17" t="s">
        <v>1752</v>
      </c>
      <c r="O1224" s="27" t="str">
        <f>INDEX(accountchart[chartId], MATCH(Table1[[#This Row],[sellChartName]],accountchart[chartName],0))</f>
        <v>52900516</v>
      </c>
      <c r="P1224" s="27" t="str">
        <f>INDEX(accountchart[chartId], MATCH(Table1[[#This Row],[buyChartName]],accountchart[chartName],0))</f>
        <v>53172277</v>
      </c>
    </row>
    <row r="1225" spans="1:16" x14ac:dyDescent="0.5">
      <c r="A1225" s="17" t="s">
        <v>4949</v>
      </c>
      <c r="B1225" s="17" t="s">
        <v>1486</v>
      </c>
      <c r="C1225" s="35">
        <f t="shared" si="40"/>
        <v>3</v>
      </c>
      <c r="D1225" s="65" t="s">
        <v>4771</v>
      </c>
      <c r="E1225" s="28" t="s">
        <v>2856</v>
      </c>
      <c r="F1225" s="45"/>
      <c r="G1225" s="69">
        <v>200</v>
      </c>
      <c r="H1225" s="37">
        <v>1</v>
      </c>
      <c r="I1225" s="3" t="s">
        <v>4908</v>
      </c>
      <c r="K1225" s="28">
        <v>0</v>
      </c>
      <c r="L1225" s="37">
        <v>5</v>
      </c>
      <c r="M1225" s="17" t="s">
        <v>1548</v>
      </c>
      <c r="N1225" s="17" t="s">
        <v>1752</v>
      </c>
      <c r="O1225" s="27" t="str">
        <f>INDEX(accountchart[chartId], MATCH(Table1[[#This Row],[sellChartName]],accountchart[chartName],0))</f>
        <v>52900516</v>
      </c>
      <c r="P1225" s="27" t="str">
        <f>INDEX(accountchart[chartId], MATCH(Table1[[#This Row],[buyChartName]],accountchart[chartName],0))</f>
        <v>53172277</v>
      </c>
    </row>
    <row r="1226" spans="1:16" x14ac:dyDescent="0.5">
      <c r="A1226" s="17" t="s">
        <v>4950</v>
      </c>
      <c r="B1226" s="17" t="s">
        <v>1486</v>
      </c>
      <c r="C1226" s="35">
        <f t="shared" si="40"/>
        <v>3</v>
      </c>
      <c r="D1226" s="65" t="s">
        <v>4760</v>
      </c>
      <c r="E1226" s="28" t="s">
        <v>2856</v>
      </c>
      <c r="F1226" s="45"/>
      <c r="G1226" s="69">
        <v>380</v>
      </c>
      <c r="H1226" s="37">
        <v>1</v>
      </c>
      <c r="I1226" s="3" t="s">
        <v>4908</v>
      </c>
      <c r="K1226" s="28">
        <v>0</v>
      </c>
      <c r="L1226" s="37">
        <v>5</v>
      </c>
      <c r="M1226" s="17" t="s">
        <v>1548</v>
      </c>
      <c r="N1226" s="17" t="s">
        <v>1752</v>
      </c>
      <c r="O1226" s="27" t="str">
        <f>INDEX(accountchart[chartId], MATCH(Table1[[#This Row],[sellChartName]],accountchart[chartName],0))</f>
        <v>52900516</v>
      </c>
      <c r="P1226" s="27" t="str">
        <f>INDEX(accountchart[chartId], MATCH(Table1[[#This Row],[buyChartName]],accountchart[chartName],0))</f>
        <v>53172277</v>
      </c>
    </row>
    <row r="1227" spans="1:16" x14ac:dyDescent="0.5">
      <c r="A1227" s="17" t="s">
        <v>4951</v>
      </c>
      <c r="B1227" s="17" t="s">
        <v>1486</v>
      </c>
      <c r="C1227" s="35">
        <f t="shared" si="40"/>
        <v>3</v>
      </c>
      <c r="D1227" s="65" t="s">
        <v>5405</v>
      </c>
      <c r="E1227" s="28" t="s">
        <v>2856</v>
      </c>
      <c r="F1227" s="45"/>
      <c r="G1227" s="69">
        <v>250</v>
      </c>
      <c r="H1227" s="37">
        <v>1</v>
      </c>
      <c r="I1227" s="3" t="s">
        <v>4908</v>
      </c>
      <c r="K1227" s="28">
        <v>0</v>
      </c>
      <c r="L1227" s="37">
        <v>5</v>
      </c>
      <c r="M1227" s="17" t="s">
        <v>1548</v>
      </c>
      <c r="N1227" s="17" t="s">
        <v>1752</v>
      </c>
      <c r="O1227" s="27" t="str">
        <f>INDEX(accountchart[chartId], MATCH(Table1[[#This Row],[sellChartName]],accountchart[chartName],0))</f>
        <v>52900516</v>
      </c>
      <c r="P1227" s="27" t="str">
        <f>INDEX(accountchart[chartId], MATCH(Table1[[#This Row],[buyChartName]],accountchart[chartName],0))</f>
        <v>53172277</v>
      </c>
    </row>
    <row r="1228" spans="1:16" x14ac:dyDescent="0.5">
      <c r="A1228" s="17" t="s">
        <v>4918</v>
      </c>
      <c r="B1228" s="17" t="s">
        <v>1486</v>
      </c>
      <c r="C1228" s="35">
        <f t="shared" si="40"/>
        <v>3</v>
      </c>
      <c r="D1228" s="65" t="s">
        <v>4743</v>
      </c>
      <c r="E1228" s="28" t="s">
        <v>2856</v>
      </c>
      <c r="F1228" s="45"/>
      <c r="G1228" s="69">
        <v>200</v>
      </c>
      <c r="H1228" s="37">
        <v>1</v>
      </c>
      <c r="I1228" s="3" t="s">
        <v>4908</v>
      </c>
      <c r="K1228" s="28">
        <v>0</v>
      </c>
      <c r="L1228" s="37">
        <v>5</v>
      </c>
      <c r="M1228" s="17" t="s">
        <v>1548</v>
      </c>
      <c r="N1228" s="17" t="s">
        <v>1752</v>
      </c>
      <c r="O1228" s="27" t="str">
        <f>INDEX(accountchart[chartId], MATCH(Table1[[#This Row],[sellChartName]],accountchart[chartName],0))</f>
        <v>52900516</v>
      </c>
      <c r="P1228" s="27" t="str">
        <f>INDEX(accountchart[chartId], MATCH(Table1[[#This Row],[buyChartName]],accountchart[chartName],0))</f>
        <v>53172277</v>
      </c>
    </row>
    <row r="1229" spans="1:16" x14ac:dyDescent="0.5">
      <c r="A1229" s="17" t="s">
        <v>4919</v>
      </c>
      <c r="B1229" s="17" t="s">
        <v>1486</v>
      </c>
      <c r="C1229" s="35">
        <f t="shared" si="40"/>
        <v>3</v>
      </c>
      <c r="D1229" s="65" t="s">
        <v>5492</v>
      </c>
      <c r="E1229" s="28" t="s">
        <v>2856</v>
      </c>
      <c r="F1229" s="45"/>
      <c r="G1229" s="69">
        <v>300</v>
      </c>
      <c r="H1229" s="37">
        <v>1</v>
      </c>
      <c r="I1229" s="3" t="s">
        <v>4908</v>
      </c>
      <c r="K1229" s="28">
        <v>0</v>
      </c>
      <c r="L1229" s="37">
        <v>5</v>
      </c>
      <c r="M1229" s="17" t="s">
        <v>1548</v>
      </c>
      <c r="N1229" s="17" t="s">
        <v>1752</v>
      </c>
      <c r="O1229" s="27" t="str">
        <f>INDEX(accountchart[chartId], MATCH(Table1[[#This Row],[sellChartName]],accountchart[chartName],0))</f>
        <v>52900516</v>
      </c>
      <c r="P1229" s="27" t="str">
        <f>INDEX(accountchart[chartId], MATCH(Table1[[#This Row],[buyChartName]],accountchart[chartName],0))</f>
        <v>53172277</v>
      </c>
    </row>
    <row r="1230" spans="1:16" x14ac:dyDescent="0.5">
      <c r="A1230" s="17" t="s">
        <v>5493</v>
      </c>
      <c r="B1230" s="17" t="s">
        <v>1486</v>
      </c>
      <c r="C1230" s="35">
        <f t="shared" si="40"/>
        <v>3</v>
      </c>
      <c r="D1230" s="65" t="s">
        <v>5494</v>
      </c>
      <c r="E1230" s="28" t="s">
        <v>2856</v>
      </c>
      <c r="F1230" s="45"/>
      <c r="G1230" s="69">
        <v>0</v>
      </c>
      <c r="H1230" s="37">
        <v>1</v>
      </c>
      <c r="I1230" s="3" t="s">
        <v>4908</v>
      </c>
      <c r="K1230" s="28">
        <v>0</v>
      </c>
      <c r="L1230" s="37">
        <v>5</v>
      </c>
      <c r="M1230" s="17" t="s">
        <v>1548</v>
      </c>
      <c r="N1230" s="17" t="s">
        <v>1752</v>
      </c>
      <c r="O1230" s="27" t="str">
        <f>INDEX(accountchart[chartId], MATCH(Table1[[#This Row],[sellChartName]],accountchart[chartName],0))</f>
        <v>52900516</v>
      </c>
      <c r="P1230" s="27" t="str">
        <f>INDEX(accountchart[chartId], MATCH(Table1[[#This Row],[buyChartName]],accountchart[chartName],0))</f>
        <v>53172277</v>
      </c>
    </row>
    <row r="1231" spans="1:16" x14ac:dyDescent="0.5">
      <c r="A1231" s="17" t="s">
        <v>4920</v>
      </c>
      <c r="B1231" s="17" t="s">
        <v>1486</v>
      </c>
      <c r="C1231" s="35">
        <f t="shared" si="40"/>
        <v>3</v>
      </c>
      <c r="D1231" s="65" t="s">
        <v>4735</v>
      </c>
      <c r="E1231" s="28" t="s">
        <v>2856</v>
      </c>
      <c r="F1231" s="45"/>
      <c r="G1231" s="69">
        <v>300</v>
      </c>
      <c r="H1231" s="37">
        <v>1</v>
      </c>
      <c r="I1231" s="3" t="s">
        <v>4908</v>
      </c>
      <c r="K1231" s="28">
        <v>0</v>
      </c>
      <c r="L1231" s="37">
        <v>5</v>
      </c>
      <c r="M1231" s="17" t="s">
        <v>1548</v>
      </c>
      <c r="N1231" s="17" t="s">
        <v>1752</v>
      </c>
      <c r="O1231" s="27" t="str">
        <f>INDEX(accountchart[chartId], MATCH(Table1[[#This Row],[sellChartName]],accountchart[chartName],0))</f>
        <v>52900516</v>
      </c>
      <c r="P1231" s="27" t="str">
        <f>INDEX(accountchart[chartId], MATCH(Table1[[#This Row],[buyChartName]],accountchart[chartName],0))</f>
        <v>53172277</v>
      </c>
    </row>
    <row r="1232" spans="1:16" x14ac:dyDescent="0.5">
      <c r="A1232" s="17" t="s">
        <v>4921</v>
      </c>
      <c r="B1232" s="17" t="s">
        <v>1486</v>
      </c>
      <c r="C1232" s="35">
        <f t="shared" si="40"/>
        <v>3</v>
      </c>
      <c r="D1232" s="67" t="s">
        <v>4726</v>
      </c>
      <c r="E1232" s="28" t="s">
        <v>2856</v>
      </c>
      <c r="F1232" s="45"/>
      <c r="G1232" s="69">
        <v>300</v>
      </c>
      <c r="H1232" s="37">
        <v>1</v>
      </c>
      <c r="I1232" s="3" t="s">
        <v>4908</v>
      </c>
      <c r="K1232" s="28">
        <v>0</v>
      </c>
      <c r="L1232" s="37">
        <v>5</v>
      </c>
      <c r="M1232" s="17" t="s">
        <v>1548</v>
      </c>
      <c r="N1232" s="17" t="s">
        <v>1752</v>
      </c>
      <c r="O1232" s="27" t="str">
        <f>INDEX(accountchart[chartId], MATCH(Table1[[#This Row],[sellChartName]],accountchart[chartName],0))</f>
        <v>52900516</v>
      </c>
      <c r="P1232" s="27" t="str">
        <f>INDEX(accountchart[chartId], MATCH(Table1[[#This Row],[buyChartName]],accountchart[chartName],0))</f>
        <v>53172277</v>
      </c>
    </row>
    <row r="1233" spans="1:16" x14ac:dyDescent="0.5">
      <c r="A1233" s="17" t="s">
        <v>4922</v>
      </c>
      <c r="B1233" s="17" t="s">
        <v>1486</v>
      </c>
      <c r="C1233" s="35">
        <f t="shared" si="40"/>
        <v>3</v>
      </c>
      <c r="D1233" s="67" t="s">
        <v>4911</v>
      </c>
      <c r="E1233" s="37" t="s">
        <v>2856</v>
      </c>
      <c r="F1233" s="45"/>
      <c r="G1233" s="69">
        <v>10</v>
      </c>
      <c r="H1233" s="37">
        <v>1</v>
      </c>
      <c r="I1233" s="3" t="s">
        <v>4908</v>
      </c>
      <c r="K1233" s="28">
        <v>0</v>
      </c>
      <c r="L1233" s="37">
        <v>5</v>
      </c>
      <c r="M1233" s="17" t="s">
        <v>1548</v>
      </c>
      <c r="N1233" s="17" t="s">
        <v>1752</v>
      </c>
      <c r="O1233" s="27" t="str">
        <f>INDEX(accountchart[chartId], MATCH(Table1[[#This Row],[sellChartName]],accountchart[chartName],0))</f>
        <v>52900516</v>
      </c>
      <c r="P1233" s="27" t="str">
        <f>INDEX(accountchart[chartId], MATCH(Table1[[#This Row],[buyChartName]],accountchart[chartName],0))</f>
        <v>53172277</v>
      </c>
    </row>
    <row r="1234" spans="1:16" x14ac:dyDescent="0.5">
      <c r="A1234" s="17" t="s">
        <v>4923</v>
      </c>
      <c r="B1234" s="17" t="s">
        <v>1486</v>
      </c>
      <c r="C1234" s="35">
        <f t="shared" si="40"/>
        <v>3</v>
      </c>
      <c r="D1234" s="67" t="s">
        <v>4912</v>
      </c>
      <c r="E1234" s="37" t="s">
        <v>2856</v>
      </c>
      <c r="F1234" s="45"/>
      <c r="G1234" s="69">
        <v>20</v>
      </c>
      <c r="H1234" s="37">
        <v>1</v>
      </c>
      <c r="I1234" s="3" t="s">
        <v>4908</v>
      </c>
      <c r="K1234" s="28">
        <v>0</v>
      </c>
      <c r="L1234" s="37">
        <v>5</v>
      </c>
      <c r="M1234" s="17" t="s">
        <v>1548</v>
      </c>
      <c r="N1234" s="17" t="s">
        <v>1752</v>
      </c>
      <c r="O1234" s="27" t="str">
        <f>INDEX(accountchart[chartId], MATCH(Table1[[#This Row],[sellChartName]],accountchart[chartName],0))</f>
        <v>52900516</v>
      </c>
      <c r="P1234" s="27" t="str">
        <f>INDEX(accountchart[chartId], MATCH(Table1[[#This Row],[buyChartName]],accountchart[chartName],0))</f>
        <v>53172277</v>
      </c>
    </row>
    <row r="1235" spans="1:16" x14ac:dyDescent="0.5">
      <c r="A1235" s="17" t="s">
        <v>5515</v>
      </c>
      <c r="B1235" s="17" t="s">
        <v>1486</v>
      </c>
      <c r="C1235" s="35">
        <f t="shared" si="40"/>
        <v>3</v>
      </c>
      <c r="D1235" s="67" t="s">
        <v>5513</v>
      </c>
      <c r="E1235" s="37" t="s">
        <v>2856</v>
      </c>
      <c r="F1235" s="45"/>
      <c r="G1235" s="69">
        <v>20</v>
      </c>
      <c r="H1235" s="37">
        <v>1</v>
      </c>
      <c r="I1235" s="3" t="s">
        <v>4908</v>
      </c>
      <c r="K1235" s="28">
        <v>0</v>
      </c>
      <c r="L1235" s="37">
        <v>5</v>
      </c>
      <c r="M1235" s="17" t="s">
        <v>1548</v>
      </c>
      <c r="N1235" s="17" t="s">
        <v>1752</v>
      </c>
      <c r="O1235" s="27" t="str">
        <f>INDEX(accountchart[chartId], MATCH(Table1[[#This Row],[sellChartName]],accountchart[chartName],0))</f>
        <v>52900516</v>
      </c>
      <c r="P1235" s="27" t="str">
        <f>INDEX(accountchart[chartId], MATCH(Table1[[#This Row],[buyChartName]],accountchart[chartName],0))</f>
        <v>53172277</v>
      </c>
    </row>
    <row r="1236" spans="1:16" x14ac:dyDescent="0.5">
      <c r="A1236" s="17" t="s">
        <v>5516</v>
      </c>
      <c r="B1236" s="17" t="s">
        <v>1486</v>
      </c>
      <c r="C1236" s="35">
        <f t="shared" si="40"/>
        <v>3</v>
      </c>
      <c r="D1236" s="67" t="s">
        <v>5514</v>
      </c>
      <c r="E1236" s="37" t="s">
        <v>2856</v>
      </c>
      <c r="F1236" s="45"/>
      <c r="G1236" s="69">
        <v>20</v>
      </c>
      <c r="H1236" s="37">
        <v>1</v>
      </c>
      <c r="I1236" s="3" t="s">
        <v>4908</v>
      </c>
      <c r="K1236" s="28">
        <v>0</v>
      </c>
      <c r="L1236" s="37">
        <v>5</v>
      </c>
      <c r="M1236" s="17" t="s">
        <v>1548</v>
      </c>
      <c r="N1236" s="17" t="s">
        <v>1752</v>
      </c>
      <c r="O1236" s="27" t="str">
        <f>INDEX(accountchart[chartId], MATCH(Table1[[#This Row],[sellChartName]],accountchart[chartName],0))</f>
        <v>52900516</v>
      </c>
      <c r="P1236" s="27" t="str">
        <f>INDEX(accountchart[chartId], MATCH(Table1[[#This Row],[buyChartName]],accountchart[chartName],0))</f>
        <v>53172277</v>
      </c>
    </row>
    <row r="1237" spans="1:16" x14ac:dyDescent="0.5">
      <c r="A1237" s="17" t="s">
        <v>4924</v>
      </c>
      <c r="B1237" s="17" t="s">
        <v>1486</v>
      </c>
      <c r="C1237" s="35">
        <f t="shared" si="40"/>
        <v>3</v>
      </c>
      <c r="D1237" s="65" t="s">
        <v>4730</v>
      </c>
      <c r="E1237" s="28" t="s">
        <v>2856</v>
      </c>
      <c r="F1237" s="45"/>
      <c r="G1237" s="69">
        <v>80</v>
      </c>
      <c r="H1237" s="37">
        <v>1</v>
      </c>
      <c r="I1237" s="3" t="s">
        <v>4908</v>
      </c>
      <c r="K1237" s="28">
        <v>0</v>
      </c>
      <c r="L1237" s="37">
        <v>5</v>
      </c>
      <c r="M1237" s="17" t="s">
        <v>1548</v>
      </c>
      <c r="N1237" s="17" t="s">
        <v>1752</v>
      </c>
      <c r="O1237" s="27" t="str">
        <f>INDEX(accountchart[chartId], MATCH(Table1[[#This Row],[sellChartName]],accountchart[chartName],0))</f>
        <v>52900516</v>
      </c>
      <c r="P1237" s="27" t="str">
        <f>INDEX(accountchart[chartId], MATCH(Table1[[#This Row],[buyChartName]],accountchart[chartName],0))</f>
        <v>53172277</v>
      </c>
    </row>
    <row r="1238" spans="1:16" x14ac:dyDescent="0.5">
      <c r="A1238" s="17" t="s">
        <v>4925</v>
      </c>
      <c r="B1238" s="17" t="s">
        <v>1486</v>
      </c>
      <c r="C1238" s="35">
        <f t="shared" si="40"/>
        <v>3</v>
      </c>
      <c r="D1238" s="65" t="s">
        <v>4728</v>
      </c>
      <c r="E1238" s="28" t="s">
        <v>2856</v>
      </c>
      <c r="F1238" s="45"/>
      <c r="G1238" s="69">
        <v>80</v>
      </c>
      <c r="H1238" s="37">
        <v>1</v>
      </c>
      <c r="I1238" s="3" t="s">
        <v>4908</v>
      </c>
      <c r="K1238" s="28">
        <v>0</v>
      </c>
      <c r="L1238" s="37">
        <v>5</v>
      </c>
      <c r="M1238" s="17" t="s">
        <v>1548</v>
      </c>
      <c r="N1238" s="17" t="s">
        <v>1752</v>
      </c>
      <c r="O1238" s="27" t="str">
        <f>INDEX(accountchart[chartId], MATCH(Table1[[#This Row],[sellChartName]],accountchart[chartName],0))</f>
        <v>52900516</v>
      </c>
      <c r="P1238" s="27" t="str">
        <f>INDEX(accountchart[chartId], MATCH(Table1[[#This Row],[buyChartName]],accountchart[chartName],0))</f>
        <v>53172277</v>
      </c>
    </row>
    <row r="1239" spans="1:16" x14ac:dyDescent="0.5">
      <c r="A1239" s="17" t="s">
        <v>5507</v>
      </c>
      <c r="B1239" s="17" t="s">
        <v>1486</v>
      </c>
      <c r="C1239" s="35">
        <f t="shared" si="40"/>
        <v>3</v>
      </c>
      <c r="D1239" s="65" t="s">
        <v>5340</v>
      </c>
      <c r="E1239" s="28" t="s">
        <v>2856</v>
      </c>
      <c r="F1239" s="45"/>
      <c r="G1239" s="69">
        <v>80</v>
      </c>
      <c r="H1239" s="37">
        <v>1</v>
      </c>
      <c r="I1239" s="3" t="s">
        <v>4908</v>
      </c>
      <c r="K1239" s="28">
        <v>0</v>
      </c>
      <c r="L1239" s="37">
        <v>5</v>
      </c>
      <c r="M1239" s="17" t="s">
        <v>1548</v>
      </c>
      <c r="N1239" s="17" t="s">
        <v>1752</v>
      </c>
      <c r="O1239" s="27" t="str">
        <f>INDEX(accountchart[chartId], MATCH(Table1[[#This Row],[sellChartName]],accountchart[chartName],0))</f>
        <v>52900516</v>
      </c>
      <c r="P1239" s="27" t="str">
        <f>INDEX(accountchart[chartId], MATCH(Table1[[#This Row],[buyChartName]],accountchart[chartName],0))</f>
        <v>53172277</v>
      </c>
    </row>
    <row r="1240" spans="1:16" x14ac:dyDescent="0.5">
      <c r="A1240" s="17" t="s">
        <v>4926</v>
      </c>
      <c r="B1240" s="17" t="s">
        <v>1486</v>
      </c>
      <c r="C1240" s="35">
        <f t="shared" si="40"/>
        <v>3</v>
      </c>
      <c r="D1240" s="65" t="s">
        <v>4722</v>
      </c>
      <c r="E1240" s="28" t="s">
        <v>2856</v>
      </c>
      <c r="F1240" s="45"/>
      <c r="G1240" s="69">
        <v>80</v>
      </c>
      <c r="H1240" s="37">
        <v>1</v>
      </c>
      <c r="I1240" s="3" t="s">
        <v>4908</v>
      </c>
      <c r="K1240" s="28">
        <v>0</v>
      </c>
      <c r="L1240" s="37">
        <v>5</v>
      </c>
      <c r="M1240" s="17" t="s">
        <v>1548</v>
      </c>
      <c r="N1240" s="17" t="s">
        <v>1752</v>
      </c>
      <c r="O1240" s="27" t="str">
        <f>INDEX(accountchart[chartId], MATCH(Table1[[#This Row],[sellChartName]],accountchart[chartName],0))</f>
        <v>52900516</v>
      </c>
      <c r="P1240" s="27" t="str">
        <f>INDEX(accountchart[chartId], MATCH(Table1[[#This Row],[buyChartName]],accountchart[chartName],0))</f>
        <v>53172277</v>
      </c>
    </row>
    <row r="1241" spans="1:16" x14ac:dyDescent="0.5">
      <c r="A1241" s="17" t="s">
        <v>4927</v>
      </c>
      <c r="B1241" s="17" t="s">
        <v>1486</v>
      </c>
      <c r="C1241" s="35">
        <f t="shared" si="40"/>
        <v>3</v>
      </c>
      <c r="D1241" s="67" t="s">
        <v>4720</v>
      </c>
      <c r="E1241" s="28" t="s">
        <v>2856</v>
      </c>
      <c r="F1241" s="45"/>
      <c r="G1241" s="69">
        <v>80</v>
      </c>
      <c r="H1241" s="37">
        <v>1</v>
      </c>
      <c r="I1241" s="3" t="s">
        <v>4908</v>
      </c>
      <c r="K1241" s="28">
        <v>0</v>
      </c>
      <c r="L1241" s="37">
        <v>5</v>
      </c>
      <c r="M1241" s="17" t="s">
        <v>1548</v>
      </c>
      <c r="N1241" s="17" t="s">
        <v>1752</v>
      </c>
      <c r="O1241" s="27" t="str">
        <f>INDEX(accountchart[chartId], MATCH(Table1[[#This Row],[sellChartName]],accountchart[chartName],0))</f>
        <v>52900516</v>
      </c>
      <c r="P1241" s="27" t="str">
        <f>INDEX(accountchart[chartId], MATCH(Table1[[#This Row],[buyChartName]],accountchart[chartName],0))</f>
        <v>53172277</v>
      </c>
    </row>
    <row r="1242" spans="1:16" x14ac:dyDescent="0.5">
      <c r="A1242" s="17" t="s">
        <v>4928</v>
      </c>
      <c r="B1242" s="17" t="s">
        <v>1486</v>
      </c>
      <c r="C1242" s="35">
        <f t="shared" si="40"/>
        <v>3</v>
      </c>
      <c r="D1242" s="65" t="s">
        <v>5505</v>
      </c>
      <c r="E1242" s="28" t="s">
        <v>2856</v>
      </c>
      <c r="F1242" s="45"/>
      <c r="G1242" s="69">
        <v>80</v>
      </c>
      <c r="H1242" s="37">
        <v>1</v>
      </c>
      <c r="I1242" s="3" t="s">
        <v>4908</v>
      </c>
      <c r="K1242" s="28">
        <v>0</v>
      </c>
      <c r="L1242" s="37">
        <v>5</v>
      </c>
      <c r="M1242" s="17" t="s">
        <v>1548</v>
      </c>
      <c r="N1242" s="17" t="s">
        <v>1752</v>
      </c>
      <c r="O1242" s="27" t="str">
        <f>INDEX(accountchart[chartId], MATCH(Table1[[#This Row],[sellChartName]],accountchart[chartName],0))</f>
        <v>52900516</v>
      </c>
      <c r="P1242" s="27" t="str">
        <f>INDEX(accountchart[chartId], MATCH(Table1[[#This Row],[buyChartName]],accountchart[chartName],0))</f>
        <v>53172277</v>
      </c>
    </row>
    <row r="1243" spans="1:16" x14ac:dyDescent="0.5">
      <c r="A1243" s="17" t="s">
        <v>4929</v>
      </c>
      <c r="B1243" s="17" t="s">
        <v>1486</v>
      </c>
      <c r="C1243" s="35">
        <f t="shared" si="40"/>
        <v>3</v>
      </c>
      <c r="D1243" s="65" t="s">
        <v>4716</v>
      </c>
      <c r="E1243" s="28" t="s">
        <v>2856</v>
      </c>
      <c r="F1243" s="45"/>
      <c r="G1243" s="69">
        <v>120</v>
      </c>
      <c r="H1243" s="37">
        <v>1</v>
      </c>
      <c r="I1243" s="3" t="s">
        <v>4908</v>
      </c>
      <c r="K1243" s="28">
        <v>0</v>
      </c>
      <c r="L1243" s="37">
        <v>5</v>
      </c>
      <c r="M1243" s="17" t="s">
        <v>1548</v>
      </c>
      <c r="N1243" s="17" t="s">
        <v>1752</v>
      </c>
      <c r="O1243" s="27" t="str">
        <f>INDEX(accountchart[chartId], MATCH(Table1[[#This Row],[sellChartName]],accountchart[chartName],0))</f>
        <v>52900516</v>
      </c>
      <c r="P1243" s="27" t="str">
        <f>INDEX(accountchart[chartId], MATCH(Table1[[#This Row],[buyChartName]],accountchart[chartName],0))</f>
        <v>53172277</v>
      </c>
    </row>
    <row r="1244" spans="1:16" x14ac:dyDescent="0.5">
      <c r="A1244" s="17" t="s">
        <v>4930</v>
      </c>
      <c r="B1244" s="17" t="s">
        <v>1486</v>
      </c>
      <c r="C1244" s="35">
        <f t="shared" si="40"/>
        <v>3</v>
      </c>
      <c r="D1244" s="67" t="s">
        <v>1419</v>
      </c>
      <c r="E1244" s="28" t="s">
        <v>2856</v>
      </c>
      <c r="F1244" s="45"/>
      <c r="G1244" s="69">
        <v>20</v>
      </c>
      <c r="H1244" s="37">
        <v>1</v>
      </c>
      <c r="I1244" s="3" t="s">
        <v>4908</v>
      </c>
      <c r="K1244" s="28">
        <v>0</v>
      </c>
      <c r="L1244" s="37">
        <v>5</v>
      </c>
      <c r="M1244" s="17" t="s">
        <v>1548</v>
      </c>
      <c r="N1244" s="17" t="s">
        <v>1752</v>
      </c>
      <c r="O1244" s="27" t="str">
        <f>INDEX(accountchart[chartId], MATCH(Table1[[#This Row],[sellChartName]],accountchart[chartName],0))</f>
        <v>52900516</v>
      </c>
      <c r="P1244" s="27" t="str">
        <f>INDEX(accountchart[chartId], MATCH(Table1[[#This Row],[buyChartName]],accountchart[chartName],0))</f>
        <v>53172277</v>
      </c>
    </row>
    <row r="1245" spans="1:16" x14ac:dyDescent="0.5">
      <c r="A1245" s="17" t="s">
        <v>4931</v>
      </c>
      <c r="B1245" s="17" t="s">
        <v>1486</v>
      </c>
      <c r="C1245" s="35">
        <f t="shared" si="40"/>
        <v>3</v>
      </c>
      <c r="D1245" s="67" t="s">
        <v>4783</v>
      </c>
      <c r="E1245" s="37" t="s">
        <v>2856</v>
      </c>
      <c r="F1245" s="45"/>
      <c r="G1245" s="69">
        <v>20</v>
      </c>
      <c r="H1245" s="37">
        <v>1</v>
      </c>
      <c r="I1245" s="3" t="s">
        <v>4908</v>
      </c>
      <c r="K1245" s="28">
        <v>0</v>
      </c>
      <c r="L1245" s="37">
        <v>5</v>
      </c>
      <c r="M1245" s="17" t="s">
        <v>1548</v>
      </c>
      <c r="N1245" s="17" t="s">
        <v>1752</v>
      </c>
      <c r="O1245" s="27" t="str">
        <f>INDEX(accountchart[chartId], MATCH(Table1[[#This Row],[sellChartName]],accountchart[chartName],0))</f>
        <v>52900516</v>
      </c>
      <c r="P1245" s="27" t="str">
        <f>INDEX(accountchart[chartId], MATCH(Table1[[#This Row],[buyChartName]],accountchart[chartName],0))</f>
        <v>53172277</v>
      </c>
    </row>
    <row r="1246" spans="1:16" x14ac:dyDescent="0.5">
      <c r="A1246" s="17" t="s">
        <v>4932</v>
      </c>
      <c r="B1246" s="17" t="s">
        <v>1486</v>
      </c>
      <c r="C1246" s="35">
        <f t="shared" si="40"/>
        <v>3</v>
      </c>
      <c r="D1246" s="65" t="s">
        <v>4712</v>
      </c>
      <c r="E1246" s="28" t="s">
        <v>2856</v>
      </c>
      <c r="F1246" s="45"/>
      <c r="G1246" s="69">
        <v>80</v>
      </c>
      <c r="H1246" s="37">
        <v>1</v>
      </c>
      <c r="I1246" s="3" t="s">
        <v>4908</v>
      </c>
      <c r="K1246" s="28">
        <v>0</v>
      </c>
      <c r="L1246" s="37">
        <v>5</v>
      </c>
      <c r="M1246" s="17" t="s">
        <v>1548</v>
      </c>
      <c r="N1246" s="17" t="s">
        <v>1752</v>
      </c>
      <c r="O1246" s="27" t="str">
        <f>INDEX(accountchart[chartId], MATCH(Table1[[#This Row],[sellChartName]],accountchart[chartName],0))</f>
        <v>52900516</v>
      </c>
      <c r="P1246" s="27" t="str">
        <f>INDEX(accountchart[chartId], MATCH(Table1[[#This Row],[buyChartName]],accountchart[chartName],0))</f>
        <v>53172277</v>
      </c>
    </row>
    <row r="1247" spans="1:16" x14ac:dyDescent="0.5">
      <c r="A1247" s="17" t="s">
        <v>4933</v>
      </c>
      <c r="B1247" s="17" t="s">
        <v>1486</v>
      </c>
      <c r="C1247" s="35">
        <f t="shared" si="40"/>
        <v>3</v>
      </c>
      <c r="D1247" s="65" t="s">
        <v>4709</v>
      </c>
      <c r="E1247" s="28" t="s">
        <v>2856</v>
      </c>
      <c r="F1247" s="45"/>
      <c r="G1247" s="69">
        <v>80</v>
      </c>
      <c r="H1247" s="37">
        <v>1</v>
      </c>
      <c r="I1247" s="3" t="s">
        <v>4908</v>
      </c>
      <c r="K1247" s="28">
        <v>0</v>
      </c>
      <c r="L1247" s="37">
        <v>5</v>
      </c>
      <c r="M1247" s="17" t="s">
        <v>1548</v>
      </c>
      <c r="N1247" s="17" t="s">
        <v>1752</v>
      </c>
      <c r="O1247" s="27" t="str">
        <f>INDEX(accountchart[chartId], MATCH(Table1[[#This Row],[sellChartName]],accountchart[chartName],0))</f>
        <v>52900516</v>
      </c>
      <c r="P1247" s="27" t="str">
        <f>INDEX(accountchart[chartId], MATCH(Table1[[#This Row],[buyChartName]],accountchart[chartName],0))</f>
        <v>53172277</v>
      </c>
    </row>
    <row r="1248" spans="1:16" x14ac:dyDescent="0.5">
      <c r="A1248" s="17" t="s">
        <v>4934</v>
      </c>
      <c r="B1248" s="17" t="s">
        <v>1486</v>
      </c>
      <c r="C1248" s="35">
        <f t="shared" si="40"/>
        <v>3</v>
      </c>
      <c r="D1248" s="65" t="s">
        <v>5504</v>
      </c>
      <c r="E1248" s="28" t="s">
        <v>2856</v>
      </c>
      <c r="F1248" s="45"/>
      <c r="G1248" s="69">
        <v>80</v>
      </c>
      <c r="H1248" s="37">
        <v>1</v>
      </c>
      <c r="I1248" s="3" t="s">
        <v>4908</v>
      </c>
      <c r="K1248" s="28">
        <v>0</v>
      </c>
      <c r="L1248" s="37">
        <v>5</v>
      </c>
      <c r="M1248" s="17" t="s">
        <v>1548</v>
      </c>
      <c r="N1248" s="17" t="s">
        <v>1752</v>
      </c>
      <c r="O1248" s="27" t="str">
        <f>INDEX(accountchart[chartId], MATCH(Table1[[#This Row],[sellChartName]],accountchart[chartName],0))</f>
        <v>52900516</v>
      </c>
      <c r="P1248" s="27" t="str">
        <f>INDEX(accountchart[chartId], MATCH(Table1[[#This Row],[buyChartName]],accountchart[chartName],0))</f>
        <v>53172277</v>
      </c>
    </row>
    <row r="1249" spans="1:16" x14ac:dyDescent="0.5">
      <c r="A1249" s="17" t="s">
        <v>4935</v>
      </c>
      <c r="B1249" s="17" t="s">
        <v>1486</v>
      </c>
      <c r="C1249" s="35">
        <f t="shared" si="40"/>
        <v>3</v>
      </c>
      <c r="D1249" s="67" t="s">
        <v>4702</v>
      </c>
      <c r="E1249" s="28" t="s">
        <v>2856</v>
      </c>
      <c r="F1249" s="45"/>
      <c r="G1249" s="69">
        <v>200</v>
      </c>
      <c r="H1249" s="37">
        <v>1</v>
      </c>
      <c r="I1249" s="3" t="s">
        <v>4908</v>
      </c>
      <c r="K1249" s="28">
        <v>0</v>
      </c>
      <c r="L1249" s="37">
        <v>5</v>
      </c>
      <c r="M1249" s="17" t="s">
        <v>1548</v>
      </c>
      <c r="N1249" s="17" t="s">
        <v>1752</v>
      </c>
      <c r="O1249" s="27" t="str">
        <f>INDEX(accountchart[chartId], MATCH(Table1[[#This Row],[sellChartName]],accountchart[chartName],0))</f>
        <v>52900516</v>
      </c>
      <c r="P1249" s="27" t="str">
        <f>INDEX(accountchart[chartId], MATCH(Table1[[#This Row],[buyChartName]],accountchart[chartName],0))</f>
        <v>53172277</v>
      </c>
    </row>
    <row r="1250" spans="1:16" x14ac:dyDescent="0.5">
      <c r="A1250" s="17" t="s">
        <v>4936</v>
      </c>
      <c r="B1250" s="17" t="s">
        <v>1486</v>
      </c>
      <c r="C1250" s="35">
        <f t="shared" si="40"/>
        <v>3</v>
      </c>
      <c r="D1250" s="65" t="s">
        <v>4699</v>
      </c>
      <c r="E1250" s="28" t="s">
        <v>2856</v>
      </c>
      <c r="F1250" s="45"/>
      <c r="G1250" s="69">
        <v>300</v>
      </c>
      <c r="H1250" s="37">
        <v>1</v>
      </c>
      <c r="I1250" s="3" t="s">
        <v>4908</v>
      </c>
      <c r="K1250" s="28">
        <v>0</v>
      </c>
      <c r="L1250" s="37">
        <v>5</v>
      </c>
      <c r="M1250" s="17" t="s">
        <v>1548</v>
      </c>
      <c r="N1250" s="17" t="s">
        <v>1752</v>
      </c>
      <c r="O1250" s="27" t="str">
        <f>INDEX(accountchart[chartId], MATCH(Table1[[#This Row],[sellChartName]],accountchart[chartName],0))</f>
        <v>52900516</v>
      </c>
      <c r="P1250" s="27" t="str">
        <f>INDEX(accountchart[chartId], MATCH(Table1[[#This Row],[buyChartName]],accountchart[chartName],0))</f>
        <v>53172277</v>
      </c>
    </row>
    <row r="1251" spans="1:16" x14ac:dyDescent="0.5">
      <c r="A1251" s="17" t="s">
        <v>4937</v>
      </c>
      <c r="B1251" s="17" t="s">
        <v>1486</v>
      </c>
      <c r="C1251" s="35">
        <f t="shared" si="40"/>
        <v>3</v>
      </c>
      <c r="D1251" s="65" t="s">
        <v>5529</v>
      </c>
      <c r="E1251" s="28" t="s">
        <v>2856</v>
      </c>
      <c r="F1251" s="45"/>
      <c r="G1251" s="69">
        <v>300</v>
      </c>
      <c r="H1251" s="37">
        <v>1</v>
      </c>
      <c r="I1251" s="3" t="s">
        <v>4908</v>
      </c>
      <c r="K1251" s="28">
        <v>0</v>
      </c>
      <c r="L1251" s="37">
        <v>5</v>
      </c>
      <c r="M1251" s="17" t="s">
        <v>1548</v>
      </c>
      <c r="N1251" s="17" t="s">
        <v>1752</v>
      </c>
      <c r="O1251" s="27" t="str">
        <f>INDEX(accountchart[chartId], MATCH(Table1[[#This Row],[sellChartName]],accountchart[chartName],0))</f>
        <v>52900516</v>
      </c>
      <c r="P1251" s="27" t="str">
        <f>INDEX(accountchart[chartId], MATCH(Table1[[#This Row],[buyChartName]],accountchart[chartName],0))</f>
        <v>53172277</v>
      </c>
    </row>
    <row r="1252" spans="1:16" x14ac:dyDescent="0.5">
      <c r="A1252" s="17" t="s">
        <v>4938</v>
      </c>
      <c r="B1252" s="17" t="s">
        <v>1486</v>
      </c>
      <c r="C1252" s="35">
        <f t="shared" si="40"/>
        <v>3</v>
      </c>
      <c r="D1252" s="65" t="s">
        <v>4690</v>
      </c>
      <c r="E1252" s="28" t="s">
        <v>2856</v>
      </c>
      <c r="F1252" s="45"/>
      <c r="G1252" s="69">
        <v>250</v>
      </c>
      <c r="H1252" s="37">
        <v>1</v>
      </c>
      <c r="I1252" s="3" t="s">
        <v>4908</v>
      </c>
      <c r="K1252" s="28">
        <v>0</v>
      </c>
      <c r="L1252" s="37">
        <v>5</v>
      </c>
      <c r="M1252" s="17" t="s">
        <v>1548</v>
      </c>
      <c r="N1252" s="17" t="s">
        <v>1752</v>
      </c>
      <c r="O1252" s="27" t="str">
        <f>INDEX(accountchart[chartId], MATCH(Table1[[#This Row],[sellChartName]],accountchart[chartName],0))</f>
        <v>52900516</v>
      </c>
      <c r="P1252" s="27" t="str">
        <f>INDEX(accountchart[chartId], MATCH(Table1[[#This Row],[buyChartName]],accountchart[chartName],0))</f>
        <v>53172277</v>
      </c>
    </row>
    <row r="1253" spans="1:16" x14ac:dyDescent="0.5">
      <c r="A1253" s="17" t="s">
        <v>4939</v>
      </c>
      <c r="B1253" s="17" t="s">
        <v>1486</v>
      </c>
      <c r="C1253" s="35">
        <f t="shared" si="40"/>
        <v>3</v>
      </c>
      <c r="D1253" s="65" t="s">
        <v>4686</v>
      </c>
      <c r="E1253" s="28" t="s">
        <v>2856</v>
      </c>
      <c r="F1253" s="45"/>
      <c r="G1253" s="69">
        <v>200</v>
      </c>
      <c r="H1253" s="37">
        <v>1</v>
      </c>
      <c r="I1253" s="3" t="s">
        <v>4908</v>
      </c>
      <c r="K1253" s="28">
        <v>0</v>
      </c>
      <c r="L1253" s="37">
        <v>5</v>
      </c>
      <c r="M1253" s="17" t="s">
        <v>1548</v>
      </c>
      <c r="N1253" s="17" t="s">
        <v>1752</v>
      </c>
      <c r="O1253" s="27" t="str">
        <f>INDEX(accountchart[chartId], MATCH(Table1[[#This Row],[sellChartName]],accountchart[chartName],0))</f>
        <v>52900516</v>
      </c>
      <c r="P1253" s="27" t="str">
        <f>INDEX(accountchart[chartId], MATCH(Table1[[#This Row],[buyChartName]],accountchart[chartName],0))</f>
        <v>53172277</v>
      </c>
    </row>
    <row r="1254" spans="1:16" x14ac:dyDescent="0.5">
      <c r="A1254" s="17" t="s">
        <v>4940</v>
      </c>
      <c r="B1254" s="17" t="s">
        <v>1486</v>
      </c>
      <c r="C1254" s="35">
        <f t="shared" si="40"/>
        <v>3</v>
      </c>
      <c r="D1254" s="65" t="s">
        <v>4683</v>
      </c>
      <c r="E1254" s="28" t="s">
        <v>2856</v>
      </c>
      <c r="F1254" s="45"/>
      <c r="G1254" s="69">
        <v>200</v>
      </c>
      <c r="H1254" s="37">
        <v>1</v>
      </c>
      <c r="I1254" s="3" t="s">
        <v>4908</v>
      </c>
      <c r="K1254" s="28">
        <v>0</v>
      </c>
      <c r="L1254" s="37">
        <v>5</v>
      </c>
      <c r="M1254" s="17" t="s">
        <v>1548</v>
      </c>
      <c r="N1254" s="17" t="s">
        <v>1752</v>
      </c>
      <c r="O1254" s="27" t="str">
        <f>INDEX(accountchart[chartId], MATCH(Table1[[#This Row],[sellChartName]],accountchart[chartName],0))</f>
        <v>52900516</v>
      </c>
      <c r="P1254" s="27" t="str">
        <f>INDEX(accountchart[chartId], MATCH(Table1[[#This Row],[buyChartName]],accountchart[chartName],0))</f>
        <v>53172277</v>
      </c>
    </row>
    <row r="1255" spans="1:16" x14ac:dyDescent="0.5">
      <c r="A1255" s="17" t="s">
        <v>4941</v>
      </c>
      <c r="B1255" s="17" t="s">
        <v>1486</v>
      </c>
      <c r="C1255" s="35">
        <f t="shared" si="40"/>
        <v>3</v>
      </c>
      <c r="D1255" s="65" t="s">
        <v>4679</v>
      </c>
      <c r="E1255" s="28" t="s">
        <v>2856</v>
      </c>
      <c r="F1255" s="45"/>
      <c r="G1255" s="69">
        <v>200</v>
      </c>
      <c r="H1255" s="37">
        <v>1</v>
      </c>
      <c r="I1255" s="3" t="s">
        <v>4908</v>
      </c>
      <c r="K1255" s="28">
        <v>0</v>
      </c>
      <c r="L1255" s="37">
        <v>5</v>
      </c>
      <c r="M1255" s="17" t="s">
        <v>1548</v>
      </c>
      <c r="N1255" s="17" t="s">
        <v>1752</v>
      </c>
      <c r="O1255" s="27" t="str">
        <f>INDEX(accountchart[chartId], MATCH(Table1[[#This Row],[sellChartName]],accountchart[chartName],0))</f>
        <v>52900516</v>
      </c>
      <c r="P1255" s="27" t="str">
        <f>INDEX(accountchart[chartId], MATCH(Table1[[#This Row],[buyChartName]],accountchart[chartName],0))</f>
        <v>53172277</v>
      </c>
    </row>
    <row r="1256" spans="1:16" x14ac:dyDescent="0.5">
      <c r="A1256" s="17" t="s">
        <v>4942</v>
      </c>
      <c r="B1256" s="17" t="s">
        <v>1486</v>
      </c>
      <c r="C1256" s="35">
        <f t="shared" si="40"/>
        <v>3</v>
      </c>
      <c r="D1256" s="67" t="s">
        <v>4676</v>
      </c>
      <c r="E1256" s="37" t="s">
        <v>2856</v>
      </c>
      <c r="F1256" s="45"/>
      <c r="G1256" s="69">
        <v>120</v>
      </c>
      <c r="H1256" s="37">
        <v>1</v>
      </c>
      <c r="I1256" s="3" t="s">
        <v>4908</v>
      </c>
      <c r="K1256" s="28">
        <v>0</v>
      </c>
      <c r="L1256" s="37">
        <v>5</v>
      </c>
      <c r="M1256" s="17" t="s">
        <v>1548</v>
      </c>
      <c r="N1256" s="17" t="s">
        <v>1752</v>
      </c>
      <c r="O1256" s="27" t="str">
        <f>INDEX(accountchart[chartId], MATCH(Table1[[#This Row],[sellChartName]],accountchart[chartName],0))</f>
        <v>52900516</v>
      </c>
      <c r="P1256" s="27" t="str">
        <f>INDEX(accountchart[chartId], MATCH(Table1[[#This Row],[buyChartName]],accountchart[chartName],0))</f>
        <v>53172277</v>
      </c>
    </row>
    <row r="1257" spans="1:16" x14ac:dyDescent="0.5">
      <c r="A1257" s="17" t="s">
        <v>4943</v>
      </c>
      <c r="B1257" s="17" t="s">
        <v>1486</v>
      </c>
      <c r="C1257" s="35">
        <f t="shared" si="40"/>
        <v>3</v>
      </c>
      <c r="D1257" s="65" t="s">
        <v>4673</v>
      </c>
      <c r="E1257" s="28" t="s">
        <v>2856</v>
      </c>
      <c r="F1257" s="45"/>
      <c r="G1257" s="69">
        <v>250</v>
      </c>
      <c r="H1257" s="37">
        <v>1</v>
      </c>
      <c r="I1257" s="3" t="s">
        <v>4908</v>
      </c>
      <c r="K1257" s="28">
        <v>0</v>
      </c>
      <c r="L1257" s="37">
        <v>5</v>
      </c>
      <c r="M1257" s="17" t="s">
        <v>1548</v>
      </c>
      <c r="N1257" s="17" t="s">
        <v>1752</v>
      </c>
      <c r="O1257" s="27" t="str">
        <f>INDEX(accountchart[chartId], MATCH(Table1[[#This Row],[sellChartName]],accountchart[chartName],0))</f>
        <v>52900516</v>
      </c>
      <c r="P1257" s="27" t="str">
        <f>INDEX(accountchart[chartId], MATCH(Table1[[#This Row],[buyChartName]],accountchart[chartName],0))</f>
        <v>53172277</v>
      </c>
    </row>
    <row r="1258" spans="1:16" x14ac:dyDescent="0.5">
      <c r="A1258" s="17" t="s">
        <v>4944</v>
      </c>
      <c r="B1258" s="17" t="s">
        <v>1486</v>
      </c>
      <c r="C1258" s="35">
        <f t="shared" si="40"/>
        <v>3</v>
      </c>
      <c r="D1258" s="65" t="s">
        <v>4670</v>
      </c>
      <c r="E1258" s="28" t="s">
        <v>2856</v>
      </c>
      <c r="F1258" s="45"/>
      <c r="G1258" s="69">
        <v>250</v>
      </c>
      <c r="H1258" s="37">
        <v>1</v>
      </c>
      <c r="I1258" s="3" t="s">
        <v>4908</v>
      </c>
      <c r="K1258" s="28">
        <v>0</v>
      </c>
      <c r="L1258" s="37">
        <v>5</v>
      </c>
      <c r="M1258" s="17" t="s">
        <v>1548</v>
      </c>
      <c r="N1258" s="17" t="s">
        <v>1752</v>
      </c>
      <c r="O1258" s="27" t="str">
        <f>INDEX(accountchart[chartId], MATCH(Table1[[#This Row],[sellChartName]],accountchart[chartName],0))</f>
        <v>52900516</v>
      </c>
      <c r="P1258" s="27" t="str">
        <f>INDEX(accountchart[chartId], MATCH(Table1[[#This Row],[buyChartName]],accountchart[chartName],0))</f>
        <v>53172277</v>
      </c>
    </row>
    <row r="1259" spans="1:16" x14ac:dyDescent="0.5">
      <c r="A1259" s="17" t="s">
        <v>4945</v>
      </c>
      <c r="B1259" s="17" t="s">
        <v>1486</v>
      </c>
      <c r="C1259" s="35">
        <f t="shared" si="40"/>
        <v>3</v>
      </c>
      <c r="D1259" s="65" t="s">
        <v>4661</v>
      </c>
      <c r="E1259" s="28" t="s">
        <v>2856</v>
      </c>
      <c r="F1259" s="45"/>
      <c r="G1259" s="69">
        <v>200</v>
      </c>
      <c r="H1259" s="37">
        <v>1</v>
      </c>
      <c r="I1259" s="3" t="s">
        <v>4908</v>
      </c>
      <c r="K1259" s="28">
        <v>0</v>
      </c>
      <c r="L1259" s="37">
        <v>5</v>
      </c>
      <c r="M1259" s="17" t="s">
        <v>1548</v>
      </c>
      <c r="N1259" s="17" t="s">
        <v>1752</v>
      </c>
      <c r="O1259" s="27" t="str">
        <f>INDEX(accountchart[chartId], MATCH(Table1[[#This Row],[sellChartName]],accountchart[chartName],0))</f>
        <v>52900516</v>
      </c>
      <c r="P1259" s="27" t="str">
        <f>INDEX(accountchart[chartId], MATCH(Table1[[#This Row],[buyChartName]],accountchart[chartName],0))</f>
        <v>53172277</v>
      </c>
    </row>
    <row r="1260" spans="1:16" x14ac:dyDescent="0.5">
      <c r="A1260" s="17" t="s">
        <v>4946</v>
      </c>
      <c r="B1260" s="17" t="s">
        <v>1486</v>
      </c>
      <c r="C1260" s="35">
        <f t="shared" si="40"/>
        <v>3</v>
      </c>
      <c r="D1260" s="67" t="s">
        <v>4659</v>
      </c>
      <c r="E1260" s="37" t="s">
        <v>2856</v>
      </c>
      <c r="F1260" s="45"/>
      <c r="G1260" s="69">
        <v>80</v>
      </c>
      <c r="H1260" s="37">
        <v>1</v>
      </c>
      <c r="I1260" s="3" t="s">
        <v>4908</v>
      </c>
      <c r="K1260" s="28">
        <v>0</v>
      </c>
      <c r="L1260" s="37">
        <v>5</v>
      </c>
      <c r="M1260" s="17" t="s">
        <v>1548</v>
      </c>
      <c r="N1260" s="17" t="s">
        <v>1752</v>
      </c>
      <c r="O1260" s="27" t="str">
        <f>INDEX(accountchart[chartId], MATCH(Table1[[#This Row],[sellChartName]],accountchart[chartName],0))</f>
        <v>52900516</v>
      </c>
      <c r="P1260" s="27" t="str">
        <f>INDEX(accountchart[chartId], MATCH(Table1[[#This Row],[buyChartName]],accountchart[chartName],0))</f>
        <v>53172277</v>
      </c>
    </row>
    <row r="1261" spans="1:16" x14ac:dyDescent="0.5">
      <c r="A1261" s="17" t="s">
        <v>4947</v>
      </c>
      <c r="B1261" s="17" t="s">
        <v>1486</v>
      </c>
      <c r="C1261" s="35">
        <f t="shared" si="40"/>
        <v>3</v>
      </c>
      <c r="D1261" s="67" t="s">
        <v>4657</v>
      </c>
      <c r="E1261" s="28" t="s">
        <v>2856</v>
      </c>
      <c r="F1261" s="45"/>
      <c r="G1261" s="69">
        <v>100</v>
      </c>
      <c r="H1261" s="37">
        <v>1</v>
      </c>
      <c r="I1261" s="3" t="s">
        <v>4908</v>
      </c>
      <c r="K1261" s="28">
        <v>0</v>
      </c>
      <c r="L1261" s="37">
        <v>5</v>
      </c>
      <c r="M1261" s="17" t="s">
        <v>1548</v>
      </c>
      <c r="N1261" s="17" t="s">
        <v>1752</v>
      </c>
      <c r="O1261" s="27" t="str">
        <f>INDEX(accountchart[chartId], MATCH(Table1[[#This Row],[sellChartName]],accountchart[chartName],0))</f>
        <v>52900516</v>
      </c>
      <c r="P1261" s="27" t="str">
        <f>INDEX(accountchart[chartId], MATCH(Table1[[#This Row],[buyChartName]],accountchart[chartName],0))</f>
        <v>53172277</v>
      </c>
    </row>
    <row r="1262" spans="1:16" x14ac:dyDescent="0.5">
      <c r="A1262" s="17" t="s">
        <v>4948</v>
      </c>
      <c r="B1262" s="17" t="s">
        <v>1486</v>
      </c>
      <c r="C1262" s="35">
        <f t="shared" si="40"/>
        <v>3</v>
      </c>
      <c r="D1262" s="65" t="s">
        <v>4655</v>
      </c>
      <c r="E1262" s="28" t="s">
        <v>2856</v>
      </c>
      <c r="F1262" s="45"/>
      <c r="G1262" s="69">
        <v>80</v>
      </c>
      <c r="H1262" s="37">
        <v>1</v>
      </c>
      <c r="I1262" s="3" t="s">
        <v>4908</v>
      </c>
      <c r="K1262" s="28">
        <v>0</v>
      </c>
      <c r="L1262" s="37">
        <v>5</v>
      </c>
      <c r="M1262" s="17" t="s">
        <v>1548</v>
      </c>
      <c r="N1262" s="17" t="s">
        <v>1752</v>
      </c>
      <c r="O1262" s="27" t="str">
        <f>INDEX(accountchart[chartId], MATCH(Table1[[#This Row],[sellChartName]],accountchart[chartName],0))</f>
        <v>52900516</v>
      </c>
      <c r="P1262" s="27" t="str">
        <f>INDEX(accountchart[chartId], MATCH(Table1[[#This Row],[buyChartName]],accountchart[chartName],0))</f>
        <v>53172277</v>
      </c>
    </row>
    <row r="1263" spans="1:16" x14ac:dyDescent="0.5">
      <c r="A1263" s="17" t="s">
        <v>4952</v>
      </c>
      <c r="B1263" s="17" t="s">
        <v>1486</v>
      </c>
      <c r="C1263" s="35">
        <f t="shared" si="40"/>
        <v>3</v>
      </c>
      <c r="D1263" s="65" t="s">
        <v>4652</v>
      </c>
      <c r="E1263" s="28" t="s">
        <v>2856</v>
      </c>
      <c r="F1263" s="45"/>
      <c r="G1263" s="69">
        <v>80</v>
      </c>
      <c r="H1263" s="37">
        <v>1</v>
      </c>
      <c r="I1263" s="3" t="s">
        <v>4908</v>
      </c>
      <c r="K1263" s="28">
        <v>0</v>
      </c>
      <c r="L1263" s="37">
        <v>5</v>
      </c>
      <c r="M1263" s="17" t="s">
        <v>1548</v>
      </c>
      <c r="N1263" s="17" t="s">
        <v>1752</v>
      </c>
      <c r="O1263" s="27" t="str">
        <f>INDEX(accountchart[chartId], MATCH(Table1[[#This Row],[sellChartName]],accountchart[chartName],0))</f>
        <v>52900516</v>
      </c>
      <c r="P1263" s="27" t="str">
        <f>INDEX(accountchart[chartId], MATCH(Table1[[#This Row],[buyChartName]],accountchart[chartName],0))</f>
        <v>53172277</v>
      </c>
    </row>
    <row r="1264" spans="1:16" x14ac:dyDescent="0.5">
      <c r="A1264" s="17" t="s">
        <v>4953</v>
      </c>
      <c r="B1264" s="17" t="s">
        <v>1486</v>
      </c>
      <c r="C1264" s="35">
        <f t="shared" si="40"/>
        <v>3</v>
      </c>
      <c r="D1264" s="65" t="s">
        <v>4606</v>
      </c>
      <c r="E1264" s="28" t="s">
        <v>2856</v>
      </c>
      <c r="F1264" s="45"/>
      <c r="G1264" s="69">
        <v>200</v>
      </c>
      <c r="H1264" s="37">
        <v>1</v>
      </c>
      <c r="I1264" s="3" t="s">
        <v>4908</v>
      </c>
      <c r="K1264" s="28">
        <v>0</v>
      </c>
      <c r="L1264" s="37">
        <v>5</v>
      </c>
      <c r="M1264" s="17" t="s">
        <v>1548</v>
      </c>
      <c r="N1264" s="17" t="s">
        <v>1752</v>
      </c>
      <c r="O1264" s="27" t="str">
        <f>INDEX(accountchart[chartId], MATCH(Table1[[#This Row],[sellChartName]],accountchart[chartName],0))</f>
        <v>52900516</v>
      </c>
      <c r="P1264" s="27" t="str">
        <f>INDEX(accountchart[chartId], MATCH(Table1[[#This Row],[buyChartName]],accountchart[chartName],0))</f>
        <v>53172277</v>
      </c>
    </row>
    <row r="1265" spans="1:16" x14ac:dyDescent="0.5">
      <c r="A1265" s="17" t="s">
        <v>4954</v>
      </c>
      <c r="B1265" s="17" t="s">
        <v>1486</v>
      </c>
      <c r="C1265" s="35">
        <f t="shared" si="40"/>
        <v>3</v>
      </c>
      <c r="D1265" s="65" t="s">
        <v>4647</v>
      </c>
      <c r="E1265" s="28" t="s">
        <v>2856</v>
      </c>
      <c r="F1265" s="45"/>
      <c r="G1265" s="69">
        <v>80</v>
      </c>
      <c r="H1265" s="37">
        <v>1</v>
      </c>
      <c r="I1265" s="3" t="s">
        <v>4908</v>
      </c>
      <c r="K1265" s="28">
        <v>0</v>
      </c>
      <c r="L1265" s="37">
        <v>5</v>
      </c>
      <c r="M1265" s="17" t="s">
        <v>1548</v>
      </c>
      <c r="N1265" s="17" t="s">
        <v>1752</v>
      </c>
      <c r="O1265" s="27" t="str">
        <f>INDEX(accountchart[chartId], MATCH(Table1[[#This Row],[sellChartName]],accountchart[chartName],0))</f>
        <v>52900516</v>
      </c>
      <c r="P1265" s="27" t="str">
        <f>INDEX(accountchart[chartId], MATCH(Table1[[#This Row],[buyChartName]],accountchart[chartName],0))</f>
        <v>53172277</v>
      </c>
    </row>
    <row r="1266" spans="1:16" x14ac:dyDescent="0.5">
      <c r="A1266" s="17" t="s">
        <v>5490</v>
      </c>
      <c r="B1266" s="17" t="s">
        <v>1486</v>
      </c>
      <c r="C1266" s="35">
        <f t="shared" si="40"/>
        <v>3</v>
      </c>
      <c r="D1266" s="65" t="s">
        <v>5491</v>
      </c>
      <c r="E1266" s="28" t="s">
        <v>2856</v>
      </c>
      <c r="F1266" s="45"/>
      <c r="G1266" s="69">
        <v>80</v>
      </c>
      <c r="H1266" s="37">
        <v>1</v>
      </c>
      <c r="I1266" s="3" t="s">
        <v>4908</v>
      </c>
      <c r="K1266" s="28">
        <v>0</v>
      </c>
      <c r="L1266" s="37">
        <v>5</v>
      </c>
      <c r="M1266" s="17" t="s">
        <v>1548</v>
      </c>
      <c r="N1266" s="17" t="s">
        <v>1752</v>
      </c>
      <c r="O1266" s="27" t="str">
        <f>INDEX(accountchart[chartId], MATCH(Table1[[#This Row],[sellChartName]],accountchart[chartName],0))</f>
        <v>52900516</v>
      </c>
      <c r="P1266" s="27" t="str">
        <f>INDEX(accountchart[chartId], MATCH(Table1[[#This Row],[buyChartName]],accountchart[chartName],0))</f>
        <v>53172277</v>
      </c>
    </row>
    <row r="1267" spans="1:16" x14ac:dyDescent="0.5">
      <c r="A1267" s="17" t="s">
        <v>4955</v>
      </c>
      <c r="B1267" s="17" t="s">
        <v>1486</v>
      </c>
      <c r="C1267" s="35">
        <f t="shared" si="40"/>
        <v>3</v>
      </c>
      <c r="D1267" s="67" t="s">
        <v>4644</v>
      </c>
      <c r="E1267" s="28" t="s">
        <v>2856</v>
      </c>
      <c r="F1267" s="45"/>
      <c r="G1267" s="69">
        <v>80</v>
      </c>
      <c r="H1267" s="37">
        <v>1</v>
      </c>
      <c r="I1267" s="3" t="s">
        <v>4908</v>
      </c>
      <c r="K1267" s="28">
        <v>0</v>
      </c>
      <c r="L1267" s="37">
        <v>5</v>
      </c>
      <c r="M1267" s="17" t="s">
        <v>1548</v>
      </c>
      <c r="N1267" s="17" t="s">
        <v>1752</v>
      </c>
      <c r="O1267" s="27" t="str">
        <f>INDEX(accountchart[chartId], MATCH(Table1[[#This Row],[sellChartName]],accountchart[chartName],0))</f>
        <v>52900516</v>
      </c>
      <c r="P1267" s="27" t="str">
        <f>INDEX(accountchart[chartId], MATCH(Table1[[#This Row],[buyChartName]],accountchart[chartName],0))</f>
        <v>53172277</v>
      </c>
    </row>
    <row r="1268" spans="1:16" x14ac:dyDescent="0.5">
      <c r="A1268" s="17" t="s">
        <v>4956</v>
      </c>
      <c r="B1268" s="17" t="s">
        <v>1486</v>
      </c>
      <c r="C1268" s="35">
        <f t="shared" si="40"/>
        <v>3</v>
      </c>
      <c r="D1268" s="65" t="s">
        <v>4642</v>
      </c>
      <c r="E1268" s="28" t="s">
        <v>2856</v>
      </c>
      <c r="F1268" s="45"/>
      <c r="G1268" s="69">
        <v>400</v>
      </c>
      <c r="H1268" s="37">
        <v>1</v>
      </c>
      <c r="I1268" s="3" t="s">
        <v>4908</v>
      </c>
      <c r="K1268" s="28">
        <v>0</v>
      </c>
      <c r="L1268" s="37">
        <v>5</v>
      </c>
      <c r="M1268" s="17" t="s">
        <v>1548</v>
      </c>
      <c r="N1268" s="17" t="s">
        <v>1752</v>
      </c>
      <c r="O1268" s="27" t="str">
        <f>INDEX(accountchart[chartId], MATCH(Table1[[#This Row],[sellChartName]],accountchart[chartName],0))</f>
        <v>52900516</v>
      </c>
      <c r="P1268" s="27" t="str">
        <f>INDEX(accountchart[chartId], MATCH(Table1[[#This Row],[buyChartName]],accountchart[chartName],0))</f>
        <v>53172277</v>
      </c>
    </row>
    <row r="1269" spans="1:16" x14ac:dyDescent="0.5">
      <c r="A1269" s="3" t="s">
        <v>4957</v>
      </c>
      <c r="B1269" s="3" t="s">
        <v>1486</v>
      </c>
      <c r="C1269" s="38">
        <f t="shared" si="40"/>
        <v>3</v>
      </c>
      <c r="D1269" s="67" t="s">
        <v>4640</v>
      </c>
      <c r="E1269" s="37" t="s">
        <v>2856</v>
      </c>
      <c r="F1269" s="46"/>
      <c r="G1269" s="70">
        <v>180</v>
      </c>
      <c r="H1269" s="37">
        <v>1</v>
      </c>
      <c r="I1269" s="3" t="s">
        <v>4908</v>
      </c>
      <c r="J1269" s="3"/>
      <c r="K1269" s="37">
        <v>0</v>
      </c>
      <c r="L1269" s="37">
        <v>5</v>
      </c>
      <c r="M1269" s="3" t="s">
        <v>1548</v>
      </c>
      <c r="N1269" s="3" t="s">
        <v>1752</v>
      </c>
      <c r="O1269" s="39" t="str">
        <f>INDEX(accountchart[chartId], MATCH(Table1[[#This Row],[sellChartName]],accountchart[chartName],0))</f>
        <v>52900516</v>
      </c>
      <c r="P1269" s="39" t="str">
        <f>INDEX(accountchart[chartId], MATCH(Table1[[#This Row],[buyChartName]],accountchart[chartName],0))</f>
        <v>53172277</v>
      </c>
    </row>
    <row r="1270" spans="1:16" x14ac:dyDescent="0.5">
      <c r="A1270" s="17" t="s">
        <v>4958</v>
      </c>
      <c r="B1270" s="17" t="s">
        <v>1486</v>
      </c>
      <c r="C1270" s="35">
        <f t="shared" si="40"/>
        <v>3</v>
      </c>
      <c r="D1270" s="67" t="s">
        <v>5525</v>
      </c>
      <c r="E1270" s="37" t="s">
        <v>2856</v>
      </c>
      <c r="F1270" s="45"/>
      <c r="G1270" s="69">
        <v>500</v>
      </c>
      <c r="H1270" s="37">
        <v>1</v>
      </c>
      <c r="I1270" s="3" t="s">
        <v>4908</v>
      </c>
      <c r="K1270" s="28">
        <v>0</v>
      </c>
      <c r="L1270" s="37">
        <v>5</v>
      </c>
      <c r="M1270" s="17" t="s">
        <v>1548</v>
      </c>
      <c r="N1270" s="17" t="s">
        <v>1752</v>
      </c>
      <c r="O1270" s="27" t="str">
        <f>INDEX(accountchart[chartId], MATCH(Table1[[#This Row],[sellChartName]],accountchart[chartName],0))</f>
        <v>52900516</v>
      </c>
      <c r="P1270" s="27" t="str">
        <f>INDEX(accountchart[chartId], MATCH(Table1[[#This Row],[buyChartName]],accountchart[chartName],0))</f>
        <v>53172277</v>
      </c>
    </row>
    <row r="1271" spans="1:16" x14ac:dyDescent="0.5">
      <c r="A1271" s="17" t="s">
        <v>4959</v>
      </c>
      <c r="B1271" s="17" t="s">
        <v>1486</v>
      </c>
      <c r="C1271" s="35">
        <f t="shared" si="40"/>
        <v>3</v>
      </c>
      <c r="D1271" s="65" t="s">
        <v>5503</v>
      </c>
      <c r="E1271" s="28" t="s">
        <v>2856</v>
      </c>
      <c r="F1271" s="45"/>
      <c r="G1271" s="69">
        <v>350</v>
      </c>
      <c r="H1271" s="37">
        <v>1</v>
      </c>
      <c r="I1271" s="3" t="s">
        <v>4908</v>
      </c>
      <c r="K1271" s="28">
        <v>0</v>
      </c>
      <c r="L1271" s="37">
        <v>5</v>
      </c>
      <c r="M1271" s="17" t="s">
        <v>1548</v>
      </c>
      <c r="N1271" s="17" t="s">
        <v>1752</v>
      </c>
      <c r="O1271" s="27" t="str">
        <f>INDEX(accountchart[chartId], MATCH(Table1[[#This Row],[sellChartName]],accountchart[chartName],0))</f>
        <v>52900516</v>
      </c>
      <c r="P1271" s="27" t="str">
        <f>INDEX(accountchart[chartId], MATCH(Table1[[#This Row],[buyChartName]],accountchart[chartName],0))</f>
        <v>53172277</v>
      </c>
    </row>
    <row r="1272" spans="1:16" x14ac:dyDescent="0.5">
      <c r="A1272" s="17" t="s">
        <v>4960</v>
      </c>
      <c r="B1272" s="17" t="s">
        <v>1486</v>
      </c>
      <c r="C1272" s="35">
        <f t="shared" si="40"/>
        <v>3</v>
      </c>
      <c r="D1272" s="67" t="s">
        <v>4634</v>
      </c>
      <c r="E1272" s="28" t="s">
        <v>2856</v>
      </c>
      <c r="F1272" s="45"/>
      <c r="G1272" s="69">
        <v>200</v>
      </c>
      <c r="H1272" s="37">
        <v>1</v>
      </c>
      <c r="I1272" s="3" t="s">
        <v>4908</v>
      </c>
      <c r="K1272" s="28">
        <v>0</v>
      </c>
      <c r="L1272" s="37">
        <v>5</v>
      </c>
      <c r="M1272" s="17" t="s">
        <v>1548</v>
      </c>
      <c r="N1272" s="17" t="s">
        <v>1752</v>
      </c>
      <c r="O1272" s="27" t="str">
        <f>INDEX(accountchart[chartId], MATCH(Table1[[#This Row],[sellChartName]],accountchart[chartName],0))</f>
        <v>52900516</v>
      </c>
      <c r="P1272" s="27" t="str">
        <f>INDEX(accountchart[chartId], MATCH(Table1[[#This Row],[buyChartName]],accountchart[chartName],0))</f>
        <v>53172277</v>
      </c>
    </row>
    <row r="1273" spans="1:16" x14ac:dyDescent="0.5">
      <c r="A1273" s="17" t="s">
        <v>4961</v>
      </c>
      <c r="B1273" s="17" t="s">
        <v>1486</v>
      </c>
      <c r="C1273" s="35">
        <f t="shared" si="40"/>
        <v>3</v>
      </c>
      <c r="D1273" s="65" t="s">
        <v>4629</v>
      </c>
      <c r="E1273" s="28" t="s">
        <v>2856</v>
      </c>
      <c r="F1273" s="45"/>
      <c r="G1273" s="69">
        <v>80</v>
      </c>
      <c r="H1273" s="37">
        <v>1</v>
      </c>
      <c r="I1273" s="3" t="s">
        <v>4908</v>
      </c>
      <c r="K1273" s="28">
        <v>0</v>
      </c>
      <c r="L1273" s="37">
        <v>5</v>
      </c>
      <c r="M1273" s="17" t="s">
        <v>1548</v>
      </c>
      <c r="N1273" s="17" t="s">
        <v>1752</v>
      </c>
      <c r="O1273" s="27" t="str">
        <f>INDEX(accountchart[chartId], MATCH(Table1[[#This Row],[sellChartName]],accountchart[chartName],0))</f>
        <v>52900516</v>
      </c>
      <c r="P1273" s="27" t="str">
        <f>INDEX(accountchart[chartId], MATCH(Table1[[#This Row],[buyChartName]],accountchart[chartName],0))</f>
        <v>53172277</v>
      </c>
    </row>
    <row r="1274" spans="1:16" x14ac:dyDescent="0.5">
      <c r="A1274" s="17" t="s">
        <v>4962</v>
      </c>
      <c r="B1274" s="17" t="s">
        <v>1486</v>
      </c>
      <c r="C1274" s="35">
        <f t="shared" si="40"/>
        <v>3</v>
      </c>
      <c r="D1274" s="65" t="s">
        <v>5542</v>
      </c>
      <c r="E1274" s="28" t="s">
        <v>2856</v>
      </c>
      <c r="F1274" s="45"/>
      <c r="G1274" s="69">
        <v>80</v>
      </c>
      <c r="H1274" s="37">
        <v>1</v>
      </c>
      <c r="I1274" s="3" t="s">
        <v>4908</v>
      </c>
      <c r="K1274" s="28">
        <v>0</v>
      </c>
      <c r="L1274" s="37">
        <v>5</v>
      </c>
      <c r="M1274" s="17" t="s">
        <v>1548</v>
      </c>
      <c r="N1274" s="17" t="s">
        <v>1752</v>
      </c>
      <c r="O1274" s="27" t="str">
        <f>INDEX(accountchart[chartId], MATCH(Table1[[#This Row],[sellChartName]],accountchart[chartName],0))</f>
        <v>52900516</v>
      </c>
      <c r="P1274" s="27" t="str">
        <f>INDEX(accountchart[chartId], MATCH(Table1[[#This Row],[buyChartName]],accountchart[chartName],0))</f>
        <v>53172277</v>
      </c>
    </row>
    <row r="1275" spans="1:16" x14ac:dyDescent="0.5">
      <c r="A1275" s="17" t="s">
        <v>4963</v>
      </c>
      <c r="B1275" s="17" t="s">
        <v>1486</v>
      </c>
      <c r="C1275" s="35">
        <f t="shared" si="40"/>
        <v>3</v>
      </c>
      <c r="D1275" s="65" t="s">
        <v>4626</v>
      </c>
      <c r="E1275" s="28" t="s">
        <v>2856</v>
      </c>
      <c r="F1275" s="45"/>
      <c r="G1275" s="69">
        <v>300</v>
      </c>
      <c r="H1275" s="37">
        <v>1</v>
      </c>
      <c r="I1275" s="3" t="s">
        <v>4908</v>
      </c>
      <c r="K1275" s="28">
        <v>0</v>
      </c>
      <c r="L1275" s="37">
        <v>5</v>
      </c>
      <c r="M1275" s="17" t="s">
        <v>1548</v>
      </c>
      <c r="N1275" s="17" t="s">
        <v>1752</v>
      </c>
      <c r="O1275" s="27" t="str">
        <f>INDEX(accountchart[chartId], MATCH(Table1[[#This Row],[sellChartName]],accountchart[chartName],0))</f>
        <v>52900516</v>
      </c>
      <c r="P1275" s="27" t="str">
        <f>INDEX(accountchart[chartId], MATCH(Table1[[#This Row],[buyChartName]],accountchart[chartName],0))</f>
        <v>53172277</v>
      </c>
    </row>
    <row r="1276" spans="1:16" x14ac:dyDescent="0.5">
      <c r="A1276" s="17" t="s">
        <v>4964</v>
      </c>
      <c r="B1276" s="17" t="s">
        <v>1486</v>
      </c>
      <c r="C1276" s="35">
        <f t="shared" si="40"/>
        <v>3</v>
      </c>
      <c r="D1276" s="65" t="s">
        <v>4623</v>
      </c>
      <c r="E1276" s="28" t="s">
        <v>2856</v>
      </c>
      <c r="F1276" s="45"/>
      <c r="G1276" s="69">
        <v>250</v>
      </c>
      <c r="H1276" s="37">
        <v>1</v>
      </c>
      <c r="I1276" s="3" t="s">
        <v>4908</v>
      </c>
      <c r="K1276" s="28">
        <v>0</v>
      </c>
      <c r="L1276" s="37">
        <v>5</v>
      </c>
      <c r="M1276" s="17" t="s">
        <v>1548</v>
      </c>
      <c r="N1276" s="17" t="s">
        <v>1752</v>
      </c>
      <c r="O1276" s="27" t="str">
        <f>INDEX(accountchart[chartId], MATCH(Table1[[#This Row],[sellChartName]],accountchart[chartName],0))</f>
        <v>52900516</v>
      </c>
      <c r="P1276" s="27" t="str">
        <f>INDEX(accountchart[chartId], MATCH(Table1[[#This Row],[buyChartName]],accountchart[chartName],0))</f>
        <v>53172277</v>
      </c>
    </row>
    <row r="1277" spans="1:16" x14ac:dyDescent="0.5">
      <c r="A1277" s="17" t="s">
        <v>4965</v>
      </c>
      <c r="B1277" s="17" t="s">
        <v>1486</v>
      </c>
      <c r="C1277" s="35">
        <f t="shared" si="40"/>
        <v>3</v>
      </c>
      <c r="D1277" s="65" t="s">
        <v>4620</v>
      </c>
      <c r="E1277" s="28" t="s">
        <v>2856</v>
      </c>
      <c r="F1277" s="45"/>
      <c r="G1277" s="69">
        <v>400</v>
      </c>
      <c r="H1277" s="37">
        <v>1</v>
      </c>
      <c r="I1277" s="3" t="s">
        <v>4908</v>
      </c>
      <c r="K1277" s="28">
        <v>0</v>
      </c>
      <c r="L1277" s="37">
        <v>5</v>
      </c>
      <c r="M1277" s="17" t="s">
        <v>1548</v>
      </c>
      <c r="N1277" s="17" t="s">
        <v>1752</v>
      </c>
      <c r="O1277" s="27" t="str">
        <f>INDEX(accountchart[chartId], MATCH(Table1[[#This Row],[sellChartName]],accountchart[chartName],0))</f>
        <v>52900516</v>
      </c>
      <c r="P1277" s="27" t="str">
        <f>INDEX(accountchart[chartId], MATCH(Table1[[#This Row],[buyChartName]],accountchart[chartName],0))</f>
        <v>53172277</v>
      </c>
    </row>
    <row r="1278" spans="1:16" x14ac:dyDescent="0.5">
      <c r="A1278" s="17" t="s">
        <v>4966</v>
      </c>
      <c r="B1278" s="17" t="s">
        <v>1486</v>
      </c>
      <c r="C1278" s="35">
        <f t="shared" si="40"/>
        <v>3</v>
      </c>
      <c r="D1278" s="65" t="s">
        <v>4617</v>
      </c>
      <c r="E1278" s="28" t="s">
        <v>2856</v>
      </c>
      <c r="F1278" s="45"/>
      <c r="G1278" s="69">
        <v>380</v>
      </c>
      <c r="H1278" s="37">
        <v>1</v>
      </c>
      <c r="I1278" s="3" t="s">
        <v>4908</v>
      </c>
      <c r="K1278" s="28">
        <v>0</v>
      </c>
      <c r="L1278" s="37">
        <v>5</v>
      </c>
      <c r="M1278" s="17" t="s">
        <v>1548</v>
      </c>
      <c r="N1278" s="17" t="s">
        <v>1752</v>
      </c>
      <c r="O1278" s="27" t="str">
        <f>INDEX(accountchart[chartId], MATCH(Table1[[#This Row],[sellChartName]],accountchart[chartName],0))</f>
        <v>52900516</v>
      </c>
      <c r="P1278" s="27" t="str">
        <f>INDEX(accountchart[chartId], MATCH(Table1[[#This Row],[buyChartName]],accountchart[chartName],0))</f>
        <v>53172277</v>
      </c>
    </row>
    <row r="1279" spans="1:16" x14ac:dyDescent="0.5">
      <c r="A1279" s="17" t="s">
        <v>4967</v>
      </c>
      <c r="B1279" s="17" t="s">
        <v>1486</v>
      </c>
      <c r="C1279" s="35">
        <f t="shared" si="40"/>
        <v>3</v>
      </c>
      <c r="D1279" s="65" t="s">
        <v>5395</v>
      </c>
      <c r="E1279" s="28" t="s">
        <v>2856</v>
      </c>
      <c r="F1279" s="45"/>
      <c r="G1279" s="69">
        <v>200</v>
      </c>
      <c r="H1279" s="37">
        <v>1</v>
      </c>
      <c r="I1279" s="3" t="s">
        <v>4908</v>
      </c>
      <c r="K1279" s="28">
        <v>0</v>
      </c>
      <c r="L1279" s="37">
        <v>5</v>
      </c>
      <c r="M1279" s="17" t="s">
        <v>1548</v>
      </c>
      <c r="N1279" s="17" t="s">
        <v>1752</v>
      </c>
      <c r="O1279" s="27" t="str">
        <f>INDEX(accountchart[chartId], MATCH(Table1[[#This Row],[sellChartName]],accountchart[chartName],0))</f>
        <v>52900516</v>
      </c>
      <c r="P1279" s="27" t="str">
        <f>INDEX(accountchart[chartId], MATCH(Table1[[#This Row],[buyChartName]],accountchart[chartName],0))</f>
        <v>53172277</v>
      </c>
    </row>
    <row r="1280" spans="1:16" x14ac:dyDescent="0.5">
      <c r="A1280" s="17" t="s">
        <v>4968</v>
      </c>
      <c r="B1280" s="17" t="s">
        <v>1486</v>
      </c>
      <c r="C1280" s="35">
        <f t="shared" si="40"/>
        <v>3</v>
      </c>
      <c r="D1280" s="65" t="s">
        <v>4601</v>
      </c>
      <c r="E1280" s="28" t="s">
        <v>2856</v>
      </c>
      <c r="F1280" s="45"/>
      <c r="G1280" s="69">
        <v>80</v>
      </c>
      <c r="H1280" s="37">
        <v>1</v>
      </c>
      <c r="I1280" s="3" t="s">
        <v>4908</v>
      </c>
      <c r="K1280" s="28">
        <v>0</v>
      </c>
      <c r="L1280" s="37">
        <v>5</v>
      </c>
      <c r="M1280" s="17" t="s">
        <v>1548</v>
      </c>
      <c r="N1280" s="17" t="s">
        <v>1752</v>
      </c>
      <c r="O1280" s="27" t="str">
        <f>INDEX(accountchart[chartId], MATCH(Table1[[#This Row],[sellChartName]],accountchart[chartName],0))</f>
        <v>52900516</v>
      </c>
      <c r="P1280" s="27" t="str">
        <f>INDEX(accountchart[chartId], MATCH(Table1[[#This Row],[buyChartName]],accountchart[chartName],0))</f>
        <v>53172277</v>
      </c>
    </row>
    <row r="1281" spans="1:16" x14ac:dyDescent="0.5">
      <c r="A1281" s="17" t="s">
        <v>4969</v>
      </c>
      <c r="B1281" s="17" t="s">
        <v>1486</v>
      </c>
      <c r="C1281" s="35">
        <f t="shared" si="40"/>
        <v>3</v>
      </c>
      <c r="D1281" s="65" t="s">
        <v>4599</v>
      </c>
      <c r="E1281" s="28" t="s">
        <v>2856</v>
      </c>
      <c r="F1281" s="45"/>
      <c r="G1281" s="69">
        <v>80</v>
      </c>
      <c r="H1281" s="37">
        <v>1</v>
      </c>
      <c r="I1281" s="3" t="s">
        <v>4908</v>
      </c>
      <c r="K1281" s="28">
        <v>0</v>
      </c>
      <c r="L1281" s="37">
        <v>5</v>
      </c>
      <c r="M1281" s="17" t="s">
        <v>1548</v>
      </c>
      <c r="N1281" s="17" t="s">
        <v>1752</v>
      </c>
      <c r="O1281" s="27" t="str">
        <f>INDEX(accountchart[chartId], MATCH(Table1[[#This Row],[sellChartName]],accountchart[chartName],0))</f>
        <v>52900516</v>
      </c>
      <c r="P1281" s="27" t="str">
        <f>INDEX(accountchart[chartId], MATCH(Table1[[#This Row],[buyChartName]],accountchart[chartName],0))</f>
        <v>53172277</v>
      </c>
    </row>
    <row r="1282" spans="1:16" x14ac:dyDescent="0.5">
      <c r="A1282" s="17" t="s">
        <v>4970</v>
      </c>
      <c r="B1282" s="17" t="s">
        <v>1486</v>
      </c>
      <c r="C1282" s="35">
        <f t="shared" si="40"/>
        <v>3</v>
      </c>
      <c r="D1282" s="67" t="s">
        <v>4596</v>
      </c>
      <c r="E1282" s="28" t="s">
        <v>2856</v>
      </c>
      <c r="F1282" s="45"/>
      <c r="G1282" s="69">
        <v>80</v>
      </c>
      <c r="H1282" s="37">
        <v>1</v>
      </c>
      <c r="I1282" s="3" t="s">
        <v>4908</v>
      </c>
      <c r="K1282" s="28">
        <v>0</v>
      </c>
      <c r="L1282" s="37">
        <v>5</v>
      </c>
      <c r="M1282" s="17" t="s">
        <v>1548</v>
      </c>
      <c r="N1282" s="17" t="s">
        <v>1752</v>
      </c>
      <c r="O1282" s="27" t="str">
        <f>INDEX(accountchart[chartId], MATCH(Table1[[#This Row],[sellChartName]],accountchart[chartName],0))</f>
        <v>52900516</v>
      </c>
      <c r="P1282" s="27" t="str">
        <f>INDEX(accountchart[chartId], MATCH(Table1[[#This Row],[buyChartName]],accountchart[chartName],0))</f>
        <v>53172277</v>
      </c>
    </row>
    <row r="1283" spans="1:16" x14ac:dyDescent="0.5">
      <c r="A1283" s="17" t="s">
        <v>4971</v>
      </c>
      <c r="B1283" s="17" t="s">
        <v>1486</v>
      </c>
      <c r="C1283" s="35">
        <f t="shared" si="40"/>
        <v>3</v>
      </c>
      <c r="D1283" s="67" t="s">
        <v>5528</v>
      </c>
      <c r="E1283" s="28" t="s">
        <v>2856</v>
      </c>
      <c r="F1283" s="45"/>
      <c r="G1283" s="69">
        <v>240</v>
      </c>
      <c r="H1283" s="37">
        <v>1</v>
      </c>
      <c r="I1283" s="3" t="s">
        <v>4908</v>
      </c>
      <c r="K1283" s="28">
        <v>0</v>
      </c>
      <c r="L1283" s="37">
        <v>5</v>
      </c>
      <c r="M1283" s="17" t="s">
        <v>1548</v>
      </c>
      <c r="N1283" s="17" t="s">
        <v>1752</v>
      </c>
      <c r="O1283" s="27" t="str">
        <f>INDEX(accountchart[chartId], MATCH(Table1[[#This Row],[sellChartName]],accountchart[chartName],0))</f>
        <v>52900516</v>
      </c>
      <c r="P1283" s="27" t="str">
        <f>INDEX(accountchart[chartId], MATCH(Table1[[#This Row],[buyChartName]],accountchart[chartName],0))</f>
        <v>53172277</v>
      </c>
    </row>
    <row r="1284" spans="1:16" x14ac:dyDescent="0.5">
      <c r="A1284" s="17" t="s">
        <v>4972</v>
      </c>
      <c r="B1284" s="17" t="s">
        <v>1486</v>
      </c>
      <c r="C1284" s="35">
        <f t="shared" si="40"/>
        <v>3</v>
      </c>
      <c r="D1284" s="65" t="s">
        <v>4587</v>
      </c>
      <c r="E1284" s="28" t="s">
        <v>2856</v>
      </c>
      <c r="F1284" s="45"/>
      <c r="G1284" s="69">
        <v>80</v>
      </c>
      <c r="H1284" s="37">
        <v>1</v>
      </c>
      <c r="I1284" s="3" t="s">
        <v>4908</v>
      </c>
      <c r="K1284" s="28">
        <v>0</v>
      </c>
      <c r="L1284" s="37">
        <v>5</v>
      </c>
      <c r="M1284" s="17" t="s">
        <v>1548</v>
      </c>
      <c r="N1284" s="17" t="s">
        <v>1752</v>
      </c>
      <c r="O1284" s="27" t="str">
        <f>INDEX(accountchart[chartId], MATCH(Table1[[#This Row],[sellChartName]],accountchart[chartName],0))</f>
        <v>52900516</v>
      </c>
      <c r="P1284" s="27" t="str">
        <f>INDEX(accountchart[chartId], MATCH(Table1[[#This Row],[buyChartName]],accountchart[chartName],0))</f>
        <v>53172277</v>
      </c>
    </row>
    <row r="1285" spans="1:16" x14ac:dyDescent="0.5">
      <c r="A1285" s="17" t="s">
        <v>4973</v>
      </c>
      <c r="B1285" s="17" t="s">
        <v>1486</v>
      </c>
      <c r="C1285" s="35">
        <f t="shared" si="40"/>
        <v>3</v>
      </c>
      <c r="D1285" s="67" t="s">
        <v>4584</v>
      </c>
      <c r="E1285" s="28" t="s">
        <v>2856</v>
      </c>
      <c r="F1285" s="45"/>
      <c r="G1285" s="69">
        <v>80</v>
      </c>
      <c r="H1285" s="37">
        <v>1</v>
      </c>
      <c r="I1285" s="3" t="s">
        <v>4908</v>
      </c>
      <c r="K1285" s="28">
        <v>0</v>
      </c>
      <c r="L1285" s="37">
        <v>5</v>
      </c>
      <c r="M1285" s="17" t="s">
        <v>1548</v>
      </c>
      <c r="N1285" s="17" t="s">
        <v>1752</v>
      </c>
      <c r="O1285" s="27" t="str">
        <f>INDEX(accountchart[chartId], MATCH(Table1[[#This Row],[sellChartName]],accountchart[chartName],0))</f>
        <v>52900516</v>
      </c>
      <c r="P1285" s="27" t="str">
        <f>INDEX(accountchart[chartId], MATCH(Table1[[#This Row],[buyChartName]],accountchart[chartName],0))</f>
        <v>53172277</v>
      </c>
    </row>
    <row r="1286" spans="1:16" x14ac:dyDescent="0.5">
      <c r="A1286" s="17" t="s">
        <v>4974</v>
      </c>
      <c r="B1286" s="17" t="s">
        <v>1486</v>
      </c>
      <c r="C1286" s="35">
        <f t="shared" si="40"/>
        <v>3</v>
      </c>
      <c r="D1286" s="65" t="s">
        <v>4582</v>
      </c>
      <c r="E1286" s="28" t="s">
        <v>2856</v>
      </c>
      <c r="F1286" s="45"/>
      <c r="G1286" s="69">
        <v>80</v>
      </c>
      <c r="H1286" s="37">
        <v>1</v>
      </c>
      <c r="I1286" s="3" t="s">
        <v>4908</v>
      </c>
      <c r="K1286" s="28">
        <v>0</v>
      </c>
      <c r="L1286" s="37">
        <v>5</v>
      </c>
      <c r="M1286" s="17" t="s">
        <v>1548</v>
      </c>
      <c r="N1286" s="17" t="s">
        <v>1752</v>
      </c>
      <c r="O1286" s="27" t="str">
        <f>INDEX(accountchart[chartId], MATCH(Table1[[#This Row],[sellChartName]],accountchart[chartName],0))</f>
        <v>52900516</v>
      </c>
      <c r="P1286" s="27" t="str">
        <f>INDEX(accountchart[chartId], MATCH(Table1[[#This Row],[buyChartName]],accountchart[chartName],0))</f>
        <v>53172277</v>
      </c>
    </row>
    <row r="1287" spans="1:16" x14ac:dyDescent="0.5">
      <c r="A1287" s="17" t="s">
        <v>4975</v>
      </c>
      <c r="B1287" s="17" t="s">
        <v>1486</v>
      </c>
      <c r="C1287" s="35">
        <f t="shared" si="40"/>
        <v>3</v>
      </c>
      <c r="D1287" s="65" t="s">
        <v>4579</v>
      </c>
      <c r="E1287" s="28" t="s">
        <v>2856</v>
      </c>
      <c r="F1287" s="45"/>
      <c r="G1287" s="69">
        <v>80</v>
      </c>
      <c r="H1287" s="37">
        <v>1</v>
      </c>
      <c r="I1287" s="3" t="s">
        <v>4908</v>
      </c>
      <c r="K1287" s="28">
        <v>0</v>
      </c>
      <c r="L1287" s="37">
        <v>5</v>
      </c>
      <c r="M1287" s="17" t="s">
        <v>1548</v>
      </c>
      <c r="N1287" s="17" t="s">
        <v>1752</v>
      </c>
      <c r="O1287" s="27" t="str">
        <f>INDEX(accountchart[chartId], MATCH(Table1[[#This Row],[sellChartName]],accountchart[chartName],0))</f>
        <v>52900516</v>
      </c>
      <c r="P1287" s="27" t="str">
        <f>INDEX(accountchart[chartId], MATCH(Table1[[#This Row],[buyChartName]],accountchart[chartName],0))</f>
        <v>53172277</v>
      </c>
    </row>
    <row r="1288" spans="1:16" x14ac:dyDescent="0.5">
      <c r="A1288" s="17" t="s">
        <v>4976</v>
      </c>
      <c r="B1288" s="17" t="s">
        <v>1486</v>
      </c>
      <c r="C1288" s="35">
        <f t="shared" si="40"/>
        <v>3</v>
      </c>
      <c r="D1288" s="67" t="s">
        <v>4574</v>
      </c>
      <c r="E1288" s="28" t="s">
        <v>2856</v>
      </c>
      <c r="F1288" s="45"/>
      <c r="G1288" s="69">
        <v>80</v>
      </c>
      <c r="H1288" s="37">
        <v>1</v>
      </c>
      <c r="I1288" s="3" t="s">
        <v>4908</v>
      </c>
      <c r="K1288" s="28">
        <v>0</v>
      </c>
      <c r="L1288" s="37">
        <v>5</v>
      </c>
      <c r="M1288" s="17" t="s">
        <v>1548</v>
      </c>
      <c r="N1288" s="17" t="s">
        <v>1752</v>
      </c>
      <c r="O1288" s="27" t="str">
        <f>INDEX(accountchart[chartId], MATCH(Table1[[#This Row],[sellChartName]],accountchart[chartName],0))</f>
        <v>52900516</v>
      </c>
      <c r="P1288" s="27" t="str">
        <f>INDEX(accountchart[chartId], MATCH(Table1[[#This Row],[buyChartName]],accountchart[chartName],0))</f>
        <v>53172277</v>
      </c>
    </row>
    <row r="1289" spans="1:16" x14ac:dyDescent="0.5">
      <c r="A1289" s="17" t="s">
        <v>4977</v>
      </c>
      <c r="B1289" s="17" t="s">
        <v>1486</v>
      </c>
      <c r="C1289" s="35">
        <f t="shared" ref="C1289:C1336" si="41">IF($B1289="ProductService",1,IF($B1289="ProductNonInventory",3,IF($B1289="ProductInventory",5,"error")))</f>
        <v>3</v>
      </c>
      <c r="D1289" s="65" t="s">
        <v>4572</v>
      </c>
      <c r="E1289" s="28" t="s">
        <v>2856</v>
      </c>
      <c r="F1289" s="45"/>
      <c r="G1289" s="69">
        <v>80</v>
      </c>
      <c r="H1289" s="37">
        <v>1</v>
      </c>
      <c r="I1289" s="3" t="s">
        <v>4908</v>
      </c>
      <c r="K1289" s="28">
        <v>0</v>
      </c>
      <c r="L1289" s="37">
        <v>5</v>
      </c>
      <c r="M1289" s="17" t="s">
        <v>1548</v>
      </c>
      <c r="N1289" s="17" t="s">
        <v>1752</v>
      </c>
      <c r="O1289" s="27" t="str">
        <f>INDEX(accountchart[chartId], MATCH(Table1[[#This Row],[sellChartName]],accountchart[chartName],0))</f>
        <v>52900516</v>
      </c>
      <c r="P1289" s="27" t="str">
        <f>INDEX(accountchart[chartId], MATCH(Table1[[#This Row],[buyChartName]],accountchart[chartName],0))</f>
        <v>53172277</v>
      </c>
    </row>
    <row r="1290" spans="1:16" x14ac:dyDescent="0.5">
      <c r="A1290" s="17" t="s">
        <v>4978</v>
      </c>
      <c r="B1290" s="17" t="s">
        <v>1486</v>
      </c>
      <c r="C1290" s="35">
        <f t="shared" si="41"/>
        <v>3</v>
      </c>
      <c r="D1290" s="65" t="s">
        <v>4285</v>
      </c>
      <c r="E1290" s="28" t="s">
        <v>2856</v>
      </c>
      <c r="F1290" s="45"/>
      <c r="G1290" s="69">
        <v>200</v>
      </c>
      <c r="H1290" s="37">
        <v>1</v>
      </c>
      <c r="I1290" s="3" t="s">
        <v>4908</v>
      </c>
      <c r="K1290" s="28">
        <v>0</v>
      </c>
      <c r="L1290" s="37">
        <v>5</v>
      </c>
      <c r="M1290" s="17" t="s">
        <v>1548</v>
      </c>
      <c r="N1290" s="17" t="s">
        <v>1752</v>
      </c>
      <c r="O1290" s="27" t="str">
        <f>INDEX(accountchart[chartId], MATCH(Table1[[#This Row],[sellChartName]],accountchart[chartName],0))</f>
        <v>52900516</v>
      </c>
      <c r="P1290" s="27" t="str">
        <f>INDEX(accountchart[chartId], MATCH(Table1[[#This Row],[buyChartName]],accountchart[chartName],0))</f>
        <v>53172277</v>
      </c>
    </row>
    <row r="1291" spans="1:16" x14ac:dyDescent="0.5">
      <c r="A1291" s="17" t="s">
        <v>4979</v>
      </c>
      <c r="B1291" s="17" t="s">
        <v>1486</v>
      </c>
      <c r="C1291" s="35">
        <f t="shared" si="41"/>
        <v>3</v>
      </c>
      <c r="D1291" s="65" t="s">
        <v>4568</v>
      </c>
      <c r="E1291" s="28" t="s">
        <v>2856</v>
      </c>
      <c r="F1291" s="45"/>
      <c r="G1291" s="69">
        <v>80</v>
      </c>
      <c r="H1291" s="37">
        <v>1</v>
      </c>
      <c r="I1291" s="3" t="s">
        <v>4908</v>
      </c>
      <c r="K1291" s="28">
        <v>0</v>
      </c>
      <c r="L1291" s="37">
        <v>5</v>
      </c>
      <c r="M1291" s="17" t="s">
        <v>1548</v>
      </c>
      <c r="N1291" s="17" t="s">
        <v>1752</v>
      </c>
      <c r="O1291" s="27" t="str">
        <f>INDEX(accountchart[chartId], MATCH(Table1[[#This Row],[sellChartName]],accountchart[chartName],0))</f>
        <v>52900516</v>
      </c>
      <c r="P1291" s="27" t="str">
        <f>INDEX(accountchart[chartId], MATCH(Table1[[#This Row],[buyChartName]],accountchart[chartName],0))</f>
        <v>53172277</v>
      </c>
    </row>
    <row r="1292" spans="1:16" x14ac:dyDescent="0.5">
      <c r="A1292" s="17" t="s">
        <v>4980</v>
      </c>
      <c r="B1292" s="17" t="s">
        <v>1486</v>
      </c>
      <c r="C1292" s="35">
        <f t="shared" si="41"/>
        <v>3</v>
      </c>
      <c r="D1292" s="65" t="s">
        <v>5508</v>
      </c>
      <c r="E1292" s="28" t="s">
        <v>2856</v>
      </c>
      <c r="F1292" s="45"/>
      <c r="G1292" s="69">
        <v>80</v>
      </c>
      <c r="H1292" s="37">
        <v>1</v>
      </c>
      <c r="I1292" s="3" t="s">
        <v>4908</v>
      </c>
      <c r="K1292" s="28">
        <v>0</v>
      </c>
      <c r="L1292" s="37">
        <v>5</v>
      </c>
      <c r="M1292" s="17" t="s">
        <v>1548</v>
      </c>
      <c r="N1292" s="17" t="s">
        <v>1752</v>
      </c>
      <c r="O1292" s="27" t="str">
        <f>INDEX(accountchart[chartId], MATCH(Table1[[#This Row],[sellChartName]],accountchart[chartName],0))</f>
        <v>52900516</v>
      </c>
      <c r="P1292" s="27" t="str">
        <f>INDEX(accountchart[chartId], MATCH(Table1[[#This Row],[buyChartName]],accountchart[chartName],0))</f>
        <v>53172277</v>
      </c>
    </row>
    <row r="1293" spans="1:16" x14ac:dyDescent="0.5">
      <c r="A1293" s="17" t="s">
        <v>4981</v>
      </c>
      <c r="B1293" s="17" t="s">
        <v>1486</v>
      </c>
      <c r="C1293" s="35">
        <f t="shared" si="41"/>
        <v>3</v>
      </c>
      <c r="D1293" s="65" t="s">
        <v>4913</v>
      </c>
      <c r="E1293" s="28" t="s">
        <v>2856</v>
      </c>
      <c r="F1293" s="45"/>
      <c r="G1293" s="69">
        <v>80</v>
      </c>
      <c r="H1293" s="37">
        <v>1</v>
      </c>
      <c r="I1293" s="3" t="s">
        <v>4908</v>
      </c>
      <c r="K1293" s="28">
        <v>0</v>
      </c>
      <c r="L1293" s="37">
        <v>5</v>
      </c>
      <c r="M1293" s="17" t="s">
        <v>1548</v>
      </c>
      <c r="N1293" s="17" t="s">
        <v>1752</v>
      </c>
      <c r="O1293" s="27" t="str">
        <f>INDEX(accountchart[chartId], MATCH(Table1[[#This Row],[sellChartName]],accountchart[chartName],0))</f>
        <v>52900516</v>
      </c>
      <c r="P1293" s="27" t="str">
        <f>INDEX(accountchart[chartId], MATCH(Table1[[#This Row],[buyChartName]],accountchart[chartName],0))</f>
        <v>53172277</v>
      </c>
    </row>
    <row r="1294" spans="1:16" x14ac:dyDescent="0.5">
      <c r="A1294" s="17" t="s">
        <v>4982</v>
      </c>
      <c r="B1294" s="17" t="s">
        <v>1486</v>
      </c>
      <c r="C1294" s="35">
        <f t="shared" si="41"/>
        <v>3</v>
      </c>
      <c r="D1294" s="65" t="s">
        <v>4562</v>
      </c>
      <c r="E1294" s="28" t="s">
        <v>2856</v>
      </c>
      <c r="F1294" s="45"/>
      <c r="G1294" s="69">
        <v>80</v>
      </c>
      <c r="H1294" s="37">
        <v>1</v>
      </c>
      <c r="I1294" s="3" t="s">
        <v>4908</v>
      </c>
      <c r="K1294" s="28">
        <v>0</v>
      </c>
      <c r="L1294" s="37">
        <v>5</v>
      </c>
      <c r="M1294" s="17" t="s">
        <v>1548</v>
      </c>
      <c r="N1294" s="17" t="s">
        <v>1752</v>
      </c>
      <c r="O1294" s="27" t="str">
        <f>INDEX(accountchart[chartId], MATCH(Table1[[#This Row],[sellChartName]],accountchart[chartName],0))</f>
        <v>52900516</v>
      </c>
      <c r="P1294" s="27" t="str">
        <f>INDEX(accountchart[chartId], MATCH(Table1[[#This Row],[buyChartName]],accountchart[chartName],0))</f>
        <v>53172277</v>
      </c>
    </row>
    <row r="1295" spans="1:16" x14ac:dyDescent="0.5">
      <c r="A1295" s="17" t="s">
        <v>4983</v>
      </c>
      <c r="B1295" s="17" t="s">
        <v>1486</v>
      </c>
      <c r="C1295" s="35">
        <f t="shared" si="41"/>
        <v>3</v>
      </c>
      <c r="D1295" s="65" t="s">
        <v>4559</v>
      </c>
      <c r="E1295" s="28" t="s">
        <v>2856</v>
      </c>
      <c r="F1295" s="45"/>
      <c r="G1295" s="69">
        <v>80</v>
      </c>
      <c r="H1295" s="37">
        <v>1</v>
      </c>
      <c r="I1295" s="3" t="s">
        <v>4908</v>
      </c>
      <c r="K1295" s="28">
        <v>0</v>
      </c>
      <c r="L1295" s="37">
        <v>5</v>
      </c>
      <c r="M1295" s="17" t="s">
        <v>1548</v>
      </c>
      <c r="N1295" s="17" t="s">
        <v>1752</v>
      </c>
      <c r="O1295" s="27" t="str">
        <f>INDEX(accountchart[chartId], MATCH(Table1[[#This Row],[sellChartName]],accountchart[chartName],0))</f>
        <v>52900516</v>
      </c>
      <c r="P1295" s="27" t="str">
        <f>INDEX(accountchart[chartId], MATCH(Table1[[#This Row],[buyChartName]],accountchart[chartName],0))</f>
        <v>53172277</v>
      </c>
    </row>
    <row r="1296" spans="1:16" x14ac:dyDescent="0.5">
      <c r="A1296" s="17" t="s">
        <v>4984</v>
      </c>
      <c r="B1296" s="17" t="s">
        <v>1486</v>
      </c>
      <c r="C1296" s="35">
        <f t="shared" si="41"/>
        <v>3</v>
      </c>
      <c r="D1296" s="67" t="s">
        <v>4507</v>
      </c>
      <c r="E1296" s="28" t="s">
        <v>2856</v>
      </c>
      <c r="F1296" s="45"/>
      <c r="G1296" s="69">
        <v>80</v>
      </c>
      <c r="H1296" s="37">
        <v>1</v>
      </c>
      <c r="I1296" s="3" t="s">
        <v>4908</v>
      </c>
      <c r="K1296" s="28">
        <v>0</v>
      </c>
      <c r="L1296" s="37">
        <v>5</v>
      </c>
      <c r="M1296" s="17" t="s">
        <v>1548</v>
      </c>
      <c r="N1296" s="17" t="s">
        <v>1752</v>
      </c>
      <c r="O1296" s="27" t="str">
        <f>INDEX(accountchart[chartId], MATCH(Table1[[#This Row],[sellChartName]],accountchart[chartName],0))</f>
        <v>52900516</v>
      </c>
      <c r="P1296" s="27" t="str">
        <f>INDEX(accountchart[chartId], MATCH(Table1[[#This Row],[buyChartName]],accountchart[chartName],0))</f>
        <v>53172277</v>
      </c>
    </row>
    <row r="1297" spans="1:16" x14ac:dyDescent="0.5">
      <c r="A1297" s="17" t="s">
        <v>4985</v>
      </c>
      <c r="B1297" s="17" t="s">
        <v>1486</v>
      </c>
      <c r="C1297" s="35">
        <f t="shared" si="41"/>
        <v>3</v>
      </c>
      <c r="D1297" s="65" t="s">
        <v>4555</v>
      </c>
      <c r="E1297" s="28" t="s">
        <v>2856</v>
      </c>
      <c r="F1297" s="45"/>
      <c r="G1297" s="69">
        <v>80</v>
      </c>
      <c r="H1297" s="37">
        <v>1</v>
      </c>
      <c r="I1297" s="3" t="s">
        <v>4908</v>
      </c>
      <c r="K1297" s="28">
        <v>0</v>
      </c>
      <c r="L1297" s="37">
        <v>5</v>
      </c>
      <c r="M1297" s="17" t="s">
        <v>1548</v>
      </c>
      <c r="N1297" s="17" t="s">
        <v>1752</v>
      </c>
      <c r="O1297" s="27" t="str">
        <f>INDEX(accountchart[chartId], MATCH(Table1[[#This Row],[sellChartName]],accountchart[chartName],0))</f>
        <v>52900516</v>
      </c>
      <c r="P1297" s="27" t="str">
        <f>INDEX(accountchart[chartId], MATCH(Table1[[#This Row],[buyChartName]],accountchart[chartName],0))</f>
        <v>53172277</v>
      </c>
    </row>
    <row r="1298" spans="1:16" x14ac:dyDescent="0.5">
      <c r="A1298" s="17" t="s">
        <v>4986</v>
      </c>
      <c r="B1298" s="17" t="s">
        <v>1486</v>
      </c>
      <c r="C1298" s="35">
        <f t="shared" si="41"/>
        <v>3</v>
      </c>
      <c r="D1298" s="65" t="s">
        <v>4552</v>
      </c>
      <c r="E1298" s="28" t="s">
        <v>2856</v>
      </c>
      <c r="F1298" s="45"/>
      <c r="G1298" s="69">
        <v>80</v>
      </c>
      <c r="H1298" s="37">
        <v>1</v>
      </c>
      <c r="I1298" s="3" t="s">
        <v>4908</v>
      </c>
      <c r="K1298" s="28">
        <v>0</v>
      </c>
      <c r="L1298" s="37">
        <v>5</v>
      </c>
      <c r="M1298" s="17" t="s">
        <v>1548</v>
      </c>
      <c r="N1298" s="17" t="s">
        <v>1752</v>
      </c>
      <c r="O1298" s="27" t="str">
        <f>INDEX(accountchart[chartId], MATCH(Table1[[#This Row],[sellChartName]],accountchart[chartName],0))</f>
        <v>52900516</v>
      </c>
      <c r="P1298" s="27" t="str">
        <f>INDEX(accountchart[chartId], MATCH(Table1[[#This Row],[buyChartName]],accountchart[chartName],0))</f>
        <v>53172277</v>
      </c>
    </row>
    <row r="1299" spans="1:16" x14ac:dyDescent="0.5">
      <c r="A1299" s="17" t="s">
        <v>4987</v>
      </c>
      <c r="B1299" s="17" t="s">
        <v>1486</v>
      </c>
      <c r="C1299" s="35">
        <f t="shared" si="41"/>
        <v>3</v>
      </c>
      <c r="D1299" s="65" t="s">
        <v>4550</v>
      </c>
      <c r="E1299" s="28" t="s">
        <v>2856</v>
      </c>
      <c r="F1299" s="45"/>
      <c r="G1299" s="69">
        <v>220</v>
      </c>
      <c r="H1299" s="37">
        <v>1</v>
      </c>
      <c r="I1299" s="3" t="s">
        <v>4908</v>
      </c>
      <c r="K1299" s="28">
        <v>0</v>
      </c>
      <c r="L1299" s="37">
        <v>5</v>
      </c>
      <c r="M1299" s="17" t="s">
        <v>1548</v>
      </c>
      <c r="N1299" s="17" t="s">
        <v>1752</v>
      </c>
      <c r="O1299" s="27" t="str">
        <f>INDEX(accountchart[chartId], MATCH(Table1[[#This Row],[sellChartName]],accountchart[chartName],0))</f>
        <v>52900516</v>
      </c>
      <c r="P1299" s="27" t="str">
        <f>INDEX(accountchart[chartId], MATCH(Table1[[#This Row],[buyChartName]],accountchart[chartName],0))</f>
        <v>53172277</v>
      </c>
    </row>
    <row r="1300" spans="1:16" x14ac:dyDescent="0.5">
      <c r="A1300" s="17" t="s">
        <v>4988</v>
      </c>
      <c r="B1300" s="17" t="s">
        <v>1486</v>
      </c>
      <c r="C1300" s="35">
        <f t="shared" si="41"/>
        <v>3</v>
      </c>
      <c r="D1300" s="65" t="s">
        <v>4548</v>
      </c>
      <c r="E1300" s="28" t="s">
        <v>2856</v>
      </c>
      <c r="F1300" s="45"/>
      <c r="G1300" s="69">
        <v>240</v>
      </c>
      <c r="H1300" s="37">
        <v>1</v>
      </c>
      <c r="I1300" s="3" t="s">
        <v>4908</v>
      </c>
      <c r="K1300" s="28">
        <v>0</v>
      </c>
      <c r="L1300" s="37">
        <v>5</v>
      </c>
      <c r="M1300" s="17" t="s">
        <v>1548</v>
      </c>
      <c r="N1300" s="17" t="s">
        <v>1752</v>
      </c>
      <c r="O1300" s="27" t="str">
        <f>INDEX(accountchart[chartId], MATCH(Table1[[#This Row],[sellChartName]],accountchart[chartName],0))</f>
        <v>52900516</v>
      </c>
      <c r="P1300" s="27" t="str">
        <f>INDEX(accountchart[chartId], MATCH(Table1[[#This Row],[buyChartName]],accountchart[chartName],0))</f>
        <v>53172277</v>
      </c>
    </row>
    <row r="1301" spans="1:16" x14ac:dyDescent="0.5">
      <c r="A1301" s="17" t="s">
        <v>4989</v>
      </c>
      <c r="B1301" s="17" t="s">
        <v>1486</v>
      </c>
      <c r="C1301" s="35">
        <f t="shared" si="41"/>
        <v>3</v>
      </c>
      <c r="D1301" s="67" t="s">
        <v>4545</v>
      </c>
      <c r="E1301" s="28" t="s">
        <v>2856</v>
      </c>
      <c r="F1301" s="45"/>
      <c r="G1301" s="69">
        <v>80</v>
      </c>
      <c r="H1301" s="37">
        <v>1</v>
      </c>
      <c r="I1301" s="3" t="s">
        <v>4908</v>
      </c>
      <c r="K1301" s="28">
        <v>0</v>
      </c>
      <c r="L1301" s="37">
        <v>5</v>
      </c>
      <c r="M1301" s="17" t="s">
        <v>1548</v>
      </c>
      <c r="N1301" s="17" t="s">
        <v>1752</v>
      </c>
      <c r="O1301" s="27" t="str">
        <f>INDEX(accountchart[chartId], MATCH(Table1[[#This Row],[sellChartName]],accountchart[chartName],0))</f>
        <v>52900516</v>
      </c>
      <c r="P1301" s="27" t="str">
        <f>INDEX(accountchart[chartId], MATCH(Table1[[#This Row],[buyChartName]],accountchart[chartName],0))</f>
        <v>53172277</v>
      </c>
    </row>
    <row r="1302" spans="1:16" x14ac:dyDescent="0.5">
      <c r="A1302" s="17" t="s">
        <v>4990</v>
      </c>
      <c r="B1302" s="17" t="s">
        <v>1486</v>
      </c>
      <c r="C1302" s="35">
        <f t="shared" si="41"/>
        <v>3</v>
      </c>
      <c r="D1302" s="67" t="s">
        <v>4543</v>
      </c>
      <c r="E1302" s="28" t="s">
        <v>2856</v>
      </c>
      <c r="F1302" s="45"/>
      <c r="G1302" s="69">
        <v>80</v>
      </c>
      <c r="H1302" s="37">
        <v>1</v>
      </c>
      <c r="I1302" s="3" t="s">
        <v>4908</v>
      </c>
      <c r="K1302" s="28">
        <v>0</v>
      </c>
      <c r="L1302" s="37">
        <v>5</v>
      </c>
      <c r="M1302" s="17" t="s">
        <v>1548</v>
      </c>
      <c r="N1302" s="17" t="s">
        <v>1752</v>
      </c>
      <c r="O1302" s="27" t="str">
        <f>INDEX(accountchart[chartId], MATCH(Table1[[#This Row],[sellChartName]],accountchart[chartName],0))</f>
        <v>52900516</v>
      </c>
      <c r="P1302" s="27" t="str">
        <f>INDEX(accountchart[chartId], MATCH(Table1[[#This Row],[buyChartName]],accountchart[chartName],0))</f>
        <v>53172277</v>
      </c>
    </row>
    <row r="1303" spans="1:16" x14ac:dyDescent="0.5">
      <c r="A1303" s="17" t="s">
        <v>4991</v>
      </c>
      <c r="B1303" s="17" t="s">
        <v>1486</v>
      </c>
      <c r="C1303" s="35">
        <f t="shared" si="41"/>
        <v>3</v>
      </c>
      <c r="D1303" s="67" t="s">
        <v>4541</v>
      </c>
      <c r="E1303" s="28" t="s">
        <v>2856</v>
      </c>
      <c r="F1303" s="45"/>
      <c r="G1303" s="69">
        <v>80</v>
      </c>
      <c r="H1303" s="37">
        <v>1</v>
      </c>
      <c r="I1303" s="3" t="s">
        <v>4908</v>
      </c>
      <c r="K1303" s="28">
        <v>0</v>
      </c>
      <c r="L1303" s="37">
        <v>5</v>
      </c>
      <c r="M1303" s="17" t="s">
        <v>1548</v>
      </c>
      <c r="N1303" s="17" t="s">
        <v>1752</v>
      </c>
      <c r="O1303" s="27" t="str">
        <f>INDEX(accountchart[chartId], MATCH(Table1[[#This Row],[sellChartName]],accountchart[chartName],0))</f>
        <v>52900516</v>
      </c>
      <c r="P1303" s="27" t="str">
        <f>INDEX(accountchart[chartId], MATCH(Table1[[#This Row],[buyChartName]],accountchart[chartName],0))</f>
        <v>53172277</v>
      </c>
    </row>
    <row r="1304" spans="1:16" x14ac:dyDescent="0.5">
      <c r="A1304" s="17" t="s">
        <v>4992</v>
      </c>
      <c r="B1304" s="17" t="s">
        <v>1486</v>
      </c>
      <c r="C1304" s="35">
        <f t="shared" si="41"/>
        <v>3</v>
      </c>
      <c r="D1304" s="65" t="s">
        <v>5145</v>
      </c>
      <c r="E1304" s="28" t="s">
        <v>2856</v>
      </c>
      <c r="F1304" s="45"/>
      <c r="G1304" s="69">
        <v>80</v>
      </c>
      <c r="H1304" s="37">
        <v>1</v>
      </c>
      <c r="I1304" s="3" t="s">
        <v>4908</v>
      </c>
      <c r="K1304" s="28">
        <v>0</v>
      </c>
      <c r="L1304" s="37">
        <v>5</v>
      </c>
      <c r="M1304" s="17" t="s">
        <v>1548</v>
      </c>
      <c r="N1304" s="17" t="s">
        <v>1752</v>
      </c>
      <c r="O1304" s="27" t="str">
        <f>INDEX(accountchart[chartId], MATCH(Table1[[#This Row],[sellChartName]],accountchart[chartName],0))</f>
        <v>52900516</v>
      </c>
      <c r="P1304" s="27" t="str">
        <f>INDEX(accountchart[chartId], MATCH(Table1[[#This Row],[buyChartName]],accountchart[chartName],0))</f>
        <v>53172277</v>
      </c>
    </row>
    <row r="1305" spans="1:16" x14ac:dyDescent="0.5">
      <c r="A1305" s="17" t="s">
        <v>4993</v>
      </c>
      <c r="B1305" s="17" t="s">
        <v>1486</v>
      </c>
      <c r="C1305" s="35">
        <f t="shared" si="41"/>
        <v>3</v>
      </c>
      <c r="D1305" s="65" t="s">
        <v>4914</v>
      </c>
      <c r="E1305" s="28" t="s">
        <v>2856</v>
      </c>
      <c r="F1305" s="45"/>
      <c r="G1305" s="69">
        <v>180</v>
      </c>
      <c r="H1305" s="37">
        <v>1</v>
      </c>
      <c r="I1305" s="3" t="s">
        <v>4908</v>
      </c>
      <c r="K1305" s="28">
        <v>0</v>
      </c>
      <c r="L1305" s="37">
        <v>5</v>
      </c>
      <c r="M1305" s="17" t="s">
        <v>1548</v>
      </c>
      <c r="N1305" s="17" t="s">
        <v>1752</v>
      </c>
      <c r="O1305" s="27" t="str">
        <f>INDEX(accountchart[chartId], MATCH(Table1[[#This Row],[sellChartName]],accountchart[chartName],0))</f>
        <v>52900516</v>
      </c>
      <c r="P1305" s="27" t="str">
        <f>INDEX(accountchart[chartId], MATCH(Table1[[#This Row],[buyChartName]],accountchart[chartName],0))</f>
        <v>53172277</v>
      </c>
    </row>
    <row r="1306" spans="1:16" x14ac:dyDescent="0.5">
      <c r="A1306" s="17" t="s">
        <v>5501</v>
      </c>
      <c r="B1306" s="17" t="s">
        <v>1486</v>
      </c>
      <c r="C1306" s="35">
        <f t="shared" si="41"/>
        <v>3</v>
      </c>
      <c r="D1306" s="65" t="s">
        <v>5500</v>
      </c>
      <c r="E1306" s="28" t="s">
        <v>2856</v>
      </c>
      <c r="F1306" s="45"/>
      <c r="G1306" s="69">
        <v>240</v>
      </c>
      <c r="H1306" s="37">
        <v>1</v>
      </c>
      <c r="I1306" s="3" t="s">
        <v>4908</v>
      </c>
      <c r="K1306" s="28">
        <v>0</v>
      </c>
      <c r="L1306" s="37">
        <v>5</v>
      </c>
      <c r="M1306" s="17" t="s">
        <v>1548</v>
      </c>
      <c r="N1306" s="17" t="s">
        <v>1752</v>
      </c>
      <c r="O1306" s="27" t="str">
        <f>INDEX(accountchart[chartId], MATCH(Table1[[#This Row],[sellChartName]],accountchart[chartName],0))</f>
        <v>52900516</v>
      </c>
      <c r="P1306" s="27" t="str">
        <f>INDEX(accountchart[chartId], MATCH(Table1[[#This Row],[buyChartName]],accountchart[chartName],0))</f>
        <v>53172277</v>
      </c>
    </row>
    <row r="1307" spans="1:16" x14ac:dyDescent="0.5">
      <c r="A1307" s="17" t="s">
        <v>5499</v>
      </c>
      <c r="B1307" s="17" t="s">
        <v>1486</v>
      </c>
      <c r="C1307" s="35">
        <f t="shared" si="41"/>
        <v>3</v>
      </c>
      <c r="D1307" s="65" t="s">
        <v>5228</v>
      </c>
      <c r="E1307" s="28" t="s">
        <v>2856</v>
      </c>
      <c r="F1307" s="45"/>
      <c r="G1307" s="69">
        <v>0</v>
      </c>
      <c r="H1307" s="37">
        <v>1</v>
      </c>
      <c r="I1307" s="3" t="s">
        <v>4908</v>
      </c>
      <c r="K1307" s="28">
        <v>0</v>
      </c>
      <c r="L1307" s="37">
        <v>5</v>
      </c>
      <c r="M1307" s="17" t="s">
        <v>1548</v>
      </c>
      <c r="N1307" s="17" t="s">
        <v>1752</v>
      </c>
      <c r="O1307" s="27" t="str">
        <f>INDEX(accountchart[chartId], MATCH(Table1[[#This Row],[sellChartName]],accountchart[chartName],0))</f>
        <v>52900516</v>
      </c>
      <c r="P1307" s="27" t="str">
        <f>INDEX(accountchart[chartId], MATCH(Table1[[#This Row],[buyChartName]],accountchart[chartName],0))</f>
        <v>53172277</v>
      </c>
    </row>
    <row r="1308" spans="1:16" x14ac:dyDescent="0.5">
      <c r="A1308" s="17" t="s">
        <v>4994</v>
      </c>
      <c r="B1308" s="17" t="s">
        <v>1486</v>
      </c>
      <c r="C1308" s="35">
        <f t="shared" si="41"/>
        <v>3</v>
      </c>
      <c r="D1308" s="65" t="s">
        <v>5526</v>
      </c>
      <c r="E1308" s="28" t="s">
        <v>2856</v>
      </c>
      <c r="F1308" s="45"/>
      <c r="G1308" s="69">
        <v>750</v>
      </c>
      <c r="H1308" s="37">
        <v>1</v>
      </c>
      <c r="I1308" s="3" t="s">
        <v>4908</v>
      </c>
      <c r="K1308" s="28">
        <v>0</v>
      </c>
      <c r="L1308" s="37">
        <v>5</v>
      </c>
      <c r="M1308" s="17" t="s">
        <v>1548</v>
      </c>
      <c r="N1308" s="17" t="s">
        <v>1752</v>
      </c>
      <c r="O1308" s="27" t="str">
        <f>INDEX(accountchart[chartId], MATCH(Table1[[#This Row],[sellChartName]],accountchart[chartName],0))</f>
        <v>52900516</v>
      </c>
      <c r="P1308" s="27" t="str">
        <f>INDEX(accountchart[chartId], MATCH(Table1[[#This Row],[buyChartName]],accountchart[chartName],0))</f>
        <v>53172277</v>
      </c>
    </row>
    <row r="1309" spans="1:16" x14ac:dyDescent="0.5">
      <c r="A1309" s="17" t="s">
        <v>4995</v>
      </c>
      <c r="B1309" s="17" t="s">
        <v>1486</v>
      </c>
      <c r="C1309" s="35">
        <f t="shared" si="41"/>
        <v>3</v>
      </c>
      <c r="D1309" s="65" t="s">
        <v>4532</v>
      </c>
      <c r="E1309" s="28" t="s">
        <v>2856</v>
      </c>
      <c r="F1309" s="45"/>
      <c r="G1309" s="69">
        <v>1100</v>
      </c>
      <c r="H1309" s="37">
        <v>1</v>
      </c>
      <c r="I1309" s="3" t="s">
        <v>4908</v>
      </c>
      <c r="K1309" s="28">
        <v>0</v>
      </c>
      <c r="L1309" s="37">
        <v>5</v>
      </c>
      <c r="M1309" s="17" t="s">
        <v>1548</v>
      </c>
      <c r="N1309" s="17" t="s">
        <v>1752</v>
      </c>
      <c r="O1309" s="27" t="str">
        <f>INDEX(accountchart[chartId], MATCH(Table1[[#This Row],[sellChartName]],accountchart[chartName],0))</f>
        <v>52900516</v>
      </c>
      <c r="P1309" s="27" t="str">
        <f>INDEX(accountchart[chartId], MATCH(Table1[[#This Row],[buyChartName]],accountchart[chartName],0))</f>
        <v>53172277</v>
      </c>
    </row>
    <row r="1310" spans="1:16" x14ac:dyDescent="0.5">
      <c r="A1310" s="17" t="s">
        <v>5498</v>
      </c>
      <c r="B1310" s="17" t="s">
        <v>1486</v>
      </c>
      <c r="C1310" s="35">
        <f t="shared" si="41"/>
        <v>3</v>
      </c>
      <c r="D1310" s="65" t="s">
        <v>5497</v>
      </c>
      <c r="E1310" s="28" t="s">
        <v>2856</v>
      </c>
      <c r="F1310" s="45"/>
      <c r="G1310" s="69">
        <v>350</v>
      </c>
      <c r="H1310" s="37">
        <v>1</v>
      </c>
      <c r="I1310" s="3" t="s">
        <v>4908</v>
      </c>
      <c r="K1310" s="28">
        <v>0</v>
      </c>
      <c r="L1310" s="37">
        <v>5</v>
      </c>
      <c r="M1310" s="17" t="s">
        <v>1548</v>
      </c>
      <c r="N1310" s="17" t="s">
        <v>1752</v>
      </c>
      <c r="O1310" s="27" t="str">
        <f>INDEX(accountchart[chartId], MATCH(Table1[[#This Row],[sellChartName]],accountchart[chartName],0))</f>
        <v>52900516</v>
      </c>
      <c r="P1310" s="27" t="str">
        <f>INDEX(accountchart[chartId], MATCH(Table1[[#This Row],[buyChartName]],accountchart[chartName],0))</f>
        <v>53172277</v>
      </c>
    </row>
    <row r="1311" spans="1:16" x14ac:dyDescent="0.5">
      <c r="A1311" s="17" t="s">
        <v>4996</v>
      </c>
      <c r="B1311" s="17" t="s">
        <v>1486</v>
      </c>
      <c r="C1311" s="35">
        <f t="shared" si="41"/>
        <v>3</v>
      </c>
      <c r="D1311" s="67" t="s">
        <v>4517</v>
      </c>
      <c r="E1311" s="37" t="s">
        <v>2856</v>
      </c>
      <c r="F1311" s="45"/>
      <c r="G1311" s="69">
        <v>120</v>
      </c>
      <c r="H1311" s="37">
        <v>1</v>
      </c>
      <c r="I1311" s="3" t="s">
        <v>4908</v>
      </c>
      <c r="K1311" s="28">
        <v>0</v>
      </c>
      <c r="L1311" s="37">
        <v>5</v>
      </c>
      <c r="M1311" s="17" t="s">
        <v>1548</v>
      </c>
      <c r="N1311" s="17" t="s">
        <v>1752</v>
      </c>
      <c r="O1311" s="27" t="str">
        <f>INDEX(accountchart[chartId], MATCH(Table1[[#This Row],[sellChartName]],accountchart[chartName],0))</f>
        <v>52900516</v>
      </c>
      <c r="P1311" s="27" t="str">
        <f>INDEX(accountchart[chartId], MATCH(Table1[[#This Row],[buyChartName]],accountchart[chartName],0))</f>
        <v>53172277</v>
      </c>
    </row>
    <row r="1312" spans="1:16" x14ac:dyDescent="0.5">
      <c r="A1312" s="17" t="s">
        <v>5523</v>
      </c>
      <c r="B1312" s="17" t="s">
        <v>1486</v>
      </c>
      <c r="C1312" s="35">
        <f t="shared" si="41"/>
        <v>3</v>
      </c>
      <c r="D1312" s="67" t="s">
        <v>5524</v>
      </c>
      <c r="E1312" s="37" t="s">
        <v>2856</v>
      </c>
      <c r="F1312" s="45"/>
      <c r="G1312" s="69">
        <v>120</v>
      </c>
      <c r="H1312" s="37">
        <v>1</v>
      </c>
      <c r="I1312" s="3" t="s">
        <v>4908</v>
      </c>
      <c r="K1312" s="28">
        <v>0</v>
      </c>
      <c r="L1312" s="37">
        <v>5</v>
      </c>
      <c r="M1312" s="17" t="s">
        <v>1548</v>
      </c>
      <c r="N1312" s="17" t="s">
        <v>1752</v>
      </c>
      <c r="O1312" s="27" t="str">
        <f>INDEX(accountchart[chartId], MATCH(Table1[[#This Row],[sellChartName]],accountchart[chartName],0))</f>
        <v>52900516</v>
      </c>
      <c r="P1312" s="27" t="str">
        <f>INDEX(accountchart[chartId], MATCH(Table1[[#This Row],[buyChartName]],accountchart[chartName],0))</f>
        <v>53172277</v>
      </c>
    </row>
    <row r="1313" spans="1:16" x14ac:dyDescent="0.5">
      <c r="A1313" s="17" t="s">
        <v>4997</v>
      </c>
      <c r="B1313" s="17" t="s">
        <v>1486</v>
      </c>
      <c r="C1313" s="35">
        <f t="shared" si="41"/>
        <v>3</v>
      </c>
      <c r="D1313" s="67" t="s">
        <v>1266</v>
      </c>
      <c r="E1313" s="37" t="s">
        <v>2856</v>
      </c>
      <c r="F1313" s="45"/>
      <c r="G1313" s="69">
        <v>120</v>
      </c>
      <c r="H1313" s="37">
        <v>1</v>
      </c>
      <c r="I1313" s="3" t="s">
        <v>4908</v>
      </c>
      <c r="K1313" s="28">
        <v>0</v>
      </c>
      <c r="L1313" s="37">
        <v>5</v>
      </c>
      <c r="M1313" s="17" t="s">
        <v>1548</v>
      </c>
      <c r="N1313" s="17" t="s">
        <v>1752</v>
      </c>
      <c r="O1313" s="27" t="str">
        <f>INDEX(accountchart[chartId], MATCH(Table1[[#This Row],[sellChartName]],accountchart[chartName],0))</f>
        <v>52900516</v>
      </c>
      <c r="P1313" s="27" t="str">
        <f>INDEX(accountchart[chartId], MATCH(Table1[[#This Row],[buyChartName]],accountchart[chartName],0))</f>
        <v>53172277</v>
      </c>
    </row>
    <row r="1314" spans="1:16" x14ac:dyDescent="0.5">
      <c r="A1314" s="17" t="s">
        <v>4998</v>
      </c>
      <c r="B1314" s="17" t="s">
        <v>1486</v>
      </c>
      <c r="C1314" s="35">
        <f t="shared" si="41"/>
        <v>3</v>
      </c>
      <c r="D1314" s="65" t="s">
        <v>5502</v>
      </c>
      <c r="E1314" s="28" t="s">
        <v>2856</v>
      </c>
      <c r="F1314" s="45"/>
      <c r="G1314" s="69">
        <v>500</v>
      </c>
      <c r="H1314" s="37">
        <v>1</v>
      </c>
      <c r="I1314" s="3" t="s">
        <v>4908</v>
      </c>
      <c r="K1314" s="28">
        <v>0</v>
      </c>
      <c r="L1314" s="37">
        <v>5</v>
      </c>
      <c r="M1314" s="17" t="s">
        <v>1548</v>
      </c>
      <c r="N1314" s="17" t="s">
        <v>1752</v>
      </c>
      <c r="O1314" s="27" t="str">
        <f>INDEX(accountchart[chartId], MATCH(Table1[[#This Row],[sellChartName]],accountchart[chartName],0))</f>
        <v>52900516</v>
      </c>
      <c r="P1314" s="27" t="str">
        <f>INDEX(accountchart[chartId], MATCH(Table1[[#This Row],[buyChartName]],accountchart[chartName],0))</f>
        <v>53172277</v>
      </c>
    </row>
    <row r="1315" spans="1:16" x14ac:dyDescent="0.5">
      <c r="A1315" s="17" t="s">
        <v>4999</v>
      </c>
      <c r="B1315" s="17" t="s">
        <v>1486</v>
      </c>
      <c r="C1315" s="35">
        <f t="shared" si="41"/>
        <v>3</v>
      </c>
      <c r="D1315" s="67" t="s">
        <v>4509</v>
      </c>
      <c r="E1315" s="37" t="s">
        <v>2856</v>
      </c>
      <c r="F1315" s="45"/>
      <c r="G1315" s="69">
        <v>80</v>
      </c>
      <c r="H1315" s="37">
        <v>1</v>
      </c>
      <c r="I1315" s="3" t="s">
        <v>4908</v>
      </c>
      <c r="K1315" s="28">
        <v>0</v>
      </c>
      <c r="L1315" s="37">
        <v>5</v>
      </c>
      <c r="M1315" s="17" t="s">
        <v>1548</v>
      </c>
      <c r="N1315" s="17" t="s">
        <v>1752</v>
      </c>
      <c r="O1315" s="27" t="str">
        <f>INDEX(accountchart[chartId], MATCH(Table1[[#This Row],[sellChartName]],accountchart[chartName],0))</f>
        <v>52900516</v>
      </c>
      <c r="P1315" s="27" t="str">
        <f>INDEX(accountchart[chartId], MATCH(Table1[[#This Row],[buyChartName]],accountchart[chartName],0))</f>
        <v>53172277</v>
      </c>
    </row>
    <row r="1316" spans="1:16" x14ac:dyDescent="0.5">
      <c r="A1316" s="17" t="s">
        <v>5000</v>
      </c>
      <c r="B1316" s="17" t="s">
        <v>1486</v>
      </c>
      <c r="C1316" s="35">
        <f t="shared" si="41"/>
        <v>3</v>
      </c>
      <c r="D1316" s="65" t="s">
        <v>4505</v>
      </c>
      <c r="E1316" s="28" t="s">
        <v>2856</v>
      </c>
      <c r="F1316" s="45"/>
      <c r="G1316" s="69">
        <v>80</v>
      </c>
      <c r="H1316" s="37">
        <v>1</v>
      </c>
      <c r="I1316" s="3" t="s">
        <v>4908</v>
      </c>
      <c r="K1316" s="28">
        <v>0</v>
      </c>
      <c r="L1316" s="37">
        <v>5</v>
      </c>
      <c r="M1316" s="17" t="s">
        <v>1548</v>
      </c>
      <c r="N1316" s="17" t="s">
        <v>1752</v>
      </c>
      <c r="O1316" s="27" t="str">
        <f>INDEX(accountchart[chartId], MATCH(Table1[[#This Row],[sellChartName]],accountchart[chartName],0))</f>
        <v>52900516</v>
      </c>
      <c r="P1316" s="27" t="str">
        <f>INDEX(accountchart[chartId], MATCH(Table1[[#This Row],[buyChartName]],accountchart[chartName],0))</f>
        <v>53172277</v>
      </c>
    </row>
    <row r="1317" spans="1:16" x14ac:dyDescent="0.5">
      <c r="A1317" s="17" t="s">
        <v>5001</v>
      </c>
      <c r="B1317" s="17" t="s">
        <v>1486</v>
      </c>
      <c r="C1317" s="35">
        <f t="shared" si="41"/>
        <v>3</v>
      </c>
      <c r="D1317" s="65" t="s">
        <v>4503</v>
      </c>
      <c r="E1317" s="28" t="s">
        <v>2856</v>
      </c>
      <c r="F1317" s="45"/>
      <c r="G1317" s="69">
        <v>80</v>
      </c>
      <c r="H1317" s="37">
        <v>1</v>
      </c>
      <c r="I1317" s="3" t="s">
        <v>4908</v>
      </c>
      <c r="K1317" s="28">
        <v>0</v>
      </c>
      <c r="L1317" s="37">
        <v>5</v>
      </c>
      <c r="M1317" s="17" t="s">
        <v>1548</v>
      </c>
      <c r="N1317" s="17" t="s">
        <v>1752</v>
      </c>
      <c r="O1317" s="27" t="str">
        <f>INDEX(accountchart[chartId], MATCH(Table1[[#This Row],[sellChartName]],accountchart[chartName],0))</f>
        <v>52900516</v>
      </c>
      <c r="P1317" s="27" t="str">
        <f>INDEX(accountchart[chartId], MATCH(Table1[[#This Row],[buyChartName]],accountchart[chartName],0))</f>
        <v>53172277</v>
      </c>
    </row>
    <row r="1318" spans="1:16" x14ac:dyDescent="0.5">
      <c r="A1318" s="17" t="s">
        <v>5002</v>
      </c>
      <c r="B1318" s="17" t="s">
        <v>1486</v>
      </c>
      <c r="C1318" s="35">
        <f t="shared" si="41"/>
        <v>3</v>
      </c>
      <c r="D1318" s="65" t="s">
        <v>4501</v>
      </c>
      <c r="E1318" s="28" t="s">
        <v>2856</v>
      </c>
      <c r="F1318" s="45"/>
      <c r="G1318" s="69">
        <v>80</v>
      </c>
      <c r="H1318" s="37">
        <v>1</v>
      </c>
      <c r="I1318" s="3" t="s">
        <v>4908</v>
      </c>
      <c r="K1318" s="28">
        <v>0</v>
      </c>
      <c r="L1318" s="37">
        <v>5</v>
      </c>
      <c r="M1318" s="17" t="s">
        <v>1548</v>
      </c>
      <c r="N1318" s="17" t="s">
        <v>1752</v>
      </c>
      <c r="O1318" s="27" t="str">
        <f>INDEX(accountchart[chartId], MATCH(Table1[[#This Row],[sellChartName]],accountchart[chartName],0))</f>
        <v>52900516</v>
      </c>
      <c r="P1318" s="27" t="str">
        <f>INDEX(accountchart[chartId], MATCH(Table1[[#This Row],[buyChartName]],accountchart[chartName],0))</f>
        <v>53172277</v>
      </c>
    </row>
    <row r="1319" spans="1:16" x14ac:dyDescent="0.5">
      <c r="A1319" s="17" t="s">
        <v>5003</v>
      </c>
      <c r="B1319" s="17" t="s">
        <v>1486</v>
      </c>
      <c r="C1319" s="35">
        <f t="shared" si="41"/>
        <v>3</v>
      </c>
      <c r="D1319" s="65" t="s">
        <v>5506</v>
      </c>
      <c r="E1319" s="28" t="s">
        <v>2856</v>
      </c>
      <c r="F1319" s="45"/>
      <c r="G1319" s="69">
        <v>80</v>
      </c>
      <c r="H1319" s="37">
        <v>1</v>
      </c>
      <c r="I1319" s="3" t="s">
        <v>4908</v>
      </c>
      <c r="K1319" s="28">
        <v>0</v>
      </c>
      <c r="L1319" s="37">
        <v>5</v>
      </c>
      <c r="M1319" s="17" t="s">
        <v>1548</v>
      </c>
      <c r="N1319" s="17" t="s">
        <v>1752</v>
      </c>
      <c r="O1319" s="27" t="str">
        <f>INDEX(accountchart[chartId], MATCH(Table1[[#This Row],[sellChartName]],accountchart[chartName],0))</f>
        <v>52900516</v>
      </c>
      <c r="P1319" s="27" t="str">
        <f>INDEX(accountchart[chartId], MATCH(Table1[[#This Row],[buyChartName]],accountchart[chartName],0))</f>
        <v>53172277</v>
      </c>
    </row>
    <row r="1320" spans="1:16" x14ac:dyDescent="0.5">
      <c r="A1320" s="17" t="s">
        <v>5496</v>
      </c>
      <c r="B1320" s="17" t="s">
        <v>1486</v>
      </c>
      <c r="C1320" s="35">
        <f t="shared" si="41"/>
        <v>3</v>
      </c>
      <c r="D1320" s="65" t="s">
        <v>5495</v>
      </c>
      <c r="E1320" s="28" t="s">
        <v>2856</v>
      </c>
      <c r="F1320" s="45"/>
      <c r="G1320" s="69">
        <v>200</v>
      </c>
      <c r="H1320" s="37">
        <v>1</v>
      </c>
      <c r="I1320" s="3" t="s">
        <v>4908</v>
      </c>
      <c r="K1320" s="28">
        <v>0</v>
      </c>
      <c r="L1320" s="37">
        <v>5</v>
      </c>
      <c r="M1320" s="17" t="s">
        <v>1548</v>
      </c>
      <c r="N1320" s="17" t="s">
        <v>1752</v>
      </c>
      <c r="O1320" s="27" t="str">
        <f>INDEX(accountchart[chartId], MATCH(Table1[[#This Row],[sellChartName]],accountchart[chartName],0))</f>
        <v>52900516</v>
      </c>
      <c r="P1320" s="27" t="str">
        <f>INDEX(accountchart[chartId], MATCH(Table1[[#This Row],[buyChartName]],accountchart[chartName],0))</f>
        <v>53172277</v>
      </c>
    </row>
    <row r="1321" spans="1:16" x14ac:dyDescent="0.5">
      <c r="A1321" s="17" t="s">
        <v>5004</v>
      </c>
      <c r="B1321" s="17" t="s">
        <v>1486</v>
      </c>
      <c r="C1321" s="35">
        <f t="shared" si="41"/>
        <v>3</v>
      </c>
      <c r="D1321" s="65" t="s">
        <v>4750</v>
      </c>
      <c r="E1321" s="28" t="s">
        <v>2856</v>
      </c>
      <c r="F1321" s="45"/>
      <c r="G1321" s="69">
        <v>400</v>
      </c>
      <c r="H1321" s="37">
        <v>1</v>
      </c>
      <c r="I1321" s="3" t="s">
        <v>4908</v>
      </c>
      <c r="K1321" s="28">
        <v>0</v>
      </c>
      <c r="L1321" s="37">
        <v>5</v>
      </c>
      <c r="M1321" s="17" t="s">
        <v>1548</v>
      </c>
      <c r="N1321" s="17" t="s">
        <v>1752</v>
      </c>
      <c r="O1321" s="27" t="str">
        <f>INDEX(accountchart[chartId], MATCH(Table1[[#This Row],[sellChartName]],accountchart[chartName],0))</f>
        <v>52900516</v>
      </c>
      <c r="P1321" s="27" t="str">
        <f>INDEX(accountchart[chartId], MATCH(Table1[[#This Row],[buyChartName]],accountchart[chartName],0))</f>
        <v>53172277</v>
      </c>
    </row>
    <row r="1322" spans="1:16" x14ac:dyDescent="0.5">
      <c r="A1322" s="17" t="s">
        <v>5005</v>
      </c>
      <c r="B1322" s="17" t="s">
        <v>1486</v>
      </c>
      <c r="C1322" s="35">
        <f t="shared" si="41"/>
        <v>3</v>
      </c>
      <c r="D1322" s="65" t="s">
        <v>4495</v>
      </c>
      <c r="E1322" s="28" t="s">
        <v>2856</v>
      </c>
      <c r="F1322" s="45"/>
      <c r="G1322" s="69">
        <v>0</v>
      </c>
      <c r="H1322" s="37">
        <v>1</v>
      </c>
      <c r="I1322" s="3" t="s">
        <v>4908</v>
      </c>
      <c r="K1322" s="28">
        <v>0</v>
      </c>
      <c r="L1322" s="37">
        <v>5</v>
      </c>
      <c r="M1322" s="17" t="s">
        <v>1548</v>
      </c>
      <c r="N1322" s="17" t="s">
        <v>1752</v>
      </c>
      <c r="O1322" s="27" t="str">
        <f>INDEX(accountchart[chartId], MATCH(Table1[[#This Row],[sellChartName]],accountchart[chartName],0))</f>
        <v>52900516</v>
      </c>
      <c r="P1322" s="27" t="str">
        <f>INDEX(accountchart[chartId], MATCH(Table1[[#This Row],[buyChartName]],accountchart[chartName],0))</f>
        <v>53172277</v>
      </c>
    </row>
    <row r="1323" spans="1:16" x14ac:dyDescent="0.5">
      <c r="A1323" s="17" t="s">
        <v>5006</v>
      </c>
      <c r="B1323" s="17" t="s">
        <v>1486</v>
      </c>
      <c r="C1323" s="35">
        <f t="shared" si="41"/>
        <v>3</v>
      </c>
      <c r="D1323" s="65" t="s">
        <v>4478</v>
      </c>
      <c r="E1323" s="28" t="s">
        <v>2856</v>
      </c>
      <c r="F1323" s="45"/>
      <c r="G1323" s="69">
        <v>80</v>
      </c>
      <c r="H1323" s="37">
        <v>1</v>
      </c>
      <c r="I1323" s="3" t="s">
        <v>4908</v>
      </c>
      <c r="K1323" s="28">
        <v>0</v>
      </c>
      <c r="L1323" s="37">
        <v>5</v>
      </c>
      <c r="M1323" s="17" t="s">
        <v>1548</v>
      </c>
      <c r="N1323" s="17" t="s">
        <v>1752</v>
      </c>
      <c r="O1323" s="27" t="str">
        <f>INDEX(accountchart[chartId], MATCH(Table1[[#This Row],[sellChartName]],accountchart[chartName],0))</f>
        <v>52900516</v>
      </c>
      <c r="P1323" s="27" t="str">
        <f>INDEX(accountchart[chartId], MATCH(Table1[[#This Row],[buyChartName]],accountchart[chartName],0))</f>
        <v>53172277</v>
      </c>
    </row>
    <row r="1324" spans="1:16" x14ac:dyDescent="0.5">
      <c r="A1324" s="17" t="s">
        <v>5007</v>
      </c>
      <c r="B1324" s="17" t="s">
        <v>1486</v>
      </c>
      <c r="C1324" s="35">
        <f t="shared" si="41"/>
        <v>3</v>
      </c>
      <c r="D1324" s="67" t="s">
        <v>4476</v>
      </c>
      <c r="E1324" s="28" t="s">
        <v>2856</v>
      </c>
      <c r="F1324" s="45"/>
      <c r="G1324" s="69">
        <v>80</v>
      </c>
      <c r="H1324" s="37">
        <v>1</v>
      </c>
      <c r="I1324" s="3" t="s">
        <v>4908</v>
      </c>
      <c r="K1324" s="28">
        <v>0</v>
      </c>
      <c r="L1324" s="37">
        <v>5</v>
      </c>
      <c r="M1324" s="17" t="s">
        <v>1548</v>
      </c>
      <c r="N1324" s="17" t="s">
        <v>1752</v>
      </c>
      <c r="O1324" s="27" t="str">
        <f>INDEX(accountchart[chartId], MATCH(Table1[[#This Row],[sellChartName]],accountchart[chartName],0))</f>
        <v>52900516</v>
      </c>
      <c r="P1324" s="27" t="str">
        <f>INDEX(accountchart[chartId], MATCH(Table1[[#This Row],[buyChartName]],accountchart[chartName],0))</f>
        <v>53172277</v>
      </c>
    </row>
    <row r="1325" spans="1:16" x14ac:dyDescent="0.5">
      <c r="A1325" s="17" t="s">
        <v>5008</v>
      </c>
      <c r="B1325" s="17" t="s">
        <v>1486</v>
      </c>
      <c r="C1325" s="35">
        <f t="shared" si="41"/>
        <v>3</v>
      </c>
      <c r="D1325" s="67" t="s">
        <v>5527</v>
      </c>
      <c r="E1325" s="37" t="s">
        <v>2856</v>
      </c>
      <c r="F1325" s="45"/>
      <c r="G1325" s="69">
        <v>0</v>
      </c>
      <c r="H1325" s="37">
        <v>1</v>
      </c>
      <c r="I1325" s="3" t="s">
        <v>4908</v>
      </c>
      <c r="K1325" s="28">
        <v>0</v>
      </c>
      <c r="L1325" s="37">
        <v>5</v>
      </c>
      <c r="M1325" s="17" t="s">
        <v>1548</v>
      </c>
      <c r="N1325" s="17" t="s">
        <v>1752</v>
      </c>
      <c r="O1325" s="27" t="str">
        <f>INDEX(accountchart[chartId], MATCH(Table1[[#This Row],[sellChartName]],accountchart[chartName],0))</f>
        <v>52900516</v>
      </c>
      <c r="P1325" s="27" t="str">
        <f>INDEX(accountchart[chartId], MATCH(Table1[[#This Row],[buyChartName]],accountchart[chartName],0))</f>
        <v>53172277</v>
      </c>
    </row>
    <row r="1326" spans="1:16" x14ac:dyDescent="0.5">
      <c r="A1326" s="17" t="s">
        <v>5944</v>
      </c>
      <c r="B1326" s="17" t="s">
        <v>1486</v>
      </c>
      <c r="C1326" s="35">
        <f t="shared" si="41"/>
        <v>3</v>
      </c>
      <c r="D1326" s="67" t="s">
        <v>5510</v>
      </c>
      <c r="E1326" s="37" t="s">
        <v>2856</v>
      </c>
      <c r="F1326" s="45"/>
      <c r="G1326" s="69">
        <v>0</v>
      </c>
      <c r="H1326" s="37">
        <v>1</v>
      </c>
      <c r="I1326" s="3" t="s">
        <v>4908</v>
      </c>
      <c r="K1326" s="28">
        <v>0</v>
      </c>
      <c r="L1326" s="37">
        <v>5</v>
      </c>
      <c r="M1326" s="17" t="s">
        <v>1548</v>
      </c>
      <c r="N1326" s="17" t="s">
        <v>1752</v>
      </c>
      <c r="O1326" s="27" t="str">
        <f>INDEX(accountchart[chartId], MATCH(Table1[[#This Row],[sellChartName]],accountchart[chartName],0))</f>
        <v>52900516</v>
      </c>
      <c r="P1326" s="27" t="str">
        <f>INDEX(accountchart[chartId], MATCH(Table1[[#This Row],[buyChartName]],accountchart[chartName],0))</f>
        <v>53172277</v>
      </c>
    </row>
    <row r="1327" spans="1:16" x14ac:dyDescent="0.5">
      <c r="A1327" s="17" t="s">
        <v>5945</v>
      </c>
      <c r="B1327" s="17" t="s">
        <v>1486</v>
      </c>
      <c r="C1327" s="35">
        <f t="shared" si="41"/>
        <v>3</v>
      </c>
      <c r="D1327" s="67" t="s">
        <v>5512</v>
      </c>
      <c r="E1327" s="37" t="s">
        <v>2856</v>
      </c>
      <c r="F1327" s="45"/>
      <c r="G1327" s="73">
        <v>0</v>
      </c>
      <c r="H1327" s="37">
        <v>1</v>
      </c>
      <c r="I1327" s="3" t="s">
        <v>4908</v>
      </c>
      <c r="K1327" s="28">
        <v>0</v>
      </c>
      <c r="L1327" s="37">
        <v>5</v>
      </c>
      <c r="M1327" s="17" t="s">
        <v>1548</v>
      </c>
      <c r="N1327" s="17" t="s">
        <v>1752</v>
      </c>
      <c r="O1327" s="27" t="str">
        <f>INDEX(accountchart[chartId], MATCH(Table1[[#This Row],[sellChartName]],accountchart[chartName],0))</f>
        <v>52900516</v>
      </c>
      <c r="P1327" s="27" t="str">
        <f>INDEX(accountchart[chartId], MATCH(Table1[[#This Row],[buyChartName]],accountchart[chartName],0))</f>
        <v>53172277</v>
      </c>
    </row>
    <row r="1328" spans="1:16" x14ac:dyDescent="0.5">
      <c r="A1328" s="17" t="s">
        <v>5946</v>
      </c>
      <c r="B1328" s="17" t="s">
        <v>1486</v>
      </c>
      <c r="C1328" s="35">
        <f t="shared" si="41"/>
        <v>3</v>
      </c>
      <c r="D1328" s="67" t="s">
        <v>5518</v>
      </c>
      <c r="E1328" s="37" t="s">
        <v>2856</v>
      </c>
      <c r="F1328" s="45"/>
      <c r="G1328" s="73">
        <v>0</v>
      </c>
      <c r="H1328" s="37">
        <v>1</v>
      </c>
      <c r="I1328" s="3" t="s">
        <v>4908</v>
      </c>
      <c r="K1328" s="28">
        <v>0</v>
      </c>
      <c r="L1328" s="37">
        <v>5</v>
      </c>
      <c r="M1328" s="17" t="s">
        <v>1548</v>
      </c>
      <c r="N1328" s="17" t="s">
        <v>1752</v>
      </c>
      <c r="O1328" s="27" t="str">
        <f>INDEX(accountchart[chartId], MATCH(Table1[[#This Row],[sellChartName]],accountchart[chartName],0))</f>
        <v>52900516</v>
      </c>
      <c r="P1328" s="27" t="str">
        <f>INDEX(accountchart[chartId], MATCH(Table1[[#This Row],[buyChartName]],accountchart[chartName],0))</f>
        <v>53172277</v>
      </c>
    </row>
    <row r="1329" spans="1:16" x14ac:dyDescent="0.5">
      <c r="A1329" s="17" t="s">
        <v>5947</v>
      </c>
      <c r="B1329" s="17" t="s">
        <v>1486</v>
      </c>
      <c r="C1329" s="35">
        <f t="shared" si="41"/>
        <v>3</v>
      </c>
      <c r="D1329" s="67" t="s">
        <v>5173</v>
      </c>
      <c r="E1329" s="37" t="s">
        <v>2856</v>
      </c>
      <c r="F1329" s="45"/>
      <c r="G1329" s="73">
        <v>0</v>
      </c>
      <c r="H1329" s="37">
        <v>1</v>
      </c>
      <c r="I1329" s="3" t="s">
        <v>4908</v>
      </c>
      <c r="K1329" s="28">
        <v>0</v>
      </c>
      <c r="L1329" s="37">
        <v>5</v>
      </c>
      <c r="M1329" s="17" t="s">
        <v>1548</v>
      </c>
      <c r="N1329" s="17" t="s">
        <v>1752</v>
      </c>
      <c r="O1329" s="27" t="str">
        <f>INDEX(accountchart[chartId], MATCH(Table1[[#This Row],[sellChartName]],accountchart[chartName],0))</f>
        <v>52900516</v>
      </c>
      <c r="P1329" s="27" t="str">
        <f>INDEX(accountchart[chartId], MATCH(Table1[[#This Row],[buyChartName]],accountchart[chartName],0))</f>
        <v>53172277</v>
      </c>
    </row>
    <row r="1330" spans="1:16" x14ac:dyDescent="0.5">
      <c r="A1330" s="17" t="s">
        <v>5948</v>
      </c>
      <c r="B1330" s="17" t="s">
        <v>1486</v>
      </c>
      <c r="C1330" s="35">
        <f t="shared" si="41"/>
        <v>3</v>
      </c>
      <c r="D1330" s="67" t="s">
        <v>5175</v>
      </c>
      <c r="E1330" s="37" t="s">
        <v>2856</v>
      </c>
      <c r="F1330" s="45"/>
      <c r="G1330" s="73">
        <v>0</v>
      </c>
      <c r="H1330" s="37">
        <v>1</v>
      </c>
      <c r="I1330" s="3" t="s">
        <v>4908</v>
      </c>
      <c r="K1330" s="28">
        <v>0</v>
      </c>
      <c r="L1330" s="37">
        <v>5</v>
      </c>
      <c r="M1330" s="17" t="s">
        <v>1548</v>
      </c>
      <c r="N1330" s="17" t="s">
        <v>1752</v>
      </c>
      <c r="O1330" s="27" t="str">
        <f>INDEX(accountchart[chartId], MATCH(Table1[[#This Row],[sellChartName]],accountchart[chartName],0))</f>
        <v>52900516</v>
      </c>
      <c r="P1330" s="27" t="str">
        <f>INDEX(accountchart[chartId], MATCH(Table1[[#This Row],[buyChartName]],accountchart[chartName],0))</f>
        <v>53172277</v>
      </c>
    </row>
    <row r="1331" spans="1:16" x14ac:dyDescent="0.5">
      <c r="A1331" s="17" t="s">
        <v>5949</v>
      </c>
      <c r="B1331" s="17" t="s">
        <v>1486</v>
      </c>
      <c r="C1331" s="35">
        <f t="shared" si="41"/>
        <v>3</v>
      </c>
      <c r="D1331" s="67" t="s">
        <v>5522</v>
      </c>
      <c r="E1331" s="37" t="s">
        <v>2856</v>
      </c>
      <c r="F1331" s="45"/>
      <c r="G1331" s="73">
        <v>0</v>
      </c>
      <c r="H1331" s="37">
        <v>1</v>
      </c>
      <c r="I1331" s="3" t="s">
        <v>4908</v>
      </c>
      <c r="K1331" s="28">
        <v>0</v>
      </c>
      <c r="L1331" s="37">
        <v>5</v>
      </c>
      <c r="M1331" s="17" t="s">
        <v>1548</v>
      </c>
      <c r="N1331" s="17" t="s">
        <v>1752</v>
      </c>
      <c r="O1331" s="27" t="str">
        <f>INDEX(accountchart[chartId], MATCH(Table1[[#This Row],[sellChartName]],accountchart[chartName],0))</f>
        <v>52900516</v>
      </c>
      <c r="P1331" s="27" t="str">
        <f>INDEX(accountchart[chartId], MATCH(Table1[[#This Row],[buyChartName]],accountchart[chartName],0))</f>
        <v>53172277</v>
      </c>
    </row>
    <row r="1332" spans="1:16" x14ac:dyDescent="0.5">
      <c r="A1332" s="17" t="s">
        <v>5950</v>
      </c>
      <c r="B1332" s="17" t="s">
        <v>1486</v>
      </c>
      <c r="C1332" s="35">
        <f t="shared" si="41"/>
        <v>3</v>
      </c>
      <c r="D1332" s="67" t="s">
        <v>5241</v>
      </c>
      <c r="E1332" s="37" t="s">
        <v>2856</v>
      </c>
      <c r="F1332" s="45"/>
      <c r="G1332" s="73">
        <v>0</v>
      </c>
      <c r="H1332" s="37">
        <v>1</v>
      </c>
      <c r="I1332" s="3" t="s">
        <v>4908</v>
      </c>
      <c r="K1332" s="28">
        <v>0</v>
      </c>
      <c r="L1332" s="37">
        <v>5</v>
      </c>
      <c r="M1332" s="17" t="s">
        <v>1548</v>
      </c>
      <c r="N1332" s="17" t="s">
        <v>1752</v>
      </c>
      <c r="O1332" s="27" t="str">
        <f>INDEX(accountchart[chartId], MATCH(Table1[[#This Row],[sellChartName]],accountchart[chartName],0))</f>
        <v>52900516</v>
      </c>
      <c r="P1332" s="27" t="str">
        <f>INDEX(accountchart[chartId], MATCH(Table1[[#This Row],[buyChartName]],accountchart[chartName],0))</f>
        <v>53172277</v>
      </c>
    </row>
    <row r="1333" spans="1:16" x14ac:dyDescent="0.5">
      <c r="A1333" s="17" t="s">
        <v>5951</v>
      </c>
      <c r="B1333" s="17" t="s">
        <v>1486</v>
      </c>
      <c r="C1333" s="35">
        <f t="shared" si="41"/>
        <v>3</v>
      </c>
      <c r="D1333" s="67" t="s">
        <v>5530</v>
      </c>
      <c r="E1333" s="37" t="s">
        <v>2856</v>
      </c>
      <c r="F1333" s="45"/>
      <c r="G1333" s="73">
        <v>0</v>
      </c>
      <c r="H1333" s="37">
        <v>1</v>
      </c>
      <c r="I1333" s="3" t="s">
        <v>4908</v>
      </c>
      <c r="K1333" s="28">
        <v>0</v>
      </c>
      <c r="L1333" s="37">
        <v>5</v>
      </c>
      <c r="M1333" s="17" t="s">
        <v>1548</v>
      </c>
      <c r="N1333" s="17" t="s">
        <v>1752</v>
      </c>
      <c r="O1333" s="27" t="str">
        <f>INDEX(accountchart[chartId], MATCH(Table1[[#This Row],[sellChartName]],accountchart[chartName],0))</f>
        <v>52900516</v>
      </c>
      <c r="P1333" s="27" t="str">
        <f>INDEX(accountchart[chartId], MATCH(Table1[[#This Row],[buyChartName]],accountchart[chartName],0))</f>
        <v>53172277</v>
      </c>
    </row>
    <row r="1334" spans="1:16" x14ac:dyDescent="0.5">
      <c r="A1334" s="17" t="s">
        <v>5952</v>
      </c>
      <c r="B1334" s="17" t="s">
        <v>1486</v>
      </c>
      <c r="C1334" s="35">
        <f t="shared" si="41"/>
        <v>3</v>
      </c>
      <c r="D1334" s="67" t="s">
        <v>5531</v>
      </c>
      <c r="E1334" s="37" t="s">
        <v>2856</v>
      </c>
      <c r="F1334" s="45"/>
      <c r="G1334" s="73">
        <v>0</v>
      </c>
      <c r="H1334" s="37">
        <v>1</v>
      </c>
      <c r="I1334" s="3" t="s">
        <v>4908</v>
      </c>
      <c r="K1334" s="28">
        <v>0</v>
      </c>
      <c r="L1334" s="37">
        <v>5</v>
      </c>
      <c r="M1334" s="17" t="s">
        <v>1548</v>
      </c>
      <c r="N1334" s="17" t="s">
        <v>1752</v>
      </c>
      <c r="O1334" s="27" t="str">
        <f>INDEX(accountchart[chartId], MATCH(Table1[[#This Row],[sellChartName]],accountchart[chartName],0))</f>
        <v>52900516</v>
      </c>
      <c r="P1334" s="27" t="str">
        <f>INDEX(accountchart[chartId], MATCH(Table1[[#This Row],[buyChartName]],accountchart[chartName],0))</f>
        <v>53172277</v>
      </c>
    </row>
    <row r="1335" spans="1:16" x14ac:dyDescent="0.5">
      <c r="A1335" s="17" t="s">
        <v>5953</v>
      </c>
      <c r="B1335" s="17" t="s">
        <v>1486</v>
      </c>
      <c r="C1335" s="35">
        <f t="shared" si="41"/>
        <v>3</v>
      </c>
      <c r="D1335" s="67" t="s">
        <v>5532</v>
      </c>
      <c r="E1335" s="37" t="s">
        <v>2856</v>
      </c>
      <c r="F1335" s="45"/>
      <c r="G1335" s="73">
        <v>0</v>
      </c>
      <c r="H1335" s="37">
        <v>1</v>
      </c>
      <c r="I1335" s="3" t="s">
        <v>4908</v>
      </c>
      <c r="K1335" s="28">
        <v>0</v>
      </c>
      <c r="L1335" s="37">
        <v>5</v>
      </c>
      <c r="M1335" s="17" t="s">
        <v>1548</v>
      </c>
      <c r="N1335" s="17" t="s">
        <v>1752</v>
      </c>
      <c r="O1335" s="27" t="str">
        <f>INDEX(accountchart[chartId], MATCH(Table1[[#This Row],[sellChartName]],accountchart[chartName],0))</f>
        <v>52900516</v>
      </c>
      <c r="P1335" s="27" t="str">
        <f>INDEX(accountchart[chartId], MATCH(Table1[[#This Row],[buyChartName]],accountchart[chartName],0))</f>
        <v>53172277</v>
      </c>
    </row>
    <row r="1336" spans="1:16" x14ac:dyDescent="0.5">
      <c r="A1336" s="17" t="s">
        <v>5954</v>
      </c>
      <c r="B1336" s="17" t="s">
        <v>1486</v>
      </c>
      <c r="C1336" s="35">
        <f t="shared" si="41"/>
        <v>3</v>
      </c>
      <c r="D1336" s="67" t="s">
        <v>5533</v>
      </c>
      <c r="E1336" s="37" t="s">
        <v>2856</v>
      </c>
      <c r="F1336" s="45"/>
      <c r="G1336" s="73">
        <v>0</v>
      </c>
      <c r="H1336" s="37">
        <v>1</v>
      </c>
      <c r="I1336" s="3" t="s">
        <v>4908</v>
      </c>
      <c r="K1336" s="28">
        <v>0</v>
      </c>
      <c r="L1336" s="37">
        <v>5</v>
      </c>
      <c r="M1336" s="17" t="s">
        <v>1548</v>
      </c>
      <c r="N1336" s="17" t="s">
        <v>1752</v>
      </c>
      <c r="O1336" s="27" t="str">
        <f>INDEX(accountchart[chartId], MATCH(Table1[[#This Row],[sellChartName]],accountchart[chartName],0))</f>
        <v>52900516</v>
      </c>
      <c r="P1336" s="27" t="str">
        <f>INDEX(accountchart[chartId], MATCH(Table1[[#This Row],[buyChartName]],accountchart[chartName],0))</f>
        <v>53172277</v>
      </c>
    </row>
    <row r="1337" spans="1:16" x14ac:dyDescent="0.5">
      <c r="A1337" s="17" t="s">
        <v>5955</v>
      </c>
      <c r="B1337" s="17" t="s">
        <v>1486</v>
      </c>
      <c r="C1337" s="35">
        <f>IF($B1337="ProductService",1,IF($B1337="ProductNonInventory",3,IF($B1337="ProductInventory",5,"error")))</f>
        <v>3</v>
      </c>
      <c r="D1337" s="28" t="s">
        <v>5534</v>
      </c>
      <c r="E1337" s="28" t="s">
        <v>2856</v>
      </c>
      <c r="F1337" s="45"/>
      <c r="G1337" s="17">
        <v>0</v>
      </c>
      <c r="H1337" s="17">
        <v>1</v>
      </c>
      <c r="I1337" s="17" t="s">
        <v>4908</v>
      </c>
      <c r="K1337" s="28">
        <v>0</v>
      </c>
      <c r="L1337" s="17">
        <v>5</v>
      </c>
      <c r="M1337" s="17" t="s">
        <v>1548</v>
      </c>
      <c r="N1337" s="17" t="s">
        <v>1752</v>
      </c>
      <c r="O1337" s="27" t="str">
        <f>INDEX(accountchart[chartId], MATCH(Table1[[#This Row],[sellChartName]],accountchart[chartName],0))</f>
        <v>52900516</v>
      </c>
      <c r="P1337" s="27" t="str">
        <f>INDEX(accountchart[chartId], MATCH(Table1[[#This Row],[buyChartName]],accountchart[chartName],0))</f>
        <v>53172277</v>
      </c>
    </row>
    <row r="1338" spans="1:16" x14ac:dyDescent="0.5">
      <c r="A1338" s="17" t="s">
        <v>5956</v>
      </c>
      <c r="B1338" s="17" t="s">
        <v>1486</v>
      </c>
      <c r="C1338" s="35">
        <f>IF($B1338="ProductService",1,IF($B1338="ProductNonInventory",3,IF($B1338="ProductInventory",5,"error")))</f>
        <v>3</v>
      </c>
      <c r="D1338" s="28" t="s">
        <v>149</v>
      </c>
      <c r="E1338" s="28" t="s">
        <v>2856</v>
      </c>
      <c r="F1338" s="45"/>
      <c r="G1338" s="17">
        <v>0</v>
      </c>
      <c r="H1338" s="17">
        <v>1</v>
      </c>
      <c r="I1338" s="17" t="s">
        <v>4908</v>
      </c>
      <c r="K1338" s="28">
        <v>0</v>
      </c>
      <c r="L1338" s="17">
        <v>5</v>
      </c>
      <c r="M1338" s="17" t="s">
        <v>1548</v>
      </c>
      <c r="N1338" s="17" t="s">
        <v>1752</v>
      </c>
      <c r="O1338" s="27" t="str">
        <f>INDEX(accountchart[chartId], MATCH(Table1[[#This Row],[sellChartName]],accountchart[chartName],0))</f>
        <v>52900516</v>
      </c>
      <c r="P1338" s="27" t="str">
        <f>INDEX(accountchart[chartId], MATCH(Table1[[#This Row],[buyChartName]],accountchart[chartName],0))</f>
        <v>53172277</v>
      </c>
    </row>
    <row r="1339" spans="1:16" x14ac:dyDescent="0.5">
      <c r="A1339" s="17" t="s">
        <v>5957</v>
      </c>
      <c r="B1339" s="17" t="s">
        <v>1486</v>
      </c>
      <c r="C1339" s="35">
        <f>IF($B1339="ProductService",1,IF($B1339="ProductNonInventory",3,IF($B1339="ProductInventory",5,"error")))</f>
        <v>3</v>
      </c>
      <c r="D1339" s="28" t="s">
        <v>5535</v>
      </c>
      <c r="E1339" s="28" t="s">
        <v>2856</v>
      </c>
      <c r="F1339" s="45"/>
      <c r="G1339" s="17">
        <v>0</v>
      </c>
      <c r="H1339" s="17">
        <v>1</v>
      </c>
      <c r="I1339" s="17" t="s">
        <v>4908</v>
      </c>
      <c r="K1339" s="28">
        <v>0</v>
      </c>
      <c r="L1339" s="17">
        <v>5</v>
      </c>
      <c r="M1339" s="17" t="s">
        <v>1548</v>
      </c>
      <c r="N1339" s="17" t="s">
        <v>1752</v>
      </c>
      <c r="O1339" s="27" t="str">
        <f>INDEX(accountchart[chartId], MATCH(Table1[[#This Row],[sellChartName]],accountchart[chartName],0))</f>
        <v>52900516</v>
      </c>
      <c r="P1339" s="27" t="str">
        <f>INDEX(accountchart[chartId], MATCH(Table1[[#This Row],[buyChartName]],accountchart[chartName],0))</f>
        <v>53172277</v>
      </c>
    </row>
    <row r="1340" spans="1:16" x14ac:dyDescent="0.5">
      <c r="A1340" s="17" t="s">
        <v>5958</v>
      </c>
      <c r="B1340" s="17" t="s">
        <v>1486</v>
      </c>
      <c r="C1340" s="35">
        <f>IF($B1340="ProductService",1,IF($B1340="ProductNonInventory",3,IF($B1340="ProductInventory",5,"error")))</f>
        <v>3</v>
      </c>
      <c r="D1340" s="28" t="s">
        <v>5285</v>
      </c>
      <c r="E1340" s="28" t="s">
        <v>2856</v>
      </c>
      <c r="F1340" s="45"/>
      <c r="G1340" s="17">
        <v>0</v>
      </c>
      <c r="H1340" s="17">
        <v>1</v>
      </c>
      <c r="I1340" s="17" t="s">
        <v>4908</v>
      </c>
      <c r="K1340" s="28">
        <v>0</v>
      </c>
      <c r="L1340" s="17">
        <v>5</v>
      </c>
      <c r="M1340" s="17" t="s">
        <v>1548</v>
      </c>
      <c r="N1340" s="17" t="s">
        <v>1752</v>
      </c>
      <c r="O1340" s="27" t="str">
        <f>INDEX(accountchart[chartId], MATCH(Table1[[#This Row],[sellChartName]],accountchart[chartName],0))</f>
        <v>52900516</v>
      </c>
      <c r="P1340" s="27" t="str">
        <f>INDEX(accountchart[chartId], MATCH(Table1[[#This Row],[buyChartName]],accountchart[chartName],0))</f>
        <v>53172277</v>
      </c>
    </row>
    <row r="1341" spans="1:16" x14ac:dyDescent="0.5">
      <c r="A1341" s="17" t="s">
        <v>5959</v>
      </c>
      <c r="B1341" s="17" t="s">
        <v>1486</v>
      </c>
      <c r="C1341" s="35">
        <f>IF($B1341="ProductService",1,IF($B1341="ProductNonInventory",3,IF($B1341="ProductInventory",5,"error")))</f>
        <v>3</v>
      </c>
      <c r="D1341" s="28" t="s">
        <v>5536</v>
      </c>
      <c r="E1341" s="28" t="s">
        <v>2856</v>
      </c>
      <c r="F1341" s="45"/>
      <c r="G1341" s="17">
        <v>0</v>
      </c>
      <c r="H1341" s="17">
        <v>1</v>
      </c>
      <c r="I1341" s="17" t="s">
        <v>4908</v>
      </c>
      <c r="K1341" s="28">
        <v>0</v>
      </c>
      <c r="L1341" s="17">
        <v>5</v>
      </c>
      <c r="M1341" s="17" t="s">
        <v>1548</v>
      </c>
      <c r="N1341" s="17" t="s">
        <v>1752</v>
      </c>
      <c r="O1341" s="27" t="str">
        <f>INDEX(accountchart[chartId], MATCH(Table1[[#This Row],[sellChartName]],accountchart[chartName],0))</f>
        <v>52900516</v>
      </c>
      <c r="P1341" s="27" t="str">
        <f>INDEX(accountchart[chartId], MATCH(Table1[[#This Row],[buyChartName]],accountchart[chartName],0))</f>
        <v>53172277</v>
      </c>
    </row>
    <row r="1342" spans="1:16" x14ac:dyDescent="0.5">
      <c r="A1342" s="17" t="s">
        <v>5960</v>
      </c>
      <c r="B1342" s="17" t="s">
        <v>1486</v>
      </c>
      <c r="C1342" s="35">
        <f t="shared" ref="C1342:C1345" si="42">IF($B1342="ProductService",1,IF($B1342="ProductNonInventory",3,IF($B1342="ProductInventory",5,"error")))</f>
        <v>3</v>
      </c>
      <c r="D1342" s="28" t="s">
        <v>5537</v>
      </c>
      <c r="E1342" s="28" t="s">
        <v>2856</v>
      </c>
      <c r="F1342" s="45"/>
      <c r="G1342" s="17">
        <v>0</v>
      </c>
      <c r="H1342" s="17">
        <v>1</v>
      </c>
      <c r="I1342" s="17" t="s">
        <v>4908</v>
      </c>
      <c r="K1342" s="28">
        <v>0</v>
      </c>
      <c r="L1342" s="17">
        <v>5</v>
      </c>
      <c r="M1342" s="17" t="s">
        <v>1548</v>
      </c>
      <c r="N1342" s="17" t="s">
        <v>1752</v>
      </c>
      <c r="O1342" s="27" t="str">
        <f>INDEX(accountchart[chartId], MATCH(Table1[[#This Row],[sellChartName]],accountchart[chartName],0))</f>
        <v>52900516</v>
      </c>
      <c r="P1342" s="27" t="str">
        <f>INDEX(accountchart[chartId], MATCH(Table1[[#This Row],[buyChartName]],accountchart[chartName],0))</f>
        <v>53172277</v>
      </c>
    </row>
    <row r="1343" spans="1:16" x14ac:dyDescent="0.5">
      <c r="A1343" s="17" t="s">
        <v>5961</v>
      </c>
      <c r="B1343" s="17" t="s">
        <v>1486</v>
      </c>
      <c r="C1343" s="35">
        <f t="shared" si="42"/>
        <v>3</v>
      </c>
      <c r="D1343" s="28" t="s">
        <v>5538</v>
      </c>
      <c r="E1343" s="28" t="s">
        <v>2856</v>
      </c>
      <c r="F1343" s="45"/>
      <c r="G1343" s="17">
        <v>0</v>
      </c>
      <c r="H1343" s="17">
        <v>1</v>
      </c>
      <c r="I1343" s="17" t="s">
        <v>4908</v>
      </c>
      <c r="K1343" s="28">
        <v>0</v>
      </c>
      <c r="L1343" s="17">
        <v>5</v>
      </c>
      <c r="M1343" s="17" t="s">
        <v>1548</v>
      </c>
      <c r="N1343" s="17" t="s">
        <v>1752</v>
      </c>
      <c r="O1343" s="27" t="str">
        <f>INDEX(accountchart[chartId], MATCH(Table1[[#This Row],[sellChartName]],accountchart[chartName],0))</f>
        <v>52900516</v>
      </c>
      <c r="P1343" s="27" t="str">
        <f>INDEX(accountchart[chartId], MATCH(Table1[[#This Row],[buyChartName]],accountchart[chartName],0))</f>
        <v>53172277</v>
      </c>
    </row>
    <row r="1344" spans="1:16" x14ac:dyDescent="0.5">
      <c r="A1344" s="17" t="s">
        <v>5962</v>
      </c>
      <c r="B1344" s="17" t="s">
        <v>1486</v>
      </c>
      <c r="C1344" s="35">
        <f t="shared" si="42"/>
        <v>3</v>
      </c>
      <c r="D1344" s="28" t="s">
        <v>5539</v>
      </c>
      <c r="E1344" s="28" t="s">
        <v>2856</v>
      </c>
      <c r="F1344" s="45"/>
      <c r="G1344" s="17">
        <v>0</v>
      </c>
      <c r="H1344" s="17">
        <v>1</v>
      </c>
      <c r="I1344" s="17" t="s">
        <v>4908</v>
      </c>
      <c r="K1344" s="28">
        <v>0</v>
      </c>
      <c r="L1344" s="17">
        <v>5</v>
      </c>
      <c r="M1344" s="17" t="s">
        <v>1548</v>
      </c>
      <c r="N1344" s="17" t="s">
        <v>1752</v>
      </c>
      <c r="O1344" s="27" t="str">
        <f>INDEX(accountchart[chartId], MATCH(Table1[[#This Row],[sellChartName]],accountchart[chartName],0))</f>
        <v>52900516</v>
      </c>
      <c r="P1344" s="27" t="str">
        <f>INDEX(accountchart[chartId], MATCH(Table1[[#This Row],[buyChartName]],accountchart[chartName],0))</f>
        <v>53172277</v>
      </c>
    </row>
    <row r="1345" spans="1:16" x14ac:dyDescent="0.5">
      <c r="A1345" s="17" t="s">
        <v>5963</v>
      </c>
      <c r="B1345" s="17" t="s">
        <v>1486</v>
      </c>
      <c r="C1345" s="35">
        <f t="shared" si="42"/>
        <v>3</v>
      </c>
      <c r="D1345" s="28" t="s">
        <v>5540</v>
      </c>
      <c r="E1345" s="28" t="s">
        <v>2856</v>
      </c>
      <c r="F1345" s="45"/>
      <c r="G1345" s="17">
        <v>0</v>
      </c>
      <c r="H1345" s="17">
        <v>1</v>
      </c>
      <c r="I1345" s="17" t="s">
        <v>4908</v>
      </c>
      <c r="K1345" s="28">
        <v>0</v>
      </c>
      <c r="L1345" s="17">
        <v>5</v>
      </c>
      <c r="M1345" s="17" t="s">
        <v>1548</v>
      </c>
      <c r="N1345" s="17" t="s">
        <v>1752</v>
      </c>
      <c r="O1345" s="27" t="str">
        <f>INDEX(accountchart[chartId], MATCH(Table1[[#This Row],[sellChartName]],accountchart[chartName],0))</f>
        <v>52900516</v>
      </c>
      <c r="P1345" s="27" t="str">
        <f>INDEX(accountchart[chartId], MATCH(Table1[[#This Row],[buyChartName]],accountchart[chartName],0))</f>
        <v>53172277</v>
      </c>
    </row>
    <row r="1346" spans="1:16" x14ac:dyDescent="0.5">
      <c r="A1346" s="17" t="s">
        <v>5964</v>
      </c>
      <c r="B1346" s="17" t="s">
        <v>1486</v>
      </c>
      <c r="C1346" s="35">
        <f>IF($B1346="ProductService",1,IF($B1346="ProductNonInventory",3,IF($B1346="ProductInventory",5,"error")))</f>
        <v>3</v>
      </c>
      <c r="D1346" s="28" t="s">
        <v>5369</v>
      </c>
      <c r="E1346" s="28" t="s">
        <v>2856</v>
      </c>
      <c r="F1346" s="45"/>
      <c r="G1346" s="17">
        <v>0</v>
      </c>
      <c r="H1346" s="17">
        <v>1</v>
      </c>
      <c r="I1346" s="17" t="s">
        <v>4908</v>
      </c>
      <c r="K1346" s="28">
        <v>0</v>
      </c>
      <c r="L1346" s="17">
        <v>5</v>
      </c>
      <c r="M1346" s="17" t="s">
        <v>1548</v>
      </c>
      <c r="N1346" s="17" t="s">
        <v>1752</v>
      </c>
      <c r="O1346" s="27" t="str">
        <f>INDEX(accountchart[chartId], MATCH(Table1[[#This Row],[sellChartName]],accountchart[chartName],0))</f>
        <v>52900516</v>
      </c>
      <c r="P1346" s="27" t="str">
        <f>INDEX(accountchart[chartId], MATCH(Table1[[#This Row],[buyChartName]],accountchart[chartName],0))</f>
        <v>53172277</v>
      </c>
    </row>
    <row r="1347" spans="1:16" x14ac:dyDescent="0.5">
      <c r="A1347" s="17" t="s">
        <v>5965</v>
      </c>
      <c r="B1347" s="17" t="s">
        <v>1486</v>
      </c>
      <c r="C1347" s="35">
        <f t="shared" ref="C1347:C1355" si="43">IF($B1347="ProductService",1,IF($B1347="ProductNonInventory",3,IF($B1347="ProductInventory",5,"error")))</f>
        <v>3</v>
      </c>
      <c r="D1347" s="28" t="s">
        <v>5375</v>
      </c>
      <c r="E1347" s="28" t="s">
        <v>2856</v>
      </c>
      <c r="F1347" s="45"/>
      <c r="G1347" s="17">
        <v>0</v>
      </c>
      <c r="H1347" s="17">
        <v>1</v>
      </c>
      <c r="I1347" s="17" t="s">
        <v>4908</v>
      </c>
      <c r="K1347" s="28">
        <v>0</v>
      </c>
      <c r="L1347" s="17">
        <v>5</v>
      </c>
      <c r="M1347" s="17" t="s">
        <v>1548</v>
      </c>
      <c r="N1347" s="17" t="s">
        <v>1752</v>
      </c>
      <c r="O1347" s="27" t="str">
        <f>INDEX(accountchart[chartId], MATCH(Table1[[#This Row],[sellChartName]],accountchart[chartName],0))</f>
        <v>52900516</v>
      </c>
      <c r="P1347" s="27" t="str">
        <f>INDEX(accountchart[chartId], MATCH(Table1[[#This Row],[buyChartName]],accountchart[chartName],0))</f>
        <v>53172277</v>
      </c>
    </row>
    <row r="1348" spans="1:16" x14ac:dyDescent="0.5">
      <c r="A1348" s="17" t="s">
        <v>5966</v>
      </c>
      <c r="B1348" s="17" t="s">
        <v>1486</v>
      </c>
      <c r="C1348" s="35">
        <f t="shared" si="43"/>
        <v>3</v>
      </c>
      <c r="D1348" s="28" t="s">
        <v>5376</v>
      </c>
      <c r="E1348" s="28" t="s">
        <v>2856</v>
      </c>
      <c r="F1348" s="45"/>
      <c r="G1348" s="17">
        <v>0</v>
      </c>
      <c r="H1348" s="17">
        <v>1</v>
      </c>
      <c r="I1348" s="17" t="s">
        <v>4908</v>
      </c>
      <c r="K1348" s="28">
        <v>0</v>
      </c>
      <c r="L1348" s="17">
        <v>5</v>
      </c>
      <c r="M1348" s="17" t="s">
        <v>1548</v>
      </c>
      <c r="N1348" s="17" t="s">
        <v>1752</v>
      </c>
      <c r="O1348" s="27" t="str">
        <f>INDEX(accountchart[chartId], MATCH(Table1[[#This Row],[sellChartName]],accountchart[chartName],0))</f>
        <v>52900516</v>
      </c>
      <c r="P1348" s="27" t="str">
        <f>INDEX(accountchart[chartId], MATCH(Table1[[#This Row],[buyChartName]],accountchart[chartName],0))</f>
        <v>53172277</v>
      </c>
    </row>
    <row r="1349" spans="1:16" x14ac:dyDescent="0.5">
      <c r="A1349" s="17" t="s">
        <v>5967</v>
      </c>
      <c r="B1349" s="17" t="s">
        <v>1486</v>
      </c>
      <c r="C1349" s="35">
        <f t="shared" si="43"/>
        <v>3</v>
      </c>
      <c r="D1349" s="28" t="s">
        <v>5541</v>
      </c>
      <c r="E1349" s="28" t="s">
        <v>2856</v>
      </c>
      <c r="F1349" s="45"/>
      <c r="G1349" s="17">
        <v>0</v>
      </c>
      <c r="H1349" s="17">
        <v>1</v>
      </c>
      <c r="I1349" s="17" t="s">
        <v>4908</v>
      </c>
      <c r="K1349" s="28">
        <v>0</v>
      </c>
      <c r="L1349" s="17">
        <v>5</v>
      </c>
      <c r="M1349" s="17" t="s">
        <v>1548</v>
      </c>
      <c r="N1349" s="17" t="s">
        <v>1752</v>
      </c>
      <c r="O1349" s="27" t="str">
        <f>INDEX(accountchart[chartId], MATCH(Table1[[#This Row],[sellChartName]],accountchart[chartName],0))</f>
        <v>52900516</v>
      </c>
      <c r="P1349" s="27" t="str">
        <f>INDEX(accountchart[chartId], MATCH(Table1[[#This Row],[buyChartName]],accountchart[chartName],0))</f>
        <v>53172277</v>
      </c>
    </row>
    <row r="1350" spans="1:16" x14ac:dyDescent="0.5">
      <c r="A1350" s="17" t="s">
        <v>5968</v>
      </c>
      <c r="B1350" s="17" t="s">
        <v>1486</v>
      </c>
      <c r="C1350" s="35">
        <f t="shared" si="43"/>
        <v>3</v>
      </c>
      <c r="D1350" s="28" t="s">
        <v>5543</v>
      </c>
      <c r="E1350" s="28" t="s">
        <v>2856</v>
      </c>
      <c r="F1350" s="45"/>
      <c r="G1350" s="17">
        <v>0</v>
      </c>
      <c r="H1350" s="17">
        <v>1</v>
      </c>
      <c r="I1350" s="17" t="s">
        <v>4908</v>
      </c>
      <c r="K1350" s="28">
        <v>0</v>
      </c>
      <c r="L1350" s="17">
        <v>5</v>
      </c>
      <c r="M1350" s="17" t="s">
        <v>1548</v>
      </c>
      <c r="N1350" s="17" t="s">
        <v>1752</v>
      </c>
      <c r="O1350" s="27" t="str">
        <f>INDEX(accountchart[chartId], MATCH(Table1[[#This Row],[sellChartName]],accountchart[chartName],0))</f>
        <v>52900516</v>
      </c>
      <c r="P1350" s="27" t="str">
        <f>INDEX(accountchart[chartId], MATCH(Table1[[#This Row],[buyChartName]],accountchart[chartName],0))</f>
        <v>53172277</v>
      </c>
    </row>
    <row r="1351" spans="1:16" x14ac:dyDescent="0.5">
      <c r="A1351" s="17" t="s">
        <v>5969</v>
      </c>
      <c r="B1351" s="17" t="s">
        <v>1486</v>
      </c>
      <c r="C1351" s="35">
        <f t="shared" si="43"/>
        <v>3</v>
      </c>
      <c r="D1351" s="28" t="s">
        <v>5544</v>
      </c>
      <c r="E1351" s="28" t="s">
        <v>2856</v>
      </c>
      <c r="F1351" s="45"/>
      <c r="G1351" s="17">
        <v>0</v>
      </c>
      <c r="H1351" s="17">
        <v>1</v>
      </c>
      <c r="I1351" s="17" t="s">
        <v>4908</v>
      </c>
      <c r="K1351" s="28">
        <v>0</v>
      </c>
      <c r="L1351" s="17">
        <v>5</v>
      </c>
      <c r="M1351" s="17" t="s">
        <v>1548</v>
      </c>
      <c r="N1351" s="17" t="s">
        <v>1752</v>
      </c>
      <c r="O1351" s="27" t="str">
        <f>INDEX(accountchart[chartId], MATCH(Table1[[#This Row],[sellChartName]],accountchart[chartName],0))</f>
        <v>52900516</v>
      </c>
      <c r="P1351" s="27" t="str">
        <f>INDEX(accountchart[chartId], MATCH(Table1[[#This Row],[buyChartName]],accountchart[chartName],0))</f>
        <v>53172277</v>
      </c>
    </row>
    <row r="1352" spans="1:16" x14ac:dyDescent="0.5">
      <c r="A1352" s="17" t="s">
        <v>5970</v>
      </c>
      <c r="B1352" s="17" t="s">
        <v>1486</v>
      </c>
      <c r="C1352" s="35">
        <f t="shared" si="43"/>
        <v>3</v>
      </c>
      <c r="D1352" s="28" t="s">
        <v>5545</v>
      </c>
      <c r="E1352" s="28" t="s">
        <v>2856</v>
      </c>
      <c r="F1352" s="45"/>
      <c r="G1352" s="17">
        <v>0</v>
      </c>
      <c r="H1352" s="17">
        <v>1</v>
      </c>
      <c r="I1352" s="17" t="s">
        <v>4908</v>
      </c>
      <c r="K1352" s="28">
        <v>0</v>
      </c>
      <c r="L1352" s="17">
        <v>5</v>
      </c>
      <c r="M1352" s="17" t="s">
        <v>1548</v>
      </c>
      <c r="N1352" s="17" t="s">
        <v>1752</v>
      </c>
      <c r="O1352" s="27" t="str">
        <f>INDEX(accountchart[chartId], MATCH(Table1[[#This Row],[sellChartName]],accountchart[chartName],0))</f>
        <v>52900516</v>
      </c>
      <c r="P1352" s="27" t="str">
        <f>INDEX(accountchart[chartId], MATCH(Table1[[#This Row],[buyChartName]],accountchart[chartName],0))</f>
        <v>53172277</v>
      </c>
    </row>
    <row r="1353" spans="1:16" x14ac:dyDescent="0.5">
      <c r="A1353" s="17" t="s">
        <v>5971</v>
      </c>
      <c r="B1353" s="17" t="s">
        <v>1486</v>
      </c>
      <c r="C1353" s="35">
        <f t="shared" si="43"/>
        <v>3</v>
      </c>
      <c r="D1353" s="28" t="s">
        <v>5547</v>
      </c>
      <c r="E1353" s="28" t="s">
        <v>2856</v>
      </c>
      <c r="F1353" s="45"/>
      <c r="G1353" s="17">
        <v>0</v>
      </c>
      <c r="H1353" s="17">
        <v>1</v>
      </c>
      <c r="I1353" s="17" t="s">
        <v>4908</v>
      </c>
      <c r="K1353" s="28">
        <v>0</v>
      </c>
      <c r="L1353" s="17">
        <v>5</v>
      </c>
      <c r="M1353" s="17" t="s">
        <v>1548</v>
      </c>
      <c r="N1353" s="17" t="s">
        <v>1752</v>
      </c>
      <c r="O1353" s="27" t="str">
        <f>INDEX(accountchart[chartId], MATCH(Table1[[#This Row],[sellChartName]],accountchart[chartName],0))</f>
        <v>52900516</v>
      </c>
      <c r="P1353" s="27" t="str">
        <f>INDEX(accountchart[chartId], MATCH(Table1[[#This Row],[buyChartName]],accountchart[chartName],0))</f>
        <v>53172277</v>
      </c>
    </row>
    <row r="1354" spans="1:16" x14ac:dyDescent="0.5">
      <c r="A1354" s="17" t="s">
        <v>5972</v>
      </c>
      <c r="B1354" s="17" t="s">
        <v>1486</v>
      </c>
      <c r="C1354" s="35">
        <f t="shared" si="43"/>
        <v>3</v>
      </c>
      <c r="D1354" s="28" t="s">
        <v>5550</v>
      </c>
      <c r="E1354" s="28" t="s">
        <v>2856</v>
      </c>
      <c r="F1354" s="45"/>
      <c r="G1354" s="17">
        <v>0</v>
      </c>
      <c r="H1354" s="17">
        <v>1</v>
      </c>
      <c r="I1354" s="17" t="s">
        <v>4908</v>
      </c>
      <c r="K1354" s="28">
        <v>0</v>
      </c>
      <c r="L1354" s="17">
        <v>5</v>
      </c>
      <c r="M1354" s="17" t="s">
        <v>1548</v>
      </c>
      <c r="N1354" s="17" t="s">
        <v>1752</v>
      </c>
      <c r="O1354" s="27" t="str">
        <f>INDEX(accountchart[chartId], MATCH(Table1[[#This Row],[sellChartName]],accountchart[chartName],0))</f>
        <v>52900516</v>
      </c>
      <c r="P1354" s="27" t="str">
        <f>INDEX(accountchart[chartId], MATCH(Table1[[#This Row],[buyChartName]],accountchart[chartName],0))</f>
        <v>53172277</v>
      </c>
    </row>
    <row r="1355" spans="1:16" x14ac:dyDescent="0.5">
      <c r="A1355" s="17" t="s">
        <v>5973</v>
      </c>
      <c r="B1355" s="17" t="s">
        <v>1486</v>
      </c>
      <c r="C1355" s="35">
        <f t="shared" si="43"/>
        <v>3</v>
      </c>
      <c r="D1355" s="28" t="s">
        <v>5549</v>
      </c>
      <c r="E1355" s="28" t="s">
        <v>2856</v>
      </c>
      <c r="F1355" s="45"/>
      <c r="G1355" s="17">
        <v>0</v>
      </c>
      <c r="H1355" s="17">
        <v>1</v>
      </c>
      <c r="I1355" s="17" t="s">
        <v>4908</v>
      </c>
      <c r="K1355" s="28">
        <v>0</v>
      </c>
      <c r="L1355" s="17">
        <v>5</v>
      </c>
      <c r="M1355" s="17" t="s">
        <v>1548</v>
      </c>
      <c r="N1355" s="17" t="s">
        <v>1752</v>
      </c>
      <c r="O1355" s="27" t="str">
        <f>INDEX(accountchart[chartId], MATCH(Table1[[#This Row],[sellChartName]],accountchart[chartName],0))</f>
        <v>52900516</v>
      </c>
      <c r="P1355" s="27" t="str">
        <f>INDEX(accountchart[chartId], MATCH(Table1[[#This Row],[buyChartName]],accountchart[chartName],0))</f>
        <v>53172277</v>
      </c>
    </row>
    <row r="1356" spans="1:16" x14ac:dyDescent="0.5">
      <c r="A1356" s="17" t="s">
        <v>5974</v>
      </c>
      <c r="B1356" s="17" t="s">
        <v>1486</v>
      </c>
      <c r="C1356" s="35">
        <f t="shared" ref="C1356:C1360" si="44">IF($B1356="ProductService",1,IF($B1356="ProductNonInventory",3,IF($B1356="ProductInventory",5,"error")))</f>
        <v>3</v>
      </c>
      <c r="D1356" s="28" t="s">
        <v>5867</v>
      </c>
      <c r="E1356" s="28" t="s">
        <v>2856</v>
      </c>
      <c r="F1356" s="45"/>
      <c r="G1356" s="17">
        <v>0</v>
      </c>
      <c r="H1356" s="17">
        <v>1</v>
      </c>
      <c r="I1356" s="17" t="s">
        <v>4908</v>
      </c>
      <c r="K1356" s="28">
        <v>0</v>
      </c>
      <c r="L1356" s="17">
        <v>5</v>
      </c>
      <c r="M1356" s="17" t="s">
        <v>1548</v>
      </c>
      <c r="N1356" s="17" t="s">
        <v>1752</v>
      </c>
      <c r="O1356" s="27" t="str">
        <f>INDEX(accountchart[chartId], MATCH(Table1[[#This Row],[sellChartName]],accountchart[chartName],0))</f>
        <v>52900516</v>
      </c>
      <c r="P1356" s="27" t="str">
        <f>INDEX(accountchart[chartId], MATCH(Table1[[#This Row],[buyChartName]],accountchart[chartName],0))</f>
        <v>53172277</v>
      </c>
    </row>
    <row r="1357" spans="1:16" x14ac:dyDescent="0.5">
      <c r="A1357" s="17" t="s">
        <v>5975</v>
      </c>
      <c r="B1357" s="17" t="s">
        <v>1486</v>
      </c>
      <c r="C1357" s="35">
        <f t="shared" si="44"/>
        <v>3</v>
      </c>
      <c r="D1357" s="28" t="s">
        <v>5799</v>
      </c>
      <c r="E1357" s="28" t="s">
        <v>2856</v>
      </c>
      <c r="F1357" s="45"/>
      <c r="G1357" s="17">
        <v>0</v>
      </c>
      <c r="H1357" s="17">
        <v>1</v>
      </c>
      <c r="I1357" s="17" t="s">
        <v>4908</v>
      </c>
      <c r="K1357" s="28">
        <v>0</v>
      </c>
      <c r="L1357" s="17">
        <v>5</v>
      </c>
      <c r="M1357" s="17" t="s">
        <v>1548</v>
      </c>
      <c r="N1357" s="17" t="s">
        <v>1752</v>
      </c>
      <c r="O1357" s="27" t="str">
        <f>INDEX(accountchart[chartId], MATCH(Table1[[#This Row],[sellChartName]],accountchart[chartName],0))</f>
        <v>52900516</v>
      </c>
      <c r="P1357" s="27" t="str">
        <f>INDEX(accountchart[chartId], MATCH(Table1[[#This Row],[buyChartName]],accountchart[chartName],0))</f>
        <v>53172277</v>
      </c>
    </row>
    <row r="1358" spans="1:16" x14ac:dyDescent="0.5">
      <c r="A1358" s="17" t="s">
        <v>5976</v>
      </c>
      <c r="B1358" s="17" t="s">
        <v>1486</v>
      </c>
      <c r="C1358" s="35">
        <f t="shared" si="44"/>
        <v>3</v>
      </c>
      <c r="D1358" s="28" t="s">
        <v>5808</v>
      </c>
      <c r="E1358" s="28" t="s">
        <v>2856</v>
      </c>
      <c r="F1358" s="45"/>
      <c r="G1358" s="17">
        <v>0</v>
      </c>
      <c r="H1358" s="17">
        <v>1</v>
      </c>
      <c r="I1358" s="17" t="s">
        <v>4908</v>
      </c>
      <c r="K1358" s="28">
        <v>0</v>
      </c>
      <c r="L1358" s="17">
        <v>5</v>
      </c>
      <c r="M1358" s="17" t="s">
        <v>1548</v>
      </c>
      <c r="N1358" s="17" t="s">
        <v>1752</v>
      </c>
      <c r="O1358" s="27" t="str">
        <f>INDEX(accountchart[chartId], MATCH(Table1[[#This Row],[sellChartName]],accountchart[chartName],0))</f>
        <v>52900516</v>
      </c>
      <c r="P1358" s="27" t="str">
        <f>INDEX(accountchart[chartId], MATCH(Table1[[#This Row],[buyChartName]],accountchart[chartName],0))</f>
        <v>53172277</v>
      </c>
    </row>
    <row r="1359" spans="1:16" x14ac:dyDescent="0.5">
      <c r="A1359" s="17" t="s">
        <v>5977</v>
      </c>
      <c r="B1359" s="17" t="s">
        <v>1486</v>
      </c>
      <c r="C1359" s="35">
        <f t="shared" si="44"/>
        <v>3</v>
      </c>
      <c r="D1359" s="28" t="s">
        <v>5803</v>
      </c>
      <c r="E1359" s="28" t="s">
        <v>2856</v>
      </c>
      <c r="F1359" s="45"/>
      <c r="G1359" s="17">
        <v>0</v>
      </c>
      <c r="H1359" s="17">
        <v>1</v>
      </c>
      <c r="I1359" s="17" t="s">
        <v>4908</v>
      </c>
      <c r="K1359" s="28">
        <v>0</v>
      </c>
      <c r="L1359" s="17">
        <v>5</v>
      </c>
      <c r="M1359" s="17" t="s">
        <v>1548</v>
      </c>
      <c r="N1359" s="17" t="s">
        <v>1752</v>
      </c>
      <c r="O1359" s="27" t="str">
        <f>INDEX(accountchart[chartId], MATCH(Table1[[#This Row],[sellChartName]],accountchart[chartName],0))</f>
        <v>52900516</v>
      </c>
      <c r="P1359" s="27" t="str">
        <f>INDEX(accountchart[chartId], MATCH(Table1[[#This Row],[buyChartName]],accountchart[chartName],0))</f>
        <v>53172277</v>
      </c>
    </row>
    <row r="1360" spans="1:16" x14ac:dyDescent="0.5">
      <c r="A1360" s="17" t="s">
        <v>5978</v>
      </c>
      <c r="B1360" s="17" t="s">
        <v>1486</v>
      </c>
      <c r="C1360" s="35">
        <f t="shared" si="44"/>
        <v>3</v>
      </c>
      <c r="D1360" s="28" t="s">
        <v>5820</v>
      </c>
      <c r="E1360" s="28" t="s">
        <v>2856</v>
      </c>
      <c r="F1360" s="45"/>
      <c r="G1360" s="17">
        <v>0</v>
      </c>
      <c r="H1360" s="17">
        <v>1</v>
      </c>
      <c r="I1360" s="17" t="s">
        <v>4908</v>
      </c>
      <c r="K1360" s="28">
        <v>0</v>
      </c>
      <c r="L1360" s="17">
        <v>5</v>
      </c>
      <c r="M1360" s="17" t="s">
        <v>1548</v>
      </c>
      <c r="N1360" s="17" t="s">
        <v>1752</v>
      </c>
      <c r="O1360" s="27" t="str">
        <f>INDEX(accountchart[chartId], MATCH(Table1[[#This Row],[sellChartName]],accountchart[chartName],0))</f>
        <v>52900516</v>
      </c>
      <c r="P1360" s="27" t="str">
        <f>INDEX(accountchart[chartId], MATCH(Table1[[#This Row],[buyChartName]],accountchart[chartName],0))</f>
        <v>53172277</v>
      </c>
    </row>
    <row r="1361" spans="1:16" x14ac:dyDescent="0.5">
      <c r="A1361" s="17" t="s">
        <v>5979</v>
      </c>
      <c r="B1361" s="17" t="s">
        <v>1486</v>
      </c>
      <c r="C1361" s="35">
        <f t="shared" ref="C1361:C1364" si="45">IF($B1361="ProductService",1,IF($B1361="ProductNonInventory",3,IF($B1361="ProductInventory",5,"error")))</f>
        <v>3</v>
      </c>
      <c r="D1361" s="28" t="s">
        <v>5868</v>
      </c>
      <c r="E1361" s="28" t="s">
        <v>2856</v>
      </c>
      <c r="F1361" s="45"/>
      <c r="G1361" s="17">
        <v>0</v>
      </c>
      <c r="H1361" s="17">
        <v>1</v>
      </c>
      <c r="I1361" s="17" t="s">
        <v>4908</v>
      </c>
      <c r="K1361" s="28">
        <v>0</v>
      </c>
      <c r="L1361" s="17">
        <v>5</v>
      </c>
      <c r="M1361" s="17" t="s">
        <v>1548</v>
      </c>
      <c r="N1361" s="17" t="s">
        <v>1752</v>
      </c>
      <c r="O1361" s="27" t="str">
        <f>INDEX(accountchart[chartId], MATCH(Table1[[#This Row],[sellChartName]],accountchart[chartName],0))</f>
        <v>52900516</v>
      </c>
      <c r="P1361" s="27" t="str">
        <f>INDEX(accountchart[chartId], MATCH(Table1[[#This Row],[buyChartName]],accountchart[chartName],0))</f>
        <v>53172277</v>
      </c>
    </row>
    <row r="1362" spans="1:16" x14ac:dyDescent="0.5">
      <c r="A1362" s="17" t="s">
        <v>5980</v>
      </c>
      <c r="B1362" s="17" t="s">
        <v>1486</v>
      </c>
      <c r="C1362" s="35">
        <f t="shared" si="45"/>
        <v>3</v>
      </c>
      <c r="D1362" s="28" t="s">
        <v>5869</v>
      </c>
      <c r="E1362" s="28" t="s">
        <v>2856</v>
      </c>
      <c r="F1362" s="45"/>
      <c r="G1362" s="17">
        <v>0</v>
      </c>
      <c r="H1362" s="17">
        <v>1</v>
      </c>
      <c r="I1362" s="17" t="s">
        <v>4908</v>
      </c>
      <c r="K1362" s="28">
        <v>0</v>
      </c>
      <c r="L1362" s="17">
        <v>5</v>
      </c>
      <c r="M1362" s="17" t="s">
        <v>1548</v>
      </c>
      <c r="N1362" s="17" t="s">
        <v>1752</v>
      </c>
      <c r="O1362" s="27" t="str">
        <f>INDEX(accountchart[chartId], MATCH(Table1[[#This Row],[sellChartName]],accountchart[chartName],0))</f>
        <v>52900516</v>
      </c>
      <c r="P1362" s="27" t="str">
        <f>INDEX(accountchart[chartId], MATCH(Table1[[#This Row],[buyChartName]],accountchart[chartName],0))</f>
        <v>53172277</v>
      </c>
    </row>
    <row r="1363" spans="1:16" x14ac:dyDescent="0.5">
      <c r="A1363" s="17" t="s">
        <v>5981</v>
      </c>
      <c r="B1363" s="17" t="s">
        <v>1486</v>
      </c>
      <c r="C1363" s="35">
        <f t="shared" si="45"/>
        <v>3</v>
      </c>
      <c r="D1363" s="28" t="s">
        <v>5870</v>
      </c>
      <c r="E1363" s="28" t="s">
        <v>2856</v>
      </c>
      <c r="F1363" s="45"/>
      <c r="G1363" s="17">
        <v>0</v>
      </c>
      <c r="H1363" s="17">
        <v>1</v>
      </c>
      <c r="I1363" s="17" t="s">
        <v>4908</v>
      </c>
      <c r="K1363" s="28">
        <v>0</v>
      </c>
      <c r="L1363" s="17">
        <v>5</v>
      </c>
      <c r="M1363" s="17" t="s">
        <v>1548</v>
      </c>
      <c r="N1363" s="17" t="s">
        <v>1752</v>
      </c>
      <c r="O1363" s="27" t="str">
        <f>INDEX(accountchart[chartId], MATCH(Table1[[#This Row],[sellChartName]],accountchart[chartName],0))</f>
        <v>52900516</v>
      </c>
      <c r="P1363" s="27" t="str">
        <f>INDEX(accountchart[chartId], MATCH(Table1[[#This Row],[buyChartName]],accountchart[chartName],0))</f>
        <v>53172277</v>
      </c>
    </row>
    <row r="1364" spans="1:16" x14ac:dyDescent="0.5">
      <c r="A1364" s="17" t="s">
        <v>5982</v>
      </c>
      <c r="B1364" s="17" t="s">
        <v>1486</v>
      </c>
      <c r="C1364" s="35">
        <f t="shared" si="45"/>
        <v>3</v>
      </c>
      <c r="D1364" s="60" t="s">
        <v>5872</v>
      </c>
      <c r="E1364" s="28" t="s">
        <v>3387</v>
      </c>
      <c r="F1364" s="45"/>
      <c r="G1364" s="17">
        <v>0</v>
      </c>
      <c r="H1364" s="17">
        <v>1</v>
      </c>
      <c r="I1364" s="17" t="s">
        <v>4908</v>
      </c>
      <c r="K1364" s="28">
        <v>0</v>
      </c>
      <c r="L1364" s="17">
        <v>5</v>
      </c>
      <c r="M1364" s="17" t="s">
        <v>1548</v>
      </c>
      <c r="N1364" s="17" t="s">
        <v>1752</v>
      </c>
      <c r="O1364" s="27" t="str">
        <f>INDEX(accountchart[chartId], MATCH(Table1[[#This Row],[sellChartName]],accountchart[chartName],0))</f>
        <v>52900516</v>
      </c>
      <c r="P1364" s="27" t="str">
        <f>INDEX(accountchart[chartId], MATCH(Table1[[#This Row],[buyChartName]],accountchart[chartName],0))</f>
        <v>53172277</v>
      </c>
    </row>
    <row r="1365" spans="1:16" x14ac:dyDescent="0.5">
      <c r="A1365" s="17" t="s">
        <v>5983</v>
      </c>
      <c r="B1365" s="17" t="s">
        <v>1486</v>
      </c>
      <c r="C1365" s="35">
        <f t="shared" ref="C1365:C1366" si="46">IF($B1365="ProductService",1,IF($B1365="ProductNonInventory",3,IF($B1365="ProductInventory",5,"error")))</f>
        <v>3</v>
      </c>
      <c r="D1365" s="60" t="s">
        <v>5871</v>
      </c>
      <c r="E1365" s="28" t="s">
        <v>3387</v>
      </c>
      <c r="F1365" s="45"/>
      <c r="G1365" s="17">
        <v>0</v>
      </c>
      <c r="H1365" s="17">
        <v>1</v>
      </c>
      <c r="I1365" s="17" t="s">
        <v>4908</v>
      </c>
      <c r="K1365" s="28">
        <v>0</v>
      </c>
      <c r="L1365" s="17">
        <v>5</v>
      </c>
      <c r="M1365" s="17" t="s">
        <v>1548</v>
      </c>
      <c r="N1365" s="17" t="s">
        <v>1752</v>
      </c>
      <c r="O1365" s="27" t="str">
        <f>INDEX(accountchart[chartId], MATCH(Table1[[#This Row],[sellChartName]],accountchart[chartName],0))</f>
        <v>52900516</v>
      </c>
      <c r="P1365" s="27" t="str">
        <f>INDEX(accountchart[chartId], MATCH(Table1[[#This Row],[buyChartName]],accountchart[chartName],0))</f>
        <v>53172277</v>
      </c>
    </row>
    <row r="1366" spans="1:16" x14ac:dyDescent="0.5">
      <c r="A1366" s="17" t="s">
        <v>5984</v>
      </c>
      <c r="B1366" s="17" t="s">
        <v>1486</v>
      </c>
      <c r="C1366" s="35">
        <f t="shared" si="46"/>
        <v>3</v>
      </c>
      <c r="D1366" s="60" t="s">
        <v>4478</v>
      </c>
      <c r="E1366" s="28" t="s">
        <v>3387</v>
      </c>
      <c r="F1366" s="45"/>
      <c r="G1366" s="17">
        <v>0</v>
      </c>
      <c r="H1366" s="17">
        <v>1</v>
      </c>
      <c r="I1366" s="17" t="s">
        <v>4908</v>
      </c>
      <c r="K1366" s="28">
        <v>0</v>
      </c>
      <c r="L1366" s="17">
        <v>5</v>
      </c>
      <c r="M1366" s="17" t="s">
        <v>1548</v>
      </c>
      <c r="N1366" s="17" t="s">
        <v>1752</v>
      </c>
      <c r="O1366" s="27" t="str">
        <f>INDEX(accountchart[chartId], MATCH(Table1[[#This Row],[sellChartName]],accountchart[chartName],0))</f>
        <v>52900516</v>
      </c>
      <c r="P1366" s="27" t="str">
        <f>INDEX(accountchart[chartId], MATCH(Table1[[#This Row],[buyChartName]],accountchart[chartName],0))</f>
        <v>53172277</v>
      </c>
    </row>
    <row r="1367" spans="1:16" x14ac:dyDescent="0.5">
      <c r="A1367" s="17" t="s">
        <v>5985</v>
      </c>
      <c r="B1367" s="17" t="s">
        <v>1486</v>
      </c>
      <c r="C1367" s="35">
        <f>IF($B1367="ProductService",1,IF($B1367="ProductNonInventory",3,IF($B1367="ProductInventory",5,"error")))</f>
        <v>3</v>
      </c>
      <c r="D1367" s="37" t="s">
        <v>5986</v>
      </c>
      <c r="F1367" s="45"/>
      <c r="G1367" s="17">
        <v>0</v>
      </c>
      <c r="H1367" s="17">
        <v>1</v>
      </c>
      <c r="I1367" s="17" t="s">
        <v>5987</v>
      </c>
      <c r="K1367" s="28">
        <v>0</v>
      </c>
      <c r="L1367" s="17">
        <v>5</v>
      </c>
      <c r="M1367" s="17" t="s">
        <v>1548</v>
      </c>
      <c r="N1367" s="17" t="s">
        <v>1752</v>
      </c>
      <c r="O1367" s="27" t="str">
        <f>INDEX(accountchart[chartId], MATCH(Table1[[#This Row],[sellChartName]],accountchart[chartName],0))</f>
        <v>52900516</v>
      </c>
      <c r="P1367" s="27" t="str">
        <f>INDEX(accountchart[chartId], MATCH(Table1[[#This Row],[buyChartName]],accountchart[chartName],0))</f>
        <v>53172277</v>
      </c>
    </row>
    <row r="1368" spans="1:16" x14ac:dyDescent="0.5">
      <c r="A1368" s="3" t="s">
        <v>5626</v>
      </c>
      <c r="B1368" s="37" t="s">
        <v>1486</v>
      </c>
      <c r="C1368" s="38">
        <f t="shared" ref="C1368:C1384" si="47">IF($B1368="ProductService",1,IF($B1368="ProductNonInventory",3,IF($B1368="ProductInventory",5,"error")))</f>
        <v>3</v>
      </c>
      <c r="D1368" s="37" t="s">
        <v>5625</v>
      </c>
      <c r="E1368" s="37" t="s">
        <v>3496</v>
      </c>
      <c r="F1368" s="46"/>
      <c r="G1368" s="37">
        <v>0</v>
      </c>
      <c r="H1368" s="37">
        <v>5</v>
      </c>
      <c r="I1368" s="3" t="s">
        <v>5608</v>
      </c>
      <c r="J1368" s="3"/>
      <c r="K1368" s="37">
        <v>0</v>
      </c>
      <c r="L1368" s="37">
        <v>5</v>
      </c>
      <c r="M1368" s="3" t="s">
        <v>1515</v>
      </c>
      <c r="N1368" s="3" t="s">
        <v>1829</v>
      </c>
      <c r="O1368" s="39" t="str">
        <f>INDEX(accountchart[chartId], MATCH(Table1[[#This Row],[sellChartName]],accountchart[chartName],0))</f>
        <v>52899634</v>
      </c>
      <c r="P1368" s="39" t="str">
        <f>INDEX(accountchart[chartId], MATCH(Table1[[#This Row],[buyChartName]],accountchart[chartName],0))</f>
        <v>53174474</v>
      </c>
    </row>
    <row r="1369" spans="1:16" x14ac:dyDescent="0.5">
      <c r="A1369" s="3" t="s">
        <v>5632</v>
      </c>
      <c r="B1369" s="37" t="s">
        <v>1486</v>
      </c>
      <c r="C1369" s="38">
        <f t="shared" si="47"/>
        <v>3</v>
      </c>
      <c r="D1369" s="72" t="s">
        <v>5609</v>
      </c>
      <c r="E1369" s="37" t="s">
        <v>3496</v>
      </c>
      <c r="F1369" s="46"/>
      <c r="G1369" s="37">
        <v>0</v>
      </c>
      <c r="H1369" s="37">
        <v>5</v>
      </c>
      <c r="I1369" s="3" t="s">
        <v>5608</v>
      </c>
      <c r="J1369" s="3"/>
      <c r="K1369" s="37">
        <v>0</v>
      </c>
      <c r="L1369" s="37">
        <v>5</v>
      </c>
      <c r="M1369" s="3" t="s">
        <v>1515</v>
      </c>
      <c r="N1369" s="3" t="s">
        <v>1930</v>
      </c>
      <c r="O1369" s="39" t="str">
        <f>INDEX(accountchart[chartId], MATCH(Table1[[#This Row],[sellChartName]],accountchart[chartName],0))</f>
        <v>52899634</v>
      </c>
      <c r="P1369" s="39" t="str">
        <f>INDEX(accountchart[chartId], MATCH(Table1[[#This Row],[buyChartName]],accountchart[chartName],0))</f>
        <v>53176236</v>
      </c>
    </row>
    <row r="1370" spans="1:16" x14ac:dyDescent="0.5">
      <c r="A1370" s="3" t="s">
        <v>5633</v>
      </c>
      <c r="B1370" s="37" t="s">
        <v>1486</v>
      </c>
      <c r="C1370" s="38">
        <f t="shared" si="47"/>
        <v>3</v>
      </c>
      <c r="D1370" s="72" t="s">
        <v>5610</v>
      </c>
      <c r="E1370" s="37" t="s">
        <v>3496</v>
      </c>
      <c r="F1370" s="46"/>
      <c r="G1370" s="37">
        <v>0</v>
      </c>
      <c r="H1370" s="37">
        <v>5</v>
      </c>
      <c r="I1370" s="3" t="s">
        <v>5608</v>
      </c>
      <c r="J1370" s="3"/>
      <c r="K1370" s="37">
        <v>0</v>
      </c>
      <c r="L1370" s="37">
        <v>5</v>
      </c>
      <c r="M1370" s="3" t="s">
        <v>1515</v>
      </c>
      <c r="N1370" s="3" t="s">
        <v>1829</v>
      </c>
      <c r="O1370" s="39" t="str">
        <f>INDEX(accountchart[chartId], MATCH(Table1[[#This Row],[sellChartName]],accountchart[chartName],0))</f>
        <v>52899634</v>
      </c>
      <c r="P1370" s="39" t="str">
        <f>INDEX(accountchart[chartId], MATCH(Table1[[#This Row],[buyChartName]],accountchart[chartName],0))</f>
        <v>53174474</v>
      </c>
    </row>
    <row r="1371" spans="1:16" x14ac:dyDescent="0.5">
      <c r="A1371" s="3" t="s">
        <v>5634</v>
      </c>
      <c r="B1371" s="37" t="s">
        <v>1486</v>
      </c>
      <c r="C1371" s="38">
        <f t="shared" si="47"/>
        <v>3</v>
      </c>
      <c r="D1371" s="72" t="s">
        <v>5611</v>
      </c>
      <c r="E1371" s="37" t="s">
        <v>3496</v>
      </c>
      <c r="F1371" s="46"/>
      <c r="G1371" s="37">
        <v>0</v>
      </c>
      <c r="H1371" s="37">
        <v>5</v>
      </c>
      <c r="I1371" s="3" t="s">
        <v>5608</v>
      </c>
      <c r="J1371" s="3"/>
      <c r="K1371" s="37">
        <v>0</v>
      </c>
      <c r="L1371" s="37">
        <v>5</v>
      </c>
      <c r="M1371" s="3" t="s">
        <v>1515</v>
      </c>
      <c r="N1371" s="3" t="s">
        <v>1930</v>
      </c>
      <c r="O1371" s="39" t="str">
        <f>INDEX(accountchart[chartId], MATCH(Table1[[#This Row],[sellChartName]],accountchart[chartName],0))</f>
        <v>52899634</v>
      </c>
      <c r="P1371" s="39" t="str">
        <f>INDEX(accountchart[chartId], MATCH(Table1[[#This Row],[buyChartName]],accountchart[chartName],0))</f>
        <v>53176236</v>
      </c>
    </row>
    <row r="1372" spans="1:16" x14ac:dyDescent="0.5">
      <c r="A1372" s="3" t="s">
        <v>5635</v>
      </c>
      <c r="B1372" s="37" t="s">
        <v>1486</v>
      </c>
      <c r="C1372" s="38">
        <f t="shared" si="47"/>
        <v>3</v>
      </c>
      <c r="D1372" s="72" t="s">
        <v>5612</v>
      </c>
      <c r="E1372" s="37" t="s">
        <v>3496</v>
      </c>
      <c r="F1372" s="46"/>
      <c r="G1372" s="37">
        <v>0</v>
      </c>
      <c r="H1372" s="37">
        <v>5</v>
      </c>
      <c r="I1372" s="3" t="s">
        <v>5608</v>
      </c>
      <c r="J1372" s="3"/>
      <c r="K1372" s="37">
        <v>0</v>
      </c>
      <c r="L1372" s="37">
        <v>5</v>
      </c>
      <c r="M1372" s="3" t="s">
        <v>1515</v>
      </c>
      <c r="N1372" s="3" t="s">
        <v>1930</v>
      </c>
      <c r="O1372" s="39" t="str">
        <f>INDEX(accountchart[chartId], MATCH(Table1[[#This Row],[sellChartName]],accountchart[chartName],0))</f>
        <v>52899634</v>
      </c>
      <c r="P1372" s="39" t="str">
        <f>INDEX(accountchart[chartId], MATCH(Table1[[#This Row],[buyChartName]],accountchart[chartName],0))</f>
        <v>53176236</v>
      </c>
    </row>
    <row r="1373" spans="1:16" x14ac:dyDescent="0.5">
      <c r="A1373" s="3" t="s">
        <v>5636</v>
      </c>
      <c r="B1373" s="37" t="s">
        <v>1486</v>
      </c>
      <c r="C1373" s="38">
        <f t="shared" si="47"/>
        <v>3</v>
      </c>
      <c r="D1373" s="72" t="s">
        <v>5613</v>
      </c>
      <c r="E1373" s="37" t="s">
        <v>3496</v>
      </c>
      <c r="F1373" s="46"/>
      <c r="G1373" s="37">
        <v>0</v>
      </c>
      <c r="H1373" s="37">
        <v>5</v>
      </c>
      <c r="I1373" s="3" t="s">
        <v>5608</v>
      </c>
      <c r="J1373" s="3"/>
      <c r="K1373" s="37">
        <v>0</v>
      </c>
      <c r="L1373" s="37">
        <v>5</v>
      </c>
      <c r="M1373" s="3" t="s">
        <v>1515</v>
      </c>
      <c r="N1373" s="3" t="s">
        <v>1930</v>
      </c>
      <c r="O1373" s="39" t="str">
        <f>INDEX(accountchart[chartId], MATCH(Table1[[#This Row],[sellChartName]],accountchart[chartName],0))</f>
        <v>52899634</v>
      </c>
      <c r="P1373" s="39" t="str">
        <f>INDEX(accountchart[chartId], MATCH(Table1[[#This Row],[buyChartName]],accountchart[chartName],0))</f>
        <v>53176236</v>
      </c>
    </row>
    <row r="1374" spans="1:16" x14ac:dyDescent="0.5">
      <c r="A1374" s="3" t="s">
        <v>5637</v>
      </c>
      <c r="B1374" s="37" t="s">
        <v>1486</v>
      </c>
      <c r="C1374" s="38">
        <f t="shared" si="47"/>
        <v>3</v>
      </c>
      <c r="D1374" s="72" t="s">
        <v>5614</v>
      </c>
      <c r="E1374" s="37" t="s">
        <v>3496</v>
      </c>
      <c r="F1374" s="46"/>
      <c r="G1374" s="37">
        <v>0</v>
      </c>
      <c r="H1374" s="37">
        <v>5</v>
      </c>
      <c r="I1374" s="3" t="s">
        <v>5608</v>
      </c>
      <c r="J1374" s="3"/>
      <c r="K1374" s="37">
        <v>0</v>
      </c>
      <c r="L1374" s="37">
        <v>5</v>
      </c>
      <c r="M1374" s="3" t="s">
        <v>1515</v>
      </c>
      <c r="N1374" s="3" t="s">
        <v>1930</v>
      </c>
      <c r="O1374" s="39" t="str">
        <f>INDEX(accountchart[chartId], MATCH(Table1[[#This Row],[sellChartName]],accountchart[chartName],0))</f>
        <v>52899634</v>
      </c>
      <c r="P1374" s="39" t="str">
        <f>INDEX(accountchart[chartId], MATCH(Table1[[#This Row],[buyChartName]],accountchart[chartName],0))</f>
        <v>53176236</v>
      </c>
    </row>
    <row r="1375" spans="1:16" x14ac:dyDescent="0.5">
      <c r="A1375" s="3" t="s">
        <v>5638</v>
      </c>
      <c r="B1375" s="37" t="s">
        <v>1486</v>
      </c>
      <c r="C1375" s="38">
        <f t="shared" si="47"/>
        <v>3</v>
      </c>
      <c r="D1375" s="72" t="s">
        <v>5615</v>
      </c>
      <c r="E1375" s="37" t="s">
        <v>3496</v>
      </c>
      <c r="F1375" s="46"/>
      <c r="G1375" s="37">
        <v>0</v>
      </c>
      <c r="H1375" s="37">
        <v>5</v>
      </c>
      <c r="I1375" s="3" t="s">
        <v>5608</v>
      </c>
      <c r="J1375" s="3"/>
      <c r="K1375" s="37">
        <v>0</v>
      </c>
      <c r="L1375" s="37">
        <v>5</v>
      </c>
      <c r="M1375" s="3" t="s">
        <v>1515</v>
      </c>
      <c r="N1375" s="3" t="s">
        <v>1849</v>
      </c>
      <c r="O1375" s="39" t="str">
        <f>INDEX(accountchart[chartId], MATCH(Table1[[#This Row],[sellChartName]],accountchart[chartName],0))</f>
        <v>52899634</v>
      </c>
      <c r="P1375" s="39" t="str">
        <f>INDEX(accountchart[chartId], MATCH(Table1[[#This Row],[buyChartName]],accountchart[chartName],0))</f>
        <v>53174914</v>
      </c>
    </row>
    <row r="1376" spans="1:16" x14ac:dyDescent="0.5">
      <c r="A1376" s="3" t="s">
        <v>5639</v>
      </c>
      <c r="B1376" s="37" t="s">
        <v>1486</v>
      </c>
      <c r="C1376" s="38">
        <f t="shared" si="47"/>
        <v>3</v>
      </c>
      <c r="D1376" s="72" t="s">
        <v>5616</v>
      </c>
      <c r="E1376" s="37" t="s">
        <v>3496</v>
      </c>
      <c r="F1376" s="46"/>
      <c r="G1376" s="37">
        <v>0</v>
      </c>
      <c r="H1376" s="37">
        <v>5</v>
      </c>
      <c r="I1376" s="3" t="s">
        <v>5608</v>
      </c>
      <c r="J1376" s="3"/>
      <c r="K1376" s="37">
        <v>0</v>
      </c>
      <c r="L1376" s="37">
        <v>5</v>
      </c>
      <c r="M1376" s="3" t="s">
        <v>1515</v>
      </c>
      <c r="N1376" s="3" t="s">
        <v>2050</v>
      </c>
      <c r="O1376" s="39" t="str">
        <f>INDEX(accountchart[chartId], MATCH(Table1[[#This Row],[sellChartName]],accountchart[chartName],0))</f>
        <v>52899634</v>
      </c>
      <c r="P1376" s="39" t="str">
        <f>INDEX(accountchart[chartId], MATCH(Table1[[#This Row],[buyChartName]],accountchart[chartName],0))</f>
        <v>53358804</v>
      </c>
    </row>
    <row r="1377" spans="1:16" x14ac:dyDescent="0.5">
      <c r="A1377" s="3" t="s">
        <v>5640</v>
      </c>
      <c r="B1377" s="37" t="s">
        <v>1486</v>
      </c>
      <c r="C1377" s="38">
        <f t="shared" si="47"/>
        <v>3</v>
      </c>
      <c r="D1377" s="72" t="s">
        <v>5617</v>
      </c>
      <c r="E1377" s="37" t="s">
        <v>3496</v>
      </c>
      <c r="F1377" s="46"/>
      <c r="G1377" s="37">
        <v>0</v>
      </c>
      <c r="H1377" s="37">
        <v>5</v>
      </c>
      <c r="I1377" s="3" t="s">
        <v>5608</v>
      </c>
      <c r="J1377" s="3"/>
      <c r="K1377" s="37">
        <v>0</v>
      </c>
      <c r="L1377" s="37">
        <v>5</v>
      </c>
      <c r="M1377" s="3" t="s">
        <v>1515</v>
      </c>
      <c r="N1377" s="3" t="s">
        <v>1764</v>
      </c>
      <c r="O1377" s="39" t="str">
        <f>INDEX(accountchart[chartId], MATCH(Table1[[#This Row],[sellChartName]],accountchart[chartName],0))</f>
        <v>52899634</v>
      </c>
      <c r="P1377" s="39" t="str">
        <f>INDEX(accountchart[chartId], MATCH(Table1[[#This Row],[buyChartName]],accountchart[chartName],0))</f>
        <v>53172281</v>
      </c>
    </row>
    <row r="1378" spans="1:16" x14ac:dyDescent="0.5">
      <c r="A1378" s="3" t="s">
        <v>5641</v>
      </c>
      <c r="B1378" s="37" t="s">
        <v>1486</v>
      </c>
      <c r="C1378" s="38">
        <f t="shared" si="47"/>
        <v>3</v>
      </c>
      <c r="D1378" s="72" t="s">
        <v>5618</v>
      </c>
      <c r="E1378" s="37" t="s">
        <v>3496</v>
      </c>
      <c r="F1378" s="46"/>
      <c r="G1378" s="37">
        <v>0</v>
      </c>
      <c r="H1378" s="37">
        <v>5</v>
      </c>
      <c r="I1378" s="3" t="s">
        <v>5608</v>
      </c>
      <c r="J1378" s="3"/>
      <c r="K1378" s="37">
        <v>0</v>
      </c>
      <c r="L1378" s="37">
        <v>5</v>
      </c>
      <c r="M1378" s="3" t="s">
        <v>1515</v>
      </c>
      <c r="N1378" s="3" t="s">
        <v>2050</v>
      </c>
      <c r="O1378" s="39" t="str">
        <f>INDEX(accountchart[chartId], MATCH(Table1[[#This Row],[sellChartName]],accountchart[chartName],0))</f>
        <v>52899634</v>
      </c>
      <c r="P1378" s="39" t="str">
        <f>INDEX(accountchart[chartId], MATCH(Table1[[#This Row],[buyChartName]],accountchart[chartName],0))</f>
        <v>53358804</v>
      </c>
    </row>
    <row r="1379" spans="1:16" x14ac:dyDescent="0.5">
      <c r="A1379" s="3" t="s">
        <v>5642</v>
      </c>
      <c r="B1379" s="37" t="s">
        <v>1486</v>
      </c>
      <c r="C1379" s="38">
        <f t="shared" si="47"/>
        <v>3</v>
      </c>
      <c r="D1379" s="72" t="s">
        <v>5619</v>
      </c>
      <c r="E1379" s="37" t="s">
        <v>3496</v>
      </c>
      <c r="F1379" s="46"/>
      <c r="G1379" s="37">
        <v>0</v>
      </c>
      <c r="H1379" s="37">
        <v>5</v>
      </c>
      <c r="I1379" s="3" t="s">
        <v>5608</v>
      </c>
      <c r="J1379" s="3"/>
      <c r="K1379" s="37">
        <v>0</v>
      </c>
      <c r="L1379" s="37">
        <v>5</v>
      </c>
      <c r="M1379" s="3" t="s">
        <v>1515</v>
      </c>
      <c r="N1379" s="3" t="s">
        <v>1808</v>
      </c>
      <c r="O1379" s="39" t="str">
        <f>INDEX(accountchart[chartId], MATCH(Table1[[#This Row],[sellChartName]],accountchart[chartName],0))</f>
        <v>52899634</v>
      </c>
      <c r="P1379" s="39" t="str">
        <f>INDEX(accountchart[chartId], MATCH(Table1[[#This Row],[buyChartName]],accountchart[chartName],0))</f>
        <v>53173599</v>
      </c>
    </row>
    <row r="1380" spans="1:16" x14ac:dyDescent="0.5">
      <c r="A1380" s="3" t="s">
        <v>5643</v>
      </c>
      <c r="B1380" s="37" t="s">
        <v>1486</v>
      </c>
      <c r="C1380" s="38">
        <f t="shared" si="47"/>
        <v>3</v>
      </c>
      <c r="D1380" s="72" t="s">
        <v>5620</v>
      </c>
      <c r="E1380" s="37" t="s">
        <v>3496</v>
      </c>
      <c r="F1380" s="46"/>
      <c r="G1380" s="37">
        <v>0</v>
      </c>
      <c r="H1380" s="37">
        <v>5</v>
      </c>
      <c r="I1380" s="3" t="s">
        <v>5608</v>
      </c>
      <c r="J1380" s="3"/>
      <c r="K1380" s="37">
        <v>0</v>
      </c>
      <c r="L1380" s="37">
        <v>5</v>
      </c>
      <c r="M1380" s="3" t="s">
        <v>1515</v>
      </c>
      <c r="N1380" s="3" t="s">
        <v>2050</v>
      </c>
      <c r="O1380" s="39" t="str">
        <f>INDEX(accountchart[chartId], MATCH(Table1[[#This Row],[sellChartName]],accountchart[chartName],0))</f>
        <v>52899634</v>
      </c>
      <c r="P1380" s="39" t="str">
        <f>INDEX(accountchart[chartId], MATCH(Table1[[#This Row],[buyChartName]],accountchart[chartName],0))</f>
        <v>53358804</v>
      </c>
    </row>
    <row r="1381" spans="1:16" x14ac:dyDescent="0.5">
      <c r="A1381" s="3" t="s">
        <v>5644</v>
      </c>
      <c r="B1381" s="37" t="s">
        <v>1486</v>
      </c>
      <c r="C1381" s="38">
        <f t="shared" si="47"/>
        <v>3</v>
      </c>
      <c r="D1381" s="72" t="s">
        <v>5621</v>
      </c>
      <c r="E1381" s="37" t="s">
        <v>3496</v>
      </c>
      <c r="F1381" s="46"/>
      <c r="G1381" s="37">
        <v>0</v>
      </c>
      <c r="H1381" s="37">
        <v>5</v>
      </c>
      <c r="I1381" s="3" t="s">
        <v>5608</v>
      </c>
      <c r="J1381" s="3"/>
      <c r="K1381" s="37">
        <v>0</v>
      </c>
      <c r="L1381" s="37">
        <v>5</v>
      </c>
      <c r="M1381" s="3" t="s">
        <v>1515</v>
      </c>
      <c r="N1381" s="3" t="s">
        <v>1870</v>
      </c>
      <c r="O1381" s="39" t="str">
        <f>INDEX(accountchart[chartId], MATCH(Table1[[#This Row],[sellChartName]],accountchart[chartName],0))</f>
        <v>52899634</v>
      </c>
      <c r="P1381" s="39" t="str">
        <f>INDEX(accountchart[chartId], MATCH(Table1[[#This Row],[buyChartName]],accountchart[chartName],0))</f>
        <v>53175356</v>
      </c>
    </row>
    <row r="1382" spans="1:16" x14ac:dyDescent="0.5">
      <c r="A1382" s="3" t="s">
        <v>5645</v>
      </c>
      <c r="B1382" s="37" t="s">
        <v>1486</v>
      </c>
      <c r="C1382" s="38">
        <f t="shared" si="47"/>
        <v>3</v>
      </c>
      <c r="D1382" s="72" t="s">
        <v>5622</v>
      </c>
      <c r="E1382" s="37" t="s">
        <v>3496</v>
      </c>
      <c r="F1382" s="46"/>
      <c r="G1382" s="37">
        <v>0</v>
      </c>
      <c r="H1382" s="37">
        <v>5</v>
      </c>
      <c r="I1382" s="3" t="s">
        <v>5608</v>
      </c>
      <c r="J1382" s="3"/>
      <c r="K1382" s="37">
        <v>0</v>
      </c>
      <c r="L1382" s="37">
        <v>5</v>
      </c>
      <c r="M1382" s="3" t="s">
        <v>1515</v>
      </c>
      <c r="N1382" s="3" t="s">
        <v>1755</v>
      </c>
      <c r="O1382" s="39" t="str">
        <f>INDEX(accountchart[chartId], MATCH(Table1[[#This Row],[sellChartName]],accountchart[chartName],0))</f>
        <v>52899634</v>
      </c>
      <c r="P1382" s="39" t="str">
        <f>INDEX(accountchart[chartId], MATCH(Table1[[#This Row],[buyChartName]],accountchart[chartName],0))</f>
        <v>53172278</v>
      </c>
    </row>
    <row r="1383" spans="1:16" x14ac:dyDescent="0.5">
      <c r="A1383" s="3" t="s">
        <v>5646</v>
      </c>
      <c r="B1383" s="37" t="s">
        <v>1486</v>
      </c>
      <c r="C1383" s="38">
        <f t="shared" si="47"/>
        <v>3</v>
      </c>
      <c r="D1383" s="72" t="s">
        <v>5623</v>
      </c>
      <c r="E1383" s="37" t="s">
        <v>3496</v>
      </c>
      <c r="F1383" s="46"/>
      <c r="G1383" s="37">
        <v>0</v>
      </c>
      <c r="H1383" s="37">
        <v>5</v>
      </c>
      <c r="I1383" s="3" t="s">
        <v>5608</v>
      </c>
      <c r="J1383" s="3"/>
      <c r="K1383" s="37">
        <v>0</v>
      </c>
      <c r="L1383" s="37">
        <v>5</v>
      </c>
      <c r="M1383" s="3" t="s">
        <v>1515</v>
      </c>
      <c r="N1383" s="3" t="s">
        <v>1849</v>
      </c>
      <c r="O1383" s="39" t="str">
        <f>INDEX(accountchart[chartId], MATCH(Table1[[#This Row],[sellChartName]],accountchart[chartName],0))</f>
        <v>52899634</v>
      </c>
      <c r="P1383" s="39" t="str">
        <f>INDEX(accountchart[chartId], MATCH(Table1[[#This Row],[buyChartName]],accountchart[chartName],0))</f>
        <v>53174914</v>
      </c>
    </row>
    <row r="1384" spans="1:16" x14ac:dyDescent="0.5">
      <c r="A1384" s="3" t="s">
        <v>5647</v>
      </c>
      <c r="B1384" s="37" t="s">
        <v>1486</v>
      </c>
      <c r="C1384" s="38">
        <f t="shared" si="47"/>
        <v>3</v>
      </c>
      <c r="D1384" s="72" t="s">
        <v>5624</v>
      </c>
      <c r="E1384" s="37" t="s">
        <v>3496</v>
      </c>
      <c r="F1384" s="46"/>
      <c r="G1384" s="37">
        <v>0</v>
      </c>
      <c r="H1384" s="37">
        <v>5</v>
      </c>
      <c r="I1384" s="3" t="s">
        <v>5608</v>
      </c>
      <c r="J1384" s="3"/>
      <c r="K1384" s="37">
        <v>0</v>
      </c>
      <c r="L1384" s="37">
        <v>5</v>
      </c>
      <c r="M1384" s="3" t="s">
        <v>1515</v>
      </c>
      <c r="N1384" s="3" t="s">
        <v>1829</v>
      </c>
      <c r="O1384" s="39" t="str">
        <f>INDEX(accountchart[chartId], MATCH(Table1[[#This Row],[sellChartName]],accountchart[chartName],0))</f>
        <v>52899634</v>
      </c>
      <c r="P1384" s="39" t="str">
        <f>INDEX(accountchart[chartId], MATCH(Table1[[#This Row],[buyChartName]],accountchart[chartName],0))</f>
        <v>53174474</v>
      </c>
    </row>
    <row r="1385" spans="1:16" x14ac:dyDescent="0.5">
      <c r="A1385" s="37" t="s">
        <v>5923</v>
      </c>
      <c r="B1385" s="37" t="s">
        <v>1486</v>
      </c>
      <c r="C1385" s="38">
        <f>IF($B1385="ProductService",1,IF($B1385="ProductNonInventory",3,IF($B1385="ProductInventory",5,"error")))</f>
        <v>3</v>
      </c>
      <c r="D1385" s="72" t="s">
        <v>5883</v>
      </c>
      <c r="E1385" s="37"/>
      <c r="F1385" s="46"/>
      <c r="G1385" s="37">
        <v>0</v>
      </c>
      <c r="H1385" s="37">
        <v>5</v>
      </c>
      <c r="I1385" s="3" t="s">
        <v>5608</v>
      </c>
      <c r="J1385" s="3"/>
      <c r="K1385" s="37">
        <v>0</v>
      </c>
      <c r="L1385" s="37">
        <v>5</v>
      </c>
      <c r="M1385" s="3" t="s">
        <v>1515</v>
      </c>
      <c r="N1385" s="3" t="s">
        <v>1870</v>
      </c>
      <c r="O1385" s="39" t="str">
        <f>INDEX(accountchart[chartId], MATCH(Table1[[#This Row],[sellChartName]],accountchart[chartName],0))</f>
        <v>52899634</v>
      </c>
      <c r="P1385" s="39" t="str">
        <f>INDEX(accountchart[chartId], MATCH(Table1[[#This Row],[buyChartName]],accountchart[chartName],0))</f>
        <v>53175356</v>
      </c>
    </row>
    <row r="1386" spans="1:16" x14ac:dyDescent="0.5">
      <c r="A1386" s="37" t="s">
        <v>5924</v>
      </c>
      <c r="B1386" s="37" t="s">
        <v>1486</v>
      </c>
      <c r="C1386" s="38">
        <f>IF($B1386="ProductService",1,IF($B1386="ProductNonInventory",3,IF($B1386="ProductInventory",5,"error")))</f>
        <v>3</v>
      </c>
      <c r="D1386" s="72" t="s">
        <v>5884</v>
      </c>
      <c r="E1386" s="37"/>
      <c r="F1386" s="46"/>
      <c r="G1386" s="37">
        <v>0</v>
      </c>
      <c r="H1386" s="37">
        <v>5</v>
      </c>
      <c r="I1386" s="3" t="s">
        <v>5608</v>
      </c>
      <c r="J1386" s="3"/>
      <c r="K1386" s="37">
        <v>0</v>
      </c>
      <c r="L1386" s="37">
        <v>5</v>
      </c>
      <c r="M1386" s="3" t="s">
        <v>1515</v>
      </c>
      <c r="N1386" s="3" t="s">
        <v>1870</v>
      </c>
      <c r="O1386" s="39" t="str">
        <f>INDEX(accountchart[chartId], MATCH(Table1[[#This Row],[sellChartName]],accountchart[chartName],0))</f>
        <v>52899634</v>
      </c>
      <c r="P1386" s="39" t="str">
        <f>INDEX(accountchart[chartId], MATCH(Table1[[#This Row],[buyChartName]],accountchart[chartName],0))</f>
        <v>53175356</v>
      </c>
    </row>
    <row r="1387" spans="1:16" x14ac:dyDescent="0.5">
      <c r="A1387" s="37" t="s">
        <v>6074</v>
      </c>
      <c r="B1387" s="37" t="s">
        <v>1486</v>
      </c>
      <c r="C1387" s="38">
        <f t="shared" ref="C1387:C1388" si="48">IF($B1387="ProductService",1,IF($B1387="ProductNonInventory",3,IF($B1387="ProductInventory",5,"error")))</f>
        <v>3</v>
      </c>
      <c r="D1387" s="28" t="s">
        <v>6072</v>
      </c>
      <c r="E1387" s="37" t="s">
        <v>3496</v>
      </c>
      <c r="F1387" s="46"/>
      <c r="G1387" s="37">
        <v>0</v>
      </c>
      <c r="H1387" s="37">
        <v>5</v>
      </c>
      <c r="I1387" s="3" t="s">
        <v>5608</v>
      </c>
      <c r="J1387" s="3"/>
      <c r="K1387" s="37">
        <v>0</v>
      </c>
      <c r="L1387" s="37">
        <v>5</v>
      </c>
      <c r="M1387" s="3" t="s">
        <v>1515</v>
      </c>
      <c r="N1387" s="3" t="s">
        <v>1758</v>
      </c>
      <c r="O1387" s="39" t="str">
        <f>INDEX(accountchart[chartId], MATCH(Table1[[#This Row],[sellChartName]],accountchart[chartName],0))</f>
        <v>52899634</v>
      </c>
      <c r="P1387" s="39" t="str">
        <f>INDEX(accountchart[chartId], MATCH(Table1[[#This Row],[buyChartName]],accountchart[chartName],0))</f>
        <v>53172279</v>
      </c>
    </row>
    <row r="1388" spans="1:16" x14ac:dyDescent="0.5">
      <c r="A1388" s="37" t="s">
        <v>6075</v>
      </c>
      <c r="B1388" s="37" t="s">
        <v>1486</v>
      </c>
      <c r="C1388" s="38">
        <f t="shared" si="48"/>
        <v>3</v>
      </c>
      <c r="D1388" s="28" t="s">
        <v>6073</v>
      </c>
      <c r="E1388" s="37" t="s">
        <v>3496</v>
      </c>
      <c r="F1388" s="46"/>
      <c r="G1388" s="37">
        <v>0</v>
      </c>
      <c r="H1388" s="37">
        <v>5</v>
      </c>
      <c r="I1388" s="3" t="s">
        <v>5608</v>
      </c>
      <c r="J1388" s="3"/>
      <c r="K1388" s="37">
        <v>0</v>
      </c>
      <c r="L1388" s="37">
        <v>5</v>
      </c>
      <c r="M1388" s="3" t="s">
        <v>1515</v>
      </c>
      <c r="N1388" s="3" t="s">
        <v>1758</v>
      </c>
      <c r="O1388" s="39" t="str">
        <f>INDEX(accountchart[chartId], MATCH(Table1[[#This Row],[sellChartName]],accountchart[chartName],0))</f>
        <v>52899634</v>
      </c>
      <c r="P1388" s="39" t="str">
        <f>INDEX(accountchart[chartId], MATCH(Table1[[#This Row],[buyChartName]],accountchart[chartName],0))</f>
        <v>53172279</v>
      </c>
    </row>
    <row r="1389" spans="1:16" x14ac:dyDescent="0.5">
      <c r="A1389" s="37" t="s">
        <v>6076</v>
      </c>
      <c r="B1389" s="37" t="s">
        <v>1486</v>
      </c>
      <c r="C1389" s="38">
        <f>IF($B1389="ProductService",1,IF($B1389="ProductNonInventory",3,IF($B1389="ProductInventory",5,"error")))</f>
        <v>3</v>
      </c>
      <c r="D1389" s="28" t="s">
        <v>6071</v>
      </c>
      <c r="E1389" s="37" t="s">
        <v>3496</v>
      </c>
      <c r="F1389" s="46"/>
      <c r="G1389" s="37">
        <v>0</v>
      </c>
      <c r="H1389" s="37">
        <v>5</v>
      </c>
      <c r="I1389" s="3" t="s">
        <v>5608</v>
      </c>
      <c r="J1389" s="3"/>
      <c r="K1389" s="37">
        <v>0</v>
      </c>
      <c r="L1389" s="37">
        <v>5</v>
      </c>
      <c r="M1389" s="3" t="s">
        <v>1515</v>
      </c>
      <c r="N1389" s="3" t="s">
        <v>1758</v>
      </c>
      <c r="O1389" s="39" t="str">
        <f>INDEX(accountchart[chartId], MATCH(Table1[[#This Row],[sellChartName]],accountchart[chartName],0))</f>
        <v>52899634</v>
      </c>
      <c r="P1389" s="39" t="str">
        <f>INDEX(accountchart[chartId], MATCH(Table1[[#This Row],[buyChartName]],accountchart[chartName],0))</f>
        <v>53172279</v>
      </c>
    </row>
    <row r="1390" spans="1:16" x14ac:dyDescent="0.5">
      <c r="A1390" s="3" t="s">
        <v>5878</v>
      </c>
      <c r="B1390" s="37" t="s">
        <v>1486</v>
      </c>
      <c r="C1390" s="38">
        <f t="shared" ref="C1390:C1393" si="49">IF($B1390="ProductService",1,IF($B1390="ProductNonInventory",3,IF($B1390="ProductInventory",5,"error")))</f>
        <v>3</v>
      </c>
      <c r="D1390" s="72" t="s">
        <v>5874</v>
      </c>
      <c r="E1390" s="37" t="s">
        <v>3496</v>
      </c>
      <c r="F1390" s="46"/>
      <c r="G1390" s="37">
        <v>0</v>
      </c>
      <c r="H1390" s="37">
        <v>5</v>
      </c>
      <c r="I1390" s="3" t="s">
        <v>5695</v>
      </c>
      <c r="J1390" s="3"/>
      <c r="K1390" s="37">
        <v>0</v>
      </c>
      <c r="L1390" s="37">
        <v>5</v>
      </c>
      <c r="M1390" s="3" t="s">
        <v>1515</v>
      </c>
      <c r="N1390" s="74" t="s">
        <v>5882</v>
      </c>
      <c r="O1390" s="39" t="str">
        <f>INDEX(accountchart[chartId], MATCH(Table1[[#This Row],[sellChartName]],accountchart[chartName],0))</f>
        <v>52899634</v>
      </c>
      <c r="P1390" s="75">
        <v>52825510</v>
      </c>
    </row>
    <row r="1391" spans="1:16" x14ac:dyDescent="0.5">
      <c r="A1391" s="3" t="s">
        <v>5879</v>
      </c>
      <c r="B1391" s="37" t="s">
        <v>1486</v>
      </c>
      <c r="C1391" s="38">
        <f t="shared" si="49"/>
        <v>3</v>
      </c>
      <c r="D1391" s="72" t="s">
        <v>5875</v>
      </c>
      <c r="E1391" s="37" t="s">
        <v>3496</v>
      </c>
      <c r="F1391" s="46"/>
      <c r="G1391" s="37">
        <v>0</v>
      </c>
      <c r="H1391" s="37">
        <v>5</v>
      </c>
      <c r="I1391" s="3" t="s">
        <v>5695</v>
      </c>
      <c r="J1391" s="3"/>
      <c r="K1391" s="37">
        <v>0</v>
      </c>
      <c r="L1391" s="37">
        <v>5</v>
      </c>
      <c r="M1391" s="3" t="s">
        <v>1515</v>
      </c>
      <c r="N1391" s="74" t="s">
        <v>5882</v>
      </c>
      <c r="O1391" s="39" t="str">
        <f>INDEX(accountchart[chartId], MATCH(Table1[[#This Row],[sellChartName]],accountchart[chartName],0))</f>
        <v>52899634</v>
      </c>
      <c r="P1391" s="75">
        <v>52825510</v>
      </c>
    </row>
    <row r="1392" spans="1:16" x14ac:dyDescent="0.5">
      <c r="A1392" s="3" t="s">
        <v>5880</v>
      </c>
      <c r="B1392" s="37" t="s">
        <v>1486</v>
      </c>
      <c r="C1392" s="38">
        <f t="shared" si="49"/>
        <v>3</v>
      </c>
      <c r="D1392" s="72" t="s">
        <v>5876</v>
      </c>
      <c r="E1392" s="37" t="s">
        <v>3496</v>
      </c>
      <c r="F1392" s="46"/>
      <c r="G1392" s="37">
        <v>0</v>
      </c>
      <c r="H1392" s="37">
        <v>5</v>
      </c>
      <c r="I1392" s="3" t="s">
        <v>5695</v>
      </c>
      <c r="J1392" s="3"/>
      <c r="K1392" s="37">
        <v>0</v>
      </c>
      <c r="L1392" s="37">
        <v>5</v>
      </c>
      <c r="M1392" s="3" t="s">
        <v>1515</v>
      </c>
      <c r="N1392" s="74" t="s">
        <v>5882</v>
      </c>
      <c r="O1392" s="39" t="str">
        <f>INDEX(accountchart[chartId], MATCH(Table1[[#This Row],[sellChartName]],accountchart[chartName],0))</f>
        <v>52899634</v>
      </c>
      <c r="P1392" s="75">
        <v>52825510</v>
      </c>
    </row>
    <row r="1393" spans="1:16" x14ac:dyDescent="0.5">
      <c r="A1393" s="3" t="s">
        <v>5881</v>
      </c>
      <c r="B1393" s="37" t="s">
        <v>1486</v>
      </c>
      <c r="C1393" s="38">
        <f t="shared" si="49"/>
        <v>3</v>
      </c>
      <c r="D1393" s="72" t="s">
        <v>5877</v>
      </c>
      <c r="E1393" s="37" t="s">
        <v>3496</v>
      </c>
      <c r="F1393" s="46"/>
      <c r="G1393" s="37">
        <v>0</v>
      </c>
      <c r="H1393" s="37">
        <v>5</v>
      </c>
      <c r="I1393" s="3" t="s">
        <v>5695</v>
      </c>
      <c r="J1393" s="3"/>
      <c r="K1393" s="37">
        <v>0</v>
      </c>
      <c r="L1393" s="37">
        <v>5</v>
      </c>
      <c r="M1393" s="3" t="s">
        <v>1515</v>
      </c>
      <c r="N1393" s="74" t="s">
        <v>5882</v>
      </c>
      <c r="O1393" s="39" t="str">
        <f>INDEX(accountchart[chartId], MATCH(Table1[[#This Row],[sellChartName]],accountchart[chartName],0))</f>
        <v>52899634</v>
      </c>
      <c r="P1393" s="75">
        <v>52825510</v>
      </c>
    </row>
    <row r="1394" spans="1:16" x14ac:dyDescent="0.5">
      <c r="A1394" s="3" t="s">
        <v>5697</v>
      </c>
      <c r="B1394" s="37" t="s">
        <v>1486</v>
      </c>
      <c r="C1394" s="35">
        <f t="shared" ref="C1394:C1426" si="50">IF($B1394="ProductService",1,IF($B1394="ProductNonInventory",3,IF($B1394="ProductInventory",5,"error")))</f>
        <v>3</v>
      </c>
      <c r="D1394" s="28" t="s">
        <v>5648</v>
      </c>
      <c r="E1394" s="37" t="s">
        <v>3496</v>
      </c>
      <c r="F1394" s="45"/>
      <c r="G1394" s="37">
        <v>0</v>
      </c>
      <c r="H1394" s="37">
        <v>5</v>
      </c>
      <c r="I1394" s="3" t="s">
        <v>5695</v>
      </c>
      <c r="K1394" s="37">
        <v>0</v>
      </c>
      <c r="L1394" s="37">
        <v>5</v>
      </c>
      <c r="M1394" s="3" t="s">
        <v>1515</v>
      </c>
      <c r="N1394" s="74" t="s">
        <v>5882</v>
      </c>
      <c r="O1394" s="27" t="str">
        <f>INDEX(accountchart[chartId], MATCH(Table1[[#This Row],[sellChartName]],accountchart[chartName],0))</f>
        <v>52899634</v>
      </c>
      <c r="P1394" s="75">
        <v>52825510</v>
      </c>
    </row>
    <row r="1395" spans="1:16" x14ac:dyDescent="0.5">
      <c r="A1395" s="3" t="s">
        <v>5698</v>
      </c>
      <c r="B1395" s="37" t="s">
        <v>1486</v>
      </c>
      <c r="C1395" s="35">
        <f t="shared" si="50"/>
        <v>3</v>
      </c>
      <c r="D1395" s="28" t="s">
        <v>5649</v>
      </c>
      <c r="E1395" s="37" t="s">
        <v>3496</v>
      </c>
      <c r="F1395" s="45"/>
      <c r="G1395" s="37">
        <v>0</v>
      </c>
      <c r="H1395" s="37">
        <v>5</v>
      </c>
      <c r="I1395" s="3" t="s">
        <v>5681</v>
      </c>
      <c r="K1395" s="37">
        <v>0</v>
      </c>
      <c r="L1395" s="37">
        <v>5</v>
      </c>
      <c r="M1395" s="3" t="s">
        <v>1515</v>
      </c>
      <c r="N1395" s="17" t="s">
        <v>1864</v>
      </c>
      <c r="O1395" s="27" t="str">
        <f>INDEX(accountchart[chartId], MATCH(Table1[[#This Row],[sellChartName]],accountchart[chartName],0))</f>
        <v>52899634</v>
      </c>
      <c r="P1395" s="27" t="str">
        <f>INDEX(accountchart[chartId], MATCH(Table1[[#This Row],[buyChartName]],accountchart[chartName],0))</f>
        <v>53175353</v>
      </c>
    </row>
    <row r="1396" spans="1:16" x14ac:dyDescent="0.5">
      <c r="A1396" s="3" t="s">
        <v>5699</v>
      </c>
      <c r="B1396" s="37" t="s">
        <v>1486</v>
      </c>
      <c r="C1396" s="35">
        <f t="shared" si="50"/>
        <v>3</v>
      </c>
      <c r="D1396" s="28" t="s">
        <v>5650</v>
      </c>
      <c r="E1396" s="37" t="s">
        <v>3496</v>
      </c>
      <c r="F1396" s="45"/>
      <c r="G1396" s="37">
        <v>0</v>
      </c>
      <c r="H1396" s="37">
        <v>5</v>
      </c>
      <c r="I1396" s="3" t="s">
        <v>5681</v>
      </c>
      <c r="K1396" s="37">
        <v>0</v>
      </c>
      <c r="L1396" s="37">
        <v>5</v>
      </c>
      <c r="M1396" s="3" t="s">
        <v>1515</v>
      </c>
      <c r="N1396" s="17" t="s">
        <v>1823</v>
      </c>
      <c r="O1396" s="27" t="str">
        <f>INDEX(accountchart[chartId], MATCH(Table1[[#This Row],[sellChartName]],accountchart[chartName],0))</f>
        <v>52899634</v>
      </c>
      <c r="P1396" s="27" t="str">
        <f>INDEX(accountchart[chartId], MATCH(Table1[[#This Row],[buyChartName]],accountchart[chartName],0))</f>
        <v>53174472</v>
      </c>
    </row>
    <row r="1397" spans="1:16" x14ac:dyDescent="0.5">
      <c r="A1397" s="3" t="s">
        <v>5700</v>
      </c>
      <c r="B1397" s="37" t="s">
        <v>1486</v>
      </c>
      <c r="C1397" s="35">
        <f t="shared" si="50"/>
        <v>3</v>
      </c>
      <c r="D1397" s="28" t="s">
        <v>5651</v>
      </c>
      <c r="E1397" s="37" t="s">
        <v>3496</v>
      </c>
      <c r="F1397" s="45"/>
      <c r="G1397" s="37">
        <v>0</v>
      </c>
      <c r="H1397" s="37">
        <v>5</v>
      </c>
      <c r="I1397" s="3" t="s">
        <v>5681</v>
      </c>
      <c r="K1397" s="37">
        <v>0</v>
      </c>
      <c r="L1397" s="37">
        <v>5</v>
      </c>
      <c r="M1397" s="3" t="s">
        <v>1515</v>
      </c>
      <c r="N1397" s="17" t="s">
        <v>1823</v>
      </c>
      <c r="O1397" s="27" t="str">
        <f>INDEX(accountchart[chartId], MATCH(Table1[[#This Row],[sellChartName]],accountchart[chartName],0))</f>
        <v>52899634</v>
      </c>
      <c r="P1397" s="27" t="str">
        <f>INDEX(accountchart[chartId], MATCH(Table1[[#This Row],[buyChartName]],accountchart[chartName],0))</f>
        <v>53174472</v>
      </c>
    </row>
    <row r="1398" spans="1:16" x14ac:dyDescent="0.5">
      <c r="A1398" s="3" t="s">
        <v>5701</v>
      </c>
      <c r="B1398" s="37" t="s">
        <v>1486</v>
      </c>
      <c r="C1398" s="35">
        <f t="shared" si="50"/>
        <v>3</v>
      </c>
      <c r="D1398" s="28" t="s">
        <v>5652</v>
      </c>
      <c r="E1398" s="37" t="s">
        <v>3496</v>
      </c>
      <c r="F1398" s="45"/>
      <c r="G1398" s="37">
        <v>0</v>
      </c>
      <c r="H1398" s="37">
        <v>5</v>
      </c>
      <c r="I1398" s="3" t="s">
        <v>5681</v>
      </c>
      <c r="K1398" s="37">
        <v>0</v>
      </c>
      <c r="L1398" s="37">
        <v>5</v>
      </c>
      <c r="M1398" s="3" t="s">
        <v>1515</v>
      </c>
      <c r="N1398" s="17" t="s">
        <v>1823</v>
      </c>
      <c r="O1398" s="27" t="str">
        <f>INDEX(accountchart[chartId], MATCH(Table1[[#This Row],[sellChartName]],accountchart[chartName],0))</f>
        <v>52899634</v>
      </c>
      <c r="P1398" s="27" t="str">
        <f>INDEX(accountchart[chartId], MATCH(Table1[[#This Row],[buyChartName]],accountchart[chartName],0))</f>
        <v>53174472</v>
      </c>
    </row>
    <row r="1399" spans="1:16" x14ac:dyDescent="0.5">
      <c r="A1399" s="3" t="s">
        <v>5702</v>
      </c>
      <c r="B1399" s="37" t="s">
        <v>1486</v>
      </c>
      <c r="C1399" s="35">
        <f t="shared" si="50"/>
        <v>3</v>
      </c>
      <c r="D1399" s="28" t="s">
        <v>5653</v>
      </c>
      <c r="E1399" s="37" t="s">
        <v>3496</v>
      </c>
      <c r="F1399" s="45"/>
      <c r="G1399" s="37">
        <v>0</v>
      </c>
      <c r="H1399" s="37">
        <v>5</v>
      </c>
      <c r="I1399" s="3" t="s">
        <v>5681</v>
      </c>
      <c r="K1399" s="37">
        <v>0</v>
      </c>
      <c r="L1399" s="37">
        <v>5</v>
      </c>
      <c r="M1399" s="3" t="s">
        <v>1515</v>
      </c>
      <c r="N1399" s="17" t="s">
        <v>1823</v>
      </c>
      <c r="O1399" s="27" t="str">
        <f>INDEX(accountchart[chartId], MATCH(Table1[[#This Row],[sellChartName]],accountchart[chartName],0))</f>
        <v>52899634</v>
      </c>
      <c r="P1399" s="27" t="str">
        <f>INDEX(accountchart[chartId], MATCH(Table1[[#This Row],[buyChartName]],accountchart[chartName],0))</f>
        <v>53174472</v>
      </c>
    </row>
    <row r="1400" spans="1:16" x14ac:dyDescent="0.5">
      <c r="A1400" s="3" t="s">
        <v>5703</v>
      </c>
      <c r="B1400" s="37" t="s">
        <v>1486</v>
      </c>
      <c r="C1400" s="35">
        <f t="shared" si="50"/>
        <v>3</v>
      </c>
      <c r="D1400" s="28" t="s">
        <v>5654</v>
      </c>
      <c r="E1400" s="37" t="s">
        <v>3496</v>
      </c>
      <c r="F1400" s="45"/>
      <c r="G1400" s="37">
        <v>0</v>
      </c>
      <c r="H1400" s="37">
        <v>5</v>
      </c>
      <c r="I1400" s="3" t="s">
        <v>5681</v>
      </c>
      <c r="K1400" s="37">
        <v>0</v>
      </c>
      <c r="L1400" s="37">
        <v>5</v>
      </c>
      <c r="M1400" s="3" t="s">
        <v>1515</v>
      </c>
      <c r="N1400" s="17" t="s">
        <v>1924</v>
      </c>
      <c r="O1400" s="27" t="str">
        <f>INDEX(accountchart[chartId], MATCH(Table1[[#This Row],[sellChartName]],accountchart[chartName],0))</f>
        <v>52899634</v>
      </c>
      <c r="P1400" s="27" t="str">
        <f>INDEX(accountchart[chartId], MATCH(Table1[[#This Row],[buyChartName]],accountchart[chartName],0))</f>
        <v>53176234</v>
      </c>
    </row>
    <row r="1401" spans="1:16" x14ac:dyDescent="0.5">
      <c r="A1401" s="3" t="s">
        <v>5704</v>
      </c>
      <c r="B1401" s="37" t="s">
        <v>1486</v>
      </c>
      <c r="C1401" s="35">
        <f t="shared" si="50"/>
        <v>3</v>
      </c>
      <c r="D1401" s="28" t="s">
        <v>5655</v>
      </c>
      <c r="E1401" s="37" t="s">
        <v>3496</v>
      </c>
      <c r="F1401" s="45"/>
      <c r="G1401" s="37">
        <v>0</v>
      </c>
      <c r="H1401" s="37">
        <v>5</v>
      </c>
      <c r="I1401" s="3" t="s">
        <v>5681</v>
      </c>
      <c r="K1401" s="37">
        <v>0</v>
      </c>
      <c r="L1401" s="37">
        <v>5</v>
      </c>
      <c r="M1401" s="3" t="s">
        <v>1515</v>
      </c>
      <c r="N1401" s="17" t="s">
        <v>1793</v>
      </c>
      <c r="O1401" s="27" t="str">
        <f>INDEX(accountchart[chartId], MATCH(Table1[[#This Row],[sellChartName]],accountchart[chartName],0))</f>
        <v>52899634</v>
      </c>
      <c r="P1401" s="27" t="str">
        <f>INDEX(accountchart[chartId], MATCH(Table1[[#This Row],[buyChartName]],accountchart[chartName],0))</f>
        <v>53172722</v>
      </c>
    </row>
    <row r="1402" spans="1:16" x14ac:dyDescent="0.5">
      <c r="A1402" s="3" t="s">
        <v>5705</v>
      </c>
      <c r="B1402" s="37" t="s">
        <v>1486</v>
      </c>
      <c r="C1402" s="35">
        <f t="shared" si="50"/>
        <v>3</v>
      </c>
      <c r="D1402" s="28" t="s">
        <v>5656</v>
      </c>
      <c r="E1402" s="37" t="s">
        <v>3496</v>
      </c>
      <c r="F1402" s="45"/>
      <c r="G1402" s="37">
        <v>0</v>
      </c>
      <c r="H1402" s="37">
        <v>5</v>
      </c>
      <c r="I1402" s="3" t="s">
        <v>5681</v>
      </c>
      <c r="K1402" s="37">
        <v>0</v>
      </c>
      <c r="L1402" s="37">
        <v>5</v>
      </c>
      <c r="M1402" s="3" t="s">
        <v>1515</v>
      </c>
      <c r="N1402" s="17" t="s">
        <v>1823</v>
      </c>
      <c r="O1402" s="27" t="str">
        <f>INDEX(accountchart[chartId], MATCH(Table1[[#This Row],[sellChartName]],accountchart[chartName],0))</f>
        <v>52899634</v>
      </c>
      <c r="P1402" s="27" t="str">
        <f>INDEX(accountchart[chartId], MATCH(Table1[[#This Row],[buyChartName]],accountchart[chartName],0))</f>
        <v>53174472</v>
      </c>
    </row>
    <row r="1403" spans="1:16" x14ac:dyDescent="0.5">
      <c r="A1403" s="3" t="s">
        <v>5706</v>
      </c>
      <c r="B1403" s="37" t="s">
        <v>1486</v>
      </c>
      <c r="C1403" s="35">
        <f t="shared" si="50"/>
        <v>3</v>
      </c>
      <c r="D1403" s="28" t="s">
        <v>5657</v>
      </c>
      <c r="E1403" s="37" t="s">
        <v>3496</v>
      </c>
      <c r="F1403" s="45"/>
      <c r="G1403" s="37">
        <v>0</v>
      </c>
      <c r="H1403" s="37">
        <v>5</v>
      </c>
      <c r="I1403" s="3" t="s">
        <v>5681</v>
      </c>
      <c r="K1403" s="37">
        <v>0</v>
      </c>
      <c r="L1403" s="37">
        <v>5</v>
      </c>
      <c r="M1403" s="3" t="s">
        <v>1515</v>
      </c>
      <c r="N1403" s="17" t="s">
        <v>1924</v>
      </c>
      <c r="O1403" s="27" t="str">
        <f>INDEX(accountchart[chartId], MATCH(Table1[[#This Row],[sellChartName]],accountchart[chartName],0))</f>
        <v>52899634</v>
      </c>
      <c r="P1403" s="27" t="str">
        <f>INDEX(accountchart[chartId], MATCH(Table1[[#This Row],[buyChartName]],accountchart[chartName],0))</f>
        <v>53176234</v>
      </c>
    </row>
    <row r="1404" spans="1:16" x14ac:dyDescent="0.5">
      <c r="A1404" s="3" t="s">
        <v>5707</v>
      </c>
      <c r="B1404" s="37" t="s">
        <v>1486</v>
      </c>
      <c r="C1404" s="35">
        <f t="shared" si="50"/>
        <v>3</v>
      </c>
      <c r="D1404" s="28" t="s">
        <v>5658</v>
      </c>
      <c r="E1404" s="37" t="s">
        <v>3496</v>
      </c>
      <c r="F1404" s="45"/>
      <c r="G1404" s="37">
        <v>0</v>
      </c>
      <c r="H1404" s="37">
        <v>5</v>
      </c>
      <c r="I1404" s="3" t="s">
        <v>5681</v>
      </c>
      <c r="K1404" s="37">
        <v>0</v>
      </c>
      <c r="L1404" s="37">
        <v>5</v>
      </c>
      <c r="M1404" s="3" t="s">
        <v>1515</v>
      </c>
      <c r="N1404" s="17" t="s">
        <v>1924</v>
      </c>
      <c r="O1404" s="27" t="str">
        <f>INDEX(accountchart[chartId], MATCH(Table1[[#This Row],[sellChartName]],accountchart[chartName],0))</f>
        <v>52899634</v>
      </c>
      <c r="P1404" s="27" t="str">
        <f>INDEX(accountchart[chartId], MATCH(Table1[[#This Row],[buyChartName]],accountchart[chartName],0))</f>
        <v>53176234</v>
      </c>
    </row>
    <row r="1405" spans="1:16" x14ac:dyDescent="0.5">
      <c r="A1405" s="3" t="s">
        <v>5708</v>
      </c>
      <c r="B1405" s="37" t="s">
        <v>1486</v>
      </c>
      <c r="C1405" s="35">
        <f t="shared" si="50"/>
        <v>3</v>
      </c>
      <c r="D1405" s="28" t="s">
        <v>5659</v>
      </c>
      <c r="E1405" s="37" t="s">
        <v>3496</v>
      </c>
      <c r="F1405" s="45"/>
      <c r="G1405" s="37">
        <v>0</v>
      </c>
      <c r="H1405" s="37">
        <v>5</v>
      </c>
      <c r="I1405" s="3" t="s">
        <v>5681</v>
      </c>
      <c r="K1405" s="37">
        <v>0</v>
      </c>
      <c r="L1405" s="37">
        <v>5</v>
      </c>
      <c r="M1405" s="3" t="s">
        <v>1515</v>
      </c>
      <c r="N1405" s="17" t="s">
        <v>1924</v>
      </c>
      <c r="O1405" s="27" t="str">
        <f>INDEX(accountchart[chartId], MATCH(Table1[[#This Row],[sellChartName]],accountchart[chartName],0))</f>
        <v>52899634</v>
      </c>
      <c r="P1405" s="27" t="str">
        <f>INDEX(accountchart[chartId], MATCH(Table1[[#This Row],[buyChartName]],accountchart[chartName],0))</f>
        <v>53176234</v>
      </c>
    </row>
    <row r="1406" spans="1:16" x14ac:dyDescent="0.5">
      <c r="A1406" s="3" t="s">
        <v>5709</v>
      </c>
      <c r="B1406" s="37" t="s">
        <v>1486</v>
      </c>
      <c r="C1406" s="35">
        <f t="shared" si="50"/>
        <v>3</v>
      </c>
      <c r="D1406" s="28" t="s">
        <v>5660</v>
      </c>
      <c r="E1406" s="37" t="s">
        <v>3496</v>
      </c>
      <c r="F1406" s="45"/>
      <c r="G1406" s="37">
        <v>0</v>
      </c>
      <c r="H1406" s="37">
        <v>5</v>
      </c>
      <c r="I1406" s="3" t="s">
        <v>5681</v>
      </c>
      <c r="K1406" s="37">
        <v>0</v>
      </c>
      <c r="L1406" s="37">
        <v>5</v>
      </c>
      <c r="M1406" s="3" t="s">
        <v>1515</v>
      </c>
      <c r="N1406" s="17" t="s">
        <v>1823</v>
      </c>
      <c r="O1406" s="27" t="str">
        <f>INDEX(accountchart[chartId], MATCH(Table1[[#This Row],[sellChartName]],accountchart[chartName],0))</f>
        <v>52899634</v>
      </c>
      <c r="P1406" s="27" t="str">
        <f>INDEX(accountchart[chartId], MATCH(Table1[[#This Row],[buyChartName]],accountchart[chartName],0))</f>
        <v>53174472</v>
      </c>
    </row>
    <row r="1407" spans="1:16" x14ac:dyDescent="0.5">
      <c r="A1407" s="3" t="s">
        <v>5710</v>
      </c>
      <c r="B1407" s="37" t="s">
        <v>1486</v>
      </c>
      <c r="C1407" s="35">
        <f t="shared" si="50"/>
        <v>3</v>
      </c>
      <c r="D1407" s="28" t="s">
        <v>5661</v>
      </c>
      <c r="E1407" s="37" t="s">
        <v>3496</v>
      </c>
      <c r="F1407" s="45"/>
      <c r="G1407" s="37">
        <v>0</v>
      </c>
      <c r="H1407" s="37">
        <v>5</v>
      </c>
      <c r="I1407" s="3" t="s">
        <v>5681</v>
      </c>
      <c r="K1407" s="37">
        <v>0</v>
      </c>
      <c r="L1407" s="37">
        <v>5</v>
      </c>
      <c r="M1407" s="3" t="s">
        <v>1515</v>
      </c>
      <c r="N1407" s="17" t="s">
        <v>1793</v>
      </c>
      <c r="O1407" s="27" t="str">
        <f>INDEX(accountchart[chartId], MATCH(Table1[[#This Row],[sellChartName]],accountchart[chartName],0))</f>
        <v>52899634</v>
      </c>
      <c r="P1407" s="27" t="str">
        <f>INDEX(accountchart[chartId], MATCH(Table1[[#This Row],[buyChartName]],accountchart[chartName],0))</f>
        <v>53172722</v>
      </c>
    </row>
    <row r="1408" spans="1:16" x14ac:dyDescent="0.5">
      <c r="A1408" s="3" t="s">
        <v>5711</v>
      </c>
      <c r="B1408" s="37" t="s">
        <v>1486</v>
      </c>
      <c r="C1408" s="35">
        <f t="shared" si="50"/>
        <v>3</v>
      </c>
      <c r="D1408" s="28" t="s">
        <v>5662</v>
      </c>
      <c r="E1408" s="37" t="s">
        <v>3496</v>
      </c>
      <c r="F1408" s="45"/>
      <c r="G1408" s="37">
        <v>0</v>
      </c>
      <c r="H1408" s="37">
        <v>5</v>
      </c>
      <c r="I1408" s="3" t="s">
        <v>5681</v>
      </c>
      <c r="K1408" s="37">
        <v>0</v>
      </c>
      <c r="L1408" s="37">
        <v>5</v>
      </c>
      <c r="M1408" s="3" t="s">
        <v>1515</v>
      </c>
      <c r="N1408" s="17" t="s">
        <v>1924</v>
      </c>
      <c r="O1408" s="27" t="str">
        <f>INDEX(accountchart[chartId], MATCH(Table1[[#This Row],[sellChartName]],accountchart[chartName],0))</f>
        <v>52899634</v>
      </c>
      <c r="P1408" s="27" t="str">
        <f>INDEX(accountchart[chartId], MATCH(Table1[[#This Row],[buyChartName]],accountchart[chartName],0))</f>
        <v>53176234</v>
      </c>
    </row>
    <row r="1409" spans="1:16" x14ac:dyDescent="0.5">
      <c r="A1409" s="3" t="s">
        <v>5712</v>
      </c>
      <c r="B1409" s="37" t="s">
        <v>1486</v>
      </c>
      <c r="C1409" s="35">
        <f t="shared" si="50"/>
        <v>3</v>
      </c>
      <c r="D1409" s="28" t="s">
        <v>5663</v>
      </c>
      <c r="E1409" s="37" t="s">
        <v>3496</v>
      </c>
      <c r="F1409" s="45"/>
      <c r="G1409" s="37">
        <v>0</v>
      </c>
      <c r="H1409" s="37">
        <v>5</v>
      </c>
      <c r="I1409" s="3" t="s">
        <v>5681</v>
      </c>
      <c r="K1409" s="37">
        <v>0</v>
      </c>
      <c r="L1409" s="37">
        <v>5</v>
      </c>
      <c r="M1409" s="3" t="s">
        <v>1515</v>
      </c>
      <c r="N1409" s="17" t="s">
        <v>1734</v>
      </c>
      <c r="O1409" s="27" t="str">
        <f>INDEX(accountchart[chartId], MATCH(Table1[[#This Row],[sellChartName]],accountchart[chartName],0))</f>
        <v>52899634</v>
      </c>
      <c r="P1409" s="27" t="str">
        <f>INDEX(accountchart[chartId], MATCH(Table1[[#This Row],[buyChartName]],accountchart[chartName],0))</f>
        <v>53172271</v>
      </c>
    </row>
    <row r="1410" spans="1:16" x14ac:dyDescent="0.5">
      <c r="A1410" s="3" t="s">
        <v>5713</v>
      </c>
      <c r="B1410" s="37" t="s">
        <v>1486</v>
      </c>
      <c r="C1410" s="35">
        <f t="shared" si="50"/>
        <v>3</v>
      </c>
      <c r="D1410" s="28" t="s">
        <v>5664</v>
      </c>
      <c r="E1410" s="37" t="s">
        <v>3496</v>
      </c>
      <c r="F1410" s="45"/>
      <c r="G1410" s="37">
        <v>0</v>
      </c>
      <c r="H1410" s="37">
        <v>5</v>
      </c>
      <c r="I1410" s="3" t="s">
        <v>5681</v>
      </c>
      <c r="K1410" s="37">
        <v>0</v>
      </c>
      <c r="L1410" s="37">
        <v>5</v>
      </c>
      <c r="M1410" s="3" t="s">
        <v>1515</v>
      </c>
      <c r="N1410" s="17" t="s">
        <v>1740</v>
      </c>
      <c r="O1410" s="27" t="str">
        <f>INDEX(accountchart[chartId], MATCH(Table1[[#This Row],[sellChartName]],accountchart[chartName],0))</f>
        <v>52899634</v>
      </c>
      <c r="P1410" s="27" t="str">
        <f>INDEX(accountchart[chartId], MATCH(Table1[[#This Row],[buyChartName]],accountchart[chartName],0))</f>
        <v>53172273</v>
      </c>
    </row>
    <row r="1411" spans="1:16" x14ac:dyDescent="0.5">
      <c r="A1411" s="3" t="s">
        <v>5714</v>
      </c>
      <c r="B1411" s="37" t="s">
        <v>1486</v>
      </c>
      <c r="C1411" s="35">
        <f t="shared" si="50"/>
        <v>3</v>
      </c>
      <c r="D1411" s="28" t="s">
        <v>5665</v>
      </c>
      <c r="E1411" s="37" t="s">
        <v>3496</v>
      </c>
      <c r="F1411" s="45"/>
      <c r="G1411" s="37">
        <v>0</v>
      </c>
      <c r="H1411" s="37">
        <v>5</v>
      </c>
      <c r="I1411" s="3" t="s">
        <v>5681</v>
      </c>
      <c r="K1411" s="37">
        <v>0</v>
      </c>
      <c r="L1411" s="37">
        <v>5</v>
      </c>
      <c r="M1411" s="3" t="s">
        <v>1515</v>
      </c>
      <c r="N1411" s="17" t="s">
        <v>1802</v>
      </c>
      <c r="O1411" s="27" t="str">
        <f>INDEX(accountchart[chartId], MATCH(Table1[[#This Row],[sellChartName]],accountchart[chartName],0))</f>
        <v>52899634</v>
      </c>
      <c r="P1411" s="27" t="str">
        <f>INDEX(accountchart[chartId], MATCH(Table1[[#This Row],[buyChartName]],accountchart[chartName],0))</f>
        <v>53173597</v>
      </c>
    </row>
    <row r="1412" spans="1:16" x14ac:dyDescent="0.5">
      <c r="A1412" s="3" t="s">
        <v>5715</v>
      </c>
      <c r="B1412" s="37" t="s">
        <v>1486</v>
      </c>
      <c r="C1412" s="35">
        <f t="shared" si="50"/>
        <v>3</v>
      </c>
      <c r="D1412" s="28" t="s">
        <v>5666</v>
      </c>
      <c r="E1412" s="37" t="s">
        <v>3496</v>
      </c>
      <c r="F1412" s="45"/>
      <c r="G1412" s="37">
        <v>0</v>
      </c>
      <c r="H1412" s="37">
        <v>5</v>
      </c>
      <c r="I1412" s="3" t="s">
        <v>5681</v>
      </c>
      <c r="K1412" s="37">
        <v>0</v>
      </c>
      <c r="L1412" s="37">
        <v>5</v>
      </c>
      <c r="M1412" s="3" t="s">
        <v>1515</v>
      </c>
      <c r="N1412" s="17" t="s">
        <v>2044</v>
      </c>
      <c r="O1412" s="27" t="str">
        <f>INDEX(accountchart[chartId], MATCH(Table1[[#This Row],[sellChartName]],accountchart[chartName],0))</f>
        <v>52899634</v>
      </c>
      <c r="P1412" s="27" t="str">
        <f>INDEX(accountchart[chartId], MATCH(Table1[[#This Row],[buyChartName]],accountchart[chartName],0))</f>
        <v>53358802</v>
      </c>
    </row>
    <row r="1413" spans="1:16" x14ac:dyDescent="0.5">
      <c r="A1413" s="3" t="s">
        <v>5716</v>
      </c>
      <c r="B1413" s="37" t="s">
        <v>1486</v>
      </c>
      <c r="C1413" s="35">
        <f t="shared" si="50"/>
        <v>3</v>
      </c>
      <c r="D1413" s="28" t="s">
        <v>5667</v>
      </c>
      <c r="E1413" s="37" t="s">
        <v>3496</v>
      </c>
      <c r="F1413" s="45"/>
      <c r="G1413" s="37">
        <v>0</v>
      </c>
      <c r="H1413" s="37">
        <v>5</v>
      </c>
      <c r="I1413" s="3" t="s">
        <v>5681</v>
      </c>
      <c r="K1413" s="37">
        <v>0</v>
      </c>
      <c r="L1413" s="37">
        <v>5</v>
      </c>
      <c r="M1413" s="3" t="s">
        <v>1515</v>
      </c>
      <c r="N1413" s="17" t="s">
        <v>1740</v>
      </c>
      <c r="O1413" s="27" t="str">
        <f>INDEX(accountchart[chartId], MATCH(Table1[[#This Row],[sellChartName]],accountchart[chartName],0))</f>
        <v>52899634</v>
      </c>
      <c r="P1413" s="27" t="str">
        <f>INDEX(accountchart[chartId], MATCH(Table1[[#This Row],[buyChartName]],accountchart[chartName],0))</f>
        <v>53172273</v>
      </c>
    </row>
    <row r="1414" spans="1:16" x14ac:dyDescent="0.5">
      <c r="A1414" s="3" t="s">
        <v>5717</v>
      </c>
      <c r="B1414" s="37" t="s">
        <v>1486</v>
      </c>
      <c r="C1414" s="35">
        <f t="shared" si="50"/>
        <v>3</v>
      </c>
      <c r="D1414" s="28" t="s">
        <v>5668</v>
      </c>
      <c r="E1414" s="37" t="s">
        <v>3496</v>
      </c>
      <c r="F1414" s="45"/>
      <c r="G1414" s="37">
        <v>0</v>
      </c>
      <c r="H1414" s="37">
        <v>5</v>
      </c>
      <c r="I1414" s="3" t="s">
        <v>5681</v>
      </c>
      <c r="K1414" s="37">
        <v>0</v>
      </c>
      <c r="L1414" s="37">
        <v>5</v>
      </c>
      <c r="M1414" s="3" t="s">
        <v>1515</v>
      </c>
      <c r="N1414" s="17" t="s">
        <v>1793</v>
      </c>
      <c r="O1414" s="27" t="str">
        <f>INDEX(accountchart[chartId], MATCH(Table1[[#This Row],[sellChartName]],accountchart[chartName],0))</f>
        <v>52899634</v>
      </c>
      <c r="P1414" s="27" t="str">
        <f>INDEX(accountchart[chartId], MATCH(Table1[[#This Row],[buyChartName]],accountchart[chartName],0))</f>
        <v>53172722</v>
      </c>
    </row>
    <row r="1415" spans="1:16" x14ac:dyDescent="0.5">
      <c r="A1415" s="3" t="s">
        <v>5718</v>
      </c>
      <c r="B1415" s="37" t="s">
        <v>1486</v>
      </c>
      <c r="C1415" s="35">
        <f t="shared" si="50"/>
        <v>3</v>
      </c>
      <c r="D1415" s="28" t="s">
        <v>5669</v>
      </c>
      <c r="E1415" s="37" t="s">
        <v>3496</v>
      </c>
      <c r="F1415" s="45"/>
      <c r="G1415" s="37">
        <v>0</v>
      </c>
      <c r="H1415" s="37">
        <v>5</v>
      </c>
      <c r="I1415" s="3" t="s">
        <v>5681</v>
      </c>
      <c r="K1415" s="37">
        <v>0</v>
      </c>
      <c r="L1415" s="37">
        <v>5</v>
      </c>
      <c r="M1415" s="3" t="s">
        <v>1515</v>
      </c>
      <c r="N1415" s="17" t="s">
        <v>2044</v>
      </c>
      <c r="O1415" s="27" t="str">
        <f>INDEX(accountchart[chartId], MATCH(Table1[[#This Row],[sellChartName]],accountchart[chartName],0))</f>
        <v>52899634</v>
      </c>
      <c r="P1415" s="27" t="str">
        <f>INDEX(accountchart[chartId], MATCH(Table1[[#This Row],[buyChartName]],accountchart[chartName],0))</f>
        <v>53358802</v>
      </c>
    </row>
    <row r="1416" spans="1:16" x14ac:dyDescent="0.5">
      <c r="A1416" s="3" t="s">
        <v>5719</v>
      </c>
      <c r="B1416" s="37" t="s">
        <v>1486</v>
      </c>
      <c r="C1416" s="35">
        <f t="shared" si="50"/>
        <v>3</v>
      </c>
      <c r="D1416" s="28" t="s">
        <v>5670</v>
      </c>
      <c r="E1416" s="37" t="s">
        <v>3496</v>
      </c>
      <c r="F1416" s="45"/>
      <c r="G1416" s="37">
        <v>0</v>
      </c>
      <c r="H1416" s="37">
        <v>5</v>
      </c>
      <c r="I1416" s="3" t="s">
        <v>5681</v>
      </c>
      <c r="K1416" s="37">
        <v>0</v>
      </c>
      <c r="L1416" s="37">
        <v>5</v>
      </c>
      <c r="M1416" s="3" t="s">
        <v>1515</v>
      </c>
      <c r="N1416" s="17" t="s">
        <v>2044</v>
      </c>
      <c r="O1416" s="27" t="str">
        <f>INDEX(accountchart[chartId], MATCH(Table1[[#This Row],[sellChartName]],accountchart[chartName],0))</f>
        <v>52899634</v>
      </c>
      <c r="P1416" s="27" t="str">
        <f>INDEX(accountchart[chartId], MATCH(Table1[[#This Row],[buyChartName]],accountchart[chartName],0))</f>
        <v>53358802</v>
      </c>
    </row>
    <row r="1417" spans="1:16" x14ac:dyDescent="0.5">
      <c r="A1417" s="3" t="s">
        <v>5720</v>
      </c>
      <c r="B1417" s="37" t="s">
        <v>1486</v>
      </c>
      <c r="C1417" s="35">
        <f t="shared" si="50"/>
        <v>3</v>
      </c>
      <c r="D1417" s="28" t="s">
        <v>5671</v>
      </c>
      <c r="E1417" s="37" t="s">
        <v>3496</v>
      </c>
      <c r="F1417" s="45"/>
      <c r="G1417" s="37">
        <v>0</v>
      </c>
      <c r="H1417" s="37">
        <v>5</v>
      </c>
      <c r="I1417" s="3" t="s">
        <v>5681</v>
      </c>
      <c r="K1417" s="37">
        <v>0</v>
      </c>
      <c r="L1417" s="37">
        <v>5</v>
      </c>
      <c r="M1417" s="3" t="s">
        <v>1515</v>
      </c>
      <c r="N1417" s="17" t="s">
        <v>1802</v>
      </c>
      <c r="O1417" s="27" t="str">
        <f>INDEX(accountchart[chartId], MATCH(Table1[[#This Row],[sellChartName]],accountchart[chartName],0))</f>
        <v>52899634</v>
      </c>
      <c r="P1417" s="27" t="str">
        <f>INDEX(accountchart[chartId], MATCH(Table1[[#This Row],[buyChartName]],accountchart[chartName],0))</f>
        <v>53173597</v>
      </c>
    </row>
    <row r="1418" spans="1:16" x14ac:dyDescent="0.5">
      <c r="A1418" s="3" t="s">
        <v>5721</v>
      </c>
      <c r="B1418" s="37" t="s">
        <v>1486</v>
      </c>
      <c r="C1418" s="35">
        <f t="shared" si="50"/>
        <v>3</v>
      </c>
      <c r="D1418" s="28" t="s">
        <v>5672</v>
      </c>
      <c r="E1418" s="37" t="s">
        <v>3496</v>
      </c>
      <c r="F1418" s="45"/>
      <c r="G1418" s="37">
        <v>0</v>
      </c>
      <c r="H1418" s="37">
        <v>5</v>
      </c>
      <c r="I1418" s="3" t="s">
        <v>5681</v>
      </c>
      <c r="K1418" s="37">
        <v>0</v>
      </c>
      <c r="L1418" s="37">
        <v>5</v>
      </c>
      <c r="M1418" s="3" t="s">
        <v>1515</v>
      </c>
      <c r="N1418" s="17" t="s">
        <v>2044</v>
      </c>
      <c r="O1418" s="27" t="str">
        <f>INDEX(accountchart[chartId], MATCH(Table1[[#This Row],[sellChartName]],accountchart[chartName],0))</f>
        <v>52899634</v>
      </c>
      <c r="P1418" s="27" t="str">
        <f>INDEX(accountchart[chartId], MATCH(Table1[[#This Row],[buyChartName]],accountchart[chartName],0))</f>
        <v>53358802</v>
      </c>
    </row>
    <row r="1419" spans="1:16" x14ac:dyDescent="0.5">
      <c r="A1419" s="3" t="s">
        <v>5722</v>
      </c>
      <c r="B1419" s="37" t="s">
        <v>1486</v>
      </c>
      <c r="C1419" s="35">
        <f t="shared" si="50"/>
        <v>3</v>
      </c>
      <c r="D1419" s="28" t="s">
        <v>5673</v>
      </c>
      <c r="E1419" s="37" t="s">
        <v>3496</v>
      </c>
      <c r="F1419" s="45"/>
      <c r="G1419" s="37">
        <v>0</v>
      </c>
      <c r="H1419" s="37">
        <v>5</v>
      </c>
      <c r="I1419" s="3" t="s">
        <v>5681</v>
      </c>
      <c r="K1419" s="37">
        <v>0</v>
      </c>
      <c r="L1419" s="37">
        <v>5</v>
      </c>
      <c r="M1419" s="3" t="s">
        <v>1515</v>
      </c>
      <c r="N1419" s="17" t="s">
        <v>1864</v>
      </c>
      <c r="O1419" s="27" t="str">
        <f>INDEX(accountchart[chartId], MATCH(Table1[[#This Row],[sellChartName]],accountchart[chartName],0))</f>
        <v>52899634</v>
      </c>
      <c r="P1419" s="27" t="str">
        <f>INDEX(accountchart[chartId], MATCH(Table1[[#This Row],[buyChartName]],accountchart[chartName],0))</f>
        <v>53175353</v>
      </c>
    </row>
    <row r="1420" spans="1:16" x14ac:dyDescent="0.5">
      <c r="A1420" s="3" t="s">
        <v>5723</v>
      </c>
      <c r="B1420" s="37" t="s">
        <v>1486</v>
      </c>
      <c r="C1420" s="35">
        <f t="shared" si="50"/>
        <v>3</v>
      </c>
      <c r="D1420" s="28" t="s">
        <v>5674</v>
      </c>
      <c r="E1420" s="37" t="s">
        <v>3496</v>
      </c>
      <c r="F1420" s="45"/>
      <c r="G1420" s="37">
        <v>0</v>
      </c>
      <c r="H1420" s="37">
        <v>5</v>
      </c>
      <c r="I1420" s="3" t="s">
        <v>5681</v>
      </c>
      <c r="K1420" s="37">
        <v>0</v>
      </c>
      <c r="L1420" s="37">
        <v>5</v>
      </c>
      <c r="M1420" s="3" t="s">
        <v>1515</v>
      </c>
      <c r="N1420" s="17" t="s">
        <v>1734</v>
      </c>
      <c r="O1420" s="27" t="str">
        <f>INDEX(accountchart[chartId], MATCH(Table1[[#This Row],[sellChartName]],accountchart[chartName],0))</f>
        <v>52899634</v>
      </c>
      <c r="P1420" s="27" t="str">
        <f>INDEX(accountchart[chartId], MATCH(Table1[[#This Row],[buyChartName]],accountchart[chartName],0))</f>
        <v>53172271</v>
      </c>
    </row>
    <row r="1421" spans="1:16" x14ac:dyDescent="0.5">
      <c r="A1421" s="3" t="s">
        <v>5724</v>
      </c>
      <c r="B1421" s="37" t="s">
        <v>1486</v>
      </c>
      <c r="C1421" s="35">
        <f t="shared" si="50"/>
        <v>3</v>
      </c>
      <c r="D1421" s="28" t="s">
        <v>5675</v>
      </c>
      <c r="E1421" s="37" t="s">
        <v>3496</v>
      </c>
      <c r="F1421" s="45"/>
      <c r="G1421" s="37">
        <v>0</v>
      </c>
      <c r="H1421" s="37">
        <v>5</v>
      </c>
      <c r="I1421" s="3" t="s">
        <v>5681</v>
      </c>
      <c r="K1421" s="37">
        <v>0</v>
      </c>
      <c r="L1421" s="37">
        <v>5</v>
      </c>
      <c r="M1421" s="3" t="s">
        <v>1515</v>
      </c>
      <c r="N1421" s="17" t="s">
        <v>1790</v>
      </c>
      <c r="O1421" s="27" t="str">
        <f>INDEX(accountchart[chartId], MATCH(Table1[[#This Row],[sellChartName]],accountchart[chartName],0))</f>
        <v>52899634</v>
      </c>
      <c r="P1421" s="27" t="str">
        <f>INDEX(accountchart[chartId], MATCH(Table1[[#This Row],[buyChartName]],accountchart[chartName],0))</f>
        <v>53172721</v>
      </c>
    </row>
    <row r="1422" spans="1:16" x14ac:dyDescent="0.5">
      <c r="A1422" s="3" t="s">
        <v>5725</v>
      </c>
      <c r="B1422" s="37" t="s">
        <v>1486</v>
      </c>
      <c r="C1422" s="35">
        <f t="shared" si="50"/>
        <v>3</v>
      </c>
      <c r="D1422" s="28" t="s">
        <v>5676</v>
      </c>
      <c r="E1422" s="37" t="s">
        <v>3496</v>
      </c>
      <c r="F1422" s="45"/>
      <c r="G1422" s="37">
        <v>0</v>
      </c>
      <c r="H1422" s="37">
        <v>5</v>
      </c>
      <c r="I1422" s="3" t="s">
        <v>5681</v>
      </c>
      <c r="K1422" s="37">
        <v>0</v>
      </c>
      <c r="L1422" s="37">
        <v>5</v>
      </c>
      <c r="M1422" s="3" t="s">
        <v>1515</v>
      </c>
      <c r="N1422" s="17" t="s">
        <v>1823</v>
      </c>
      <c r="O1422" s="27" t="str">
        <f>INDEX(accountchart[chartId], MATCH(Table1[[#This Row],[sellChartName]],accountchart[chartName],0))</f>
        <v>52899634</v>
      </c>
      <c r="P1422" s="27" t="str">
        <f>INDEX(accountchart[chartId], MATCH(Table1[[#This Row],[buyChartName]],accountchart[chartName],0))</f>
        <v>53174472</v>
      </c>
    </row>
    <row r="1423" spans="1:16" x14ac:dyDescent="0.5">
      <c r="A1423" s="3" t="s">
        <v>5726</v>
      </c>
      <c r="B1423" s="37" t="s">
        <v>1486</v>
      </c>
      <c r="C1423" s="35">
        <f t="shared" si="50"/>
        <v>3</v>
      </c>
      <c r="D1423" s="28" t="s">
        <v>5677</v>
      </c>
      <c r="E1423" s="37" t="s">
        <v>3496</v>
      </c>
      <c r="F1423" s="45"/>
      <c r="G1423" s="37">
        <v>0</v>
      </c>
      <c r="H1423" s="37">
        <v>5</v>
      </c>
      <c r="I1423" s="3" t="s">
        <v>5681</v>
      </c>
      <c r="K1423" s="37">
        <v>0</v>
      </c>
      <c r="L1423" s="37">
        <v>5</v>
      </c>
      <c r="M1423" s="3" t="s">
        <v>1515</v>
      </c>
      <c r="N1423" s="17" t="s">
        <v>1734</v>
      </c>
      <c r="O1423" s="27" t="str">
        <f>INDEX(accountchart[chartId], MATCH(Table1[[#This Row],[sellChartName]],accountchart[chartName],0))</f>
        <v>52899634</v>
      </c>
      <c r="P1423" s="27" t="str">
        <f>INDEX(accountchart[chartId], MATCH(Table1[[#This Row],[buyChartName]],accountchart[chartName],0))</f>
        <v>53172271</v>
      </c>
    </row>
    <row r="1424" spans="1:16" x14ac:dyDescent="0.5">
      <c r="A1424" s="3" t="s">
        <v>5727</v>
      </c>
      <c r="B1424" s="37" t="s">
        <v>1486</v>
      </c>
      <c r="C1424" s="35">
        <f t="shared" si="50"/>
        <v>3</v>
      </c>
      <c r="D1424" s="28" t="s">
        <v>5678</v>
      </c>
      <c r="E1424" s="37" t="s">
        <v>3496</v>
      </c>
      <c r="F1424" s="45"/>
      <c r="G1424" s="37">
        <v>0</v>
      </c>
      <c r="H1424" s="37">
        <v>5</v>
      </c>
      <c r="I1424" s="3" t="s">
        <v>5681</v>
      </c>
      <c r="K1424" s="37">
        <v>0</v>
      </c>
      <c r="L1424" s="37">
        <v>5</v>
      </c>
      <c r="M1424" s="3" t="s">
        <v>1515</v>
      </c>
      <c r="N1424" s="17" t="s">
        <v>1843</v>
      </c>
      <c r="O1424" s="27" t="str">
        <f>INDEX(accountchart[chartId], MATCH(Table1[[#This Row],[sellChartName]],accountchart[chartName],0))</f>
        <v>52899634</v>
      </c>
      <c r="P1424" s="27" t="str">
        <f>INDEX(accountchart[chartId], MATCH(Table1[[#This Row],[buyChartName]],accountchart[chartName],0))</f>
        <v>53174912</v>
      </c>
    </row>
    <row r="1425" spans="1:16" x14ac:dyDescent="0.5">
      <c r="A1425" s="3" t="s">
        <v>5728</v>
      </c>
      <c r="B1425" s="37" t="s">
        <v>1486</v>
      </c>
      <c r="C1425" s="35">
        <f t="shared" si="50"/>
        <v>3</v>
      </c>
      <c r="D1425" s="28" t="s">
        <v>5679</v>
      </c>
      <c r="E1425" s="37" t="s">
        <v>3496</v>
      </c>
      <c r="F1425" s="45"/>
      <c r="G1425" s="37">
        <v>0</v>
      </c>
      <c r="H1425" s="37">
        <v>5</v>
      </c>
      <c r="I1425" s="3" t="s">
        <v>5681</v>
      </c>
      <c r="K1425" s="37">
        <v>0</v>
      </c>
      <c r="L1425" s="37">
        <v>5</v>
      </c>
      <c r="M1425" s="3" t="s">
        <v>1515</v>
      </c>
      <c r="N1425" s="17" t="s">
        <v>1793</v>
      </c>
      <c r="O1425" s="27" t="str">
        <f>INDEX(accountchart[chartId], MATCH(Table1[[#This Row],[sellChartName]],accountchart[chartName],0))</f>
        <v>52899634</v>
      </c>
      <c r="P1425" s="27" t="str">
        <f>INDEX(accountchart[chartId], MATCH(Table1[[#This Row],[buyChartName]],accountchart[chartName],0))</f>
        <v>53172722</v>
      </c>
    </row>
    <row r="1426" spans="1:16" x14ac:dyDescent="0.5">
      <c r="A1426" s="3" t="s">
        <v>5729</v>
      </c>
      <c r="B1426" s="37" t="s">
        <v>1486</v>
      </c>
      <c r="C1426" s="35">
        <f t="shared" si="50"/>
        <v>3</v>
      </c>
      <c r="D1426" s="28" t="s">
        <v>5680</v>
      </c>
      <c r="E1426" s="37" t="s">
        <v>3496</v>
      </c>
      <c r="F1426" s="45"/>
      <c r="G1426" s="37">
        <v>0</v>
      </c>
      <c r="H1426" s="37">
        <v>5</v>
      </c>
      <c r="I1426" s="3" t="s">
        <v>5681</v>
      </c>
      <c r="K1426" s="37">
        <v>0</v>
      </c>
      <c r="L1426" s="37">
        <v>5</v>
      </c>
      <c r="M1426" s="3" t="s">
        <v>1515</v>
      </c>
      <c r="N1426" s="17" t="s">
        <v>1823</v>
      </c>
      <c r="O1426" s="27" t="str">
        <f>INDEX(accountchart[chartId], MATCH(Table1[[#This Row],[sellChartName]],accountchart[chartName],0))</f>
        <v>52899634</v>
      </c>
      <c r="P1426" s="27" t="str">
        <f>INDEX(accountchart[chartId], MATCH(Table1[[#This Row],[buyChartName]],accountchart[chartName],0))</f>
        <v>53174472</v>
      </c>
    </row>
    <row r="1427" spans="1:16" x14ac:dyDescent="0.5">
      <c r="A1427" s="3" t="s">
        <v>5988</v>
      </c>
      <c r="B1427" s="37" t="s">
        <v>1486</v>
      </c>
      <c r="C1427" s="35">
        <f t="shared" ref="C1427:C1428" si="51">IF($B1427="ProductService",1,IF($B1427="ProductNonInventory",3,IF($B1427="ProductInventory",5,"error")))</f>
        <v>3</v>
      </c>
      <c r="D1427" s="72" t="s">
        <v>5885</v>
      </c>
      <c r="E1427" s="37" t="s">
        <v>3496</v>
      </c>
      <c r="F1427" s="45"/>
      <c r="G1427" s="37">
        <v>0</v>
      </c>
      <c r="H1427" s="37">
        <v>5</v>
      </c>
      <c r="I1427" s="3" t="s">
        <v>5681</v>
      </c>
      <c r="K1427" s="37">
        <v>0</v>
      </c>
      <c r="L1427" s="37">
        <v>5</v>
      </c>
      <c r="M1427" s="3" t="s">
        <v>1515</v>
      </c>
      <c r="N1427" s="17" t="s">
        <v>1864</v>
      </c>
      <c r="O1427" s="27" t="str">
        <f>INDEX(accountchart[chartId], MATCH(Table1[[#This Row],[sellChartName]],accountchart[chartName],0))</f>
        <v>52899634</v>
      </c>
      <c r="P1427" s="27" t="str">
        <f>INDEX(accountchart[chartId], MATCH(Table1[[#This Row],[buyChartName]],accountchart[chartName],0))</f>
        <v>53175353</v>
      </c>
    </row>
    <row r="1428" spans="1:16" x14ac:dyDescent="0.5">
      <c r="A1428" s="3" t="s">
        <v>5989</v>
      </c>
      <c r="B1428" s="37" t="s">
        <v>1486</v>
      </c>
      <c r="C1428" s="35">
        <f t="shared" si="51"/>
        <v>3</v>
      </c>
      <c r="D1428" s="72" t="s">
        <v>5886</v>
      </c>
      <c r="E1428" s="37" t="s">
        <v>3496</v>
      </c>
      <c r="F1428" s="45"/>
      <c r="G1428" s="37">
        <v>0</v>
      </c>
      <c r="H1428" s="37">
        <v>5</v>
      </c>
      <c r="I1428" s="3" t="s">
        <v>5681</v>
      </c>
      <c r="K1428" s="37">
        <v>0</v>
      </c>
      <c r="L1428" s="37">
        <v>5</v>
      </c>
      <c r="M1428" s="3" t="s">
        <v>1515</v>
      </c>
      <c r="N1428" s="17" t="s">
        <v>1864</v>
      </c>
      <c r="O1428" s="27" t="str">
        <f>INDEX(accountchart[chartId], MATCH(Table1[[#This Row],[sellChartName]],accountchart[chartName],0))</f>
        <v>52899634</v>
      </c>
      <c r="P1428" s="27" t="str">
        <f>INDEX(accountchart[chartId], MATCH(Table1[[#This Row],[buyChartName]],accountchart[chartName],0))</f>
        <v>53175353</v>
      </c>
    </row>
    <row r="1429" spans="1:16" x14ac:dyDescent="0.5">
      <c r="A1429" s="17" t="s">
        <v>5694</v>
      </c>
      <c r="B1429" s="37" t="s">
        <v>1486</v>
      </c>
      <c r="C1429" s="35">
        <f t="shared" ref="C1429:C1440" si="52">IF($B1429="ProductService",1,IF($B1429="ProductNonInventory",3,IF($B1429="ProductInventory",5,"error")))</f>
        <v>3</v>
      </c>
      <c r="D1429" s="28" t="s">
        <v>5682</v>
      </c>
      <c r="E1429" s="37" t="s">
        <v>3496</v>
      </c>
      <c r="F1429" s="45"/>
      <c r="G1429" s="37">
        <v>0</v>
      </c>
      <c r="H1429" s="37">
        <v>5</v>
      </c>
      <c r="I1429" s="3" t="s">
        <v>5696</v>
      </c>
      <c r="K1429" s="37">
        <v>0</v>
      </c>
      <c r="L1429" s="37">
        <v>5</v>
      </c>
      <c r="M1429" s="3" t="s">
        <v>1515</v>
      </c>
      <c r="N1429" s="17" t="s">
        <v>1918</v>
      </c>
      <c r="O1429" s="27" t="str">
        <f>INDEX(accountchart[chartId], MATCH(Table1[[#This Row],[sellChartName]],accountchart[chartName],0))</f>
        <v>52899634</v>
      </c>
      <c r="P1429" s="27" t="str">
        <f>INDEX(accountchart[chartId], MATCH(Table1[[#This Row],[buyChartName]],accountchart[chartName],0))</f>
        <v>53176232</v>
      </c>
    </row>
    <row r="1430" spans="1:16" x14ac:dyDescent="0.5">
      <c r="A1430" s="17" t="s">
        <v>5730</v>
      </c>
      <c r="B1430" s="37" t="s">
        <v>1486</v>
      </c>
      <c r="C1430" s="35">
        <f t="shared" si="52"/>
        <v>3</v>
      </c>
      <c r="D1430" s="28" t="s">
        <v>5683</v>
      </c>
      <c r="E1430" s="37" t="s">
        <v>3496</v>
      </c>
      <c r="F1430" s="45"/>
      <c r="G1430" s="37">
        <v>0</v>
      </c>
      <c r="H1430" s="37">
        <v>5</v>
      </c>
      <c r="I1430" s="3" t="s">
        <v>5696</v>
      </c>
      <c r="K1430" s="37">
        <v>0</v>
      </c>
      <c r="L1430" s="37">
        <v>5</v>
      </c>
      <c r="M1430" s="3" t="s">
        <v>1515</v>
      </c>
      <c r="N1430" s="17" t="s">
        <v>1817</v>
      </c>
      <c r="O1430" s="27" t="str">
        <f>INDEX(accountchart[chartId], MATCH(Table1[[#This Row],[sellChartName]],accountchart[chartName],0))</f>
        <v>52899634</v>
      </c>
      <c r="P1430" s="27" t="str">
        <f>INDEX(accountchart[chartId], MATCH(Table1[[#This Row],[buyChartName]],accountchart[chartName],0))</f>
        <v>53174035</v>
      </c>
    </row>
    <row r="1431" spans="1:16" x14ac:dyDescent="0.5">
      <c r="A1431" s="17" t="s">
        <v>5731</v>
      </c>
      <c r="B1431" s="37" t="s">
        <v>1486</v>
      </c>
      <c r="C1431" s="35">
        <f t="shared" si="52"/>
        <v>3</v>
      </c>
      <c r="D1431" s="28" t="s">
        <v>5684</v>
      </c>
      <c r="E1431" s="37" t="s">
        <v>3496</v>
      </c>
      <c r="F1431" s="45"/>
      <c r="G1431" s="37">
        <v>0</v>
      </c>
      <c r="H1431" s="37">
        <v>5</v>
      </c>
      <c r="I1431" s="3" t="s">
        <v>5696</v>
      </c>
      <c r="K1431" s="37">
        <v>0</v>
      </c>
      <c r="L1431" s="37">
        <v>5</v>
      </c>
      <c r="M1431" s="3" t="s">
        <v>1515</v>
      </c>
      <c r="N1431" s="17" t="s">
        <v>1918</v>
      </c>
      <c r="O1431" s="27" t="str">
        <f>INDEX(accountchart[chartId], MATCH(Table1[[#This Row],[sellChartName]],accountchart[chartName],0))</f>
        <v>52899634</v>
      </c>
      <c r="P1431" s="27" t="str">
        <f>INDEX(accountchart[chartId], MATCH(Table1[[#This Row],[buyChartName]],accountchart[chartName],0))</f>
        <v>53176232</v>
      </c>
    </row>
    <row r="1432" spans="1:16" x14ac:dyDescent="0.5">
      <c r="A1432" s="17" t="s">
        <v>5732</v>
      </c>
      <c r="B1432" s="37" t="s">
        <v>1486</v>
      </c>
      <c r="C1432" s="35">
        <f t="shared" si="52"/>
        <v>3</v>
      </c>
      <c r="D1432" s="28" t="s">
        <v>5685</v>
      </c>
      <c r="E1432" s="37" t="s">
        <v>3496</v>
      </c>
      <c r="F1432" s="45"/>
      <c r="G1432" s="37">
        <v>0</v>
      </c>
      <c r="H1432" s="37">
        <v>5</v>
      </c>
      <c r="I1432" s="3" t="s">
        <v>5696</v>
      </c>
      <c r="K1432" s="37">
        <v>0</v>
      </c>
      <c r="L1432" s="37">
        <v>5</v>
      </c>
      <c r="M1432" s="3" t="s">
        <v>1515</v>
      </c>
      <c r="N1432" s="17" t="s">
        <v>1918</v>
      </c>
      <c r="O1432" s="27" t="str">
        <f>INDEX(accountchart[chartId], MATCH(Table1[[#This Row],[sellChartName]],accountchart[chartName],0))</f>
        <v>52899634</v>
      </c>
      <c r="P1432" s="27" t="str">
        <f>INDEX(accountchart[chartId], MATCH(Table1[[#This Row],[buyChartName]],accountchart[chartName],0))</f>
        <v>53176232</v>
      </c>
    </row>
    <row r="1433" spans="1:16" x14ac:dyDescent="0.5">
      <c r="A1433" s="17" t="s">
        <v>5733</v>
      </c>
      <c r="B1433" s="37" t="s">
        <v>1486</v>
      </c>
      <c r="C1433" s="35">
        <f t="shared" si="52"/>
        <v>3</v>
      </c>
      <c r="D1433" s="28" t="s">
        <v>5686</v>
      </c>
      <c r="E1433" s="37" t="s">
        <v>3496</v>
      </c>
      <c r="F1433" s="45"/>
      <c r="G1433" s="37">
        <v>0</v>
      </c>
      <c r="H1433" s="37">
        <v>5</v>
      </c>
      <c r="I1433" s="3" t="s">
        <v>5696</v>
      </c>
      <c r="K1433" s="37">
        <v>0</v>
      </c>
      <c r="L1433" s="37">
        <v>5</v>
      </c>
      <c r="M1433" s="3" t="s">
        <v>1515</v>
      </c>
      <c r="N1433" s="17" t="s">
        <v>1837</v>
      </c>
      <c r="O1433" s="27" t="str">
        <f>INDEX(accountchart[chartId], MATCH(Table1[[#This Row],[sellChartName]],accountchart[chartName],0))</f>
        <v>52899634</v>
      </c>
      <c r="P1433" s="27" t="str">
        <f>INDEX(accountchart[chartId], MATCH(Table1[[#This Row],[buyChartName]],accountchart[chartName],0))</f>
        <v>53174910</v>
      </c>
    </row>
    <row r="1434" spans="1:16" x14ac:dyDescent="0.5">
      <c r="A1434" s="17" t="s">
        <v>5734</v>
      </c>
      <c r="B1434" s="37" t="s">
        <v>1486</v>
      </c>
      <c r="C1434" s="35">
        <f t="shared" si="52"/>
        <v>3</v>
      </c>
      <c r="D1434" s="28" t="s">
        <v>5687</v>
      </c>
      <c r="E1434" s="37" t="s">
        <v>3496</v>
      </c>
      <c r="F1434" s="45"/>
      <c r="G1434" s="37">
        <v>0</v>
      </c>
      <c r="H1434" s="37">
        <v>5</v>
      </c>
      <c r="I1434" s="3" t="s">
        <v>5696</v>
      </c>
      <c r="K1434" s="37">
        <v>0</v>
      </c>
      <c r="L1434" s="37">
        <v>5</v>
      </c>
      <c r="M1434" s="3" t="s">
        <v>1515</v>
      </c>
      <c r="N1434" s="17" t="s">
        <v>2038</v>
      </c>
      <c r="O1434" s="27" t="str">
        <f>INDEX(accountchart[chartId], MATCH(Table1[[#This Row],[sellChartName]],accountchart[chartName],0))</f>
        <v>52899634</v>
      </c>
      <c r="P1434" s="27" t="str">
        <f>INDEX(accountchart[chartId], MATCH(Table1[[#This Row],[buyChartName]],accountchart[chartName],0))</f>
        <v>53358800</v>
      </c>
    </row>
    <row r="1435" spans="1:16" x14ac:dyDescent="0.5">
      <c r="A1435" s="17" t="s">
        <v>5735</v>
      </c>
      <c r="B1435" s="37" t="s">
        <v>1486</v>
      </c>
      <c r="C1435" s="35">
        <f t="shared" si="52"/>
        <v>3</v>
      </c>
      <c r="D1435" s="28" t="s">
        <v>5688</v>
      </c>
      <c r="E1435" s="37" t="s">
        <v>3496</v>
      </c>
      <c r="F1435" s="45"/>
      <c r="G1435" s="37">
        <v>0</v>
      </c>
      <c r="H1435" s="37">
        <v>5</v>
      </c>
      <c r="I1435" s="3" t="s">
        <v>5696</v>
      </c>
      <c r="K1435" s="37">
        <v>0</v>
      </c>
      <c r="L1435" s="37">
        <v>5</v>
      </c>
      <c r="M1435" s="3" t="s">
        <v>1515</v>
      </c>
      <c r="N1435" s="17" t="s">
        <v>2038</v>
      </c>
      <c r="O1435" s="27" t="str">
        <f>INDEX(accountchart[chartId], MATCH(Table1[[#This Row],[sellChartName]],accountchart[chartName],0))</f>
        <v>52899634</v>
      </c>
      <c r="P1435" s="27" t="str">
        <f>INDEX(accountchart[chartId], MATCH(Table1[[#This Row],[buyChartName]],accountchart[chartName],0))</f>
        <v>53358800</v>
      </c>
    </row>
    <row r="1436" spans="1:16" x14ac:dyDescent="0.5">
      <c r="A1436" s="17" t="s">
        <v>5736</v>
      </c>
      <c r="B1436" s="37" t="s">
        <v>1486</v>
      </c>
      <c r="C1436" s="35">
        <f t="shared" si="52"/>
        <v>3</v>
      </c>
      <c r="D1436" s="28" t="s">
        <v>5689</v>
      </c>
      <c r="E1436" s="37" t="s">
        <v>3496</v>
      </c>
      <c r="F1436" s="45"/>
      <c r="G1436" s="37">
        <v>0</v>
      </c>
      <c r="H1436" s="37">
        <v>5</v>
      </c>
      <c r="I1436" s="3" t="s">
        <v>5696</v>
      </c>
      <c r="K1436" s="37">
        <v>0</v>
      </c>
      <c r="L1436" s="37">
        <v>5</v>
      </c>
      <c r="M1436" s="3" t="s">
        <v>1515</v>
      </c>
      <c r="N1436" s="17" t="s">
        <v>1796</v>
      </c>
      <c r="O1436" s="27" t="str">
        <f>INDEX(accountchart[chartId], MATCH(Table1[[#This Row],[sellChartName]],accountchart[chartName],0))</f>
        <v>52899634</v>
      </c>
      <c r="P1436" s="27" t="str">
        <f>INDEX(accountchart[chartId], MATCH(Table1[[#This Row],[buyChartName]],accountchart[chartName],0))</f>
        <v>53173595</v>
      </c>
    </row>
    <row r="1437" spans="1:16" x14ac:dyDescent="0.5">
      <c r="A1437" s="17" t="s">
        <v>5737</v>
      </c>
      <c r="B1437" s="37" t="s">
        <v>1486</v>
      </c>
      <c r="C1437" s="35">
        <f t="shared" si="52"/>
        <v>3</v>
      </c>
      <c r="D1437" s="28" t="s">
        <v>5690</v>
      </c>
      <c r="E1437" s="37" t="s">
        <v>3496</v>
      </c>
      <c r="F1437" s="45"/>
      <c r="G1437" s="37">
        <v>0</v>
      </c>
      <c r="H1437" s="37">
        <v>5</v>
      </c>
      <c r="I1437" s="3" t="s">
        <v>5696</v>
      </c>
      <c r="K1437" s="37">
        <v>0</v>
      </c>
      <c r="L1437" s="37">
        <v>5</v>
      </c>
      <c r="M1437" s="3" t="s">
        <v>1515</v>
      </c>
      <c r="N1437" s="17" t="s">
        <v>2038</v>
      </c>
      <c r="O1437" s="27" t="str">
        <f>INDEX(accountchart[chartId], MATCH(Table1[[#This Row],[sellChartName]],accountchart[chartName],0))</f>
        <v>52899634</v>
      </c>
      <c r="P1437" s="27" t="str">
        <f>INDEX(accountchart[chartId], MATCH(Table1[[#This Row],[buyChartName]],accountchart[chartName],0))</f>
        <v>53358800</v>
      </c>
    </row>
    <row r="1438" spans="1:16" x14ac:dyDescent="0.5">
      <c r="A1438" s="17" t="s">
        <v>5738</v>
      </c>
      <c r="B1438" s="37" t="s">
        <v>1486</v>
      </c>
      <c r="C1438" s="35">
        <f t="shared" si="52"/>
        <v>3</v>
      </c>
      <c r="D1438" s="28" t="s">
        <v>5691</v>
      </c>
      <c r="E1438" s="37" t="s">
        <v>3496</v>
      </c>
      <c r="F1438" s="45"/>
      <c r="G1438" s="37">
        <v>0</v>
      </c>
      <c r="H1438" s="37">
        <v>5</v>
      </c>
      <c r="I1438" s="3" t="s">
        <v>5696</v>
      </c>
      <c r="K1438" s="37">
        <v>0</v>
      </c>
      <c r="L1438" s="37">
        <v>5</v>
      </c>
      <c r="M1438" s="3" t="s">
        <v>1515</v>
      </c>
      <c r="N1438" s="17" t="s">
        <v>1858</v>
      </c>
      <c r="O1438" s="27" t="str">
        <f>INDEX(accountchart[chartId], MATCH(Table1[[#This Row],[sellChartName]],accountchart[chartName],0))</f>
        <v>52899634</v>
      </c>
      <c r="P1438" s="27" t="str">
        <f>INDEX(accountchart[chartId], MATCH(Table1[[#This Row],[buyChartName]],accountchart[chartName],0))</f>
        <v>53175351</v>
      </c>
    </row>
    <row r="1439" spans="1:16" x14ac:dyDescent="0.5">
      <c r="A1439" s="17" t="s">
        <v>5739</v>
      </c>
      <c r="B1439" s="37" t="s">
        <v>1486</v>
      </c>
      <c r="C1439" s="35">
        <f t="shared" si="52"/>
        <v>3</v>
      </c>
      <c r="D1439" s="28" t="s">
        <v>5692</v>
      </c>
      <c r="E1439" s="37" t="s">
        <v>3496</v>
      </c>
      <c r="F1439" s="45"/>
      <c r="G1439" s="37">
        <v>0</v>
      </c>
      <c r="H1439" s="37">
        <v>5</v>
      </c>
      <c r="I1439" s="3" t="s">
        <v>5696</v>
      </c>
      <c r="K1439" s="37">
        <v>0</v>
      </c>
      <c r="L1439" s="37">
        <v>5</v>
      </c>
      <c r="M1439" s="3" t="s">
        <v>1515</v>
      </c>
      <c r="N1439" s="17" t="s">
        <v>1719</v>
      </c>
      <c r="O1439" s="27" t="str">
        <f>INDEX(accountchart[chartId], MATCH(Table1[[#This Row],[sellChartName]],accountchart[chartName],0))</f>
        <v>52899634</v>
      </c>
      <c r="P1439" s="27" t="str">
        <f>INDEX(accountchart[chartId], MATCH(Table1[[#This Row],[buyChartName]],accountchart[chartName],0))</f>
        <v>53172265</v>
      </c>
    </row>
    <row r="1440" spans="1:16" customFormat="1" x14ac:dyDescent="0.5">
      <c r="A1440" s="17" t="s">
        <v>5740</v>
      </c>
      <c r="B1440" s="37" t="s">
        <v>1486</v>
      </c>
      <c r="C1440" s="35">
        <f t="shared" si="52"/>
        <v>3</v>
      </c>
      <c r="D1440" s="28" t="s">
        <v>5693</v>
      </c>
      <c r="E1440" s="37" t="s">
        <v>3496</v>
      </c>
      <c r="F1440" s="45"/>
      <c r="G1440" s="37">
        <v>0</v>
      </c>
      <c r="H1440" s="37">
        <v>5</v>
      </c>
      <c r="I1440" s="3" t="s">
        <v>5696</v>
      </c>
      <c r="J1440" s="17"/>
      <c r="K1440" s="37">
        <v>0</v>
      </c>
      <c r="L1440" s="37">
        <v>5</v>
      </c>
      <c r="M1440" s="3" t="s">
        <v>1515</v>
      </c>
      <c r="N1440" s="17" t="s">
        <v>1817</v>
      </c>
      <c r="O1440" s="27" t="str">
        <f>INDEX(accountchart[chartId], MATCH(Table1[[#This Row],[sellChartName]],accountchart[chartName],0))</f>
        <v>52899634</v>
      </c>
      <c r="P1440" s="27" t="str">
        <f>INDEX(accountchart[chartId], MATCH(Table1[[#This Row],[buyChartName]],accountchart[chartName],0))</f>
        <v>53174035</v>
      </c>
    </row>
    <row r="1441" spans="1:16" customFormat="1" x14ac:dyDescent="0.5">
      <c r="A1441" s="17" t="s">
        <v>5990</v>
      </c>
      <c r="B1441" s="37" t="s">
        <v>1486</v>
      </c>
      <c r="C1441" s="35">
        <f t="shared" ref="C1441:C1442" si="53">IF($B1441="ProductService",1,IF($B1441="ProductNonInventory",3,IF($B1441="ProductInventory",5,"error")))</f>
        <v>3</v>
      </c>
      <c r="D1441" s="72" t="s">
        <v>5933</v>
      </c>
      <c r="E1441" s="37" t="s">
        <v>3496</v>
      </c>
      <c r="F1441" s="45"/>
      <c r="G1441" s="37">
        <v>0</v>
      </c>
      <c r="H1441" s="37">
        <v>5</v>
      </c>
      <c r="I1441" s="3" t="s">
        <v>5696</v>
      </c>
      <c r="J1441" s="17"/>
      <c r="K1441" s="37">
        <v>0</v>
      </c>
      <c r="L1441" s="37">
        <v>5</v>
      </c>
      <c r="M1441" s="3" t="s">
        <v>1515</v>
      </c>
      <c r="N1441" s="17" t="s">
        <v>1876</v>
      </c>
      <c r="O1441" s="27" t="str">
        <f>INDEX(accountchart[chartId], MATCH(Table1[[#This Row],[sellChartName]],accountchart[chartName],0))</f>
        <v>52899634</v>
      </c>
      <c r="P1441" s="27" t="str">
        <f>INDEX(accountchart[chartId], MATCH(Table1[[#This Row],[buyChartName]],accountchart[chartName],0))</f>
        <v>47210305</v>
      </c>
    </row>
    <row r="1442" spans="1:16" customFormat="1" x14ac:dyDescent="0.5">
      <c r="A1442" s="17" t="s">
        <v>5991</v>
      </c>
      <c r="B1442" s="37" t="s">
        <v>1486</v>
      </c>
      <c r="C1442" s="35">
        <f t="shared" si="53"/>
        <v>3</v>
      </c>
      <c r="D1442" s="72" t="s">
        <v>2160</v>
      </c>
      <c r="E1442" s="37" t="s">
        <v>3496</v>
      </c>
      <c r="F1442" s="45"/>
      <c r="G1442" s="37">
        <v>0</v>
      </c>
      <c r="H1442" s="37">
        <v>5</v>
      </c>
      <c r="I1442" s="3" t="s">
        <v>5696</v>
      </c>
      <c r="J1442" s="17"/>
      <c r="K1442" s="37">
        <v>0</v>
      </c>
      <c r="L1442" s="37">
        <v>5</v>
      </c>
      <c r="M1442" s="3" t="s">
        <v>1515</v>
      </c>
      <c r="N1442" s="17" t="s">
        <v>1876</v>
      </c>
      <c r="O1442" s="27" t="str">
        <f>INDEX(accountchart[chartId], MATCH(Table1[[#This Row],[sellChartName]],accountchart[chartName],0))</f>
        <v>52899634</v>
      </c>
      <c r="P1442" s="27" t="str">
        <f>INDEX(accountchart[chartId], MATCH(Table1[[#This Row],[buyChartName]],accountchart[chartName],0))</f>
        <v>47210305</v>
      </c>
    </row>
    <row r="1443" spans="1:16" customFormat="1" x14ac:dyDescent="0.5">
      <c r="A1443" s="17" t="s">
        <v>6066</v>
      </c>
      <c r="B1443" s="37" t="s">
        <v>1486</v>
      </c>
      <c r="C1443" s="35">
        <f>IF($B1443="ProductService",1,IF($B1443="ProductNonInventory",3,IF($B1443="ProductInventory",5,"error")))</f>
        <v>3</v>
      </c>
      <c r="D1443" s="28" t="s">
        <v>6067</v>
      </c>
      <c r="E1443" s="37" t="s">
        <v>3496</v>
      </c>
      <c r="F1443" s="45"/>
      <c r="G1443" s="37">
        <v>0</v>
      </c>
      <c r="H1443" s="37">
        <v>5</v>
      </c>
      <c r="I1443" s="3" t="s">
        <v>5696</v>
      </c>
      <c r="J1443" s="17"/>
      <c r="K1443" s="37">
        <v>0</v>
      </c>
      <c r="L1443" s="37">
        <v>5</v>
      </c>
      <c r="M1443" s="3" t="s">
        <v>1515</v>
      </c>
      <c r="N1443" s="17" t="s">
        <v>2002</v>
      </c>
      <c r="O1443" s="27" t="str">
        <f>INDEX(accountchart[chartId], MATCH(Table1[[#This Row],[sellChartName]],accountchart[chartName],0))</f>
        <v>52899634</v>
      </c>
      <c r="P1443" s="27" t="str">
        <f>INDEX(accountchart[chartId], MATCH(Table1[[#This Row],[buyChartName]],accountchart[chartName],0))</f>
        <v>47210344</v>
      </c>
    </row>
    <row r="1444" spans="1:16" x14ac:dyDescent="0.5">
      <c r="A1444" s="17" t="s">
        <v>5887</v>
      </c>
      <c r="B1444" s="37" t="s">
        <v>1486</v>
      </c>
      <c r="C1444" s="35">
        <f>IF($B1444="ProductService",1,IF($B1444="ProductNonInventory",3,IF($B1444="ProductInventory",5,"error")))</f>
        <v>3</v>
      </c>
      <c r="D1444" s="72" t="s">
        <v>5888</v>
      </c>
      <c r="E1444" s="37" t="s">
        <v>3496</v>
      </c>
      <c r="F1444" s="45"/>
      <c r="G1444" s="37">
        <v>0</v>
      </c>
      <c r="H1444" s="37">
        <v>5</v>
      </c>
      <c r="I1444" s="17" t="s">
        <v>5995</v>
      </c>
      <c r="K1444" s="37">
        <v>0</v>
      </c>
      <c r="L1444" s="37">
        <v>5</v>
      </c>
      <c r="M1444" s="3" t="s">
        <v>1515</v>
      </c>
      <c r="N1444" s="17" t="s">
        <v>1867</v>
      </c>
      <c r="O1444" s="27" t="str">
        <f>INDEX(accountchart[chartId], MATCH(Table1[[#This Row],[sellChartName]],accountchart[chartName],0))</f>
        <v>52899634</v>
      </c>
      <c r="P1444" s="27" t="str">
        <f>INDEX(accountchart[chartId], MATCH(Table1[[#This Row],[buyChartName]],accountchart[chartName],0))</f>
        <v>53175355</v>
      </c>
    </row>
    <row r="1445" spans="1:16" x14ac:dyDescent="0.5">
      <c r="A1445" s="17" t="s">
        <v>6001</v>
      </c>
      <c r="B1445" s="37" t="s">
        <v>1486</v>
      </c>
      <c r="C1445" s="35">
        <f>IF($B1445="ProductService",1,IF($B1445="ProductNonInventory",3,IF($B1445="ProductInventory",5,"error")))</f>
        <v>3</v>
      </c>
      <c r="D1445" s="28" t="s">
        <v>5889</v>
      </c>
      <c r="E1445" s="37" t="s">
        <v>3496</v>
      </c>
      <c r="F1445" s="45"/>
      <c r="G1445" s="37">
        <v>0</v>
      </c>
      <c r="H1445" s="37">
        <v>5</v>
      </c>
      <c r="I1445" s="17" t="s">
        <v>5995</v>
      </c>
      <c r="K1445" s="37">
        <v>0</v>
      </c>
      <c r="L1445" s="37">
        <v>5</v>
      </c>
      <c r="M1445" s="3" t="s">
        <v>1515</v>
      </c>
      <c r="N1445" s="17" t="s">
        <v>1867</v>
      </c>
      <c r="O1445" s="27" t="str">
        <f>INDEX(accountchart[chartId], MATCH(Table1[[#This Row],[sellChartName]],accountchart[chartName],0))</f>
        <v>52899634</v>
      </c>
      <c r="P1445" s="27" t="str">
        <f>INDEX(accountchart[chartId], MATCH(Table1[[#This Row],[buyChartName]],accountchart[chartName],0))</f>
        <v>53175355</v>
      </c>
    </row>
    <row r="1446" spans="1:16" x14ac:dyDescent="0.5">
      <c r="A1446" s="17" t="s">
        <v>6002</v>
      </c>
      <c r="B1446" s="37" t="s">
        <v>1486</v>
      </c>
      <c r="C1446" s="35">
        <f>IF($B1446="ProductService",1,IF($B1446="ProductNonInventory",3,IF($B1446="ProductInventory",5,"error")))</f>
        <v>3</v>
      </c>
      <c r="D1446" s="28" t="s">
        <v>5890</v>
      </c>
      <c r="E1446" s="37" t="s">
        <v>3496</v>
      </c>
      <c r="F1446" s="45"/>
      <c r="G1446" s="37">
        <v>0</v>
      </c>
      <c r="H1446" s="37">
        <v>5</v>
      </c>
      <c r="I1446" s="17" t="s">
        <v>5995</v>
      </c>
      <c r="K1446" s="37">
        <v>0</v>
      </c>
      <c r="L1446" s="37">
        <v>5</v>
      </c>
      <c r="M1446" s="3" t="s">
        <v>1515</v>
      </c>
      <c r="N1446" s="17" t="s">
        <v>1867</v>
      </c>
      <c r="O1446" s="27" t="str">
        <f>INDEX(accountchart[chartId], MATCH(Table1[[#This Row],[sellChartName]],accountchart[chartName],0))</f>
        <v>52899634</v>
      </c>
      <c r="P1446" s="27" t="str">
        <f>INDEX(accountchart[chartId], MATCH(Table1[[#This Row],[buyChartName]],accountchart[chartName],0))</f>
        <v>53175355</v>
      </c>
    </row>
    <row r="1447" spans="1:16" x14ac:dyDescent="0.5">
      <c r="A1447" s="17" t="s">
        <v>6003</v>
      </c>
      <c r="B1447" s="37" t="s">
        <v>1486</v>
      </c>
      <c r="C1447" s="35">
        <f t="shared" ref="C1447:C1449" si="54">IF($B1447="ProductService",1,IF($B1447="ProductNonInventory",3,IF($B1447="ProductInventory",5,"error")))</f>
        <v>3</v>
      </c>
      <c r="D1447" s="28" t="s">
        <v>5904</v>
      </c>
      <c r="E1447" s="37" t="s">
        <v>3496</v>
      </c>
      <c r="F1447" s="45"/>
      <c r="G1447" s="37">
        <v>0</v>
      </c>
      <c r="H1447" s="37">
        <v>5</v>
      </c>
      <c r="I1447" s="17" t="s">
        <v>5995</v>
      </c>
      <c r="K1447" s="37">
        <v>0</v>
      </c>
      <c r="L1447" s="37">
        <v>5</v>
      </c>
      <c r="M1447" s="3" t="s">
        <v>1515</v>
      </c>
      <c r="N1447" s="17" t="s">
        <v>1752</v>
      </c>
      <c r="O1447" s="27" t="str">
        <f>INDEX(accountchart[chartId], MATCH(Table1[[#This Row],[sellChartName]],accountchart[chartName],0))</f>
        <v>52899634</v>
      </c>
      <c r="P1447" s="27" t="str">
        <f>INDEX(accountchart[chartId], MATCH(Table1[[#This Row],[buyChartName]],accountchart[chartName],0))</f>
        <v>53172277</v>
      </c>
    </row>
    <row r="1448" spans="1:16" x14ac:dyDescent="0.5">
      <c r="A1448" s="17" t="s">
        <v>6004</v>
      </c>
      <c r="B1448" s="37" t="s">
        <v>1486</v>
      </c>
      <c r="C1448" s="35">
        <f t="shared" si="54"/>
        <v>3</v>
      </c>
      <c r="D1448" s="28" t="s">
        <v>5905</v>
      </c>
      <c r="E1448" s="37" t="s">
        <v>3496</v>
      </c>
      <c r="F1448" s="45"/>
      <c r="G1448" s="37">
        <v>0</v>
      </c>
      <c r="H1448" s="37">
        <v>5</v>
      </c>
      <c r="I1448" s="17" t="s">
        <v>5995</v>
      </c>
      <c r="K1448" s="37">
        <v>0</v>
      </c>
      <c r="L1448" s="37">
        <v>5</v>
      </c>
      <c r="M1448" s="3" t="s">
        <v>1515</v>
      </c>
      <c r="N1448" s="17" t="s">
        <v>1752</v>
      </c>
      <c r="O1448" s="27" t="str">
        <f>INDEX(accountchart[chartId], MATCH(Table1[[#This Row],[sellChartName]],accountchart[chartName],0))</f>
        <v>52899634</v>
      </c>
      <c r="P1448" s="27" t="str">
        <f>INDEX(accountchart[chartId], MATCH(Table1[[#This Row],[buyChartName]],accountchart[chartName],0))</f>
        <v>53172277</v>
      </c>
    </row>
    <row r="1449" spans="1:16" x14ac:dyDescent="0.5">
      <c r="A1449" s="17" t="s">
        <v>6005</v>
      </c>
      <c r="B1449" s="37" t="s">
        <v>1486</v>
      </c>
      <c r="C1449" s="35">
        <f t="shared" si="54"/>
        <v>3</v>
      </c>
      <c r="D1449" s="28" t="s">
        <v>5906</v>
      </c>
      <c r="E1449" s="37" t="s">
        <v>3496</v>
      </c>
      <c r="F1449" s="45"/>
      <c r="G1449" s="37">
        <v>0</v>
      </c>
      <c r="H1449" s="37">
        <v>5</v>
      </c>
      <c r="I1449" s="17" t="s">
        <v>5995</v>
      </c>
      <c r="K1449" s="37">
        <v>0</v>
      </c>
      <c r="L1449" s="37">
        <v>5</v>
      </c>
      <c r="M1449" s="3" t="s">
        <v>1515</v>
      </c>
      <c r="N1449" s="17" t="s">
        <v>1752</v>
      </c>
      <c r="O1449" s="27" t="str">
        <f>INDEX(accountchart[chartId], MATCH(Table1[[#This Row],[sellChartName]],accountchart[chartName],0))</f>
        <v>52899634</v>
      </c>
      <c r="P1449" s="27" t="str">
        <f>INDEX(accountchart[chartId], MATCH(Table1[[#This Row],[buyChartName]],accountchart[chartName],0))</f>
        <v>53172277</v>
      </c>
    </row>
    <row r="1450" spans="1:16" x14ac:dyDescent="0.5">
      <c r="A1450" s="17" t="s">
        <v>6006</v>
      </c>
      <c r="B1450" s="37" t="s">
        <v>1486</v>
      </c>
      <c r="C1450" s="35">
        <f>IF($B1450="ProductService",1,IF($B1450="ProductNonInventory",3,IF($B1450="ProductInventory",5,"error")))</f>
        <v>3</v>
      </c>
      <c r="D1450" s="28" t="s">
        <v>5908</v>
      </c>
      <c r="E1450" s="37" t="s">
        <v>3496</v>
      </c>
      <c r="F1450" s="45"/>
      <c r="G1450" s="37">
        <v>0</v>
      </c>
      <c r="H1450" s="37">
        <v>5</v>
      </c>
      <c r="I1450" s="17" t="s">
        <v>5995</v>
      </c>
      <c r="K1450" s="37">
        <v>0</v>
      </c>
      <c r="L1450" s="37">
        <v>5</v>
      </c>
      <c r="M1450" s="3" t="s">
        <v>1515</v>
      </c>
      <c r="N1450" s="17" t="s">
        <v>2047</v>
      </c>
      <c r="O1450" s="27" t="str">
        <f>INDEX(accountchart[chartId], MATCH(Table1[[#This Row],[sellChartName]],accountchart[chartName],0))</f>
        <v>52899634</v>
      </c>
      <c r="P1450" s="27" t="str">
        <f>INDEX(accountchart[chartId], MATCH(Table1[[#This Row],[buyChartName]],accountchart[chartName],0))</f>
        <v>53358803</v>
      </c>
    </row>
    <row r="1451" spans="1:16" x14ac:dyDescent="0.5">
      <c r="A1451" s="17" t="s">
        <v>6007</v>
      </c>
      <c r="B1451" s="37" t="s">
        <v>1486</v>
      </c>
      <c r="C1451" s="35">
        <f>IF($B1451="ProductService",1,IF($B1451="ProductNonInventory",3,IF($B1451="ProductInventory",5,"error")))</f>
        <v>3</v>
      </c>
      <c r="D1451" s="28" t="s">
        <v>5909</v>
      </c>
      <c r="E1451" s="37" t="s">
        <v>3496</v>
      </c>
      <c r="F1451" s="45"/>
      <c r="G1451" s="37">
        <v>0</v>
      </c>
      <c r="H1451" s="37">
        <v>5</v>
      </c>
      <c r="I1451" s="17" t="s">
        <v>5995</v>
      </c>
      <c r="K1451" s="37">
        <v>0</v>
      </c>
      <c r="L1451" s="37">
        <v>5</v>
      </c>
      <c r="M1451" s="3" t="s">
        <v>1515</v>
      </c>
      <c r="N1451" s="17" t="s">
        <v>2047</v>
      </c>
      <c r="O1451" s="27" t="str">
        <f>INDEX(accountchart[chartId], MATCH(Table1[[#This Row],[sellChartName]],accountchart[chartName],0))</f>
        <v>52899634</v>
      </c>
      <c r="P1451" s="27" t="str">
        <f>INDEX(accountchart[chartId], MATCH(Table1[[#This Row],[buyChartName]],accountchart[chartName],0))</f>
        <v>53358803</v>
      </c>
    </row>
    <row r="1452" spans="1:16" x14ac:dyDescent="0.5">
      <c r="A1452" s="17" t="s">
        <v>6008</v>
      </c>
      <c r="B1452" s="37" t="s">
        <v>1486</v>
      </c>
      <c r="C1452" s="35">
        <f>IF($B1452="ProductService",1,IF($B1452="ProductNonInventory",3,IF($B1452="ProductInventory",5,"error")))</f>
        <v>3</v>
      </c>
      <c r="D1452" s="28" t="s">
        <v>5912</v>
      </c>
      <c r="E1452" s="37" t="s">
        <v>3496</v>
      </c>
      <c r="F1452" s="45"/>
      <c r="G1452" s="37">
        <v>0</v>
      </c>
      <c r="H1452" s="37">
        <v>5</v>
      </c>
      <c r="I1452" s="17" t="s">
        <v>5995</v>
      </c>
      <c r="K1452" s="37">
        <v>0</v>
      </c>
      <c r="L1452" s="37">
        <v>5</v>
      </c>
      <c r="M1452" s="3" t="s">
        <v>1515</v>
      </c>
      <c r="N1452" s="17" t="s">
        <v>2047</v>
      </c>
      <c r="O1452" s="27" t="str">
        <f>INDEX(accountchart[chartId], MATCH(Table1[[#This Row],[sellChartName]],accountchart[chartName],0))</f>
        <v>52899634</v>
      </c>
      <c r="P1452" s="27" t="str">
        <f>INDEX(accountchart[chartId], MATCH(Table1[[#This Row],[buyChartName]],accountchart[chartName],0))</f>
        <v>53358803</v>
      </c>
    </row>
    <row r="1453" spans="1:16" x14ac:dyDescent="0.5">
      <c r="A1453" s="17" t="s">
        <v>6009</v>
      </c>
      <c r="B1453" s="37" t="s">
        <v>1486</v>
      </c>
      <c r="C1453" s="35">
        <f>IF($B1453="ProductService",1,IF($B1453="ProductNonInventory",3,IF($B1453="ProductInventory",5,"error")))</f>
        <v>3</v>
      </c>
      <c r="D1453" s="28" t="s">
        <v>5914</v>
      </c>
      <c r="E1453" s="37" t="s">
        <v>3496</v>
      </c>
      <c r="F1453" s="45"/>
      <c r="G1453" s="37">
        <v>0</v>
      </c>
      <c r="H1453" s="37">
        <v>5</v>
      </c>
      <c r="I1453" s="17" t="s">
        <v>5995</v>
      </c>
      <c r="K1453" s="37">
        <v>0</v>
      </c>
      <c r="L1453" s="37">
        <v>5</v>
      </c>
      <c r="M1453" s="3" t="s">
        <v>1515</v>
      </c>
      <c r="N1453" s="17" t="s">
        <v>1927</v>
      </c>
      <c r="O1453" s="27" t="str">
        <f>INDEX(accountchart[chartId], MATCH(Table1[[#This Row],[sellChartName]],accountchart[chartName],0))</f>
        <v>52899634</v>
      </c>
      <c r="P1453" s="27" t="str">
        <f>INDEX(accountchart[chartId], MATCH(Table1[[#This Row],[buyChartName]],accountchart[chartName],0))</f>
        <v>53176235</v>
      </c>
    </row>
    <row r="1454" spans="1:16" x14ac:dyDescent="0.5">
      <c r="A1454" s="17" t="s">
        <v>6010</v>
      </c>
      <c r="B1454" s="37" t="s">
        <v>1486</v>
      </c>
      <c r="C1454" s="35">
        <f>IF($B1454="ProductService",1,IF($B1454="ProductNonInventory",3,IF($B1454="ProductInventory",5,"error")))</f>
        <v>3</v>
      </c>
      <c r="D1454" s="28" t="s">
        <v>5920</v>
      </c>
      <c r="E1454" s="37" t="s">
        <v>3496</v>
      </c>
      <c r="F1454" s="45"/>
      <c r="G1454" s="37">
        <v>0</v>
      </c>
      <c r="H1454" s="37">
        <v>5</v>
      </c>
      <c r="I1454" s="17" t="s">
        <v>5995</v>
      </c>
      <c r="K1454" s="37">
        <v>0</v>
      </c>
      <c r="L1454" s="37">
        <v>5</v>
      </c>
      <c r="M1454" s="3" t="s">
        <v>1515</v>
      </c>
      <c r="N1454" s="17" t="s">
        <v>1927</v>
      </c>
      <c r="O1454" s="27" t="str">
        <f>INDEX(accountchart[chartId], MATCH(Table1[[#This Row],[sellChartName]],accountchart[chartName],0))</f>
        <v>52899634</v>
      </c>
      <c r="P1454" s="27" t="str">
        <f>INDEX(accountchart[chartId], MATCH(Table1[[#This Row],[buyChartName]],accountchart[chartName],0))</f>
        <v>53176235</v>
      </c>
    </row>
    <row r="1455" spans="1:16" x14ac:dyDescent="0.5">
      <c r="A1455" s="17" t="s">
        <v>6011</v>
      </c>
      <c r="B1455" s="37" t="s">
        <v>1486</v>
      </c>
      <c r="C1455" s="35">
        <f t="shared" ref="C1455:C1478" si="55">IF($B1455="ProductService",1,IF($B1455="ProductNonInventory",3,IF($B1455="ProductInventory",5,"error")))</f>
        <v>3</v>
      </c>
      <c r="D1455" s="28" t="s">
        <v>5994</v>
      </c>
      <c r="E1455" s="37" t="s">
        <v>3496</v>
      </c>
      <c r="F1455" s="45"/>
      <c r="G1455" s="37">
        <v>0</v>
      </c>
      <c r="H1455" s="37">
        <v>5</v>
      </c>
      <c r="I1455" s="17" t="s">
        <v>5995</v>
      </c>
      <c r="K1455" s="37">
        <v>0</v>
      </c>
      <c r="L1455" s="37">
        <v>5</v>
      </c>
      <c r="M1455" s="3" t="s">
        <v>1515</v>
      </c>
      <c r="N1455" s="17" t="s">
        <v>1927</v>
      </c>
      <c r="O1455" s="27" t="str">
        <f>INDEX(accountchart[chartId], MATCH(Table1[[#This Row],[sellChartName]],accountchart[chartName],0))</f>
        <v>52899634</v>
      </c>
      <c r="P1455" s="27" t="str">
        <f>INDEX(accountchart[chartId], MATCH(Table1[[#This Row],[buyChartName]],accountchart[chartName],0))</f>
        <v>53176235</v>
      </c>
    </row>
    <row r="1456" spans="1:16" x14ac:dyDescent="0.5">
      <c r="A1456" s="17" t="s">
        <v>6012</v>
      </c>
      <c r="B1456" s="37" t="s">
        <v>1486</v>
      </c>
      <c r="C1456" s="35">
        <f t="shared" si="55"/>
        <v>3</v>
      </c>
      <c r="D1456" s="28" t="s">
        <v>5993</v>
      </c>
      <c r="E1456" s="37" t="s">
        <v>3496</v>
      </c>
      <c r="F1456" s="45"/>
      <c r="G1456" s="37">
        <v>0</v>
      </c>
      <c r="H1456" s="37">
        <v>5</v>
      </c>
      <c r="I1456" s="17" t="s">
        <v>5995</v>
      </c>
      <c r="K1456" s="37">
        <v>0</v>
      </c>
      <c r="L1456" s="37">
        <v>5</v>
      </c>
      <c r="M1456" s="3" t="s">
        <v>1515</v>
      </c>
      <c r="N1456" s="17" t="s">
        <v>1927</v>
      </c>
      <c r="O1456" s="27" t="str">
        <f>INDEX(accountchart[chartId], MATCH(Table1[[#This Row],[sellChartName]],accountchart[chartName],0))</f>
        <v>52899634</v>
      </c>
      <c r="P1456" s="27" t="str">
        <f>INDEX(accountchart[chartId], MATCH(Table1[[#This Row],[buyChartName]],accountchart[chartName],0))</f>
        <v>53176235</v>
      </c>
    </row>
    <row r="1457" spans="1:16" x14ac:dyDescent="0.5">
      <c r="A1457" s="17" t="s">
        <v>6013</v>
      </c>
      <c r="B1457" s="37" t="s">
        <v>1486</v>
      </c>
      <c r="C1457" s="35">
        <f t="shared" si="55"/>
        <v>3</v>
      </c>
      <c r="D1457" s="28" t="s">
        <v>5992</v>
      </c>
      <c r="E1457" s="37" t="s">
        <v>3496</v>
      </c>
      <c r="F1457" s="45"/>
      <c r="G1457" s="37">
        <v>0</v>
      </c>
      <c r="H1457" s="37">
        <v>5</v>
      </c>
      <c r="I1457" s="17" t="s">
        <v>5995</v>
      </c>
      <c r="K1457" s="37">
        <v>0</v>
      </c>
      <c r="L1457" s="37">
        <v>5</v>
      </c>
      <c r="M1457" s="3" t="s">
        <v>1515</v>
      </c>
      <c r="N1457" s="17" t="s">
        <v>1927</v>
      </c>
      <c r="O1457" s="27" t="str">
        <f>INDEX(accountchart[chartId], MATCH(Table1[[#This Row],[sellChartName]],accountchart[chartName],0))</f>
        <v>52899634</v>
      </c>
      <c r="P1457" s="27" t="str">
        <f>INDEX(accountchart[chartId], MATCH(Table1[[#This Row],[buyChartName]],accountchart[chartName],0))</f>
        <v>53176235</v>
      </c>
    </row>
    <row r="1458" spans="1:16" x14ac:dyDescent="0.5">
      <c r="A1458" s="17" t="s">
        <v>6064</v>
      </c>
      <c r="B1458" s="37" t="s">
        <v>1486</v>
      </c>
      <c r="C1458" s="35">
        <f>IF($B1458="ProductService",1,IF($B1458="ProductNonInventory",3,IF($B1458="ProductInventory",5,"error")))</f>
        <v>3</v>
      </c>
      <c r="D1458" s="28" t="s">
        <v>6065</v>
      </c>
      <c r="E1458" s="37" t="s">
        <v>3496</v>
      </c>
      <c r="F1458" s="45"/>
      <c r="G1458" s="37">
        <v>0</v>
      </c>
      <c r="H1458" s="37">
        <v>5</v>
      </c>
      <c r="I1458" s="17" t="s">
        <v>5995</v>
      </c>
      <c r="K1458" s="37">
        <v>0</v>
      </c>
      <c r="L1458" s="37">
        <v>5</v>
      </c>
      <c r="M1458" s="3" t="s">
        <v>1515</v>
      </c>
      <c r="N1458" s="17" t="s">
        <v>1927</v>
      </c>
      <c r="O1458" s="27" t="str">
        <f>INDEX(accountchart[chartId], MATCH(Table1[[#This Row],[sellChartName]],accountchart[chartName],0))</f>
        <v>52899634</v>
      </c>
      <c r="P1458" s="27" t="str">
        <f>INDEX(accountchart[chartId], MATCH(Table1[[#This Row],[buyChartName]],accountchart[chartName],0))</f>
        <v>53176235</v>
      </c>
    </row>
    <row r="1459" spans="1:16" x14ac:dyDescent="0.5">
      <c r="A1459" s="17" t="s">
        <v>6015</v>
      </c>
      <c r="B1459" s="37" t="s">
        <v>1486</v>
      </c>
      <c r="C1459" s="35">
        <f t="shared" si="55"/>
        <v>3</v>
      </c>
      <c r="D1459" s="28" t="s">
        <v>5891</v>
      </c>
      <c r="E1459" s="37" t="s">
        <v>3496</v>
      </c>
      <c r="F1459" s="45"/>
      <c r="G1459" s="37">
        <v>0</v>
      </c>
      <c r="H1459" s="37">
        <v>5</v>
      </c>
      <c r="I1459" s="17" t="s">
        <v>5996</v>
      </c>
      <c r="K1459" s="37">
        <v>0</v>
      </c>
      <c r="L1459" s="37">
        <v>5</v>
      </c>
      <c r="M1459" s="3" t="s">
        <v>1515</v>
      </c>
      <c r="N1459" s="17" t="s">
        <v>1861</v>
      </c>
      <c r="O1459" s="27" t="str">
        <f>INDEX(accountchart[chartId], MATCH(Table1[[#This Row],[sellChartName]],accountchart[chartName],0))</f>
        <v>52899634</v>
      </c>
      <c r="P1459" s="27" t="str">
        <f>INDEX(accountchart[chartId], MATCH(Table1[[#This Row],[buyChartName]],accountchart[chartName],0))</f>
        <v>53175352</v>
      </c>
    </row>
    <row r="1460" spans="1:16" x14ac:dyDescent="0.5">
      <c r="A1460" s="17" t="s">
        <v>6016</v>
      </c>
      <c r="B1460" s="37" t="s">
        <v>1486</v>
      </c>
      <c r="C1460" s="35">
        <f t="shared" si="55"/>
        <v>3</v>
      </c>
      <c r="D1460" s="28" t="s">
        <v>5892</v>
      </c>
      <c r="E1460" s="37" t="s">
        <v>3496</v>
      </c>
      <c r="F1460" s="45"/>
      <c r="G1460" s="37">
        <v>0</v>
      </c>
      <c r="H1460" s="37">
        <v>5</v>
      </c>
      <c r="I1460" s="17" t="s">
        <v>5996</v>
      </c>
      <c r="K1460" s="37">
        <v>0</v>
      </c>
      <c r="L1460" s="37">
        <v>5</v>
      </c>
      <c r="M1460" s="3" t="s">
        <v>1515</v>
      </c>
      <c r="N1460" s="17" t="s">
        <v>1861</v>
      </c>
      <c r="O1460" s="27" t="str">
        <f>INDEX(accountchart[chartId], MATCH(Table1[[#This Row],[sellChartName]],accountchart[chartName],0))</f>
        <v>52899634</v>
      </c>
      <c r="P1460" s="27" t="str">
        <f>INDEX(accountchart[chartId], MATCH(Table1[[#This Row],[buyChartName]],accountchart[chartName],0))</f>
        <v>53175352</v>
      </c>
    </row>
    <row r="1461" spans="1:16" x14ac:dyDescent="0.5">
      <c r="A1461" s="17" t="s">
        <v>6017</v>
      </c>
      <c r="B1461" s="37" t="s">
        <v>1486</v>
      </c>
      <c r="C1461" s="35">
        <f t="shared" si="55"/>
        <v>3</v>
      </c>
      <c r="D1461" s="28" t="s">
        <v>5893</v>
      </c>
      <c r="E1461" s="37" t="s">
        <v>3496</v>
      </c>
      <c r="F1461" s="45"/>
      <c r="G1461" s="37">
        <v>0</v>
      </c>
      <c r="H1461" s="37">
        <v>5</v>
      </c>
      <c r="I1461" s="17" t="s">
        <v>5996</v>
      </c>
      <c r="K1461" s="37">
        <v>0</v>
      </c>
      <c r="L1461" s="37">
        <v>5</v>
      </c>
      <c r="M1461" s="3" t="s">
        <v>1515</v>
      </c>
      <c r="N1461" s="17" t="s">
        <v>1861</v>
      </c>
      <c r="O1461" s="27" t="str">
        <f>INDEX(accountchart[chartId], MATCH(Table1[[#This Row],[sellChartName]],accountchart[chartName],0))</f>
        <v>52899634</v>
      </c>
      <c r="P1461" s="27" t="str">
        <f>INDEX(accountchart[chartId], MATCH(Table1[[#This Row],[buyChartName]],accountchart[chartName],0))</f>
        <v>53175352</v>
      </c>
    </row>
    <row r="1462" spans="1:16" x14ac:dyDescent="0.5">
      <c r="A1462" s="17" t="s">
        <v>6018</v>
      </c>
      <c r="B1462" s="37" t="s">
        <v>1486</v>
      </c>
      <c r="C1462" s="35">
        <f t="shared" si="55"/>
        <v>3</v>
      </c>
      <c r="D1462" s="28" t="s">
        <v>5894</v>
      </c>
      <c r="E1462" s="37" t="s">
        <v>3496</v>
      </c>
      <c r="F1462" s="45"/>
      <c r="G1462" s="37">
        <v>0</v>
      </c>
      <c r="H1462" s="37">
        <v>5</v>
      </c>
      <c r="I1462" s="17" t="s">
        <v>5996</v>
      </c>
      <c r="K1462" s="37">
        <v>0</v>
      </c>
      <c r="L1462" s="37">
        <v>5</v>
      </c>
      <c r="M1462" s="3" t="s">
        <v>1515</v>
      </c>
      <c r="N1462" s="17" t="s">
        <v>1799</v>
      </c>
      <c r="O1462" s="27" t="str">
        <f>INDEX(accountchart[chartId], MATCH(Table1[[#This Row],[sellChartName]],accountchart[chartName],0))</f>
        <v>52899634</v>
      </c>
      <c r="P1462" s="27" t="str">
        <f>INDEX(accountchart[chartId], MATCH(Table1[[#This Row],[buyChartName]],accountchart[chartName],0))</f>
        <v>53173596</v>
      </c>
    </row>
    <row r="1463" spans="1:16" x14ac:dyDescent="0.5">
      <c r="A1463" s="17" t="s">
        <v>6019</v>
      </c>
      <c r="B1463" s="37" t="s">
        <v>1486</v>
      </c>
      <c r="C1463" s="35">
        <f t="shared" si="55"/>
        <v>3</v>
      </c>
      <c r="D1463" s="28" t="s">
        <v>5895</v>
      </c>
      <c r="E1463" s="37" t="s">
        <v>3496</v>
      </c>
      <c r="F1463" s="45"/>
      <c r="G1463" s="37">
        <v>0</v>
      </c>
      <c r="H1463" s="37">
        <v>5</v>
      </c>
      <c r="I1463" s="17" t="s">
        <v>5996</v>
      </c>
      <c r="K1463" s="37">
        <v>0</v>
      </c>
      <c r="L1463" s="37">
        <v>5</v>
      </c>
      <c r="M1463" s="3" t="s">
        <v>1515</v>
      </c>
      <c r="N1463" s="17" t="s">
        <v>1921</v>
      </c>
      <c r="O1463" s="27" t="str">
        <f>INDEX(accountchart[chartId], MATCH(Table1[[#This Row],[sellChartName]],accountchart[chartName],0))</f>
        <v>52899634</v>
      </c>
      <c r="P1463" s="27" t="str">
        <f>INDEX(accountchart[chartId], MATCH(Table1[[#This Row],[buyChartName]],accountchart[chartName],0))</f>
        <v>53176233</v>
      </c>
    </row>
    <row r="1464" spans="1:16" x14ac:dyDescent="0.5">
      <c r="A1464" s="17" t="s">
        <v>6020</v>
      </c>
      <c r="B1464" s="37" t="s">
        <v>1486</v>
      </c>
      <c r="C1464" s="35">
        <f t="shared" si="55"/>
        <v>3</v>
      </c>
      <c r="D1464" s="28" t="s">
        <v>5896</v>
      </c>
      <c r="E1464" s="37" t="s">
        <v>3496</v>
      </c>
      <c r="F1464" s="45"/>
      <c r="G1464" s="37">
        <v>0</v>
      </c>
      <c r="H1464" s="37">
        <v>5</v>
      </c>
      <c r="I1464" s="17" t="s">
        <v>5996</v>
      </c>
      <c r="K1464" s="37">
        <v>0</v>
      </c>
      <c r="L1464" s="37">
        <v>5</v>
      </c>
      <c r="M1464" s="3" t="s">
        <v>1515</v>
      </c>
      <c r="N1464" s="17" t="s">
        <v>1921</v>
      </c>
      <c r="O1464" s="27" t="str">
        <f>INDEX(accountchart[chartId], MATCH(Table1[[#This Row],[sellChartName]],accountchart[chartName],0))</f>
        <v>52899634</v>
      </c>
      <c r="P1464" s="27" t="str">
        <f>INDEX(accountchart[chartId], MATCH(Table1[[#This Row],[buyChartName]],accountchart[chartName],0))</f>
        <v>53176233</v>
      </c>
    </row>
    <row r="1465" spans="1:16" x14ac:dyDescent="0.5">
      <c r="A1465" s="17" t="s">
        <v>6021</v>
      </c>
      <c r="B1465" s="37" t="s">
        <v>1486</v>
      </c>
      <c r="C1465" s="35">
        <f t="shared" si="55"/>
        <v>3</v>
      </c>
      <c r="D1465" s="28" t="s">
        <v>5902</v>
      </c>
      <c r="E1465" s="37" t="s">
        <v>3496</v>
      </c>
      <c r="F1465" s="45"/>
      <c r="G1465" s="37">
        <v>0</v>
      </c>
      <c r="H1465" s="37">
        <v>5</v>
      </c>
      <c r="I1465" s="17" t="s">
        <v>5996</v>
      </c>
      <c r="K1465" s="37">
        <v>0</v>
      </c>
      <c r="L1465" s="37">
        <v>5</v>
      </c>
      <c r="M1465" s="3" t="s">
        <v>1515</v>
      </c>
      <c r="N1465" s="17" t="s">
        <v>1781</v>
      </c>
      <c r="O1465" s="27" t="str">
        <f>INDEX(accountchart[chartId], MATCH(Table1[[#This Row],[sellChartName]],accountchart[chartName],0))</f>
        <v>52899634</v>
      </c>
      <c r="P1465" s="27" t="str">
        <f>INDEX(accountchart[chartId], MATCH(Table1[[#This Row],[buyChartName]],accountchart[chartName],0))</f>
        <v>53172283</v>
      </c>
    </row>
    <row r="1466" spans="1:16" x14ac:dyDescent="0.5">
      <c r="A1466" s="17" t="s">
        <v>6022</v>
      </c>
      <c r="B1466" s="37" t="s">
        <v>1486</v>
      </c>
      <c r="C1466" s="35">
        <f t="shared" si="55"/>
        <v>3</v>
      </c>
      <c r="D1466" s="28" t="s">
        <v>5903</v>
      </c>
      <c r="E1466" s="37" t="s">
        <v>3496</v>
      </c>
      <c r="F1466" s="45"/>
      <c r="G1466" s="37">
        <v>0</v>
      </c>
      <c r="H1466" s="37">
        <v>5</v>
      </c>
      <c r="I1466" s="17" t="s">
        <v>5996</v>
      </c>
      <c r="K1466" s="37">
        <v>0</v>
      </c>
      <c r="L1466" s="37">
        <v>5</v>
      </c>
      <c r="M1466" s="3" t="s">
        <v>1515</v>
      </c>
      <c r="N1466" s="17" t="s">
        <v>1861</v>
      </c>
      <c r="O1466" s="27" t="str">
        <f>INDEX(accountchart[chartId], MATCH(Table1[[#This Row],[sellChartName]],accountchart[chartName],0))</f>
        <v>52899634</v>
      </c>
      <c r="P1466" s="27" t="str">
        <f>INDEX(accountchart[chartId], MATCH(Table1[[#This Row],[buyChartName]],accountchart[chartName],0))</f>
        <v>53175352</v>
      </c>
    </row>
    <row r="1467" spans="1:16" x14ac:dyDescent="0.5">
      <c r="A1467" s="17" t="s">
        <v>6023</v>
      </c>
      <c r="B1467" s="37" t="s">
        <v>1486</v>
      </c>
      <c r="C1467" s="35">
        <f t="shared" si="55"/>
        <v>3</v>
      </c>
      <c r="D1467" s="28" t="s">
        <v>5907</v>
      </c>
      <c r="E1467" s="37" t="s">
        <v>3496</v>
      </c>
      <c r="F1467" s="45"/>
      <c r="G1467" s="37">
        <v>0</v>
      </c>
      <c r="H1467" s="37">
        <v>5</v>
      </c>
      <c r="I1467" s="17" t="s">
        <v>5996</v>
      </c>
      <c r="K1467" s="37">
        <v>0</v>
      </c>
      <c r="L1467" s="37">
        <v>5</v>
      </c>
      <c r="M1467" s="3" t="s">
        <v>1515</v>
      </c>
      <c r="N1467" s="17" t="s">
        <v>2041</v>
      </c>
      <c r="O1467" s="27" t="str">
        <f>INDEX(accountchart[chartId], MATCH(Table1[[#This Row],[sellChartName]],accountchart[chartName],0))</f>
        <v>52899634</v>
      </c>
      <c r="P1467" s="27" t="str">
        <f>INDEX(accountchart[chartId], MATCH(Table1[[#This Row],[buyChartName]],accountchart[chartName],0))</f>
        <v>53358801</v>
      </c>
    </row>
    <row r="1468" spans="1:16" x14ac:dyDescent="0.5">
      <c r="A1468" s="17" t="s">
        <v>6024</v>
      </c>
      <c r="B1468" s="37" t="s">
        <v>1486</v>
      </c>
      <c r="C1468" s="35">
        <f t="shared" si="55"/>
        <v>3</v>
      </c>
      <c r="D1468" s="28" t="s">
        <v>5910</v>
      </c>
      <c r="E1468" s="37" t="s">
        <v>3496</v>
      </c>
      <c r="F1468" s="45"/>
      <c r="G1468" s="37">
        <v>0</v>
      </c>
      <c r="H1468" s="37">
        <v>5</v>
      </c>
      <c r="I1468" s="17" t="s">
        <v>5996</v>
      </c>
      <c r="K1468" s="37">
        <v>0</v>
      </c>
      <c r="L1468" s="37">
        <v>5</v>
      </c>
      <c r="M1468" s="3" t="s">
        <v>1515</v>
      </c>
      <c r="N1468" s="17" t="s">
        <v>1781</v>
      </c>
      <c r="O1468" s="27" t="str">
        <f>INDEX(accountchart[chartId], MATCH(Table1[[#This Row],[sellChartName]],accountchart[chartName],0))</f>
        <v>52899634</v>
      </c>
      <c r="P1468" s="27" t="str">
        <f>INDEX(accountchart[chartId], MATCH(Table1[[#This Row],[buyChartName]],accountchart[chartName],0))</f>
        <v>53172283</v>
      </c>
    </row>
    <row r="1469" spans="1:16" x14ac:dyDescent="0.5">
      <c r="A1469" s="17" t="s">
        <v>6025</v>
      </c>
      <c r="B1469" s="37" t="s">
        <v>1486</v>
      </c>
      <c r="C1469" s="35">
        <f t="shared" si="55"/>
        <v>3</v>
      </c>
      <c r="D1469" s="28" t="s">
        <v>5911</v>
      </c>
      <c r="E1469" s="37" t="s">
        <v>3496</v>
      </c>
      <c r="F1469" s="45"/>
      <c r="G1469" s="37">
        <v>0</v>
      </c>
      <c r="H1469" s="37">
        <v>5</v>
      </c>
      <c r="I1469" s="17" t="s">
        <v>5996</v>
      </c>
      <c r="K1469" s="37">
        <v>0</v>
      </c>
      <c r="L1469" s="37">
        <v>5</v>
      </c>
      <c r="M1469" s="3" t="s">
        <v>1515</v>
      </c>
      <c r="N1469" s="17" t="s">
        <v>2041</v>
      </c>
      <c r="O1469" s="27" t="str">
        <f>INDEX(accountchart[chartId], MATCH(Table1[[#This Row],[sellChartName]],accountchart[chartName],0))</f>
        <v>52899634</v>
      </c>
      <c r="P1469" s="27" t="str">
        <f>INDEX(accountchart[chartId], MATCH(Table1[[#This Row],[buyChartName]],accountchart[chartName],0))</f>
        <v>53358801</v>
      </c>
    </row>
    <row r="1470" spans="1:16" x14ac:dyDescent="0.5">
      <c r="A1470" s="17" t="s">
        <v>6026</v>
      </c>
      <c r="B1470" s="37" t="s">
        <v>1486</v>
      </c>
      <c r="C1470" s="35">
        <f t="shared" si="55"/>
        <v>3</v>
      </c>
      <c r="D1470" s="28" t="s">
        <v>5913</v>
      </c>
      <c r="E1470" s="37" t="s">
        <v>3496</v>
      </c>
      <c r="F1470" s="45"/>
      <c r="G1470" s="37">
        <v>0</v>
      </c>
      <c r="H1470" s="37">
        <v>5</v>
      </c>
      <c r="I1470" s="17" t="s">
        <v>5996</v>
      </c>
      <c r="K1470" s="37">
        <v>0</v>
      </c>
      <c r="L1470" s="37">
        <v>5</v>
      </c>
      <c r="M1470" s="3" t="s">
        <v>1515</v>
      </c>
      <c r="N1470" s="17" t="s">
        <v>1921</v>
      </c>
      <c r="O1470" s="27" t="str">
        <f>INDEX(accountchart[chartId], MATCH(Table1[[#This Row],[sellChartName]],accountchart[chartName],0))</f>
        <v>52899634</v>
      </c>
      <c r="P1470" s="27" t="str">
        <f>INDEX(accountchart[chartId], MATCH(Table1[[#This Row],[buyChartName]],accountchart[chartName],0))</f>
        <v>53176233</v>
      </c>
    </row>
    <row r="1471" spans="1:16" x14ac:dyDescent="0.5">
      <c r="A1471" s="17" t="s">
        <v>6027</v>
      </c>
      <c r="B1471" s="37" t="s">
        <v>1486</v>
      </c>
      <c r="C1471" s="35">
        <f t="shared" si="55"/>
        <v>3</v>
      </c>
      <c r="D1471" s="28" t="s">
        <v>5915</v>
      </c>
      <c r="E1471" s="37" t="s">
        <v>3496</v>
      </c>
      <c r="F1471" s="45"/>
      <c r="G1471" s="37">
        <v>0</v>
      </c>
      <c r="H1471" s="37">
        <v>5</v>
      </c>
      <c r="I1471" s="17" t="s">
        <v>5996</v>
      </c>
      <c r="K1471" s="37">
        <v>0</v>
      </c>
      <c r="L1471" s="37">
        <v>5</v>
      </c>
      <c r="M1471" s="3" t="s">
        <v>1515</v>
      </c>
      <c r="N1471" s="17" t="s">
        <v>1725</v>
      </c>
      <c r="O1471" s="27" t="str">
        <f>INDEX(accountchart[chartId], MATCH(Table1[[#This Row],[sellChartName]],accountchart[chartName],0))</f>
        <v>52899634</v>
      </c>
      <c r="P1471" s="27" t="str">
        <f>INDEX(accountchart[chartId], MATCH(Table1[[#This Row],[buyChartName]],accountchart[chartName],0))</f>
        <v>53172267</v>
      </c>
    </row>
    <row r="1472" spans="1:16" x14ac:dyDescent="0.5">
      <c r="A1472" s="17" t="s">
        <v>6028</v>
      </c>
      <c r="B1472" s="37" t="s">
        <v>1486</v>
      </c>
      <c r="C1472" s="35">
        <f t="shared" si="55"/>
        <v>3</v>
      </c>
      <c r="D1472" s="28" t="s">
        <v>5916</v>
      </c>
      <c r="E1472" s="37" t="s">
        <v>3496</v>
      </c>
      <c r="F1472" s="45"/>
      <c r="G1472" s="37">
        <v>0</v>
      </c>
      <c r="H1472" s="37">
        <v>5</v>
      </c>
      <c r="I1472" s="17" t="s">
        <v>5996</v>
      </c>
      <c r="K1472" s="37">
        <v>0</v>
      </c>
      <c r="L1472" s="37">
        <v>5</v>
      </c>
      <c r="M1472" s="3" t="s">
        <v>1515</v>
      </c>
      <c r="N1472" s="17" t="s">
        <v>1725</v>
      </c>
      <c r="O1472" s="27" t="str">
        <f>INDEX(accountchart[chartId], MATCH(Table1[[#This Row],[sellChartName]],accountchart[chartName],0))</f>
        <v>52899634</v>
      </c>
      <c r="P1472" s="27" t="str">
        <f>INDEX(accountchart[chartId], MATCH(Table1[[#This Row],[buyChartName]],accountchart[chartName],0))</f>
        <v>53172267</v>
      </c>
    </row>
    <row r="1473" spans="1:16" x14ac:dyDescent="0.5">
      <c r="A1473" s="17" t="s">
        <v>6029</v>
      </c>
      <c r="B1473" s="37" t="s">
        <v>1486</v>
      </c>
      <c r="C1473" s="35">
        <f t="shared" si="55"/>
        <v>3</v>
      </c>
      <c r="D1473" s="28" t="s">
        <v>5917</v>
      </c>
      <c r="E1473" s="37" t="s">
        <v>3496</v>
      </c>
      <c r="F1473" s="45"/>
      <c r="G1473" s="37">
        <v>0</v>
      </c>
      <c r="H1473" s="37">
        <v>5</v>
      </c>
      <c r="I1473" s="17" t="s">
        <v>5996</v>
      </c>
      <c r="K1473" s="37">
        <v>0</v>
      </c>
      <c r="L1473" s="37">
        <v>5</v>
      </c>
      <c r="M1473" s="3" t="s">
        <v>1515</v>
      </c>
      <c r="N1473" s="17" t="s">
        <v>1820</v>
      </c>
      <c r="O1473" s="27" t="str">
        <f>INDEX(accountchart[chartId], MATCH(Table1[[#This Row],[sellChartName]],accountchart[chartName],0))</f>
        <v>52899634</v>
      </c>
      <c r="P1473" s="27" t="str">
        <f>INDEX(accountchart[chartId], MATCH(Table1[[#This Row],[buyChartName]],accountchart[chartName],0))</f>
        <v>53174036</v>
      </c>
    </row>
    <row r="1474" spans="1:16" x14ac:dyDescent="0.5">
      <c r="A1474" s="17" t="s">
        <v>6030</v>
      </c>
      <c r="B1474" s="37" t="s">
        <v>1486</v>
      </c>
      <c r="C1474" s="35">
        <f t="shared" si="55"/>
        <v>3</v>
      </c>
      <c r="D1474" s="28" t="s">
        <v>5918</v>
      </c>
      <c r="E1474" s="37" t="s">
        <v>3496</v>
      </c>
      <c r="F1474" s="45"/>
      <c r="G1474" s="37">
        <v>0</v>
      </c>
      <c r="H1474" s="37">
        <v>5</v>
      </c>
      <c r="I1474" s="17" t="s">
        <v>5996</v>
      </c>
      <c r="K1474" s="37">
        <v>0</v>
      </c>
      <c r="L1474" s="37">
        <v>5</v>
      </c>
      <c r="M1474" s="3" t="s">
        <v>1515</v>
      </c>
      <c r="N1474" s="17" t="s">
        <v>2041</v>
      </c>
      <c r="O1474" s="27" t="str">
        <f>INDEX(accountchart[chartId], MATCH(Table1[[#This Row],[sellChartName]],accountchart[chartName],0))</f>
        <v>52899634</v>
      </c>
      <c r="P1474" s="27" t="str">
        <f>INDEX(accountchart[chartId], MATCH(Table1[[#This Row],[buyChartName]],accountchart[chartName],0))</f>
        <v>53358801</v>
      </c>
    </row>
    <row r="1475" spans="1:16" x14ac:dyDescent="0.5">
      <c r="A1475" s="17" t="s">
        <v>6031</v>
      </c>
      <c r="B1475" s="37" t="s">
        <v>1486</v>
      </c>
      <c r="C1475" s="35">
        <f t="shared" si="55"/>
        <v>3</v>
      </c>
      <c r="D1475" s="28" t="s">
        <v>5919</v>
      </c>
      <c r="E1475" s="37" t="s">
        <v>3496</v>
      </c>
      <c r="F1475" s="45"/>
      <c r="G1475" s="37">
        <v>0</v>
      </c>
      <c r="H1475" s="37">
        <v>5</v>
      </c>
      <c r="I1475" s="17" t="s">
        <v>5996</v>
      </c>
      <c r="K1475" s="37">
        <v>0</v>
      </c>
      <c r="L1475" s="37">
        <v>5</v>
      </c>
      <c r="M1475" s="3" t="s">
        <v>1515</v>
      </c>
      <c r="N1475" s="17" t="s">
        <v>2041</v>
      </c>
      <c r="O1475" s="27" t="str">
        <f>INDEX(accountchart[chartId], MATCH(Table1[[#This Row],[sellChartName]],accountchart[chartName],0))</f>
        <v>52899634</v>
      </c>
      <c r="P1475" s="27" t="str">
        <f>INDEX(accountchart[chartId], MATCH(Table1[[#This Row],[buyChartName]],accountchart[chartName],0))</f>
        <v>53358801</v>
      </c>
    </row>
    <row r="1476" spans="1:16" x14ac:dyDescent="0.5">
      <c r="A1476" s="17" t="s">
        <v>6032</v>
      </c>
      <c r="B1476" s="37" t="s">
        <v>1486</v>
      </c>
      <c r="C1476" s="35">
        <f t="shared" si="55"/>
        <v>3</v>
      </c>
      <c r="D1476" s="28" t="s">
        <v>5921</v>
      </c>
      <c r="E1476" s="37" t="s">
        <v>3496</v>
      </c>
      <c r="F1476" s="45"/>
      <c r="G1476" s="37">
        <v>0</v>
      </c>
      <c r="H1476" s="37">
        <v>5</v>
      </c>
      <c r="I1476" s="17" t="s">
        <v>5996</v>
      </c>
      <c r="K1476" s="37">
        <v>0</v>
      </c>
      <c r="L1476" s="37">
        <v>5</v>
      </c>
      <c r="M1476" s="3" t="s">
        <v>1515</v>
      </c>
      <c r="N1476" s="17" t="s">
        <v>1921</v>
      </c>
      <c r="O1476" s="27" t="str">
        <f>INDEX(accountchart[chartId], MATCH(Table1[[#This Row],[sellChartName]],accountchart[chartName],0))</f>
        <v>52899634</v>
      </c>
      <c r="P1476" s="27" t="str">
        <f>INDEX(accountchart[chartId], MATCH(Table1[[#This Row],[buyChartName]],accountchart[chartName],0))</f>
        <v>53176233</v>
      </c>
    </row>
    <row r="1477" spans="1:16" x14ac:dyDescent="0.5">
      <c r="A1477" s="17" t="s">
        <v>6033</v>
      </c>
      <c r="B1477" s="37" t="s">
        <v>1486</v>
      </c>
      <c r="C1477" s="35">
        <f t="shared" si="55"/>
        <v>3</v>
      </c>
      <c r="D1477" s="28" t="s">
        <v>6035</v>
      </c>
      <c r="E1477" s="37" t="s">
        <v>3496</v>
      </c>
      <c r="F1477" s="45"/>
      <c r="G1477" s="37">
        <v>0</v>
      </c>
      <c r="H1477" s="37">
        <v>5</v>
      </c>
      <c r="I1477" s="17" t="s">
        <v>5996</v>
      </c>
      <c r="K1477" s="37">
        <v>0</v>
      </c>
      <c r="L1477" s="37">
        <v>5</v>
      </c>
      <c r="M1477" s="3" t="s">
        <v>1515</v>
      </c>
      <c r="N1477" s="17" t="s">
        <v>1921</v>
      </c>
      <c r="O1477" s="27" t="str">
        <f>INDEX(accountchart[chartId], MATCH(Table1[[#This Row],[sellChartName]],accountchart[chartName],0))</f>
        <v>52899634</v>
      </c>
      <c r="P1477" s="27" t="str">
        <f>INDEX(accountchart[chartId], MATCH(Table1[[#This Row],[buyChartName]],accountchart[chartName],0))</f>
        <v>53176233</v>
      </c>
    </row>
    <row r="1478" spans="1:16" x14ac:dyDescent="0.5">
      <c r="A1478" s="17" t="s">
        <v>6034</v>
      </c>
      <c r="B1478" s="37" t="s">
        <v>1486</v>
      </c>
      <c r="C1478" s="35">
        <f t="shared" si="55"/>
        <v>3</v>
      </c>
      <c r="D1478" s="28" t="s">
        <v>5922</v>
      </c>
      <c r="E1478" s="37" t="s">
        <v>3496</v>
      </c>
      <c r="F1478" s="45"/>
      <c r="G1478" s="37">
        <v>0</v>
      </c>
      <c r="H1478" s="37">
        <v>5</v>
      </c>
      <c r="I1478" s="17" t="s">
        <v>5996</v>
      </c>
      <c r="K1478" s="37">
        <v>0</v>
      </c>
      <c r="L1478" s="37">
        <v>5</v>
      </c>
      <c r="M1478" s="3" t="s">
        <v>1515</v>
      </c>
      <c r="N1478" s="17" t="s">
        <v>6014</v>
      </c>
      <c r="O1478" s="27" t="str">
        <f>INDEX(accountchart[chartId], MATCH(Table1[[#This Row],[sellChartName]],accountchart[chartName],0))</f>
        <v>52899634</v>
      </c>
      <c r="P1478" s="75">
        <v>52825509</v>
      </c>
    </row>
    <row r="1479" spans="1:16" x14ac:dyDescent="0.5">
      <c r="A1479" s="17" t="s">
        <v>6036</v>
      </c>
      <c r="B1479" s="37" t="s">
        <v>1486</v>
      </c>
      <c r="C1479" s="35">
        <f t="shared" ref="C1479:C1480" si="56">IF($B1479="ProductService",1,IF($B1479="ProductNonInventory",3,IF($B1479="ProductInventory",5,"error")))</f>
        <v>3</v>
      </c>
      <c r="D1479" s="28" t="s">
        <v>5928</v>
      </c>
      <c r="E1479" s="37" t="s">
        <v>3496</v>
      </c>
      <c r="F1479" s="45"/>
      <c r="G1479" s="37">
        <v>0</v>
      </c>
      <c r="H1479" s="37">
        <v>5</v>
      </c>
      <c r="I1479" s="17" t="s">
        <v>5996</v>
      </c>
      <c r="K1479" s="37">
        <v>0</v>
      </c>
      <c r="L1479" s="37">
        <v>5</v>
      </c>
      <c r="M1479" s="3" t="s">
        <v>1515</v>
      </c>
      <c r="N1479" s="17" t="s">
        <v>1799</v>
      </c>
      <c r="O1479" s="27" t="str">
        <f>INDEX(accountchart[chartId], MATCH(Table1[[#This Row],[sellChartName]],accountchart[chartName],0))</f>
        <v>52899634</v>
      </c>
      <c r="P1479" s="27" t="str">
        <f>INDEX(accountchart[chartId], MATCH(Table1[[#This Row],[buyChartName]],accountchart[chartName],0))</f>
        <v>53173596</v>
      </c>
    </row>
    <row r="1480" spans="1:16" x14ac:dyDescent="0.5">
      <c r="A1480" s="17" t="s">
        <v>6037</v>
      </c>
      <c r="B1480" s="37" t="s">
        <v>1486</v>
      </c>
      <c r="C1480" s="35">
        <f t="shared" si="56"/>
        <v>3</v>
      </c>
      <c r="D1480" s="28" t="s">
        <v>5929</v>
      </c>
      <c r="E1480" s="37" t="s">
        <v>3496</v>
      </c>
      <c r="F1480" s="45"/>
      <c r="G1480" s="37">
        <v>0</v>
      </c>
      <c r="H1480" s="37">
        <v>5</v>
      </c>
      <c r="I1480" s="17" t="s">
        <v>5996</v>
      </c>
      <c r="K1480" s="37">
        <v>0</v>
      </c>
      <c r="L1480" s="37">
        <v>5</v>
      </c>
      <c r="M1480" s="3" t="s">
        <v>1515</v>
      </c>
      <c r="N1480" s="17" t="s">
        <v>1799</v>
      </c>
      <c r="O1480" s="27" t="str">
        <f>INDEX(accountchart[chartId], MATCH(Table1[[#This Row],[sellChartName]],accountchart[chartName],0))</f>
        <v>52899634</v>
      </c>
      <c r="P1480" s="27" t="str">
        <f>INDEX(accountchart[chartId], MATCH(Table1[[#This Row],[buyChartName]],accountchart[chartName],0))</f>
        <v>53173596</v>
      </c>
    </row>
    <row r="1481" spans="1:16" x14ac:dyDescent="0.5">
      <c r="A1481" s="17" t="s">
        <v>6038</v>
      </c>
      <c r="B1481" s="37" t="s">
        <v>1486</v>
      </c>
      <c r="C1481" s="35">
        <f t="shared" ref="C1481:C1482" si="57">IF($B1481="ProductService",1,IF($B1481="ProductNonInventory",3,IF($B1481="ProductInventory",5,"error")))</f>
        <v>3</v>
      </c>
      <c r="D1481" s="28" t="s">
        <v>5997</v>
      </c>
      <c r="E1481" s="37" t="s">
        <v>3496</v>
      </c>
      <c r="F1481" s="45"/>
      <c r="G1481" s="37">
        <v>0</v>
      </c>
      <c r="H1481" s="37">
        <v>5</v>
      </c>
      <c r="I1481" s="17" t="s">
        <v>5996</v>
      </c>
      <c r="K1481" s="37">
        <v>0</v>
      </c>
      <c r="L1481" s="37">
        <v>5</v>
      </c>
      <c r="M1481" s="3" t="s">
        <v>1515</v>
      </c>
      <c r="N1481" s="17" t="s">
        <v>2041</v>
      </c>
      <c r="O1481" s="27" t="str">
        <f>INDEX(accountchart[chartId], MATCH(Table1[[#This Row],[sellChartName]],accountchart[chartName],0))</f>
        <v>52899634</v>
      </c>
      <c r="P1481" s="27" t="str">
        <f>INDEX(accountchart[chartId], MATCH(Table1[[#This Row],[buyChartName]],accountchart[chartName],0))</f>
        <v>53358801</v>
      </c>
    </row>
    <row r="1482" spans="1:16" x14ac:dyDescent="0.5">
      <c r="A1482" s="17" t="s">
        <v>6039</v>
      </c>
      <c r="B1482" s="37" t="s">
        <v>1486</v>
      </c>
      <c r="C1482" s="35">
        <f t="shared" si="57"/>
        <v>3</v>
      </c>
      <c r="D1482" s="28" t="s">
        <v>5998</v>
      </c>
      <c r="E1482" s="37" t="s">
        <v>3496</v>
      </c>
      <c r="F1482" s="45"/>
      <c r="G1482" s="37">
        <v>0</v>
      </c>
      <c r="H1482" s="37">
        <v>5</v>
      </c>
      <c r="I1482" s="17" t="s">
        <v>5996</v>
      </c>
      <c r="K1482" s="37">
        <v>0</v>
      </c>
      <c r="L1482" s="37">
        <v>5</v>
      </c>
      <c r="M1482" s="3" t="s">
        <v>1515</v>
      </c>
      <c r="N1482" s="17" t="s">
        <v>2041</v>
      </c>
      <c r="O1482" s="27" t="str">
        <f>INDEX(accountchart[chartId], MATCH(Table1[[#This Row],[sellChartName]],accountchart[chartName],0))</f>
        <v>52899634</v>
      </c>
      <c r="P1482" s="27" t="str">
        <f>INDEX(accountchart[chartId], MATCH(Table1[[#This Row],[buyChartName]],accountchart[chartName],0))</f>
        <v>53358801</v>
      </c>
    </row>
    <row r="1483" spans="1:16" x14ac:dyDescent="0.5">
      <c r="A1483" s="17" t="s">
        <v>6068</v>
      </c>
      <c r="B1483" s="37" t="s">
        <v>1486</v>
      </c>
      <c r="C1483" s="35">
        <f>IF($B1483="ProductService",1,IF($B1483="ProductNonInventory",3,IF($B1483="ProductInventory",5,"error")))</f>
        <v>3</v>
      </c>
      <c r="D1483" s="28" t="s">
        <v>6069</v>
      </c>
      <c r="E1483" s="37" t="s">
        <v>3496</v>
      </c>
      <c r="F1483" s="45"/>
      <c r="G1483" s="37">
        <v>0</v>
      </c>
      <c r="H1483" s="37">
        <v>5</v>
      </c>
      <c r="I1483" s="17" t="s">
        <v>5996</v>
      </c>
      <c r="K1483" s="37">
        <v>0</v>
      </c>
      <c r="L1483" s="37">
        <v>5</v>
      </c>
      <c r="M1483" s="3" t="s">
        <v>1515</v>
      </c>
      <c r="N1483" s="17" t="s">
        <v>1799</v>
      </c>
      <c r="O1483" s="27" t="str">
        <f>INDEX(accountchart[chartId], MATCH(Table1[[#This Row],[sellChartName]],accountchart[chartName],0))</f>
        <v>52899634</v>
      </c>
      <c r="P1483" s="27" t="str">
        <f>INDEX(accountchart[chartId], MATCH(Table1[[#This Row],[buyChartName]],accountchart[chartName],0))</f>
        <v>53173596</v>
      </c>
    </row>
  </sheetData>
  <phoneticPr fontId="16" type="noConversion"/>
  <conditionalFormatting sqref="K313:N355 L356:N359 G356:G359 G590:G597 L621:N635 N286:N597 G750:I767 K749:N767 E749:E767 H740:I743 G745:I747 G789:I792 E789:E792 K703:N725 K789:N792 K745:N747 E745:E747 K727:N730 E727:E730 G727:I730 E784 K784:N784 G784:I784 E769:E782 K769:N782 G769:I782 H732:I734 G732:G743 E732:E743 K732:N743 G1177:H1179 K808:N827 G808:I827 G927:I945 K927:N945 K1013:N1052 G1013:I1052 E1013:E1052 G912:I925 E912:E925 K912:N925 K1219:N1219 E1:E136 E1267:E1306 G1267:I1306 K1267:N1306 E1308:E1311 G1308:I1311 K1308:N1311 K1240:N1265 G1240:I1265 E1240:E1265 E1231:E1238 G1231:I1238 K1231:N1238 K1313:N1325 G1313:I1325 E1313:E1325 E1334:E1335 G1334:I1335 K1334:N1335 K1343:N1344 G1343:I1344 E1343:E1344 E1347:E1348 G1347:I1348 K1347:N1348 G1220 G1221:I1229 K1221:N1229 I1184:I1217 G1060:I1076 K1060:N1076 E1060:E1076 E808:E910 G829:I910 G828 K829:N910 E1080:E1109 K1080:N1109 G1080:I1109 G1111:I1123 K1111:N1123 E1111:E1124 E637:E725 E1135:E1147 G1135:I1147 K1135:N1147 E927:E959 E1150:E1217 G1150:I1166 K1150:N1166 K1168:N1179 G1168:I1176 K1184:N1187 G1184:I1187 G1219:I1219 E1219:E1229 L637:N645 K1368:N1386 K1395:N1426 G1368:I1386 G703:I725 G1429:I1440 K1429:N1440 N1427:N1428 N1441:N1443 I1444:I1457 H637:I701 L647:N701 M646:N646 G1445:I1457 E138:E310 K138:N310 K599:N620 H599:I635 G599:G620 E313:E635 H372:I597 K360:N597 E1459:E1482 G1459:I1482 E1429:E1457 G1484:I1048576 E1484:E1048576 K1444:N1048576 G1390:I1426 K1390:M1394 N1387:N1388 E1368:E1426">
    <cfRule type="cellIs" dxfId="1990" priority="644" operator="equal">
      <formula>""</formula>
    </cfRule>
  </conditionalFormatting>
  <conditionalFormatting sqref="G1:G136 G313:G315 G330:G334 G338:G370 G386 G410 G422:G423 G428:G431 G442:G448 G456:G465 G479:G483 G495:G497 G509 G534 G372:G379 G138:G310">
    <cfRule type="cellIs" dxfId="1989" priority="643" operator="equal">
      <formula>""</formula>
    </cfRule>
  </conditionalFormatting>
  <conditionalFormatting sqref="H1:H74 H736:H738 H313:H370 H76:H88 H90:H136 H138:H270 H272:H310">
    <cfRule type="cellIs" dxfId="1988" priority="642" operator="equal">
      <formula>""</formula>
    </cfRule>
  </conditionalFormatting>
  <conditionalFormatting sqref="I736:I738 I1:I74 I313:I370 I76:I88 I90:I136 I138:I270 I272:I310">
    <cfRule type="cellIs" dxfId="1987" priority="641" operator="equal">
      <formula>""</formula>
    </cfRule>
  </conditionalFormatting>
  <conditionalFormatting sqref="K1:N88 K90:N136">
    <cfRule type="cellIs" dxfId="1986" priority="640" operator="equal">
      <formula>""</formula>
    </cfRule>
  </conditionalFormatting>
  <conditionalFormatting sqref="D739">
    <cfRule type="duplicateValues" dxfId="1985" priority="639"/>
  </conditionalFormatting>
  <conditionalFormatting sqref="H739">
    <cfRule type="cellIs" dxfId="1984" priority="637" operator="equal">
      <formula>""</formula>
    </cfRule>
  </conditionalFormatting>
  <conditionalFormatting sqref="I739">
    <cfRule type="cellIs" dxfId="1983" priority="636" operator="equal">
      <formula>""</formula>
    </cfRule>
  </conditionalFormatting>
  <conditionalFormatting sqref="H735">
    <cfRule type="cellIs" dxfId="1982" priority="635" operator="equal">
      <formula>""</formula>
    </cfRule>
  </conditionalFormatting>
  <conditionalFormatting sqref="I735">
    <cfRule type="cellIs" dxfId="1981" priority="634" operator="equal">
      <formula>""</formula>
    </cfRule>
  </conditionalFormatting>
  <conditionalFormatting sqref="D311">
    <cfRule type="duplicateValues" dxfId="1980" priority="633"/>
  </conditionalFormatting>
  <conditionalFormatting sqref="E311">
    <cfRule type="cellIs" dxfId="1979" priority="631" operator="equal">
      <formula>""</formula>
    </cfRule>
  </conditionalFormatting>
  <conditionalFormatting sqref="G311">
    <cfRule type="cellIs" dxfId="1978" priority="630" operator="equal">
      <formula>""</formula>
    </cfRule>
  </conditionalFormatting>
  <conditionalFormatting sqref="H311">
    <cfRule type="cellIs" dxfId="1977" priority="629" operator="equal">
      <formula>""</formula>
    </cfRule>
  </conditionalFormatting>
  <conditionalFormatting sqref="I311">
    <cfRule type="cellIs" dxfId="1976" priority="628" operator="equal">
      <formula>""</formula>
    </cfRule>
  </conditionalFormatting>
  <conditionalFormatting sqref="K311:N311">
    <cfRule type="cellIs" dxfId="1975" priority="627" operator="equal">
      <formula>""</formula>
    </cfRule>
  </conditionalFormatting>
  <conditionalFormatting sqref="D312">
    <cfRule type="duplicateValues" dxfId="1974" priority="626"/>
  </conditionalFormatting>
  <conditionalFormatting sqref="E312">
    <cfRule type="cellIs" dxfId="1973" priority="624" operator="equal">
      <formula>""</formula>
    </cfRule>
  </conditionalFormatting>
  <conditionalFormatting sqref="G312">
    <cfRule type="cellIs" dxfId="1972" priority="623" operator="equal">
      <formula>""</formula>
    </cfRule>
  </conditionalFormatting>
  <conditionalFormatting sqref="H312">
    <cfRule type="cellIs" dxfId="1971" priority="622" operator="equal">
      <formula>""</formula>
    </cfRule>
  </conditionalFormatting>
  <conditionalFormatting sqref="I312">
    <cfRule type="cellIs" dxfId="1970" priority="621" operator="equal">
      <formula>""</formula>
    </cfRule>
  </conditionalFormatting>
  <conditionalFormatting sqref="K312:N312">
    <cfRule type="cellIs" dxfId="1969" priority="620" operator="equal">
      <formula>""</formula>
    </cfRule>
  </conditionalFormatting>
  <conditionalFormatting sqref="G316:G329">
    <cfRule type="cellIs" dxfId="1968" priority="619" operator="equal">
      <formula>""</formula>
    </cfRule>
  </conditionalFormatting>
  <conditionalFormatting sqref="G335:G337">
    <cfRule type="cellIs" dxfId="1967" priority="618" operator="equal">
      <formula>""</formula>
    </cfRule>
  </conditionalFormatting>
  <conditionalFormatting sqref="G380:G385">
    <cfRule type="cellIs" dxfId="1966" priority="617" operator="equal">
      <formula>""</formula>
    </cfRule>
  </conditionalFormatting>
  <conditionalFormatting sqref="G387:G392">
    <cfRule type="cellIs" dxfId="1965" priority="616" operator="equal">
      <formula>""</formula>
    </cfRule>
  </conditionalFormatting>
  <conditionalFormatting sqref="G393:G404">
    <cfRule type="cellIs" dxfId="1964" priority="615" operator="equal">
      <formula>""</formula>
    </cfRule>
  </conditionalFormatting>
  <conditionalFormatting sqref="G405:G409">
    <cfRule type="cellIs" dxfId="1963" priority="614" operator="equal">
      <formula>""</formula>
    </cfRule>
  </conditionalFormatting>
  <conditionalFormatting sqref="G411:G414">
    <cfRule type="cellIs" dxfId="1962" priority="613" operator="equal">
      <formula>""</formula>
    </cfRule>
  </conditionalFormatting>
  <conditionalFormatting sqref="G415:G416">
    <cfRule type="cellIs" dxfId="1961" priority="612" operator="equal">
      <formula>""</formula>
    </cfRule>
  </conditionalFormatting>
  <conditionalFormatting sqref="G417:G421">
    <cfRule type="cellIs" dxfId="1960" priority="611" operator="equal">
      <formula>""</formula>
    </cfRule>
  </conditionalFormatting>
  <conditionalFormatting sqref="G424:G425">
    <cfRule type="cellIs" dxfId="1959" priority="610" operator="equal">
      <formula>""</formula>
    </cfRule>
  </conditionalFormatting>
  <conditionalFormatting sqref="G426:G427">
    <cfRule type="cellIs" dxfId="1958" priority="609" operator="equal">
      <formula>""</formula>
    </cfRule>
  </conditionalFormatting>
  <conditionalFormatting sqref="G432:G441">
    <cfRule type="cellIs" dxfId="1957" priority="608" operator="equal">
      <formula>""</formula>
    </cfRule>
  </conditionalFormatting>
  <conditionalFormatting sqref="G449:G455">
    <cfRule type="cellIs" dxfId="1956" priority="607" operator="equal">
      <formula>""</formula>
    </cfRule>
  </conditionalFormatting>
  <conditionalFormatting sqref="G466:G478">
    <cfRule type="cellIs" dxfId="1955" priority="606" operator="equal">
      <formula>""</formula>
    </cfRule>
  </conditionalFormatting>
  <conditionalFormatting sqref="G484:G494">
    <cfRule type="cellIs" dxfId="1954" priority="605" operator="equal">
      <formula>""</formula>
    </cfRule>
  </conditionalFormatting>
  <conditionalFormatting sqref="G498:G508">
    <cfRule type="cellIs" dxfId="1953" priority="604" operator="equal">
      <formula>""</formula>
    </cfRule>
  </conditionalFormatting>
  <conditionalFormatting sqref="G510:G533">
    <cfRule type="cellIs" dxfId="1952" priority="603" operator="equal">
      <formula>""</formula>
    </cfRule>
  </conditionalFormatting>
  <conditionalFormatting sqref="G535:G589">
    <cfRule type="cellIs" dxfId="1951" priority="602" operator="equal">
      <formula>""</formula>
    </cfRule>
  </conditionalFormatting>
  <conditionalFormatting sqref="G621:G635 G637:G701">
    <cfRule type="cellIs" dxfId="1950" priority="601" operator="equal">
      <formula>""</formula>
    </cfRule>
  </conditionalFormatting>
  <conditionalFormatting sqref="K621:K635 K637:K645 K647:K701">
    <cfRule type="cellIs" dxfId="1949" priority="600" operator="equal">
      <formula>""</formula>
    </cfRule>
  </conditionalFormatting>
  <conditionalFormatting sqref="G371">
    <cfRule type="cellIs" dxfId="1948" priority="599" operator="equal">
      <formula>""</formula>
    </cfRule>
  </conditionalFormatting>
  <conditionalFormatting sqref="H371">
    <cfRule type="cellIs" dxfId="1947" priority="598" operator="equal">
      <formula>""</formula>
    </cfRule>
  </conditionalFormatting>
  <conditionalFormatting sqref="I371">
    <cfRule type="cellIs" dxfId="1946" priority="597" operator="equal">
      <formula>""</formula>
    </cfRule>
  </conditionalFormatting>
  <conditionalFormatting sqref="G749:I749">
    <cfRule type="cellIs" dxfId="1945" priority="596" operator="equal">
      <formula>""</formula>
    </cfRule>
  </conditionalFormatting>
  <conditionalFormatting sqref="M1176:N1179">
    <cfRule type="cellIs" dxfId="1944" priority="593" operator="equal">
      <formula>""</formula>
    </cfRule>
  </conditionalFormatting>
  <conditionalFormatting sqref="I1177">
    <cfRule type="cellIs" dxfId="1943" priority="592" operator="equal">
      <formula>""</formula>
    </cfRule>
  </conditionalFormatting>
  <conditionalFormatting sqref="D75">
    <cfRule type="duplicateValues" dxfId="1942" priority="589"/>
  </conditionalFormatting>
  <conditionalFormatting sqref="H75">
    <cfRule type="cellIs" dxfId="1941" priority="588" operator="equal">
      <formula>""</formula>
    </cfRule>
  </conditionalFormatting>
  <conditionalFormatting sqref="I75">
    <cfRule type="cellIs" dxfId="1940" priority="587" operator="equal">
      <formula>""</formula>
    </cfRule>
  </conditionalFormatting>
  <conditionalFormatting sqref="D748">
    <cfRule type="duplicateValues" dxfId="1939" priority="586"/>
  </conditionalFormatting>
  <conditionalFormatting sqref="G748:I748 E748 K748:N748">
    <cfRule type="cellIs" dxfId="1938" priority="584" operator="equal">
      <formula>""</formula>
    </cfRule>
  </conditionalFormatting>
  <conditionalFormatting sqref="D786">
    <cfRule type="duplicateValues" dxfId="1937" priority="583"/>
  </conditionalFormatting>
  <conditionalFormatting sqref="G786:I786 K786:N786 E786 E789:E792 K789:N792 G789:I792">
    <cfRule type="cellIs" dxfId="1936" priority="582" operator="equal">
      <formula>""</formula>
    </cfRule>
  </conditionalFormatting>
  <conditionalFormatting sqref="D744">
    <cfRule type="duplicateValues" dxfId="1935" priority="581"/>
  </conditionalFormatting>
  <conditionalFormatting sqref="G744:I744 E744 K744:N744">
    <cfRule type="cellIs" dxfId="1934" priority="579" operator="equal">
      <formula>""</formula>
    </cfRule>
  </conditionalFormatting>
  <conditionalFormatting sqref="D793">
    <cfRule type="duplicateValues" dxfId="1933" priority="577"/>
  </conditionalFormatting>
  <conditionalFormatting sqref="G793:I793 K793:N793 E793">
    <cfRule type="cellIs" dxfId="1932" priority="576" operator="equal">
      <formula>""</formula>
    </cfRule>
  </conditionalFormatting>
  <conditionalFormatting sqref="D787">
    <cfRule type="duplicateValues" dxfId="1931" priority="574"/>
  </conditionalFormatting>
  <conditionalFormatting sqref="G787:I787 K787:N787 E787">
    <cfRule type="cellIs" dxfId="1930" priority="573" operator="equal">
      <formula>""</formula>
    </cfRule>
  </conditionalFormatting>
  <conditionalFormatting sqref="D794">
    <cfRule type="duplicateValues" dxfId="1929" priority="571"/>
  </conditionalFormatting>
  <conditionalFormatting sqref="G794:I794 K794:N794 E794">
    <cfRule type="cellIs" dxfId="1928" priority="570" operator="equal">
      <formula>""</formula>
    </cfRule>
  </conditionalFormatting>
  <conditionalFormatting sqref="D788">
    <cfRule type="duplicateValues" dxfId="1927" priority="568"/>
  </conditionalFormatting>
  <conditionalFormatting sqref="G788:I788 K788:N788 E788">
    <cfRule type="cellIs" dxfId="1926" priority="567" operator="equal">
      <formula>""</formula>
    </cfRule>
  </conditionalFormatting>
  <conditionalFormatting sqref="D795">
    <cfRule type="duplicateValues" dxfId="1925" priority="565"/>
  </conditionalFormatting>
  <conditionalFormatting sqref="G795:I795 K795:N795 E795">
    <cfRule type="cellIs" dxfId="1924" priority="564" operator="equal">
      <formula>""</formula>
    </cfRule>
  </conditionalFormatting>
  <conditionalFormatting sqref="D726">
    <cfRule type="duplicateValues" dxfId="1923" priority="563"/>
  </conditionalFormatting>
  <conditionalFormatting sqref="G726:I726 E726 K726:N726">
    <cfRule type="cellIs" dxfId="1922" priority="561" operator="equal">
      <formula>""</formula>
    </cfRule>
  </conditionalFormatting>
  <conditionalFormatting sqref="D797">
    <cfRule type="duplicateValues" dxfId="1921" priority="559"/>
  </conditionalFormatting>
  <conditionalFormatting sqref="G797:I797 K797:N797 E797">
    <cfRule type="cellIs" dxfId="1920" priority="558" operator="equal">
      <formula>""</formula>
    </cfRule>
  </conditionalFormatting>
  <conditionalFormatting sqref="D798">
    <cfRule type="duplicateValues" dxfId="1919" priority="556"/>
  </conditionalFormatting>
  <conditionalFormatting sqref="G798:I798 K798:N798 E798">
    <cfRule type="cellIs" dxfId="1918" priority="555" operator="equal">
      <formula>""</formula>
    </cfRule>
  </conditionalFormatting>
  <conditionalFormatting sqref="D799">
    <cfRule type="duplicateValues" dxfId="1917" priority="553"/>
  </conditionalFormatting>
  <conditionalFormatting sqref="G799:I799 K799:N799 E799">
    <cfRule type="cellIs" dxfId="1916" priority="552" operator="equal">
      <formula>""</formula>
    </cfRule>
  </conditionalFormatting>
  <conditionalFormatting sqref="D800">
    <cfRule type="duplicateValues" dxfId="1915" priority="550"/>
  </conditionalFormatting>
  <conditionalFormatting sqref="G800:I800 K800:N800 E800">
    <cfRule type="cellIs" dxfId="1914" priority="549" operator="equal">
      <formula>""</formula>
    </cfRule>
  </conditionalFormatting>
  <conditionalFormatting sqref="D785">
    <cfRule type="duplicateValues" dxfId="1913" priority="547"/>
  </conditionalFormatting>
  <conditionalFormatting sqref="G785:I785 K785:N785 E785">
    <cfRule type="cellIs" dxfId="1912" priority="546" operator="equal">
      <formula>""</formula>
    </cfRule>
  </conditionalFormatting>
  <conditionalFormatting sqref="D783">
    <cfRule type="duplicateValues" dxfId="1911" priority="545"/>
  </conditionalFormatting>
  <conditionalFormatting sqref="E783 K783:N783 G783:I783">
    <cfRule type="cellIs" dxfId="1910" priority="543" operator="equal">
      <formula>""</formula>
    </cfRule>
  </conditionalFormatting>
  <conditionalFormatting sqref="D801">
    <cfRule type="duplicateValues" dxfId="1909" priority="541"/>
  </conditionalFormatting>
  <conditionalFormatting sqref="G801:I801 K801:N801 E801">
    <cfRule type="cellIs" dxfId="1908" priority="540" operator="equal">
      <formula>""</formula>
    </cfRule>
  </conditionalFormatting>
  <conditionalFormatting sqref="D796">
    <cfRule type="duplicateValues" dxfId="1907" priority="538"/>
  </conditionalFormatting>
  <conditionalFormatting sqref="G796:I796 K796:N796 E796">
    <cfRule type="cellIs" dxfId="1906" priority="537" operator="equal">
      <formula>""</formula>
    </cfRule>
  </conditionalFormatting>
  <conditionalFormatting sqref="D802">
    <cfRule type="duplicateValues" dxfId="1905" priority="535"/>
  </conditionalFormatting>
  <conditionalFormatting sqref="G802:I802 K802:N802 E802">
    <cfRule type="cellIs" dxfId="1904" priority="534" operator="equal">
      <formula>""</formula>
    </cfRule>
  </conditionalFormatting>
  <conditionalFormatting sqref="D768">
    <cfRule type="duplicateValues" dxfId="1903" priority="533"/>
  </conditionalFormatting>
  <conditionalFormatting sqref="G768:I768 K768:N768 E768">
    <cfRule type="cellIs" dxfId="1902" priority="531" operator="equal">
      <formula>""</formula>
    </cfRule>
  </conditionalFormatting>
  <conditionalFormatting sqref="D803">
    <cfRule type="duplicateValues" dxfId="1901" priority="529"/>
  </conditionalFormatting>
  <conditionalFormatting sqref="G803:I803 K803:N803 E803">
    <cfRule type="cellIs" dxfId="1900" priority="528" operator="equal">
      <formula>""</formula>
    </cfRule>
  </conditionalFormatting>
  <conditionalFormatting sqref="D731">
    <cfRule type="duplicateValues" dxfId="1899" priority="527"/>
  </conditionalFormatting>
  <conditionalFormatting sqref="K731:N731 E731 G731:I731">
    <cfRule type="cellIs" dxfId="1898" priority="525" operator="equal">
      <formula>""</formula>
    </cfRule>
  </conditionalFormatting>
  <conditionalFormatting sqref="K1188:N1217 G1188:I1217 E1188:E1217">
    <cfRule type="cellIs" dxfId="1897" priority="522" operator="equal">
      <formula>""</formula>
    </cfRule>
  </conditionalFormatting>
  <conditionalFormatting sqref="D1337 D1308:D1311 D1267:D1306 D1219 D1177:D1187 D313:D725 D1:D74 D749:D767 D740:D743 D789:D792 D745:D747 D727:D730 D784 D769:D782 D732:D738 D808:D827 D1060:D1109 D964 D927:D959 D912:D925 D1013:D1052 D76:D136 D1240:D1265 D1231:D1238 D1313:D1325 D1342:D1344 D1346:D1348 D1221:D1229 D829:D909 D1111:D1124 D1135:D1147 D1150:D1160 D138:D310 D1368:D1048576">
    <cfRule type="duplicateValues" dxfId="1896" priority="1592"/>
  </conditionalFormatting>
  <conditionalFormatting sqref="K926:N926 E926 G926:I926">
    <cfRule type="cellIs" dxfId="1895" priority="519" operator="equal">
      <formula>""</formula>
    </cfRule>
  </conditionalFormatting>
  <conditionalFormatting sqref="D926">
    <cfRule type="duplicateValues" dxfId="1894" priority="520"/>
  </conditionalFormatting>
  <conditionalFormatting sqref="G946:I946 K946:N946">
    <cfRule type="cellIs" dxfId="1893" priority="518" operator="equal">
      <formula>""</formula>
    </cfRule>
  </conditionalFormatting>
  <conditionalFormatting sqref="G947:I947 K947:N947">
    <cfRule type="cellIs" dxfId="1892" priority="517" operator="equal">
      <formula>""</formula>
    </cfRule>
  </conditionalFormatting>
  <conditionalFormatting sqref="D1053:D1059">
    <cfRule type="duplicateValues" dxfId="1891" priority="515"/>
  </conditionalFormatting>
  <conditionalFormatting sqref="D1053:D1059">
    <cfRule type="duplicateValues" dxfId="1890" priority="516"/>
  </conditionalFormatting>
  <conditionalFormatting sqref="E1053 K1053:N1053 G1053:I1053">
    <cfRule type="cellIs" dxfId="1889" priority="514" operator="equal">
      <formula>""</formula>
    </cfRule>
  </conditionalFormatting>
  <conditionalFormatting sqref="E1054 K1054:N1054 G1054:I1054">
    <cfRule type="cellIs" dxfId="1888" priority="513" operator="equal">
      <formula>""</formula>
    </cfRule>
  </conditionalFormatting>
  <conditionalFormatting sqref="G1124:I1124 K1124:N1124">
    <cfRule type="cellIs" dxfId="1887" priority="512" operator="equal">
      <formula>""</formula>
    </cfRule>
  </conditionalFormatting>
  <conditionalFormatting sqref="E1125 E1128:E1132">
    <cfRule type="cellIs" dxfId="1886" priority="509" operator="equal">
      <formula>""</formula>
    </cfRule>
  </conditionalFormatting>
  <conditionalFormatting sqref="G1125:I1125 K1125:N1125">
    <cfRule type="cellIs" dxfId="1885" priority="508" operator="equal">
      <formula>""</formula>
    </cfRule>
  </conditionalFormatting>
  <conditionalFormatting sqref="G948:I948 K948:N948">
    <cfRule type="cellIs" dxfId="1884" priority="507" operator="equal">
      <formula>""</formula>
    </cfRule>
  </conditionalFormatting>
  <conditionalFormatting sqref="G949:I949 K949:N949">
    <cfRule type="cellIs" dxfId="1883" priority="506" operator="equal">
      <formula>""</formula>
    </cfRule>
  </conditionalFormatting>
  <conditionalFormatting sqref="G950:I950 K950:N950">
    <cfRule type="cellIs" dxfId="1882" priority="503" operator="equal">
      <formula>""</formula>
    </cfRule>
  </conditionalFormatting>
  <conditionalFormatting sqref="G951:I952 K951:N952">
    <cfRule type="cellIs" dxfId="1881" priority="502" operator="equal">
      <formula>""</formula>
    </cfRule>
  </conditionalFormatting>
  <conditionalFormatting sqref="G953:I953 K953:N953">
    <cfRule type="cellIs" dxfId="1880" priority="501" operator="equal">
      <formula>""</formula>
    </cfRule>
  </conditionalFormatting>
  <conditionalFormatting sqref="E1055:E1056 K1055:N1055 G1055:I1055">
    <cfRule type="cellIs" dxfId="1879" priority="500" operator="equal">
      <formula>""</formula>
    </cfRule>
  </conditionalFormatting>
  <conditionalFormatting sqref="E1126">
    <cfRule type="cellIs" dxfId="1878" priority="499" operator="equal">
      <formula>""</formula>
    </cfRule>
  </conditionalFormatting>
  <conditionalFormatting sqref="G1126:I1126 K1126:N1126">
    <cfRule type="cellIs" dxfId="1877" priority="498" operator="equal">
      <formula>""</formula>
    </cfRule>
  </conditionalFormatting>
  <conditionalFormatting sqref="E1127">
    <cfRule type="cellIs" dxfId="1876" priority="497" operator="equal">
      <formula>""</formula>
    </cfRule>
  </conditionalFormatting>
  <conditionalFormatting sqref="G1127:I1127 K1127:N1127">
    <cfRule type="cellIs" dxfId="1875" priority="496" operator="equal">
      <formula>""</formula>
    </cfRule>
  </conditionalFormatting>
  <conditionalFormatting sqref="G1128:I1128 K1128:N1128">
    <cfRule type="cellIs" dxfId="1874" priority="495" operator="equal">
      <formula>""</formula>
    </cfRule>
  </conditionalFormatting>
  <conditionalFormatting sqref="G1129:I1129 K1129:N1129">
    <cfRule type="cellIs" dxfId="1873" priority="494" operator="equal">
      <formula>""</formula>
    </cfRule>
  </conditionalFormatting>
  <conditionalFormatting sqref="G1130:I1130 K1130:N1130">
    <cfRule type="cellIs" dxfId="1872" priority="493" operator="equal">
      <formula>""</formula>
    </cfRule>
  </conditionalFormatting>
  <conditionalFormatting sqref="G954:I954 K954:N954">
    <cfRule type="cellIs" dxfId="1871" priority="492" operator="equal">
      <formula>""</formula>
    </cfRule>
  </conditionalFormatting>
  <conditionalFormatting sqref="G955:I955 K955:N955">
    <cfRule type="cellIs" dxfId="1870" priority="491" operator="equal">
      <formula>""</formula>
    </cfRule>
  </conditionalFormatting>
  <conditionalFormatting sqref="G956:I957 K956:N957">
    <cfRule type="cellIs" dxfId="1869" priority="490" operator="equal">
      <formula>""</formula>
    </cfRule>
  </conditionalFormatting>
  <conditionalFormatting sqref="K1056:N1056 G1056:I1056">
    <cfRule type="cellIs" dxfId="1868" priority="489" operator="equal">
      <formula>""</formula>
    </cfRule>
  </conditionalFormatting>
  <conditionalFormatting sqref="G958:I959 K958:N959">
    <cfRule type="cellIs" dxfId="1867" priority="488" operator="equal">
      <formula>""</formula>
    </cfRule>
  </conditionalFormatting>
  <conditionalFormatting sqref="D960:D961">
    <cfRule type="duplicateValues" dxfId="1866" priority="486"/>
  </conditionalFormatting>
  <conditionalFormatting sqref="D960:D961">
    <cfRule type="duplicateValues" dxfId="1865" priority="487"/>
  </conditionalFormatting>
  <conditionalFormatting sqref="E960:E961">
    <cfRule type="cellIs" dxfId="1864" priority="485" operator="equal">
      <formula>""</formula>
    </cfRule>
  </conditionalFormatting>
  <conditionalFormatting sqref="G960:I961 K960:N961">
    <cfRule type="cellIs" dxfId="1863" priority="484" operator="equal">
      <formula>""</formula>
    </cfRule>
  </conditionalFormatting>
  <conditionalFormatting sqref="D962:D963">
    <cfRule type="duplicateValues" dxfId="1862" priority="482"/>
  </conditionalFormatting>
  <conditionalFormatting sqref="D962:D963">
    <cfRule type="duplicateValues" dxfId="1861" priority="483"/>
  </conditionalFormatting>
  <conditionalFormatting sqref="E962:E963">
    <cfRule type="cellIs" dxfId="1860" priority="481" operator="equal">
      <formula>""</formula>
    </cfRule>
  </conditionalFormatting>
  <conditionalFormatting sqref="G962:I963 K962:N963">
    <cfRule type="cellIs" dxfId="1859" priority="480" operator="equal">
      <formula>""</formula>
    </cfRule>
  </conditionalFormatting>
  <conditionalFormatting sqref="E964">
    <cfRule type="cellIs" dxfId="1858" priority="479" operator="equal">
      <formula>""</formula>
    </cfRule>
  </conditionalFormatting>
  <conditionalFormatting sqref="G964:I964 K964:N964">
    <cfRule type="cellIs" dxfId="1857" priority="478" operator="equal">
      <formula>""</formula>
    </cfRule>
  </conditionalFormatting>
  <conditionalFormatting sqref="D910:D911">
    <cfRule type="duplicateValues" dxfId="1856" priority="476"/>
  </conditionalFormatting>
  <conditionalFormatting sqref="D910:D911">
    <cfRule type="duplicateValues" dxfId="1855" priority="477"/>
  </conditionalFormatting>
  <conditionalFormatting sqref="K911:N911 E911 G911:I911">
    <cfRule type="cellIs" dxfId="1854" priority="475" operator="equal">
      <formula>""</formula>
    </cfRule>
  </conditionalFormatting>
  <conditionalFormatting sqref="D965:D976">
    <cfRule type="duplicateValues" dxfId="1853" priority="473"/>
  </conditionalFormatting>
  <conditionalFormatting sqref="D965:D976">
    <cfRule type="duplicateValues" dxfId="1852" priority="474"/>
  </conditionalFormatting>
  <conditionalFormatting sqref="E965:E977">
    <cfRule type="cellIs" dxfId="1851" priority="472" operator="equal">
      <formula>""</formula>
    </cfRule>
  </conditionalFormatting>
  <conditionalFormatting sqref="G965:I977 K965:N977">
    <cfRule type="cellIs" dxfId="1850" priority="471" operator="equal">
      <formula>""</formula>
    </cfRule>
  </conditionalFormatting>
  <conditionalFormatting sqref="D978:D993">
    <cfRule type="duplicateValues" dxfId="1849" priority="469"/>
  </conditionalFormatting>
  <conditionalFormatting sqref="D978:D993">
    <cfRule type="duplicateValues" dxfId="1848" priority="470"/>
  </conditionalFormatting>
  <conditionalFormatting sqref="E978:E989">
    <cfRule type="cellIs" dxfId="1847" priority="468" operator="equal">
      <formula>""</formula>
    </cfRule>
  </conditionalFormatting>
  <conditionalFormatting sqref="G978:I989 K978:N989">
    <cfRule type="cellIs" dxfId="1846" priority="467" operator="equal">
      <formula>""</formula>
    </cfRule>
  </conditionalFormatting>
  <conditionalFormatting sqref="D1131:D1134">
    <cfRule type="duplicateValues" dxfId="1845" priority="465"/>
  </conditionalFormatting>
  <conditionalFormatting sqref="D1131:D1134">
    <cfRule type="duplicateValues" dxfId="1844" priority="466"/>
  </conditionalFormatting>
  <conditionalFormatting sqref="G1131:I1132 K1131:N1132">
    <cfRule type="cellIs" dxfId="1843" priority="464" operator="equal">
      <formula>""</formula>
    </cfRule>
  </conditionalFormatting>
  <conditionalFormatting sqref="D1125:D1130">
    <cfRule type="duplicateValues" dxfId="1842" priority="1727"/>
  </conditionalFormatting>
  <conditionalFormatting sqref="D977">
    <cfRule type="duplicateValues" dxfId="1841" priority="462"/>
  </conditionalFormatting>
  <conditionalFormatting sqref="D977">
    <cfRule type="duplicateValues" dxfId="1840" priority="463"/>
  </conditionalFormatting>
  <conditionalFormatting sqref="G137">
    <cfRule type="cellIs" dxfId="1839" priority="458" operator="equal">
      <formula>""</formula>
    </cfRule>
  </conditionalFormatting>
  <conditionalFormatting sqref="H137">
    <cfRule type="cellIs" dxfId="1838" priority="457" operator="equal">
      <formula>""</formula>
    </cfRule>
  </conditionalFormatting>
  <conditionalFormatting sqref="I137">
    <cfRule type="cellIs" dxfId="1837" priority="456" operator="equal">
      <formula>""</formula>
    </cfRule>
  </conditionalFormatting>
  <conditionalFormatting sqref="K137:N137">
    <cfRule type="cellIs" dxfId="1836" priority="455" operator="equal">
      <formula>""</formula>
    </cfRule>
  </conditionalFormatting>
  <conditionalFormatting sqref="E137">
    <cfRule type="cellIs" dxfId="1835" priority="454" operator="equal">
      <formula>""</formula>
    </cfRule>
  </conditionalFormatting>
  <conditionalFormatting sqref="H89">
    <cfRule type="cellIs" dxfId="1834" priority="453" operator="equal">
      <formula>""</formula>
    </cfRule>
  </conditionalFormatting>
  <conditionalFormatting sqref="I89">
    <cfRule type="cellIs" dxfId="1833" priority="452" operator="equal">
      <formula>""</formula>
    </cfRule>
  </conditionalFormatting>
  <conditionalFormatting sqref="K89:N89">
    <cfRule type="cellIs" dxfId="1832" priority="451" operator="equal">
      <formula>""</formula>
    </cfRule>
  </conditionalFormatting>
  <conditionalFormatting sqref="K1266:N1266 G1266:I1266 E1266">
    <cfRule type="cellIs" dxfId="1831" priority="448" operator="equal">
      <formula>""</formula>
    </cfRule>
  </conditionalFormatting>
  <conditionalFormatting sqref="D1266">
    <cfRule type="duplicateValues" dxfId="1830" priority="449"/>
  </conditionalFormatting>
  <conditionalFormatting sqref="K1230:N1230 G1230:I1230 E1230">
    <cfRule type="cellIs" dxfId="1829" priority="445" operator="equal">
      <formula>""</formula>
    </cfRule>
  </conditionalFormatting>
  <conditionalFormatting sqref="D1230">
    <cfRule type="duplicateValues" dxfId="1828" priority="446"/>
  </conditionalFormatting>
  <conditionalFormatting sqref="K1307:N1307 G1307:I1307 E1307">
    <cfRule type="cellIs" dxfId="1827" priority="442" operator="equal">
      <formula>""</formula>
    </cfRule>
  </conditionalFormatting>
  <conditionalFormatting sqref="D1307">
    <cfRule type="duplicateValues" dxfId="1826" priority="443"/>
  </conditionalFormatting>
  <conditionalFormatting sqref="E1239 G1239:I1239 K1239:N1239">
    <cfRule type="cellIs" dxfId="1825" priority="424" operator="equal">
      <formula>""</formula>
    </cfRule>
  </conditionalFormatting>
  <conditionalFormatting sqref="D1239">
    <cfRule type="duplicateValues" dxfId="1824" priority="425"/>
  </conditionalFormatting>
  <conditionalFormatting sqref="E1326 G1326:I1326 K1326:N1326">
    <cfRule type="cellIs" dxfId="1823" priority="422" operator="equal">
      <formula>""</formula>
    </cfRule>
  </conditionalFormatting>
  <conditionalFormatting sqref="D1326">
    <cfRule type="duplicateValues" dxfId="1822" priority="423"/>
  </conditionalFormatting>
  <conditionalFormatting sqref="E1327 G1327:I1327 K1327:N1327">
    <cfRule type="cellIs" dxfId="1821" priority="419" operator="equal">
      <formula>""</formula>
    </cfRule>
  </conditionalFormatting>
  <conditionalFormatting sqref="D1327">
    <cfRule type="duplicateValues" dxfId="1820" priority="420"/>
  </conditionalFormatting>
  <conditionalFormatting sqref="E1328 G1328:I1328 K1328:N1328">
    <cfRule type="cellIs" dxfId="1819" priority="415" operator="equal">
      <formula>""</formula>
    </cfRule>
  </conditionalFormatting>
  <conditionalFormatting sqref="D1328">
    <cfRule type="duplicateValues" dxfId="1818" priority="416"/>
  </conditionalFormatting>
  <conditionalFormatting sqref="E1329 G1329:I1329 K1329:N1329">
    <cfRule type="cellIs" dxfId="1817" priority="412" operator="equal">
      <formula>""</formula>
    </cfRule>
  </conditionalFormatting>
  <conditionalFormatting sqref="D1329">
    <cfRule type="duplicateValues" dxfId="1816" priority="413"/>
  </conditionalFormatting>
  <conditionalFormatting sqref="E1330 G1330:I1330 K1330:N1330">
    <cfRule type="cellIs" dxfId="1815" priority="409" operator="equal">
      <formula>""</formula>
    </cfRule>
  </conditionalFormatting>
  <conditionalFormatting sqref="D1330">
    <cfRule type="duplicateValues" dxfId="1814" priority="410"/>
  </conditionalFormatting>
  <conditionalFormatting sqref="E1331 G1331:I1331 K1331:N1331">
    <cfRule type="cellIs" dxfId="1813" priority="406" operator="equal">
      <formula>""</formula>
    </cfRule>
  </conditionalFormatting>
  <conditionalFormatting sqref="D1331">
    <cfRule type="duplicateValues" dxfId="1812" priority="407"/>
  </conditionalFormatting>
  <conditionalFormatting sqref="E1312 G1312:I1312 K1312:N1312">
    <cfRule type="cellIs" dxfId="1811" priority="403" operator="equal">
      <formula>""</formula>
    </cfRule>
  </conditionalFormatting>
  <conditionalFormatting sqref="D1312">
    <cfRule type="duplicateValues" dxfId="1810" priority="404"/>
  </conditionalFormatting>
  <conditionalFormatting sqref="E1332 G1332:I1332 K1332:N1332">
    <cfRule type="cellIs" dxfId="1809" priority="400" operator="equal">
      <formula>""</formula>
    </cfRule>
  </conditionalFormatting>
  <conditionalFormatting sqref="D1332">
    <cfRule type="duplicateValues" dxfId="1808" priority="401"/>
  </conditionalFormatting>
  <conditionalFormatting sqref="E1333:E1335 G1333:I1335 K1333:N1335">
    <cfRule type="cellIs" dxfId="1807" priority="1729" operator="equal">
      <formula>""</formula>
    </cfRule>
  </conditionalFormatting>
  <conditionalFormatting sqref="D1333:D1335">
    <cfRule type="duplicateValues" dxfId="1806" priority="397"/>
  </conditionalFormatting>
  <conditionalFormatting sqref="E1336 G1336:I1336 K1336:N1336">
    <cfRule type="cellIs" dxfId="1805" priority="394" operator="equal">
      <formula>""</formula>
    </cfRule>
  </conditionalFormatting>
  <conditionalFormatting sqref="D1336">
    <cfRule type="duplicateValues" dxfId="1804" priority="392"/>
  </conditionalFormatting>
  <conditionalFormatting sqref="E1337 G1337:H1337 K1337:L1337">
    <cfRule type="cellIs" dxfId="1803" priority="383" operator="equal">
      <formula>""</formula>
    </cfRule>
  </conditionalFormatting>
  <conditionalFormatting sqref="E1337 G1337:H1337 K1337:L1337">
    <cfRule type="cellIs" dxfId="1802" priority="1730" operator="equal">
      <formula>""</formula>
    </cfRule>
  </conditionalFormatting>
  <conditionalFormatting sqref="I1337">
    <cfRule type="cellIs" dxfId="1801" priority="381" operator="equal">
      <formula>""</formula>
    </cfRule>
  </conditionalFormatting>
  <conditionalFormatting sqref="I1337">
    <cfRule type="cellIs" dxfId="1800" priority="1731" operator="equal">
      <formula>""</formula>
    </cfRule>
  </conditionalFormatting>
  <conditionalFormatting sqref="M1337:N1337">
    <cfRule type="cellIs" dxfId="1799" priority="379" operator="equal">
      <formula>""</formula>
    </cfRule>
  </conditionalFormatting>
  <conditionalFormatting sqref="M1337:N1337">
    <cfRule type="cellIs" dxfId="1798" priority="1732" operator="equal">
      <formula>""</formula>
    </cfRule>
  </conditionalFormatting>
  <conditionalFormatting sqref="D1338">
    <cfRule type="duplicateValues" dxfId="1797" priority="375"/>
  </conditionalFormatting>
  <conditionalFormatting sqref="E1338 G1338:H1338 K1338:L1338">
    <cfRule type="cellIs" dxfId="1796" priority="372" operator="equal">
      <formula>""</formula>
    </cfRule>
  </conditionalFormatting>
  <conditionalFormatting sqref="E1338 G1338:H1338 K1338:L1338">
    <cfRule type="cellIs" dxfId="1795" priority="376" operator="equal">
      <formula>""</formula>
    </cfRule>
  </conditionalFormatting>
  <conditionalFormatting sqref="I1338">
    <cfRule type="cellIs" dxfId="1794" priority="371" operator="equal">
      <formula>""</formula>
    </cfRule>
  </conditionalFormatting>
  <conditionalFormatting sqref="I1338">
    <cfRule type="cellIs" dxfId="1793" priority="377" operator="equal">
      <formula>""</formula>
    </cfRule>
  </conditionalFormatting>
  <conditionalFormatting sqref="M1338:N1338">
    <cfRule type="cellIs" dxfId="1792" priority="370" operator="equal">
      <formula>""</formula>
    </cfRule>
  </conditionalFormatting>
  <conditionalFormatting sqref="M1338:N1338">
    <cfRule type="cellIs" dxfId="1791" priority="378" operator="equal">
      <formula>""</formula>
    </cfRule>
  </conditionalFormatting>
  <conditionalFormatting sqref="D1339">
    <cfRule type="duplicateValues" dxfId="1790" priority="366"/>
  </conditionalFormatting>
  <conditionalFormatting sqref="E1339 G1339:H1339 K1339:L1339">
    <cfRule type="cellIs" dxfId="1789" priority="363" operator="equal">
      <formula>""</formula>
    </cfRule>
  </conditionalFormatting>
  <conditionalFormatting sqref="E1339 G1339:H1339 K1339:L1339">
    <cfRule type="cellIs" dxfId="1788" priority="367" operator="equal">
      <formula>""</formula>
    </cfRule>
  </conditionalFormatting>
  <conditionalFormatting sqref="I1339">
    <cfRule type="cellIs" dxfId="1787" priority="362" operator="equal">
      <formula>""</formula>
    </cfRule>
  </conditionalFormatting>
  <conditionalFormatting sqref="I1339">
    <cfRule type="cellIs" dxfId="1786" priority="368" operator="equal">
      <formula>""</formula>
    </cfRule>
  </conditionalFormatting>
  <conditionalFormatting sqref="M1339:N1339">
    <cfRule type="cellIs" dxfId="1785" priority="361" operator="equal">
      <formula>""</formula>
    </cfRule>
  </conditionalFormatting>
  <conditionalFormatting sqref="M1339:N1339">
    <cfRule type="cellIs" dxfId="1784" priority="369" operator="equal">
      <formula>""</formula>
    </cfRule>
  </conditionalFormatting>
  <conditionalFormatting sqref="D1340">
    <cfRule type="duplicateValues" dxfId="1783" priority="357"/>
  </conditionalFormatting>
  <conditionalFormatting sqref="E1340 G1340:H1340 K1340:L1340">
    <cfRule type="cellIs" dxfId="1782" priority="354" operator="equal">
      <formula>""</formula>
    </cfRule>
  </conditionalFormatting>
  <conditionalFormatting sqref="E1340 G1340:H1340 K1340:L1340">
    <cfRule type="cellIs" dxfId="1781" priority="358" operator="equal">
      <formula>""</formula>
    </cfRule>
  </conditionalFormatting>
  <conditionalFormatting sqref="I1340">
    <cfRule type="cellIs" dxfId="1780" priority="353" operator="equal">
      <formula>""</formula>
    </cfRule>
  </conditionalFormatting>
  <conditionalFormatting sqref="I1340">
    <cfRule type="cellIs" dxfId="1779" priority="359" operator="equal">
      <formula>""</formula>
    </cfRule>
  </conditionalFormatting>
  <conditionalFormatting sqref="M1340:N1340">
    <cfRule type="cellIs" dxfId="1778" priority="352" operator="equal">
      <formula>""</formula>
    </cfRule>
  </conditionalFormatting>
  <conditionalFormatting sqref="M1340:N1340">
    <cfRule type="cellIs" dxfId="1777" priority="360" operator="equal">
      <formula>""</formula>
    </cfRule>
  </conditionalFormatting>
  <conditionalFormatting sqref="D1341">
    <cfRule type="duplicateValues" dxfId="1776" priority="348"/>
  </conditionalFormatting>
  <conditionalFormatting sqref="E1341 G1341:H1341 K1341:L1341">
    <cfRule type="cellIs" dxfId="1775" priority="345" operator="equal">
      <formula>""</formula>
    </cfRule>
  </conditionalFormatting>
  <conditionalFormatting sqref="E1341 G1341:H1341 K1341:L1341">
    <cfRule type="cellIs" dxfId="1774" priority="349" operator="equal">
      <formula>""</formula>
    </cfRule>
  </conditionalFormatting>
  <conditionalFormatting sqref="I1341">
    <cfRule type="cellIs" dxfId="1773" priority="344" operator="equal">
      <formula>""</formula>
    </cfRule>
  </conditionalFormatting>
  <conditionalFormatting sqref="I1341">
    <cfRule type="cellIs" dxfId="1772" priority="350" operator="equal">
      <formula>""</formula>
    </cfRule>
  </conditionalFormatting>
  <conditionalFormatting sqref="M1341:N1341">
    <cfRule type="cellIs" dxfId="1771" priority="343" operator="equal">
      <formula>""</formula>
    </cfRule>
  </conditionalFormatting>
  <conditionalFormatting sqref="M1341:N1341">
    <cfRule type="cellIs" dxfId="1770" priority="351" operator="equal">
      <formula>""</formula>
    </cfRule>
  </conditionalFormatting>
  <conditionalFormatting sqref="E1342:E1344 G1342:H1344 K1342:L1344">
    <cfRule type="cellIs" dxfId="1769" priority="337" operator="equal">
      <formula>""</formula>
    </cfRule>
  </conditionalFormatting>
  <conditionalFormatting sqref="E1342:E1344 G1342:H1344 K1342:L1344">
    <cfRule type="cellIs" dxfId="1768" priority="338" operator="equal">
      <formula>""</formula>
    </cfRule>
  </conditionalFormatting>
  <conditionalFormatting sqref="I1342:I1344">
    <cfRule type="cellIs" dxfId="1767" priority="336" operator="equal">
      <formula>""</formula>
    </cfRule>
  </conditionalFormatting>
  <conditionalFormatting sqref="I1342:I1344">
    <cfRule type="cellIs" dxfId="1766" priority="339" operator="equal">
      <formula>""</formula>
    </cfRule>
  </conditionalFormatting>
  <conditionalFormatting sqref="M1342:N1344">
    <cfRule type="cellIs" dxfId="1765" priority="335" operator="equal">
      <formula>""</formula>
    </cfRule>
  </conditionalFormatting>
  <conditionalFormatting sqref="M1342:N1344">
    <cfRule type="cellIs" dxfId="1764" priority="340" operator="equal">
      <formula>""</formula>
    </cfRule>
  </conditionalFormatting>
  <conditionalFormatting sqref="K1345:N1345 G1345:I1345 E1345">
    <cfRule type="cellIs" dxfId="1763" priority="332" operator="equal">
      <formula>""</formula>
    </cfRule>
  </conditionalFormatting>
  <conditionalFormatting sqref="D1345">
    <cfRule type="duplicateValues" dxfId="1762" priority="333"/>
  </conditionalFormatting>
  <conditionalFormatting sqref="E1345 G1345:H1345 K1345:L1345">
    <cfRule type="cellIs" dxfId="1761" priority="326" operator="equal">
      <formula>""</formula>
    </cfRule>
  </conditionalFormatting>
  <conditionalFormatting sqref="E1345 G1345:H1345 K1345:L1345">
    <cfRule type="cellIs" dxfId="1760" priority="327" operator="equal">
      <formula>""</formula>
    </cfRule>
  </conditionalFormatting>
  <conditionalFormatting sqref="I1345">
    <cfRule type="cellIs" dxfId="1759" priority="325" operator="equal">
      <formula>""</formula>
    </cfRule>
  </conditionalFormatting>
  <conditionalFormatting sqref="I1345">
    <cfRule type="cellIs" dxfId="1758" priority="328" operator="equal">
      <formula>""</formula>
    </cfRule>
  </conditionalFormatting>
  <conditionalFormatting sqref="M1345:N1345">
    <cfRule type="cellIs" dxfId="1757" priority="324" operator="equal">
      <formula>""</formula>
    </cfRule>
  </conditionalFormatting>
  <conditionalFormatting sqref="M1345:N1345">
    <cfRule type="cellIs" dxfId="1756" priority="329" operator="equal">
      <formula>""</formula>
    </cfRule>
  </conditionalFormatting>
  <conditionalFormatting sqref="K1346:N1348 G1346:I1348 E1346:E1348">
    <cfRule type="cellIs" dxfId="1755" priority="320" operator="equal">
      <formula>""</formula>
    </cfRule>
  </conditionalFormatting>
  <conditionalFormatting sqref="E1346:E1348 G1346:H1348 K1346:L1348">
    <cfRule type="cellIs" dxfId="1754" priority="316" operator="equal">
      <formula>""</formula>
    </cfRule>
  </conditionalFormatting>
  <conditionalFormatting sqref="E1346:E1348 G1346:H1348 K1346:L1348">
    <cfRule type="cellIs" dxfId="1753" priority="317" operator="equal">
      <formula>""</formula>
    </cfRule>
  </conditionalFormatting>
  <conditionalFormatting sqref="I1346:I1348">
    <cfRule type="cellIs" dxfId="1752" priority="315" operator="equal">
      <formula>""</formula>
    </cfRule>
  </conditionalFormatting>
  <conditionalFormatting sqref="I1346:I1348">
    <cfRule type="cellIs" dxfId="1751" priority="318" operator="equal">
      <formula>""</formula>
    </cfRule>
  </conditionalFormatting>
  <conditionalFormatting sqref="M1346:N1348">
    <cfRule type="cellIs" dxfId="1750" priority="314" operator="equal">
      <formula>""</formula>
    </cfRule>
  </conditionalFormatting>
  <conditionalFormatting sqref="M1346:N1348">
    <cfRule type="cellIs" dxfId="1749" priority="319" operator="equal">
      <formula>""</formula>
    </cfRule>
  </conditionalFormatting>
  <conditionalFormatting sqref="E1349 G1349:I1349 K1349:N1349">
    <cfRule type="cellIs" dxfId="1748" priority="312" operator="equal">
      <formula>""</formula>
    </cfRule>
  </conditionalFormatting>
  <conditionalFormatting sqref="K1349:N1349 G1349:I1349 E1349">
    <cfRule type="cellIs" dxfId="1747" priority="308" operator="equal">
      <formula>""</formula>
    </cfRule>
  </conditionalFormatting>
  <conditionalFormatting sqref="E1349 G1349:H1349 K1349:L1349">
    <cfRule type="cellIs" dxfId="1746" priority="304" operator="equal">
      <formula>""</formula>
    </cfRule>
  </conditionalFormatting>
  <conditionalFormatting sqref="E1349 G1349:H1349 K1349:L1349">
    <cfRule type="cellIs" dxfId="1745" priority="305" operator="equal">
      <formula>""</formula>
    </cfRule>
  </conditionalFormatting>
  <conditionalFormatting sqref="I1349">
    <cfRule type="cellIs" dxfId="1744" priority="303" operator="equal">
      <formula>""</formula>
    </cfRule>
  </conditionalFormatting>
  <conditionalFormatting sqref="I1349">
    <cfRule type="cellIs" dxfId="1743" priority="306" operator="equal">
      <formula>""</formula>
    </cfRule>
  </conditionalFormatting>
  <conditionalFormatting sqref="M1349:N1349">
    <cfRule type="cellIs" dxfId="1742" priority="302" operator="equal">
      <formula>""</formula>
    </cfRule>
  </conditionalFormatting>
  <conditionalFormatting sqref="M1349:N1349">
    <cfRule type="cellIs" dxfId="1741" priority="307" operator="equal">
      <formula>""</formula>
    </cfRule>
  </conditionalFormatting>
  <conditionalFormatting sqref="D1349">
    <cfRule type="duplicateValues" dxfId="1740" priority="301"/>
  </conditionalFormatting>
  <conditionalFormatting sqref="A1111:A1147 A808:A1109 A1:A804 A1150:A1048576">
    <cfRule type="duplicateValues" dxfId="1739" priority="300"/>
  </conditionalFormatting>
  <conditionalFormatting sqref="E1350 G1350:I1350 K1350:N1350">
    <cfRule type="cellIs" dxfId="1738" priority="299" operator="equal">
      <formula>""</formula>
    </cfRule>
  </conditionalFormatting>
  <conditionalFormatting sqref="K1350:N1350 G1350:I1350 E1350">
    <cfRule type="cellIs" dxfId="1737" priority="298" operator="equal">
      <formula>""</formula>
    </cfRule>
  </conditionalFormatting>
  <conditionalFormatting sqref="E1350 G1350:H1350 K1350:L1350">
    <cfRule type="cellIs" dxfId="1736" priority="294" operator="equal">
      <formula>""</formula>
    </cfRule>
  </conditionalFormatting>
  <conditionalFormatting sqref="E1350 G1350:H1350 K1350:L1350">
    <cfRule type="cellIs" dxfId="1735" priority="295" operator="equal">
      <formula>""</formula>
    </cfRule>
  </conditionalFormatting>
  <conditionalFormatting sqref="I1350">
    <cfRule type="cellIs" dxfId="1734" priority="293" operator="equal">
      <formula>""</formula>
    </cfRule>
  </conditionalFormatting>
  <conditionalFormatting sqref="I1350">
    <cfRule type="cellIs" dxfId="1733" priority="296" operator="equal">
      <formula>""</formula>
    </cfRule>
  </conditionalFormatting>
  <conditionalFormatting sqref="M1350:N1350">
    <cfRule type="cellIs" dxfId="1732" priority="292" operator="equal">
      <formula>""</formula>
    </cfRule>
  </conditionalFormatting>
  <conditionalFormatting sqref="M1350:N1350">
    <cfRule type="cellIs" dxfId="1731" priority="297" operator="equal">
      <formula>""</formula>
    </cfRule>
  </conditionalFormatting>
  <conditionalFormatting sqref="D1350">
    <cfRule type="duplicateValues" dxfId="1730" priority="291"/>
  </conditionalFormatting>
  <conditionalFormatting sqref="A1350">
    <cfRule type="duplicateValues" dxfId="1729" priority="290"/>
  </conditionalFormatting>
  <conditionalFormatting sqref="E1351 G1351:I1351 K1351:N1351">
    <cfRule type="cellIs" dxfId="1728" priority="289" operator="equal">
      <formula>""</formula>
    </cfRule>
  </conditionalFormatting>
  <conditionalFormatting sqref="K1351:N1351 G1351:I1351 E1351">
    <cfRule type="cellIs" dxfId="1727" priority="288" operator="equal">
      <formula>""</formula>
    </cfRule>
  </conditionalFormatting>
  <conditionalFormatting sqref="E1351 G1351:H1351 K1351:L1351">
    <cfRule type="cellIs" dxfId="1726" priority="284" operator="equal">
      <formula>""</formula>
    </cfRule>
  </conditionalFormatting>
  <conditionalFormatting sqref="E1351 G1351:H1351 K1351:L1351">
    <cfRule type="cellIs" dxfId="1725" priority="285" operator="equal">
      <formula>""</formula>
    </cfRule>
  </conditionalFormatting>
  <conditionalFormatting sqref="I1351">
    <cfRule type="cellIs" dxfId="1724" priority="283" operator="equal">
      <formula>""</formula>
    </cfRule>
  </conditionalFormatting>
  <conditionalFormatting sqref="I1351">
    <cfRule type="cellIs" dxfId="1723" priority="286" operator="equal">
      <formula>""</formula>
    </cfRule>
  </conditionalFormatting>
  <conditionalFormatting sqref="M1351:N1351">
    <cfRule type="cellIs" dxfId="1722" priority="282" operator="equal">
      <formula>""</formula>
    </cfRule>
  </conditionalFormatting>
  <conditionalFormatting sqref="M1351:N1351">
    <cfRule type="cellIs" dxfId="1721" priority="287" operator="equal">
      <formula>""</formula>
    </cfRule>
  </conditionalFormatting>
  <conditionalFormatting sqref="D1351">
    <cfRule type="duplicateValues" dxfId="1720" priority="281"/>
  </conditionalFormatting>
  <conditionalFormatting sqref="A1351:A1352">
    <cfRule type="duplicateValues" dxfId="1719" priority="280"/>
  </conditionalFormatting>
  <conditionalFormatting sqref="E1352 G1352:I1352 K1352:N1352">
    <cfRule type="cellIs" dxfId="1718" priority="279" operator="equal">
      <formula>""</formula>
    </cfRule>
  </conditionalFormatting>
  <conditionalFormatting sqref="K1352:N1352 G1352:I1352 E1352">
    <cfRule type="cellIs" dxfId="1717" priority="278" operator="equal">
      <formula>""</formula>
    </cfRule>
  </conditionalFormatting>
  <conditionalFormatting sqref="E1352 G1352:H1352 K1352:L1352">
    <cfRule type="cellIs" dxfId="1716" priority="274" operator="equal">
      <formula>""</formula>
    </cfRule>
  </conditionalFormatting>
  <conditionalFormatting sqref="E1352 G1352:H1352 K1352:L1352">
    <cfRule type="cellIs" dxfId="1715" priority="275" operator="equal">
      <formula>""</formula>
    </cfRule>
  </conditionalFormatting>
  <conditionalFormatting sqref="I1352">
    <cfRule type="cellIs" dxfId="1714" priority="273" operator="equal">
      <formula>""</formula>
    </cfRule>
  </conditionalFormatting>
  <conditionalFormatting sqref="I1352">
    <cfRule type="cellIs" dxfId="1713" priority="276" operator="equal">
      <formula>""</formula>
    </cfRule>
  </conditionalFormatting>
  <conditionalFormatting sqref="M1352:N1352">
    <cfRule type="cellIs" dxfId="1712" priority="272" operator="equal">
      <formula>""</formula>
    </cfRule>
  </conditionalFormatting>
  <conditionalFormatting sqref="M1352:N1352">
    <cfRule type="cellIs" dxfId="1711" priority="277" operator="equal">
      <formula>""</formula>
    </cfRule>
  </conditionalFormatting>
  <conditionalFormatting sqref="A1352">
    <cfRule type="duplicateValues" dxfId="1710" priority="270"/>
  </conditionalFormatting>
  <conditionalFormatting sqref="D1352">
    <cfRule type="duplicateValues" dxfId="1709" priority="269"/>
  </conditionalFormatting>
  <conditionalFormatting sqref="A1353">
    <cfRule type="duplicateValues" dxfId="1708" priority="268"/>
  </conditionalFormatting>
  <conditionalFormatting sqref="A1353">
    <cfRule type="duplicateValues" dxfId="1707" priority="267"/>
  </conditionalFormatting>
  <conditionalFormatting sqref="E1353 G1353:I1353 K1353:N1353">
    <cfRule type="cellIs" dxfId="1706" priority="266" operator="equal">
      <formula>""</formula>
    </cfRule>
  </conditionalFormatting>
  <conditionalFormatting sqref="K1353:N1353 G1353:I1353 E1353">
    <cfRule type="cellIs" dxfId="1705" priority="265" operator="equal">
      <formula>""</formula>
    </cfRule>
  </conditionalFormatting>
  <conditionalFormatting sqref="E1353 G1353:H1353 K1353:L1353">
    <cfRule type="cellIs" dxfId="1704" priority="261" operator="equal">
      <formula>""</formula>
    </cfRule>
  </conditionalFormatting>
  <conditionalFormatting sqref="E1353 G1353:H1353 K1353:L1353">
    <cfRule type="cellIs" dxfId="1703" priority="262" operator="equal">
      <formula>""</formula>
    </cfRule>
  </conditionalFormatting>
  <conditionalFormatting sqref="I1353">
    <cfRule type="cellIs" dxfId="1702" priority="260" operator="equal">
      <formula>""</formula>
    </cfRule>
  </conditionalFormatting>
  <conditionalFormatting sqref="I1353">
    <cfRule type="cellIs" dxfId="1701" priority="263" operator="equal">
      <formula>""</formula>
    </cfRule>
  </conditionalFormatting>
  <conditionalFormatting sqref="M1353:N1353">
    <cfRule type="cellIs" dxfId="1700" priority="259" operator="equal">
      <formula>""</formula>
    </cfRule>
  </conditionalFormatting>
  <conditionalFormatting sqref="M1353:N1353">
    <cfRule type="cellIs" dxfId="1699" priority="264" operator="equal">
      <formula>""</formula>
    </cfRule>
  </conditionalFormatting>
  <conditionalFormatting sqref="A1353">
    <cfRule type="duplicateValues" dxfId="1698" priority="258"/>
  </conditionalFormatting>
  <conditionalFormatting sqref="D1353">
    <cfRule type="duplicateValues" dxfId="1697" priority="257"/>
  </conditionalFormatting>
  <conditionalFormatting sqref="A1354">
    <cfRule type="duplicateValues" dxfId="1696" priority="256"/>
  </conditionalFormatting>
  <conditionalFormatting sqref="A1354">
    <cfRule type="duplicateValues" dxfId="1695" priority="255"/>
  </conditionalFormatting>
  <conditionalFormatting sqref="E1354 G1354:I1354 K1354:N1354">
    <cfRule type="cellIs" dxfId="1694" priority="254" operator="equal">
      <formula>""</formula>
    </cfRule>
  </conditionalFormatting>
  <conditionalFormatting sqref="K1354:N1354 G1354:I1354 E1354">
    <cfRule type="cellIs" dxfId="1693" priority="253" operator="equal">
      <formula>""</formula>
    </cfRule>
  </conditionalFormatting>
  <conditionalFormatting sqref="E1354 G1354:H1354 K1354:L1354">
    <cfRule type="cellIs" dxfId="1692" priority="249" operator="equal">
      <formula>""</formula>
    </cfRule>
  </conditionalFormatting>
  <conditionalFormatting sqref="E1354 G1354:H1354 K1354:L1354">
    <cfRule type="cellIs" dxfId="1691" priority="250" operator="equal">
      <formula>""</formula>
    </cfRule>
  </conditionalFormatting>
  <conditionalFormatting sqref="I1354">
    <cfRule type="cellIs" dxfId="1690" priority="248" operator="equal">
      <formula>""</formula>
    </cfRule>
  </conditionalFormatting>
  <conditionalFormatting sqref="I1354">
    <cfRule type="cellIs" dxfId="1689" priority="251" operator="equal">
      <formula>""</formula>
    </cfRule>
  </conditionalFormatting>
  <conditionalFormatting sqref="M1354:N1354">
    <cfRule type="cellIs" dxfId="1688" priority="247" operator="equal">
      <formula>""</formula>
    </cfRule>
  </conditionalFormatting>
  <conditionalFormatting sqref="M1354:N1354">
    <cfRule type="cellIs" dxfId="1687" priority="252" operator="equal">
      <formula>""</formula>
    </cfRule>
  </conditionalFormatting>
  <conditionalFormatting sqref="A1354">
    <cfRule type="duplicateValues" dxfId="1686" priority="246"/>
  </conditionalFormatting>
  <conditionalFormatting sqref="D1354">
    <cfRule type="duplicateValues" dxfId="1685" priority="245"/>
  </conditionalFormatting>
  <conditionalFormatting sqref="E1355 G1355:I1355 K1355:N1355 E1364:E1367">
    <cfRule type="cellIs" dxfId="1684" priority="242" operator="equal">
      <formula>""</formula>
    </cfRule>
  </conditionalFormatting>
  <conditionalFormatting sqref="K1355:N1355 G1355:I1355 E1355 E1364:E1367">
    <cfRule type="cellIs" dxfId="1683" priority="241" operator="equal">
      <formula>""</formula>
    </cfRule>
  </conditionalFormatting>
  <conditionalFormatting sqref="E1355 G1355:H1355 K1355:L1355 E1364:E1367">
    <cfRule type="cellIs" dxfId="1682" priority="237" operator="equal">
      <formula>""</formula>
    </cfRule>
  </conditionalFormatting>
  <conditionalFormatting sqref="E1355 G1355:H1355 K1355:L1355 E1364:E1367">
    <cfRule type="cellIs" dxfId="1681" priority="238" operator="equal">
      <formula>""</formula>
    </cfRule>
  </conditionalFormatting>
  <conditionalFormatting sqref="I1355">
    <cfRule type="cellIs" dxfId="1680" priority="236" operator="equal">
      <formula>""</formula>
    </cfRule>
  </conditionalFormatting>
  <conditionalFormatting sqref="I1355">
    <cfRule type="cellIs" dxfId="1679" priority="239" operator="equal">
      <formula>""</formula>
    </cfRule>
  </conditionalFormatting>
  <conditionalFormatting sqref="M1355:N1355">
    <cfRule type="cellIs" dxfId="1678" priority="235" operator="equal">
      <formula>""</formula>
    </cfRule>
  </conditionalFormatting>
  <conditionalFormatting sqref="M1355:N1355">
    <cfRule type="cellIs" dxfId="1677" priority="240" operator="equal">
      <formula>""</formula>
    </cfRule>
  </conditionalFormatting>
  <conditionalFormatting sqref="D1207">
    <cfRule type="duplicateValues" dxfId="1676" priority="231"/>
  </conditionalFormatting>
  <conditionalFormatting sqref="D1207">
    <cfRule type="duplicateValues" dxfId="1675" priority="232"/>
  </conditionalFormatting>
  <conditionalFormatting sqref="D1208:D1209">
    <cfRule type="duplicateValues" dxfId="1674" priority="229"/>
  </conditionalFormatting>
  <conditionalFormatting sqref="D1208:D1209">
    <cfRule type="duplicateValues" dxfId="1673" priority="230"/>
  </conditionalFormatting>
  <conditionalFormatting sqref="D1210">
    <cfRule type="duplicateValues" dxfId="1672" priority="227"/>
  </conditionalFormatting>
  <conditionalFormatting sqref="D1210">
    <cfRule type="duplicateValues" dxfId="1671" priority="228"/>
  </conditionalFormatting>
  <conditionalFormatting sqref="D1211">
    <cfRule type="duplicateValues" dxfId="1670" priority="225"/>
  </conditionalFormatting>
  <conditionalFormatting sqref="D1211">
    <cfRule type="duplicateValues" dxfId="1669" priority="226"/>
  </conditionalFormatting>
  <conditionalFormatting sqref="D1212">
    <cfRule type="duplicateValues" dxfId="1668" priority="223"/>
  </conditionalFormatting>
  <conditionalFormatting sqref="D1212">
    <cfRule type="duplicateValues" dxfId="1667" priority="224"/>
  </conditionalFormatting>
  <conditionalFormatting sqref="D1213">
    <cfRule type="duplicateValues" dxfId="1666" priority="221"/>
  </conditionalFormatting>
  <conditionalFormatting sqref="D1213">
    <cfRule type="duplicateValues" dxfId="1665" priority="222"/>
  </conditionalFormatting>
  <conditionalFormatting sqref="D1214:D1217">
    <cfRule type="duplicateValues" dxfId="1664" priority="219"/>
  </conditionalFormatting>
  <conditionalFormatting sqref="D1220 D1218">
    <cfRule type="duplicateValues" dxfId="1663" priority="217"/>
  </conditionalFormatting>
  <conditionalFormatting sqref="K1220:N1220 H1220:I1220">
    <cfRule type="cellIs" dxfId="1662" priority="216" operator="equal">
      <formula>""</formula>
    </cfRule>
  </conditionalFormatting>
  <conditionalFormatting sqref="D1188:D1206">
    <cfRule type="duplicateValues" dxfId="1661" priority="1749"/>
  </conditionalFormatting>
  <conditionalFormatting sqref="D828">
    <cfRule type="duplicateValues" dxfId="1660" priority="215"/>
  </conditionalFormatting>
  <conditionalFormatting sqref="K828:N828 H828:I828">
    <cfRule type="cellIs" dxfId="1659" priority="214" operator="equal">
      <formula>""</formula>
    </cfRule>
  </conditionalFormatting>
  <conditionalFormatting sqref="E990">
    <cfRule type="cellIs" dxfId="1658" priority="213" operator="equal">
      <formula>""</formula>
    </cfRule>
  </conditionalFormatting>
  <conditionalFormatting sqref="G990:I990 K990:N990">
    <cfRule type="cellIs" dxfId="1657" priority="212" operator="equal">
      <formula>""</formula>
    </cfRule>
  </conditionalFormatting>
  <conditionalFormatting sqref="E991">
    <cfRule type="cellIs" dxfId="1656" priority="211" operator="equal">
      <formula>""</formula>
    </cfRule>
  </conditionalFormatting>
  <conditionalFormatting sqref="G991:I991 K991:N991">
    <cfRule type="cellIs" dxfId="1655" priority="210" operator="equal">
      <formula>""</formula>
    </cfRule>
  </conditionalFormatting>
  <conditionalFormatting sqref="E1133:E1134">
    <cfRule type="cellIs" dxfId="1654" priority="209" operator="equal">
      <formula>""</formula>
    </cfRule>
  </conditionalFormatting>
  <conditionalFormatting sqref="G1133:I1134 K1133:N1133 K1134:L1134">
    <cfRule type="cellIs" dxfId="1653" priority="208" operator="equal">
      <formula>""</formula>
    </cfRule>
  </conditionalFormatting>
  <conditionalFormatting sqref="E992:E993">
    <cfRule type="cellIs" dxfId="1652" priority="207" operator="equal">
      <formula>""</formula>
    </cfRule>
  </conditionalFormatting>
  <conditionalFormatting sqref="G992:I992 K992:N992">
    <cfRule type="cellIs" dxfId="1651" priority="206" operator="equal">
      <formula>""</formula>
    </cfRule>
  </conditionalFormatting>
  <conditionalFormatting sqref="G993:I993 K993:N993">
    <cfRule type="cellIs" dxfId="1650" priority="205" operator="equal">
      <formula>""</formula>
    </cfRule>
  </conditionalFormatting>
  <conditionalFormatting sqref="E994:E998">
    <cfRule type="cellIs" dxfId="1649" priority="202" operator="equal">
      <formula>""</formula>
    </cfRule>
  </conditionalFormatting>
  <conditionalFormatting sqref="G994:I997 K994:N997">
    <cfRule type="cellIs" dxfId="1648" priority="201" operator="equal">
      <formula>""</formula>
    </cfRule>
  </conditionalFormatting>
  <conditionalFormatting sqref="G998:I998 K998:N998">
    <cfRule type="cellIs" dxfId="1647" priority="200" operator="equal">
      <formula>""</formula>
    </cfRule>
  </conditionalFormatting>
  <conditionalFormatting sqref="D999:D1000">
    <cfRule type="duplicateValues" dxfId="1646" priority="198"/>
  </conditionalFormatting>
  <conditionalFormatting sqref="D999:D1000">
    <cfRule type="duplicateValues" dxfId="1645" priority="199"/>
  </conditionalFormatting>
  <conditionalFormatting sqref="E999">
    <cfRule type="cellIs" dxfId="1644" priority="197" operator="equal">
      <formula>""</formula>
    </cfRule>
  </conditionalFormatting>
  <conditionalFormatting sqref="G999:I999 K999:N999">
    <cfRule type="cellIs" dxfId="1643" priority="196" operator="equal">
      <formula>""</formula>
    </cfRule>
  </conditionalFormatting>
  <conditionalFormatting sqref="E1000">
    <cfRule type="cellIs" dxfId="1642" priority="195" operator="equal">
      <formula>""</formula>
    </cfRule>
  </conditionalFormatting>
  <conditionalFormatting sqref="G1000:I1000 K1000:N1000">
    <cfRule type="cellIs" dxfId="1641" priority="194" operator="equal">
      <formula>""</formula>
    </cfRule>
  </conditionalFormatting>
  <conditionalFormatting sqref="E1001">
    <cfRule type="cellIs" dxfId="1640" priority="193" operator="equal">
      <formula>""</formula>
    </cfRule>
  </conditionalFormatting>
  <conditionalFormatting sqref="G1001:I1001 K1001:N1001">
    <cfRule type="cellIs" dxfId="1639" priority="192" operator="equal">
      <formula>""</formula>
    </cfRule>
  </conditionalFormatting>
  <conditionalFormatting sqref="E1057:E1058">
    <cfRule type="cellIs" dxfId="1638" priority="191" operator="equal">
      <formula>""</formula>
    </cfRule>
  </conditionalFormatting>
  <conditionalFormatting sqref="K1057:N1057 G1057:I1057">
    <cfRule type="cellIs" dxfId="1637" priority="190" operator="equal">
      <formula>""</formula>
    </cfRule>
  </conditionalFormatting>
  <conditionalFormatting sqref="G1077:I1077 K1077:N1077 E1077:E1079">
    <cfRule type="cellIs" dxfId="1636" priority="188" operator="equal">
      <formula>""</formula>
    </cfRule>
  </conditionalFormatting>
  <conditionalFormatting sqref="E1110 K1110:N1110 G1110:I1110">
    <cfRule type="cellIs" dxfId="1635" priority="186" operator="equal">
      <formula>""</formula>
    </cfRule>
  </conditionalFormatting>
  <conditionalFormatting sqref="D1110">
    <cfRule type="duplicateValues" dxfId="1634" priority="187"/>
  </conditionalFormatting>
  <conditionalFormatting sqref="A1110">
    <cfRule type="duplicateValues" dxfId="1633" priority="185"/>
  </conditionalFormatting>
  <conditionalFormatting sqref="E1002">
    <cfRule type="cellIs" dxfId="1632" priority="184" operator="equal">
      <formula>""</formula>
    </cfRule>
  </conditionalFormatting>
  <conditionalFormatting sqref="G1002:I1002 K1002:N1002">
    <cfRule type="cellIs" dxfId="1631" priority="183" operator="equal">
      <formula>""</formula>
    </cfRule>
  </conditionalFormatting>
  <conditionalFormatting sqref="E1003">
    <cfRule type="cellIs" dxfId="1630" priority="182" operator="equal">
      <formula>""</formula>
    </cfRule>
  </conditionalFormatting>
  <conditionalFormatting sqref="G1003:I1003 K1003:N1003">
    <cfRule type="cellIs" dxfId="1629" priority="181" operator="equal">
      <formula>""</formula>
    </cfRule>
  </conditionalFormatting>
  <conditionalFormatting sqref="E1004">
    <cfRule type="cellIs" dxfId="1628" priority="180" operator="equal">
      <formula>""</formula>
    </cfRule>
  </conditionalFormatting>
  <conditionalFormatting sqref="G1004:I1004 K1004:N1004">
    <cfRule type="cellIs" dxfId="1627" priority="179" operator="equal">
      <formula>""</formula>
    </cfRule>
  </conditionalFormatting>
  <conditionalFormatting sqref="E1005">
    <cfRule type="cellIs" dxfId="1626" priority="178" operator="equal">
      <formula>""</formula>
    </cfRule>
  </conditionalFormatting>
  <conditionalFormatting sqref="G1005:I1005 K1005:N1005">
    <cfRule type="cellIs" dxfId="1625" priority="177" operator="equal">
      <formula>""</formula>
    </cfRule>
  </conditionalFormatting>
  <conditionalFormatting sqref="E1006">
    <cfRule type="cellIs" dxfId="1624" priority="176" operator="equal">
      <formula>""</formula>
    </cfRule>
  </conditionalFormatting>
  <conditionalFormatting sqref="G1006:I1006 K1006:N1006">
    <cfRule type="cellIs" dxfId="1623" priority="175" operator="equal">
      <formula>""</formula>
    </cfRule>
  </conditionalFormatting>
  <conditionalFormatting sqref="E1007">
    <cfRule type="cellIs" dxfId="1622" priority="174" operator="equal">
      <formula>""</formula>
    </cfRule>
  </conditionalFormatting>
  <conditionalFormatting sqref="G1007:I1007 K1007:N1007">
    <cfRule type="cellIs" dxfId="1621" priority="173" operator="equal">
      <formula>""</formula>
    </cfRule>
  </conditionalFormatting>
  <conditionalFormatting sqref="E1008">
    <cfRule type="cellIs" dxfId="1620" priority="172" operator="equal">
      <formula>""</formula>
    </cfRule>
  </conditionalFormatting>
  <conditionalFormatting sqref="G1008:I1008 K1008:N1008">
    <cfRule type="cellIs" dxfId="1619" priority="171" operator="equal">
      <formula>""</formula>
    </cfRule>
  </conditionalFormatting>
  <conditionalFormatting sqref="K1058:N1058 G1058:I1058">
    <cfRule type="cellIs" dxfId="1618" priority="170" operator="equal">
      <formula>""</formula>
    </cfRule>
  </conditionalFormatting>
  <conditionalFormatting sqref="E1009:E1010">
    <cfRule type="cellIs" dxfId="1617" priority="169" operator="equal">
      <formula>""</formula>
    </cfRule>
  </conditionalFormatting>
  <conditionalFormatting sqref="G1009:I1009 K1009:N1009">
    <cfRule type="cellIs" dxfId="1616" priority="168" operator="equal">
      <formula>""</formula>
    </cfRule>
  </conditionalFormatting>
  <conditionalFormatting sqref="D994:D998 D1001:D1012">
    <cfRule type="duplicateValues" dxfId="1615" priority="1849"/>
  </conditionalFormatting>
  <conditionalFormatting sqref="I1368:I1386 I1390:I1393">
    <cfRule type="cellIs" dxfId="1614" priority="163" operator="equal">
      <formula>""</formula>
    </cfRule>
  </conditionalFormatting>
  <conditionalFormatting sqref="I1429:I1440">
    <cfRule type="cellIs" dxfId="1613" priority="161" operator="equal">
      <formula>""</formula>
    </cfRule>
  </conditionalFormatting>
  <conditionalFormatting sqref="H271">
    <cfRule type="cellIs" dxfId="1612" priority="160" operator="equal">
      <formula>""</formula>
    </cfRule>
  </conditionalFormatting>
  <conditionalFormatting sqref="I271">
    <cfRule type="cellIs" dxfId="1611" priority="159" operator="equal">
      <formula>""</formula>
    </cfRule>
  </conditionalFormatting>
  <conditionalFormatting sqref="G598:I598 K598:N598">
    <cfRule type="cellIs" dxfId="1610" priority="158" operator="equal">
      <formula>""</formula>
    </cfRule>
  </conditionalFormatting>
  <conditionalFormatting sqref="D804">
    <cfRule type="duplicateValues" dxfId="1609" priority="157"/>
  </conditionalFormatting>
  <conditionalFormatting sqref="G804:I804 K804:N804 E804">
    <cfRule type="cellIs" dxfId="1608" priority="156" operator="equal">
      <formula>""</formula>
    </cfRule>
  </conditionalFormatting>
  <conditionalFormatting sqref="A805">
    <cfRule type="duplicateValues" dxfId="1607" priority="155"/>
  </conditionalFormatting>
  <conditionalFormatting sqref="D805">
    <cfRule type="duplicateValues" dxfId="1606" priority="154"/>
  </conditionalFormatting>
  <conditionalFormatting sqref="G805:I805 K805:N805 E805">
    <cfRule type="cellIs" dxfId="1605" priority="153" operator="equal">
      <formula>""</formula>
    </cfRule>
  </conditionalFormatting>
  <conditionalFormatting sqref="A806:A807">
    <cfRule type="duplicateValues" dxfId="1604" priority="152"/>
  </conditionalFormatting>
  <conditionalFormatting sqref="D806">
    <cfRule type="duplicateValues" dxfId="1603" priority="151"/>
  </conditionalFormatting>
  <conditionalFormatting sqref="G806:I806 K806:N806 E806">
    <cfRule type="cellIs" dxfId="1602" priority="150" operator="equal">
      <formula>""</formula>
    </cfRule>
  </conditionalFormatting>
  <conditionalFormatting sqref="D807">
    <cfRule type="duplicateValues" dxfId="1601" priority="149"/>
  </conditionalFormatting>
  <conditionalFormatting sqref="G807:I807 K807:N807 E807">
    <cfRule type="cellIs" dxfId="1600" priority="148" operator="equal">
      <formula>""</formula>
    </cfRule>
  </conditionalFormatting>
  <conditionalFormatting sqref="L636:N636 E636 H636:I636">
    <cfRule type="cellIs" dxfId="1599" priority="147" operator="equal">
      <formula>""</formula>
    </cfRule>
  </conditionalFormatting>
  <conditionalFormatting sqref="G636">
    <cfRule type="cellIs" dxfId="1598" priority="146" operator="equal">
      <formula>""</formula>
    </cfRule>
  </conditionalFormatting>
  <conditionalFormatting sqref="K636">
    <cfRule type="cellIs" dxfId="1597" priority="145" operator="equal">
      <formula>""</formula>
    </cfRule>
  </conditionalFormatting>
  <conditionalFormatting sqref="G1148:I1148 K1148:N1148 E1148:E1149">
    <cfRule type="cellIs" dxfId="1596" priority="140" operator="equal">
      <formula>""</formula>
    </cfRule>
  </conditionalFormatting>
  <conditionalFormatting sqref="D1148:D1149">
    <cfRule type="duplicateValues" dxfId="1595" priority="141"/>
  </conditionalFormatting>
  <conditionalFormatting sqref="A1148:A1149">
    <cfRule type="duplicateValues" dxfId="1594" priority="139"/>
  </conditionalFormatting>
  <conditionalFormatting sqref="G1149:I1149 K1149:N1149">
    <cfRule type="cellIs" dxfId="1593" priority="138" operator="equal">
      <formula>""</formula>
    </cfRule>
  </conditionalFormatting>
  <conditionalFormatting sqref="K1059:N1059 G1059:I1059">
    <cfRule type="cellIs" dxfId="1592" priority="137" operator="equal">
      <formula>""</formula>
    </cfRule>
  </conditionalFormatting>
  <conditionalFormatting sqref="E1059">
    <cfRule type="cellIs" dxfId="1591" priority="136" operator="equal">
      <formula>""</formula>
    </cfRule>
  </conditionalFormatting>
  <conditionalFormatting sqref="G1010:I1010 K1010:N1010">
    <cfRule type="cellIs" dxfId="1590" priority="134" operator="equal">
      <formula>""</formula>
    </cfRule>
  </conditionalFormatting>
  <conditionalFormatting sqref="E1011">
    <cfRule type="cellIs" dxfId="1589" priority="133" operator="equal">
      <formula>""</formula>
    </cfRule>
  </conditionalFormatting>
  <conditionalFormatting sqref="G1011:I1011 K1011:N1011">
    <cfRule type="cellIs" dxfId="1588" priority="132" operator="equal">
      <formula>""</formula>
    </cfRule>
  </conditionalFormatting>
  <conditionalFormatting sqref="E1012">
    <cfRule type="cellIs" dxfId="1587" priority="131" operator="equal">
      <formula>""</formula>
    </cfRule>
  </conditionalFormatting>
  <conditionalFormatting sqref="G1012:I1012 K1012:N1012">
    <cfRule type="cellIs" dxfId="1586" priority="130" operator="equal">
      <formula>""</formula>
    </cfRule>
  </conditionalFormatting>
  <conditionalFormatting sqref="D1161:D1176">
    <cfRule type="duplicateValues" dxfId="1585" priority="1875"/>
  </conditionalFormatting>
  <conditionalFormatting sqref="I1178">
    <cfRule type="cellIs" dxfId="1584" priority="129" operator="equal">
      <formula>""</formula>
    </cfRule>
  </conditionalFormatting>
  <conditionalFormatting sqref="I1179">
    <cfRule type="cellIs" dxfId="1583" priority="128" operator="equal">
      <formula>""</formula>
    </cfRule>
  </conditionalFormatting>
  <conditionalFormatting sqref="G1167:I1167 K1167:N1167">
    <cfRule type="cellIs" dxfId="1582" priority="127" operator="equal">
      <formula>""</formula>
    </cfRule>
  </conditionalFormatting>
  <conditionalFormatting sqref="G1180:H1182 K1180:N1183">
    <cfRule type="cellIs" dxfId="1581" priority="126" operator="equal">
      <formula>""</formula>
    </cfRule>
  </conditionalFormatting>
  <conditionalFormatting sqref="M1180:N1183">
    <cfRule type="cellIs" dxfId="1580" priority="125" operator="equal">
      <formula>""</formula>
    </cfRule>
  </conditionalFormatting>
  <conditionalFormatting sqref="I1180:I1182">
    <cfRule type="cellIs" dxfId="1579" priority="124" operator="equal">
      <formula>""</formula>
    </cfRule>
  </conditionalFormatting>
  <conditionalFormatting sqref="G1078:I1078 K1078:N1078">
    <cfRule type="cellIs" dxfId="1578" priority="123" operator="equal">
      <formula>""</formula>
    </cfRule>
  </conditionalFormatting>
  <conditionalFormatting sqref="G1079:I1079 K1079:N1079">
    <cfRule type="cellIs" dxfId="1577" priority="122" operator="equal">
      <formula>""</formula>
    </cfRule>
  </conditionalFormatting>
  <conditionalFormatting sqref="E1356 G1356:I1356 K1356:N1356">
    <cfRule type="cellIs" dxfId="1576" priority="121" operator="equal">
      <formula>""</formula>
    </cfRule>
  </conditionalFormatting>
  <conditionalFormatting sqref="K1356:N1356 G1356:I1356 E1356">
    <cfRule type="cellIs" dxfId="1575" priority="120" operator="equal">
      <formula>""</formula>
    </cfRule>
  </conditionalFormatting>
  <conditionalFormatting sqref="E1356 G1356:H1356 K1356:L1356">
    <cfRule type="cellIs" dxfId="1574" priority="116" operator="equal">
      <formula>""</formula>
    </cfRule>
  </conditionalFormatting>
  <conditionalFormatting sqref="E1356 G1356:H1356 K1356:L1356">
    <cfRule type="cellIs" dxfId="1573" priority="117" operator="equal">
      <formula>""</formula>
    </cfRule>
  </conditionalFormatting>
  <conditionalFormatting sqref="I1356">
    <cfRule type="cellIs" dxfId="1572" priority="115" operator="equal">
      <formula>""</formula>
    </cfRule>
  </conditionalFormatting>
  <conditionalFormatting sqref="I1356">
    <cfRule type="cellIs" dxfId="1571" priority="118" operator="equal">
      <formula>""</formula>
    </cfRule>
  </conditionalFormatting>
  <conditionalFormatting sqref="M1356:N1356">
    <cfRule type="cellIs" dxfId="1570" priority="114" operator="equal">
      <formula>""</formula>
    </cfRule>
  </conditionalFormatting>
  <conditionalFormatting sqref="M1356:N1356">
    <cfRule type="cellIs" dxfId="1569" priority="119" operator="equal">
      <formula>""</formula>
    </cfRule>
  </conditionalFormatting>
  <conditionalFormatting sqref="E1357 G1357:I1357 K1357:N1357">
    <cfRule type="cellIs" dxfId="1568" priority="113" operator="equal">
      <formula>""</formula>
    </cfRule>
  </conditionalFormatting>
  <conditionalFormatting sqref="K1357:N1357 G1357:I1357 E1357">
    <cfRule type="cellIs" dxfId="1567" priority="112" operator="equal">
      <formula>""</formula>
    </cfRule>
  </conditionalFormatting>
  <conditionalFormatting sqref="E1357 G1357:H1357 K1357:L1357">
    <cfRule type="cellIs" dxfId="1566" priority="108" operator="equal">
      <formula>""</formula>
    </cfRule>
  </conditionalFormatting>
  <conditionalFormatting sqref="E1357 G1357:H1357 K1357:L1357">
    <cfRule type="cellIs" dxfId="1565" priority="109" operator="equal">
      <formula>""</formula>
    </cfRule>
  </conditionalFormatting>
  <conditionalFormatting sqref="I1357">
    <cfRule type="cellIs" dxfId="1564" priority="107" operator="equal">
      <formula>""</formula>
    </cfRule>
  </conditionalFormatting>
  <conditionalFormatting sqref="I1357">
    <cfRule type="cellIs" dxfId="1563" priority="110" operator="equal">
      <formula>""</formula>
    </cfRule>
  </conditionalFormatting>
  <conditionalFormatting sqref="M1357:N1357">
    <cfRule type="cellIs" dxfId="1562" priority="106" operator="equal">
      <formula>""</formula>
    </cfRule>
  </conditionalFormatting>
  <conditionalFormatting sqref="M1357:N1357">
    <cfRule type="cellIs" dxfId="1561" priority="111" operator="equal">
      <formula>""</formula>
    </cfRule>
  </conditionalFormatting>
  <conditionalFormatting sqref="E1358 G1358:I1358 K1358:N1358">
    <cfRule type="cellIs" dxfId="1560" priority="105" operator="equal">
      <formula>""</formula>
    </cfRule>
  </conditionalFormatting>
  <conditionalFormatting sqref="K1358:N1358 G1358:I1358 E1358">
    <cfRule type="cellIs" dxfId="1559" priority="104" operator="equal">
      <formula>""</formula>
    </cfRule>
  </conditionalFormatting>
  <conditionalFormatting sqref="E1358 G1358:H1358 K1358:L1358">
    <cfRule type="cellIs" dxfId="1558" priority="100" operator="equal">
      <formula>""</formula>
    </cfRule>
  </conditionalFormatting>
  <conditionalFormatting sqref="E1358 G1358:H1358 K1358:L1358">
    <cfRule type="cellIs" dxfId="1557" priority="101" operator="equal">
      <formula>""</formula>
    </cfRule>
  </conditionalFormatting>
  <conditionalFormatting sqref="I1358">
    <cfRule type="cellIs" dxfId="1556" priority="99" operator="equal">
      <formula>""</formula>
    </cfRule>
  </conditionalFormatting>
  <conditionalFormatting sqref="I1358">
    <cfRule type="cellIs" dxfId="1555" priority="102" operator="equal">
      <formula>""</formula>
    </cfRule>
  </conditionalFormatting>
  <conditionalFormatting sqref="M1358:N1358">
    <cfRule type="cellIs" dxfId="1554" priority="98" operator="equal">
      <formula>""</formula>
    </cfRule>
  </conditionalFormatting>
  <conditionalFormatting sqref="M1358:N1358">
    <cfRule type="cellIs" dxfId="1553" priority="103" operator="equal">
      <formula>""</formula>
    </cfRule>
  </conditionalFormatting>
  <conditionalFormatting sqref="E1359 G1359:I1359 K1359:N1359">
    <cfRule type="cellIs" dxfId="1552" priority="97" operator="equal">
      <formula>""</formula>
    </cfRule>
  </conditionalFormatting>
  <conditionalFormatting sqref="K1359:N1359 G1359:I1359 E1359">
    <cfRule type="cellIs" dxfId="1551" priority="96" operator="equal">
      <formula>""</formula>
    </cfRule>
  </conditionalFormatting>
  <conditionalFormatting sqref="E1359 G1359:H1359 K1359:L1359">
    <cfRule type="cellIs" dxfId="1550" priority="92" operator="equal">
      <formula>""</formula>
    </cfRule>
  </conditionalFormatting>
  <conditionalFormatting sqref="E1359 G1359:H1359 K1359:L1359">
    <cfRule type="cellIs" dxfId="1549" priority="93" operator="equal">
      <formula>""</formula>
    </cfRule>
  </conditionalFormatting>
  <conditionalFormatting sqref="I1359">
    <cfRule type="cellIs" dxfId="1548" priority="91" operator="equal">
      <formula>""</formula>
    </cfRule>
  </conditionalFormatting>
  <conditionalFormatting sqref="I1359">
    <cfRule type="cellIs" dxfId="1547" priority="94" operator="equal">
      <formula>""</formula>
    </cfRule>
  </conditionalFormatting>
  <conditionalFormatting sqref="M1359:N1359">
    <cfRule type="cellIs" dxfId="1546" priority="90" operator="equal">
      <formula>""</formula>
    </cfRule>
  </conditionalFormatting>
  <conditionalFormatting sqref="M1359:N1359">
    <cfRule type="cellIs" dxfId="1545" priority="95" operator="equal">
      <formula>""</formula>
    </cfRule>
  </conditionalFormatting>
  <conditionalFormatting sqref="E1360 G1360:I1360 K1360:N1360">
    <cfRule type="cellIs" dxfId="1544" priority="89" operator="equal">
      <formula>""</formula>
    </cfRule>
  </conditionalFormatting>
  <conditionalFormatting sqref="K1360:N1360 G1360:I1360 E1360">
    <cfRule type="cellIs" dxfId="1543" priority="88" operator="equal">
      <formula>""</formula>
    </cfRule>
  </conditionalFormatting>
  <conditionalFormatting sqref="E1360 G1360:H1360 K1360:L1360">
    <cfRule type="cellIs" dxfId="1542" priority="84" operator="equal">
      <formula>""</formula>
    </cfRule>
  </conditionalFormatting>
  <conditionalFormatting sqref="E1360 G1360:H1360 K1360:L1360">
    <cfRule type="cellIs" dxfId="1541" priority="85" operator="equal">
      <formula>""</formula>
    </cfRule>
  </conditionalFormatting>
  <conditionalFormatting sqref="I1360">
    <cfRule type="cellIs" dxfId="1540" priority="83" operator="equal">
      <formula>""</formula>
    </cfRule>
  </conditionalFormatting>
  <conditionalFormatting sqref="I1360">
    <cfRule type="cellIs" dxfId="1539" priority="86" operator="equal">
      <formula>""</formula>
    </cfRule>
  </conditionalFormatting>
  <conditionalFormatting sqref="M1360:N1360">
    <cfRule type="cellIs" dxfId="1538" priority="82" operator="equal">
      <formula>""</formula>
    </cfRule>
  </conditionalFormatting>
  <conditionalFormatting sqref="M1360:N1360">
    <cfRule type="cellIs" dxfId="1537" priority="87" operator="equal">
      <formula>""</formula>
    </cfRule>
  </conditionalFormatting>
  <conditionalFormatting sqref="E1361 G1361:I1361 K1361:N1361">
    <cfRule type="cellIs" dxfId="1536" priority="81" operator="equal">
      <formula>""</formula>
    </cfRule>
  </conditionalFormatting>
  <conditionalFormatting sqref="K1361:N1361 G1361:I1361 E1361">
    <cfRule type="cellIs" dxfId="1535" priority="80" operator="equal">
      <formula>""</formula>
    </cfRule>
  </conditionalFormatting>
  <conditionalFormatting sqref="E1361 G1361:H1361 K1361:L1361">
    <cfRule type="cellIs" dxfId="1534" priority="76" operator="equal">
      <formula>""</formula>
    </cfRule>
  </conditionalFormatting>
  <conditionalFormatting sqref="E1361 G1361:H1361 K1361:L1361">
    <cfRule type="cellIs" dxfId="1533" priority="77" operator="equal">
      <formula>""</formula>
    </cfRule>
  </conditionalFormatting>
  <conditionalFormatting sqref="I1361">
    <cfRule type="cellIs" dxfId="1532" priority="75" operator="equal">
      <formula>""</formula>
    </cfRule>
  </conditionalFormatting>
  <conditionalFormatting sqref="I1361">
    <cfRule type="cellIs" dxfId="1531" priority="78" operator="equal">
      <formula>""</formula>
    </cfRule>
  </conditionalFormatting>
  <conditionalFormatting sqref="M1361:N1361">
    <cfRule type="cellIs" dxfId="1530" priority="74" operator="equal">
      <formula>""</formula>
    </cfRule>
  </conditionalFormatting>
  <conditionalFormatting sqref="M1361:N1361">
    <cfRule type="cellIs" dxfId="1529" priority="79" operator="equal">
      <formula>""</formula>
    </cfRule>
  </conditionalFormatting>
  <conditionalFormatting sqref="E1362 G1362:I1362 K1362:N1362">
    <cfRule type="cellIs" dxfId="1528" priority="73" operator="equal">
      <formula>""</formula>
    </cfRule>
  </conditionalFormatting>
  <conditionalFormatting sqref="K1362:N1362 G1362:I1362 E1362">
    <cfRule type="cellIs" dxfId="1527" priority="72" operator="equal">
      <formula>""</formula>
    </cfRule>
  </conditionalFormatting>
  <conditionalFormatting sqref="E1362 G1362:H1362 K1362:L1362">
    <cfRule type="cellIs" dxfId="1526" priority="68" operator="equal">
      <formula>""</formula>
    </cfRule>
  </conditionalFormatting>
  <conditionalFormatting sqref="E1362 G1362:H1362 K1362:L1362">
    <cfRule type="cellIs" dxfId="1525" priority="69" operator="equal">
      <formula>""</formula>
    </cfRule>
  </conditionalFormatting>
  <conditionalFormatting sqref="I1362">
    <cfRule type="cellIs" dxfId="1524" priority="67" operator="equal">
      <formula>""</formula>
    </cfRule>
  </conditionalFormatting>
  <conditionalFormatting sqref="I1362">
    <cfRule type="cellIs" dxfId="1523" priority="70" operator="equal">
      <formula>""</formula>
    </cfRule>
  </conditionalFormatting>
  <conditionalFormatting sqref="M1362:N1362">
    <cfRule type="cellIs" dxfId="1522" priority="66" operator="equal">
      <formula>""</formula>
    </cfRule>
  </conditionalFormatting>
  <conditionalFormatting sqref="M1362:N1362">
    <cfRule type="cellIs" dxfId="1521" priority="71" operator="equal">
      <formula>""</formula>
    </cfRule>
  </conditionalFormatting>
  <conditionalFormatting sqref="E1363 G1363:I1363 K1363:N1363">
    <cfRule type="cellIs" dxfId="1520" priority="65" operator="equal">
      <formula>""</formula>
    </cfRule>
  </conditionalFormatting>
  <conditionalFormatting sqref="K1363:N1363 G1363:I1363 E1363">
    <cfRule type="cellIs" dxfId="1519" priority="64" operator="equal">
      <formula>""</formula>
    </cfRule>
  </conditionalFormatting>
  <conditionalFormatting sqref="E1363 G1363:H1363 K1363:L1363">
    <cfRule type="cellIs" dxfId="1518" priority="60" operator="equal">
      <formula>""</formula>
    </cfRule>
  </conditionalFormatting>
  <conditionalFormatting sqref="E1363 G1363:H1363 K1363:L1363">
    <cfRule type="cellIs" dxfId="1517" priority="61" operator="equal">
      <formula>""</formula>
    </cfRule>
  </conditionalFormatting>
  <conditionalFormatting sqref="I1363">
    <cfRule type="cellIs" dxfId="1516" priority="59" operator="equal">
      <formula>""</formula>
    </cfRule>
  </conditionalFormatting>
  <conditionalFormatting sqref="I1363">
    <cfRule type="cellIs" dxfId="1515" priority="62" operator="equal">
      <formula>""</formula>
    </cfRule>
  </conditionalFormatting>
  <conditionalFormatting sqref="M1363:N1363">
    <cfRule type="cellIs" dxfId="1514" priority="58" operator="equal">
      <formula>""</formula>
    </cfRule>
  </conditionalFormatting>
  <conditionalFormatting sqref="M1363:N1363">
    <cfRule type="cellIs" dxfId="1513" priority="63" operator="equal">
      <formula>""</formula>
    </cfRule>
  </conditionalFormatting>
  <conditionalFormatting sqref="D1364:D1367">
    <cfRule type="duplicateValues" dxfId="1512" priority="57"/>
  </conditionalFormatting>
  <conditionalFormatting sqref="G1364:I1364 K1364:N1364">
    <cfRule type="cellIs" dxfId="1511" priority="56" operator="equal">
      <formula>""</formula>
    </cfRule>
  </conditionalFormatting>
  <conditionalFormatting sqref="K1364:N1364 G1364:I1364">
    <cfRule type="cellIs" dxfId="1510" priority="55" operator="equal">
      <formula>""</formula>
    </cfRule>
  </conditionalFormatting>
  <conditionalFormatting sqref="G1364:H1364 K1364:L1364">
    <cfRule type="cellIs" dxfId="1509" priority="51" operator="equal">
      <formula>""</formula>
    </cfRule>
  </conditionalFormatting>
  <conditionalFormatting sqref="G1364:H1364 K1364:L1364">
    <cfRule type="cellIs" dxfId="1508" priority="52" operator="equal">
      <formula>""</formula>
    </cfRule>
  </conditionalFormatting>
  <conditionalFormatting sqref="I1364">
    <cfRule type="cellIs" dxfId="1507" priority="50" operator="equal">
      <formula>""</formula>
    </cfRule>
  </conditionalFormatting>
  <conditionalFormatting sqref="I1364">
    <cfRule type="cellIs" dxfId="1506" priority="53" operator="equal">
      <formula>""</formula>
    </cfRule>
  </conditionalFormatting>
  <conditionalFormatting sqref="M1364:N1364">
    <cfRule type="cellIs" dxfId="1505" priority="49" operator="equal">
      <formula>""</formula>
    </cfRule>
  </conditionalFormatting>
  <conditionalFormatting sqref="M1364:N1364">
    <cfRule type="cellIs" dxfId="1504" priority="54" operator="equal">
      <formula>""</formula>
    </cfRule>
  </conditionalFormatting>
  <conditionalFormatting sqref="G1365:I1365 K1365:N1365">
    <cfRule type="cellIs" dxfId="1503" priority="48" operator="equal">
      <formula>""</formula>
    </cfRule>
  </conditionalFormatting>
  <conditionalFormatting sqref="K1365:N1365 G1365:I1365">
    <cfRule type="cellIs" dxfId="1502" priority="47" operator="equal">
      <formula>""</formula>
    </cfRule>
  </conditionalFormatting>
  <conditionalFormatting sqref="G1365:H1365 K1365:L1365">
    <cfRule type="cellIs" dxfId="1501" priority="43" operator="equal">
      <formula>""</formula>
    </cfRule>
  </conditionalFormatting>
  <conditionalFormatting sqref="G1365:H1365 K1365:L1365">
    <cfRule type="cellIs" dxfId="1500" priority="44" operator="equal">
      <formula>""</formula>
    </cfRule>
  </conditionalFormatting>
  <conditionalFormatting sqref="I1365">
    <cfRule type="cellIs" dxfId="1499" priority="42" operator="equal">
      <formula>""</formula>
    </cfRule>
  </conditionalFormatting>
  <conditionalFormatting sqref="I1365">
    <cfRule type="cellIs" dxfId="1498" priority="45" operator="equal">
      <formula>""</formula>
    </cfRule>
  </conditionalFormatting>
  <conditionalFormatting sqref="M1365:N1365">
    <cfRule type="cellIs" dxfId="1497" priority="41" operator="equal">
      <formula>""</formula>
    </cfRule>
  </conditionalFormatting>
  <conditionalFormatting sqref="M1365:N1365">
    <cfRule type="cellIs" dxfId="1496" priority="46" operator="equal">
      <formula>""</formula>
    </cfRule>
  </conditionalFormatting>
  <conditionalFormatting sqref="G1366:I1367 K1366:N1367">
    <cfRule type="cellIs" dxfId="1495" priority="40" operator="equal">
      <formula>""</formula>
    </cfRule>
  </conditionalFormatting>
  <conditionalFormatting sqref="G1366:I1367 K1366:N1367">
    <cfRule type="cellIs" dxfId="1494" priority="39" operator="equal">
      <formula>""</formula>
    </cfRule>
  </conditionalFormatting>
  <conditionalFormatting sqref="G1366:H1367 K1366:L1367">
    <cfRule type="cellIs" dxfId="1493" priority="35" operator="equal">
      <formula>""</formula>
    </cfRule>
  </conditionalFormatting>
  <conditionalFormatting sqref="G1366:H1367 K1366:L1367">
    <cfRule type="cellIs" dxfId="1492" priority="36" operator="equal">
      <formula>""</formula>
    </cfRule>
  </conditionalFormatting>
  <conditionalFormatting sqref="I1366:I1367">
    <cfRule type="cellIs" dxfId="1491" priority="34" operator="equal">
      <formula>""</formula>
    </cfRule>
  </conditionalFormatting>
  <conditionalFormatting sqref="I1366:I1367">
    <cfRule type="cellIs" dxfId="1490" priority="37" operator="equal">
      <formula>""</formula>
    </cfRule>
  </conditionalFormatting>
  <conditionalFormatting sqref="M1366:N1367">
    <cfRule type="cellIs" dxfId="1489" priority="33" operator="equal">
      <formula>""</formula>
    </cfRule>
  </conditionalFormatting>
  <conditionalFormatting sqref="M1366:N1367">
    <cfRule type="cellIs" dxfId="1488" priority="38" operator="equal">
      <formula>""</formula>
    </cfRule>
  </conditionalFormatting>
  <conditionalFormatting sqref="I1218 E1218">
    <cfRule type="cellIs" dxfId="1487" priority="32" operator="equal">
      <formula>""</formula>
    </cfRule>
  </conditionalFormatting>
  <conditionalFormatting sqref="K1218:N1218 G1218:I1218 E1218">
    <cfRule type="cellIs" dxfId="1486" priority="31" operator="equal">
      <formula>""</formula>
    </cfRule>
  </conditionalFormatting>
  <conditionalFormatting sqref="A1355:A1367">
    <cfRule type="duplicateValues" dxfId="1485" priority="1915"/>
  </conditionalFormatting>
  <conditionalFormatting sqref="D1355:D1363">
    <cfRule type="duplicateValues" dxfId="1484" priority="1918"/>
  </conditionalFormatting>
  <conditionalFormatting sqref="K1441:M1441 G1441:I1441">
    <cfRule type="cellIs" dxfId="1483" priority="30" operator="equal">
      <formula>""</formula>
    </cfRule>
  </conditionalFormatting>
  <conditionalFormatting sqref="I1441">
    <cfRule type="cellIs" dxfId="1482" priority="29" operator="equal">
      <formula>""</formula>
    </cfRule>
  </conditionalFormatting>
  <conditionalFormatting sqref="G1442:I1443 K1442:M1482">
    <cfRule type="cellIs" dxfId="1481" priority="28" operator="equal">
      <formula>""</formula>
    </cfRule>
  </conditionalFormatting>
  <conditionalFormatting sqref="I1442:I1443">
    <cfRule type="cellIs" dxfId="1480" priority="27" operator="equal">
      <formula>""</formula>
    </cfRule>
  </conditionalFormatting>
  <conditionalFormatting sqref="H702:I702">
    <cfRule type="cellIs" dxfId="1479" priority="26" operator="equal">
      <formula>""</formula>
    </cfRule>
  </conditionalFormatting>
  <conditionalFormatting sqref="G702">
    <cfRule type="cellIs" dxfId="1478" priority="25" operator="equal">
      <formula>""</formula>
    </cfRule>
  </conditionalFormatting>
  <conditionalFormatting sqref="L702">
    <cfRule type="cellIs" dxfId="1477" priority="24" operator="equal">
      <formula>""</formula>
    </cfRule>
  </conditionalFormatting>
  <conditionalFormatting sqref="K702">
    <cfRule type="cellIs" dxfId="1476" priority="23" operator="equal">
      <formula>""</formula>
    </cfRule>
  </conditionalFormatting>
  <conditionalFormatting sqref="M702:N702">
    <cfRule type="cellIs" dxfId="1475" priority="22" operator="equal">
      <formula>""</formula>
    </cfRule>
  </conditionalFormatting>
  <conditionalFormatting sqref="G1183:H1183">
    <cfRule type="cellIs" dxfId="1474" priority="21" operator="equal">
      <formula>""</formula>
    </cfRule>
  </conditionalFormatting>
  <conditionalFormatting sqref="I1183">
    <cfRule type="cellIs" dxfId="1473" priority="20" operator="equal">
      <formula>""</formula>
    </cfRule>
  </conditionalFormatting>
  <conditionalFormatting sqref="M1134:N1134">
    <cfRule type="cellIs" dxfId="1472" priority="19" operator="equal">
      <formula>""</formula>
    </cfRule>
  </conditionalFormatting>
  <conditionalFormatting sqref="K1427:M1427 G1427:I1427 E1427">
    <cfRule type="cellIs" dxfId="1471" priority="18" operator="equal">
      <formula>""</formula>
    </cfRule>
  </conditionalFormatting>
  <conditionalFormatting sqref="K1428:M1428 G1428:I1428 E1428">
    <cfRule type="cellIs" dxfId="1470" priority="17" operator="equal">
      <formula>""</formula>
    </cfRule>
  </conditionalFormatting>
  <conditionalFormatting sqref="G1444:H1457">
    <cfRule type="cellIs" dxfId="1469" priority="16" operator="equal">
      <formula>""</formula>
    </cfRule>
  </conditionalFormatting>
  <conditionalFormatting sqref="G1459:H1482">
    <cfRule type="cellIs" dxfId="1468" priority="15" operator="equal">
      <formula>""</formula>
    </cfRule>
  </conditionalFormatting>
  <conditionalFormatting sqref="L646">
    <cfRule type="cellIs" dxfId="1467" priority="14" operator="equal">
      <formula>""</formula>
    </cfRule>
  </conditionalFormatting>
  <conditionalFormatting sqref="K646">
    <cfRule type="cellIs" dxfId="1466" priority="13" operator="equal">
      <formula>""</formula>
    </cfRule>
  </conditionalFormatting>
  <conditionalFormatting sqref="G1458:I1458 E1458">
    <cfRule type="cellIs" dxfId="1465" priority="12" operator="equal">
      <formula>""</formula>
    </cfRule>
  </conditionalFormatting>
  <conditionalFormatting sqref="G1458:H1458">
    <cfRule type="cellIs" dxfId="1464" priority="11" operator="equal">
      <formula>""</formula>
    </cfRule>
  </conditionalFormatting>
  <conditionalFormatting sqref="E1483 G1483:I1483">
    <cfRule type="cellIs" dxfId="1463" priority="10" operator="equal">
      <formula>""</formula>
    </cfRule>
  </conditionalFormatting>
  <conditionalFormatting sqref="G1483:H1483">
    <cfRule type="cellIs" dxfId="1462" priority="9" operator="equal">
      <formula>""</formula>
    </cfRule>
  </conditionalFormatting>
  <conditionalFormatting sqref="K1483:M1483">
    <cfRule type="cellIs" dxfId="1461" priority="8" operator="equal">
      <formula>""</formula>
    </cfRule>
  </conditionalFormatting>
  <conditionalFormatting sqref="K1387:M1387 G1387:I1387">
    <cfRule type="cellIs" dxfId="1460" priority="7" operator="equal">
      <formula>""</formula>
    </cfRule>
  </conditionalFormatting>
  <conditionalFormatting sqref="I1387">
    <cfRule type="cellIs" dxfId="1459" priority="6" operator="equal">
      <formula>""</formula>
    </cfRule>
  </conditionalFormatting>
  <conditionalFormatting sqref="K1388:M1388 G1388:I1388">
    <cfRule type="cellIs" dxfId="1458" priority="5" operator="equal">
      <formula>""</formula>
    </cfRule>
  </conditionalFormatting>
  <conditionalFormatting sqref="I1388">
    <cfRule type="cellIs" dxfId="1457" priority="4" operator="equal">
      <formula>""</formula>
    </cfRule>
  </conditionalFormatting>
  <conditionalFormatting sqref="N1389">
    <cfRule type="cellIs" dxfId="1456" priority="3" operator="equal">
      <formula>""</formula>
    </cfRule>
  </conditionalFormatting>
  <conditionalFormatting sqref="K1389:M1389 G1389:I1389">
    <cfRule type="cellIs" dxfId="1455" priority="2" operator="equal">
      <formula>""</formula>
    </cfRule>
  </conditionalFormatting>
  <conditionalFormatting sqref="I1389">
    <cfRule type="cellIs" dxfId="1454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N1395:N1477 N1479:N1048576 N1:N1389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1BC-746F-46F2-A4FE-61637F1AA475}">
  <dimension ref="A1:H425"/>
  <sheetViews>
    <sheetView topLeftCell="A408" zoomScaleNormal="100" workbookViewId="0">
      <selection activeCell="D417" sqref="D417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4" width="28.296875" style="17" customWidth="1"/>
    <col min="5" max="5" width="17.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9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72" t="s">
        <v>5109</v>
      </c>
      <c r="C2" s="18" t="s">
        <v>5488</v>
      </c>
      <c r="D2" s="3" t="str">
        <f>VLOOKUP($C2,allFlowProduct!$A:$P,4,FALSE)</f>
        <v>Beer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72" t="s">
        <v>5110</v>
      </c>
      <c r="C3" s="18" t="s">
        <v>4898</v>
      </c>
      <c r="D3" s="17" t="str">
        <f>VLOOKUP($C3,allFlowProduct!$A:$P,4,FALSE)</f>
        <v>Chenin Blanc (Glass)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2" t="s">
        <v>4864</v>
      </c>
      <c r="C4" s="18" t="s">
        <v>4899</v>
      </c>
      <c r="D4" s="17" t="str">
        <f>VLOOKUP($C4,allFlowProduct!$A:$P,4,FALSE)</f>
        <v>Chenin Blanc (Bottle)</v>
      </c>
      <c r="E4" s="17" t="str">
        <f>VLOOKUP($C4,allFlowProduct!$A:$P,5,FALSE)</f>
        <v>ขวด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2" t="s">
        <v>4867</v>
      </c>
      <c r="C5" s="18" t="s">
        <v>4898</v>
      </c>
      <c r="D5" s="17" t="str">
        <f>VLOOKUP($C5,allFlowProduct!$A:$P,4,FALSE)</f>
        <v>Chenin Blanc (Glass)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2" t="s">
        <v>4835</v>
      </c>
      <c r="C6" s="18" t="s">
        <v>4884</v>
      </c>
      <c r="D6" s="17" t="str">
        <f>VLOOKUP($C6,allFlowProduct!$A:$P,4,FALSE)</f>
        <v>Chiang Mai Accent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2" t="s">
        <v>5111</v>
      </c>
      <c r="C7" s="18" t="s">
        <v>5551</v>
      </c>
      <c r="D7" s="17" t="str">
        <f>VLOOKUP($C7,allFlowProduct!$A:$P,4,FALSE)</f>
        <v>Chips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2" t="s">
        <v>4767</v>
      </c>
      <c r="C8" s="18" t="s">
        <v>4906</v>
      </c>
      <c r="D8" s="17" t="str">
        <f>VLOOKUP($C8,allFlowProduct!$A:$P,4,FALSE)</f>
        <v>Corkage Fee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2" t="s">
        <v>4840</v>
      </c>
      <c r="C9" s="18" t="s">
        <v>4905</v>
      </c>
      <c r="D9" s="17" t="str">
        <f>VLOOKUP($C9,allFlowProduct!$A:$P,4,FALSE)</f>
        <v>Côtes du Rhône (Bottle)</v>
      </c>
      <c r="E9" s="17" t="str">
        <f>VLOOKUP($C9,allFlowProduct!$A:$P,5,FALSE)</f>
        <v>ขวด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2" t="s">
        <v>4844</v>
      </c>
      <c r="C10" s="18" t="s">
        <v>4904</v>
      </c>
      <c r="D10" s="17" t="str">
        <f>VLOOKUP($C10,allFlowProduct!$A:$P,4,FALSE)</f>
        <v>Côtes du Rhône (Glass)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2" t="s">
        <v>5112</v>
      </c>
      <c r="C11" s="18" t="s">
        <v>5552</v>
      </c>
      <c r="D11" s="59" t="str">
        <f>VLOOKUP($C11,allFlowProduct!$A:$P,4,FALSE)</f>
        <v>Ginger Ale</v>
      </c>
      <c r="E11" s="59" t="str">
        <f>VLOOKUP($C11,allFlowProduct!$A:$P,5,FALSE)</f>
        <v>แก้ว</v>
      </c>
      <c r="F11" s="59">
        <f>VLOOKUP($C11,allFlowProduct!$A:$P,3,FALSE)</f>
        <v>3</v>
      </c>
      <c r="G11" s="59">
        <f>VLOOKUP($C11,allFlowProduct!$A:$P,8,FALSE)</f>
        <v>1</v>
      </c>
      <c r="H11" s="59">
        <f>IF($G11=7,-1,IF($G11=1,7,IF($G11=3,7,IF($G11=5,0,"error"))))</f>
        <v>7</v>
      </c>
    </row>
    <row r="12" spans="1:8" x14ac:dyDescent="0.5">
      <c r="A12" s="72" t="s">
        <v>5113</v>
      </c>
      <c r="C12" s="18" t="s">
        <v>5553</v>
      </c>
      <c r="D12" s="17" t="str">
        <f>VLOOKUP($C12,allFlowProduct!$A:$P,4,FALSE)</f>
        <v>Gose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2" t="s">
        <v>4825</v>
      </c>
      <c r="C13" s="18" t="s">
        <v>4887</v>
      </c>
      <c r="D13" s="17" t="str">
        <f>VLOOKUP($C13,allFlowProduct!$A:$P,4,FALSE)</f>
        <v>I Think So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2" t="s">
        <v>4642</v>
      </c>
      <c r="C14" s="18" t="s">
        <v>4956</v>
      </c>
      <c r="D14" s="17" t="str">
        <f>VLOOKUP($C14,allFlowProduct!$A:$P,4,FALSE)</f>
        <v>In-The-Sea Pan Grilled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2" t="s">
        <v>4626</v>
      </c>
      <c r="C15" s="18" t="s">
        <v>4963</v>
      </c>
      <c r="D15" s="17" t="str">
        <f>VLOOKUP($C15,allFlowProduct!$A:$P,4,FALSE)</f>
        <v>Katsuo No Tataki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2" t="s">
        <v>4830</v>
      </c>
      <c r="C16" s="18" t="s">
        <v>4886</v>
      </c>
      <c r="D16" s="17" t="str">
        <f>VLOOKUP($C16,allFlowProduct!$A:$P,4,FALSE)</f>
        <v>Lanna Friday</v>
      </c>
      <c r="E16" s="17" t="str">
        <f>VLOOKUP($C16,allFlowProduct!$A:$P,5,FALSE)</f>
        <v>แก้ว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2" t="s">
        <v>5114</v>
      </c>
      <c r="C17" s="18" t="s">
        <v>5554</v>
      </c>
      <c r="D17" s="17" t="str">
        <f>VLOOKUP($C17,allFlowProduct!$A:$P,4,FALSE)</f>
        <v>leplan-Vermeersch</v>
      </c>
      <c r="E17" s="17" t="str">
        <f>VLOOKUP($C17,allFlowProduct!$A:$P,5,FALSE)</f>
        <v>แก้ว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2" t="s">
        <v>4814</v>
      </c>
      <c r="C18" s="18" t="s">
        <v>4891</v>
      </c>
      <c r="D18" s="17" t="str">
        <f>VLOOKUP($C18,allFlowProduct!$A:$P,4,FALSE)</f>
        <v>Lime Juice</v>
      </c>
      <c r="E18" s="17" t="str">
        <f>VLOOKUP($C18,allFlowProduct!$A:$P,5,FALSE)</f>
        <v>แก้ว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2" t="s">
        <v>4812</v>
      </c>
      <c r="C19" s="18" t="s">
        <v>4892</v>
      </c>
      <c r="D19" s="17" t="str">
        <f>VLOOKUP($C19,allFlowProduct!$A:$P,4,FALSE)</f>
        <v>Lime Soda</v>
      </c>
      <c r="E19" s="17" t="str">
        <f>VLOOKUP($C19,allFlowProduct!$A:$P,5,FALSE)</f>
        <v>แก้ว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2" t="s">
        <v>4848</v>
      </c>
      <c r="C20" s="18" t="s">
        <v>4903</v>
      </c>
      <c r="D20" s="17" t="str">
        <f>VLOOKUP($C20,allFlowProduct!$A:$P,4,FALSE)</f>
        <v>Malbec (Bottle)</v>
      </c>
      <c r="E20" s="17" t="str">
        <f>VLOOKUP($C20,allFlowProduct!$A:$P,5,FALSE)</f>
        <v>ขวด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2" t="s">
        <v>4851</v>
      </c>
      <c r="C21" s="18" t="s">
        <v>4902</v>
      </c>
      <c r="D21" s="17" t="str">
        <f>VLOOKUP($C21,allFlowProduct!$A:$P,4,FALSE)</f>
        <v>Malbec (Glass)</v>
      </c>
      <c r="E21" s="17" t="str">
        <f>VLOOKUP($C21,allFlowProduct!$A:$P,5,FALSE)</f>
        <v>แก้ว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2" t="s">
        <v>4817</v>
      </c>
      <c r="C22" s="18" t="s">
        <v>4890</v>
      </c>
      <c r="D22" s="17" t="str">
        <f>VLOOKUP($C22,allFlowProduct!$A:$P,4,FALSE)</f>
        <v>Nammon</v>
      </c>
      <c r="E22" s="17" t="str">
        <f>VLOOKUP($C22,allFlowProduct!$A:$P,5,FALSE)</f>
        <v>แก้ว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2" t="s">
        <v>5115</v>
      </c>
      <c r="C23" s="18" t="s">
        <v>5562</v>
      </c>
      <c r="D23" s="17" t="str">
        <f>VLOOKUP($C23,allFlowProduct!$A:$P,4,FALSE)</f>
        <v>Orange and rosewater cake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2" t="s">
        <v>4810</v>
      </c>
      <c r="C24" s="18" t="s">
        <v>4893</v>
      </c>
      <c r="D24" s="17" t="str">
        <f>VLOOKUP($C24,allFlowProduct!$A:$P,4,FALSE)</f>
        <v>Passion Fruit Juice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2" t="s">
        <v>4808</v>
      </c>
      <c r="C25" s="18" t="s">
        <v>4894</v>
      </c>
      <c r="D25" s="17" t="str">
        <f>VLOOKUP($C25,allFlowProduct!$A:$P,4,FALSE)</f>
        <v>Passion Fruit Soda</v>
      </c>
      <c r="E25" s="17" t="str">
        <f>VLOOKUP($C25,allFlowProduct!$A:$P,5,FALSE)</f>
        <v>แก้ว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2" t="s">
        <v>5116</v>
      </c>
      <c r="C26" s="18" t="s">
        <v>5555</v>
      </c>
      <c r="D26" s="17" t="str">
        <f>VLOOKUP($C26,allFlowProduct!$A:$P,4,FALSE)</f>
        <v>pinot noir</v>
      </c>
      <c r="E26" s="17" t="str">
        <f>VLOOKUP($C26,allFlowProduct!$A:$P,5,FALSE)</f>
        <v>แก้ว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2" t="s">
        <v>4872</v>
      </c>
      <c r="C27" s="18" t="s">
        <v>4897</v>
      </c>
      <c r="D27" s="17" t="str">
        <f>VLOOKUP($C27,allFlowProduct!$A:$P,4,FALSE)</f>
        <v>Riesling (Bottle)</v>
      </c>
      <c r="E27" s="17" t="str">
        <f>VLOOKUP($C27,allFlowProduct!$A:$P,5,FALSE)</f>
        <v>ขวด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2" t="s">
        <v>4875</v>
      </c>
      <c r="C28" s="18" t="s">
        <v>4896</v>
      </c>
      <c r="D28" s="17" t="str">
        <f>VLOOKUP($C28,allFlowProduct!$A:$P,4,FALSE)</f>
        <v>Riesling (Glass)</v>
      </c>
      <c r="E28" s="17" t="str">
        <f>VLOOKUP($C28,allFlowProduct!$A:$P,5,FALSE)</f>
        <v>แก้ว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2" t="s">
        <v>5117</v>
      </c>
      <c r="C29" s="18" t="s">
        <v>5556</v>
      </c>
      <c r="D29" s="17" t="str">
        <f>VLOOKUP($C29,allFlowProduct!$A:$P,4,FALSE)</f>
        <v>Riesling(fin wine)</v>
      </c>
      <c r="E29" s="17" t="str">
        <f>VLOOKUP($C29,allFlowProduct!$A:$P,5,FALSE)</f>
        <v>แก้ว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2" t="s">
        <v>4856</v>
      </c>
      <c r="C30" s="18" t="s">
        <v>4901</v>
      </c>
      <c r="D30" s="17" t="str">
        <f>VLOOKUP($C30,allFlowProduct!$A:$P,4,FALSE)</f>
        <v>Sauvignon Blanc (Bottle)</v>
      </c>
      <c r="E30" s="17" t="str">
        <f>VLOOKUP($C30,allFlowProduct!$A:$P,5,FALSE)</f>
        <v>ขวด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2" t="s">
        <v>4860</v>
      </c>
      <c r="C31" s="18" t="s">
        <v>4900</v>
      </c>
      <c r="D31" s="17" t="str">
        <f>VLOOKUP($C31,allFlowProduct!$A:$P,4,FALSE)</f>
        <v>Sauvignon Blanc (Glass)</v>
      </c>
      <c r="E31" s="17" t="str">
        <f>VLOOKUP($C31,allFlowProduct!$A:$P,5,FALSE)</f>
        <v>แก้ว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2" t="s">
        <v>5118</v>
      </c>
      <c r="C32" s="18" t="s">
        <v>5557</v>
      </c>
      <c r="D32" s="17" t="str">
        <f>VLOOKUP($C32,allFlowProduct!$A:$P,4,FALSE)</f>
        <v>sauvignon blang</v>
      </c>
      <c r="E32" s="17" t="str">
        <f>VLOOKUP($C32,allFlowProduct!$A:$P,5,FALSE)</f>
        <v>แก้ว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2" t="s">
        <v>3087</v>
      </c>
      <c r="C33" s="18" t="s">
        <v>4889</v>
      </c>
      <c r="D33" s="17" t="str">
        <f>VLOOKUP($C33,allFlowProduct!$A:$P,4,FALSE)</f>
        <v>Soda</v>
      </c>
      <c r="E33" s="17" t="str">
        <f>VLOOKUP($C33,allFlowProduct!$A:$P,5,FALSE)</f>
        <v>แก้ว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2" t="s">
        <v>4757</v>
      </c>
      <c r="C34" s="18" t="s">
        <v>4888</v>
      </c>
      <c r="D34" s="17" t="str">
        <f>VLOOKUP($C34,allFlowProduct!$A:$P,4,FALSE)</f>
        <v>Supercluster</v>
      </c>
      <c r="E34" s="17" t="str">
        <f>VLOOKUP($C34,allFlowProduct!$A:$P,5,FALSE)</f>
        <v>แก้ว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2" t="s">
        <v>5119</v>
      </c>
      <c r="C35" s="18" t="s">
        <v>5558</v>
      </c>
      <c r="D35" s="17" t="str">
        <f>VLOOKUP($C35,allFlowProduct!$A:$P,4,FALSE)</f>
        <v>wine</v>
      </c>
      <c r="E35" s="17" t="str">
        <f>VLOOKUP($C35,allFlowProduct!$A:$P,5,FALSE)</f>
        <v>แก้ว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2" t="s">
        <v>5120</v>
      </c>
      <c r="C36" s="18" t="s">
        <v>5559</v>
      </c>
      <c r="D36" s="17" t="str">
        <f>VLOOKUP($C36,allFlowProduct!$A:$P,4,FALSE)</f>
        <v>wine chardonnay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2" t="s">
        <v>5121</v>
      </c>
      <c r="C37" s="18" t="s">
        <v>5560</v>
      </c>
      <c r="D37" s="17" t="str">
        <f>VLOOKUP($C37,allFlowProduct!$A:$P,4,FALSE)</f>
        <v>Wine Service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2" t="s">
        <v>5122</v>
      </c>
      <c r="C38" s="18" t="s">
        <v>5561</v>
      </c>
      <c r="D38" s="17" t="str">
        <f>VLOOKUP($C38,allFlowProduct!$A:$P,4,FALSE)</f>
        <v>wine(pinot Grigio)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2" t="s">
        <v>5123</v>
      </c>
      <c r="C39" s="12" t="s">
        <v>4957</v>
      </c>
      <c r="D39" s="17" t="str">
        <f>VLOOKUP($C39,allFlowProduct!$A:$P,4,FALSE)</f>
        <v>ปลาเก๋าทอด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2" t="s">
        <v>5124</v>
      </c>
      <c r="C40" s="18" t="s">
        <v>4986</v>
      </c>
      <c r="D40" s="59" t="str">
        <f>VLOOKUP($C40,allFlowProduct!$A:$P,4,FALSE)</f>
        <v>ผัดผักเชียงดา</v>
      </c>
      <c r="E40" s="59" t="str">
        <f>VLOOKUP($C40,allFlowProduct!$A:$P,5,FALSE)</f>
        <v>จาน</v>
      </c>
      <c r="F40" s="59">
        <f>VLOOKUP($C40,allFlowProduct!$A:$P,3,FALSE)</f>
        <v>3</v>
      </c>
      <c r="G40" s="59">
        <f>VLOOKUP($C40,allFlowProduct!$A:$P,8,FALSE)</f>
        <v>1</v>
      </c>
      <c r="H40" s="59">
        <f>IF($G40=7,-1,IF($G40=1,7,IF($G40=3,7,IF($G40=5,0,"error"))))</f>
        <v>7</v>
      </c>
    </row>
    <row r="41" spans="1:8" x14ac:dyDescent="0.5">
      <c r="A41" s="72" t="s">
        <v>4702</v>
      </c>
      <c r="C41" s="18" t="s">
        <v>4935</v>
      </c>
      <c r="D41" s="17" t="str">
        <f>VLOOKUP($C41,allFlowProduct!$A:$P,4,FALSE)</f>
        <v>เซวิเช่เนื้อปู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2" t="s">
        <v>5125</v>
      </c>
      <c r="C42" s="18" t="s">
        <v>4926</v>
      </c>
      <c r="D42" s="17" t="str">
        <f>VLOOKUP($C42,allFlowProduct!$A:$P,4,FALSE)</f>
        <v>แกงเทโพปลาสีเสียดเค็ม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2" t="s">
        <v>5126</v>
      </c>
      <c r="C43" s="18" t="s">
        <v>4985</v>
      </c>
      <c r="D43" s="17" t="str">
        <f>VLOOKUP($C43,allFlowProduct!$A:$P,4,FALSE)</f>
        <v>แกงเทโพปลาหลังเขียวแดดเดียว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2" t="s">
        <v>5127</v>
      </c>
      <c r="C44" s="18" t="s">
        <v>4981</v>
      </c>
      <c r="D44" s="17" t="str">
        <f>VLOOKUP($C44,allFlowProduct!$A:$P,4,FALSE)</f>
        <v>แกงไตปลา(ท่าแพ)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2" t="s">
        <v>5128</v>
      </c>
      <c r="C45" s="18" t="s">
        <v>5001</v>
      </c>
      <c r="D45" s="17" t="str">
        <f>VLOOKUP($C45,allFlowProduct!$A:$P,4,FALSE)</f>
        <v>แกงไตปลาปลาย่าง+ผักสด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2" t="s">
        <v>5129</v>
      </c>
      <c r="C46" s="18" t="s">
        <v>5001</v>
      </c>
      <c r="D46" s="17" t="str">
        <f>VLOOKUP($C46,allFlowProduct!$A:$P,4,FALSE)</f>
        <v>แกงไตปลาปลาย่าง+ผักสด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2" t="s">
        <v>5130</v>
      </c>
      <c r="C47" s="18" t="s">
        <v>5001</v>
      </c>
      <c r="D47" s="59" t="str">
        <f>VLOOKUP($C47,allFlowProduct!$A:$P,4,FALSE)</f>
        <v>แกงไตปลาปลาย่าง+ผักสด</v>
      </c>
      <c r="E47" s="59" t="str">
        <f>VLOOKUP($C47,allFlowProduct!$A:$P,5,FALSE)</f>
        <v>จาน</v>
      </c>
      <c r="F47" s="59">
        <f>VLOOKUP($C47,allFlowProduct!$A:$P,3,FALSE)</f>
        <v>3</v>
      </c>
      <c r="G47" s="59">
        <f>VLOOKUP($C47,allFlowProduct!$A:$P,8,FALSE)</f>
        <v>1</v>
      </c>
      <c r="H47" s="59">
        <f t="shared" si="0"/>
        <v>7</v>
      </c>
    </row>
    <row r="48" spans="1:8" x14ac:dyDescent="0.5">
      <c r="A48" s="72" t="s">
        <v>5131</v>
      </c>
      <c r="C48" s="18" t="s">
        <v>4981</v>
      </c>
      <c r="D48" s="59" t="str">
        <f>VLOOKUP($C48,allFlowProduct!$A:$P,4,FALSE)</f>
        <v>แกงไตปลา(ท่าแพ)</v>
      </c>
      <c r="E48" s="59" t="str">
        <f>VLOOKUP($C48,allFlowProduct!$A:$P,5,FALSE)</f>
        <v>จาน</v>
      </c>
      <c r="F48" s="59">
        <f>VLOOKUP($C48,allFlowProduct!$A:$P,3,FALSE)</f>
        <v>3</v>
      </c>
      <c r="G48" s="59">
        <f>VLOOKUP($C48,allFlowProduct!$A:$P,8,FALSE)</f>
        <v>1</v>
      </c>
      <c r="H48" s="59">
        <f t="shared" si="0"/>
        <v>7</v>
      </c>
    </row>
    <row r="49" spans="1:8" x14ac:dyDescent="0.5">
      <c r="A49" s="72" t="s">
        <v>5132</v>
      </c>
      <c r="C49" s="18" t="s">
        <v>5509</v>
      </c>
      <c r="D49" s="17" t="e">
        <f>VLOOKUP($C49,allFlowProduct!$A:$P,4,FALSE)</f>
        <v>#N/A</v>
      </c>
      <c r="E49" s="17" t="e">
        <f>VLOOKUP($C49,allFlowProduct!$A:$P,5,FALSE)</f>
        <v>#N/A</v>
      </c>
      <c r="F49" s="17" t="e">
        <f>VLOOKUP($C49,allFlowProduct!$A:$P,3,FALSE)</f>
        <v>#N/A</v>
      </c>
      <c r="G49" s="17" t="e">
        <f>VLOOKUP($C49,allFlowProduct!$A:$P,8,FALSE)</f>
        <v>#N/A</v>
      </c>
      <c r="H49" s="17" t="e">
        <f t="shared" si="0"/>
        <v>#N/A</v>
      </c>
    </row>
    <row r="50" spans="1:8" x14ac:dyDescent="0.5">
      <c r="A50" s="72" t="s">
        <v>5133</v>
      </c>
      <c r="C50" s="18" t="s">
        <v>5006</v>
      </c>
      <c r="D50" s="17" t="str">
        <f>VLOOKUP($C50,allFlowProduct!$A:$P,4,FALSE)</f>
        <v>แกงกะทิปลาสีกุนใบยี่หร่า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2" t="s">
        <v>5134</v>
      </c>
      <c r="C51" s="18" t="s">
        <v>5006</v>
      </c>
      <c r="D51" s="17" t="str">
        <f>VLOOKUP($C51,allFlowProduct!$A:$P,4,FALSE)</f>
        <v>แกงกะทิปลาสีกุนใบยี่หร่า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2" t="s">
        <v>5135</v>
      </c>
      <c r="C52" s="18" t="s">
        <v>5002</v>
      </c>
      <c r="D52" s="17" t="str">
        <f>VLOOKUP($C52,allFlowProduct!$A:$P,4,FALSE)</f>
        <v>แกงกะทิสายบัวปลาสีกุน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2" t="s">
        <v>5136</v>
      </c>
      <c r="C53" s="18" t="s">
        <v>4968</v>
      </c>
      <c r="D53" s="17" t="str">
        <f>VLOOKUP($C53,allFlowProduct!$A:$P,4,FALSE)</f>
        <v>แกงคั่วปลากระโทงร่ม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2" t="s">
        <v>5137</v>
      </c>
      <c r="C54" s="18" t="s">
        <v>4989</v>
      </c>
      <c r="D54" s="17" t="str">
        <f>VLOOKUP($C54,allFlowProduct!$A:$P,4,FALSE)</f>
        <v>แกงคั่วหอยขมทะเลใบชะพลู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2" t="s">
        <v>5138</v>
      </c>
      <c r="C55" s="18" t="s">
        <v>4989</v>
      </c>
      <c r="D55" s="17" t="str">
        <f>VLOOKUP($C55,allFlowProduct!$A:$P,4,FALSE)</f>
        <v>แกงคั่วหอยขมทะเลใบชะพลู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2" t="s">
        <v>5139</v>
      </c>
      <c r="C56" s="18" t="s">
        <v>4989</v>
      </c>
      <c r="D56" s="17" t="str">
        <f>VLOOKUP($C56,allFlowProduct!$A:$P,4,FALSE)</f>
        <v>แกงคั่วหอยขมทะเลใบชะพลู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2" t="s">
        <v>4634</v>
      </c>
      <c r="C57" s="18" t="s">
        <v>4960</v>
      </c>
      <c r="D57" s="17" t="str">
        <f>VLOOKUP($C57,allFlowProduct!$A:$P,4,FALSE)</f>
        <v>แกงจอแหร้ง</v>
      </c>
      <c r="E57" s="17" t="str">
        <f>VLOOKUP($C57,allFlowProduct!$A:$P,5,FALSE)</f>
        <v>จาน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2" t="s">
        <v>5140</v>
      </c>
      <c r="C58" s="18" t="s">
        <v>4954</v>
      </c>
      <c r="D58" s="17" t="str">
        <f>VLOOKUP($C58,allFlowProduct!$A:$P,4,FALSE)</f>
        <v>แกงกะทิหน่อไม้ใส่กุ้ง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2" t="s">
        <v>5141</v>
      </c>
      <c r="C59" s="18" t="s">
        <v>4954</v>
      </c>
      <c r="D59" s="17" t="str">
        <f>VLOOKUP($C59,allFlowProduct!$A:$P,4,FALSE)</f>
        <v>แกงกะทิหน่อไม้ใส่กุ้ง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2" t="s">
        <v>5142</v>
      </c>
      <c r="C60" s="18" t="s">
        <v>5490</v>
      </c>
      <c r="D60" s="17" t="str">
        <f>VLOOKUP($C60,allFlowProduct!$A:$P,4,FALSE)</f>
        <v>แกงกะทิหน่อไม้ใส่สะตอ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2" t="s">
        <v>5143</v>
      </c>
      <c r="C61" s="18" t="s">
        <v>5490</v>
      </c>
      <c r="D61" s="17" t="str">
        <f>VLOOKUP($C61,allFlowProduct!$A:$P,4,FALSE)</f>
        <v>แกงกะทิหน่อไม้ใส่สะตอ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2" t="s">
        <v>4629</v>
      </c>
      <c r="C62" s="18" t="s">
        <v>4961</v>
      </c>
      <c r="D62" s="17" t="str">
        <f>VLOOKUP($C62,allFlowProduct!$A:$P,4,FALSE)</f>
        <v>แกงป่าปลา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2" t="s">
        <v>5144</v>
      </c>
      <c r="C63" s="18" t="s">
        <v>4961</v>
      </c>
      <c r="D63" s="17" t="str">
        <f>VLOOKUP($C63,allFlowProduct!$A:$P,4,FALSE)</f>
        <v>แกงป่าปลา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2" t="s">
        <v>5145</v>
      </c>
      <c r="C64" s="18" t="s">
        <v>4992</v>
      </c>
      <c r="D64" s="17" t="str">
        <f>VLOOKUP($C64,allFlowProduct!$A:$P,4,FALSE)</f>
        <v>แกงส้มปลามง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2" t="s">
        <v>4679</v>
      </c>
      <c r="C65" s="18" t="s">
        <v>4941</v>
      </c>
      <c r="D65" s="17" t="str">
        <f>VLOOKUP($C65,allFlowProduct!$A:$P,4,FALSE)</f>
        <v>แกงส้มปลาสีลัง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2" t="s">
        <v>4778</v>
      </c>
      <c r="C66" s="18" t="s">
        <v>4917</v>
      </c>
      <c r="D66" s="17" t="str">
        <f>VLOOKUP($C66,allFlowProduct!$A:$P,4,FALSE)</f>
        <v>แกงส้มปลาอินทรี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2" t="s">
        <v>4623</v>
      </c>
      <c r="C67" s="18" t="s">
        <v>4964</v>
      </c>
      <c r="D67" s="17" t="str">
        <f>VLOOKUP($C67,allFlowProduct!$A:$P,4,FALSE)</f>
        <v>แพนเซียร์ (เล็ก)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</row>
    <row r="68" spans="1:8" x14ac:dyDescent="0.5">
      <c r="A68" s="72" t="s">
        <v>4740</v>
      </c>
      <c r="C68" s="18" t="s">
        <v>4919</v>
      </c>
      <c r="D68" s="17" t="str">
        <f>VLOOKUP($C68,allFlowProduct!$A:$P,4,FALSE)</f>
        <v>แพนเซียร์แบล็คแซลม่อน เล็ก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</row>
    <row r="69" spans="1:8" x14ac:dyDescent="0.5">
      <c r="A69" s="72" t="s">
        <v>5146</v>
      </c>
      <c r="C69" s="18" t="s">
        <v>4919</v>
      </c>
      <c r="D69" s="17" t="str">
        <f>VLOOKUP($C69,allFlowProduct!$A:$P,4,FALSE)</f>
        <v>แพนเซียร์แบล็คแซลม่อน เล็ก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72" t="s">
        <v>5147</v>
      </c>
      <c r="C70" s="18" t="s">
        <v>5493</v>
      </c>
      <c r="D70" s="17" t="str">
        <f>VLOOKUP($C70,allFlowProduct!$A:$P,4,FALSE)</f>
        <v>แพนเซียร์แบล็คแซลม่อน ใหญ่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ref="H70:H133" si="1">IF($G70=7,-1,IF($G70=1,7,IF($G70=3,7,IF($G70=5,0,"error"))))</f>
        <v>7</v>
      </c>
    </row>
    <row r="71" spans="1:8" x14ac:dyDescent="0.5">
      <c r="A71" s="72" t="s">
        <v>5148</v>
      </c>
      <c r="C71" s="18" t="s">
        <v>5499</v>
      </c>
      <c r="D71" s="17" t="str">
        <f>VLOOKUP($C71,allFlowProduct!$A:$P,4,FALSE)</f>
        <v>ปลาโฉมงามย่าง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72" t="s">
        <v>5149</v>
      </c>
      <c r="C72" s="18" t="s">
        <v>5499</v>
      </c>
      <c r="D72" s="17" t="str">
        <f>VLOOKUP($C72,allFlowProduct!$A:$P,4,FALSE)</f>
        <v>ปลาโฉมงามย่าง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72" t="s">
        <v>5150</v>
      </c>
      <c r="C73" s="18" t="s">
        <v>5499</v>
      </c>
      <c r="D73" s="17" t="str">
        <f>VLOOKUP($C73,allFlowProduct!$A:$P,4,FALSE)</f>
        <v>ปลาโฉมงามย่าง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2" t="s">
        <v>5151</v>
      </c>
      <c r="C74" s="18" t="s">
        <v>5499</v>
      </c>
      <c r="D74" s="17" t="str">
        <f>VLOOKUP($C74,allFlowProduct!$A:$P,4,FALSE)</f>
        <v>ปลาโฉมงามย่าง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2" t="s">
        <v>5152</v>
      </c>
      <c r="C75" s="18" t="s">
        <v>5499</v>
      </c>
      <c r="D75" s="17" t="str">
        <f>VLOOKUP($C75,allFlowProduct!$A:$P,4,FALSE)</f>
        <v>ปลาโฉมงามย่าง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2" t="s">
        <v>5153</v>
      </c>
      <c r="C76" s="18" t="s">
        <v>5511</v>
      </c>
      <c r="D76" s="17" t="e">
        <f>VLOOKUP($C76,allFlowProduct!$A:$P,4,FALSE)</f>
        <v>#N/A</v>
      </c>
      <c r="E76" s="17" t="e">
        <f>VLOOKUP($C76,allFlowProduct!$A:$P,5,FALSE)</f>
        <v>#N/A</v>
      </c>
      <c r="F76" s="17" t="e">
        <f>VLOOKUP($C76,allFlowProduct!$A:$P,3,FALSE)</f>
        <v>#N/A</v>
      </c>
      <c r="G76" s="17" t="e">
        <f>VLOOKUP($C76,allFlowProduct!$A:$P,8,FALSE)</f>
        <v>#N/A</v>
      </c>
      <c r="H76" s="17" t="e">
        <f t="shared" si="1"/>
        <v>#N/A</v>
      </c>
    </row>
    <row r="77" spans="1:8" x14ac:dyDescent="0.5">
      <c r="A77" s="72" t="s">
        <v>5154</v>
      </c>
      <c r="C77" s="18" t="s">
        <v>5499</v>
      </c>
      <c r="D77" s="17" t="str">
        <f>VLOOKUP($C77,allFlowProduct!$A:$P,4,FALSE)</f>
        <v>ปลาโฉมงามย่าง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2" t="s">
        <v>5155</v>
      </c>
      <c r="C78" s="18" t="s">
        <v>5499</v>
      </c>
      <c r="D78" s="17" t="str">
        <f>VLOOKUP($C78,allFlowProduct!$A:$P,4,FALSE)</f>
        <v>ปลาโฉมงามย่าง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2" t="s">
        <v>5156</v>
      </c>
      <c r="C79" s="18" t="s">
        <v>5499</v>
      </c>
      <c r="D79" s="17" t="str">
        <f>VLOOKUP($C79,allFlowProduct!$A:$P,4,FALSE)</f>
        <v>ปลาโฉมงามย่าง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2" t="s">
        <v>5157</v>
      </c>
      <c r="C80" s="18" t="s">
        <v>5499</v>
      </c>
      <c r="D80" s="17" t="str">
        <f>VLOOKUP($C80,allFlowProduct!$A:$P,4,FALSE)</f>
        <v>ปลาโฉมงามย่าง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2" t="s">
        <v>5158</v>
      </c>
      <c r="C81" s="18" t="s">
        <v>5499</v>
      </c>
      <c r="D81" s="17" t="str">
        <f>VLOOKUP($C81,allFlowProduct!$A:$P,4,FALSE)</f>
        <v>ปลาโฉมงามย่าง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2" t="s">
        <v>5159</v>
      </c>
      <c r="C82" s="18" t="s">
        <v>5511</v>
      </c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72" t="s">
        <v>5160</v>
      </c>
      <c r="C83" s="18" t="s">
        <v>5511</v>
      </c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72" t="s">
        <v>5161</v>
      </c>
      <c r="C84" s="18" t="s">
        <v>5511</v>
      </c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1"/>
        <v>#N/A</v>
      </c>
    </row>
    <row r="85" spans="1:8" x14ac:dyDescent="0.5">
      <c r="A85" s="72" t="s">
        <v>1087</v>
      </c>
      <c r="C85" s="18" t="s">
        <v>4923</v>
      </c>
      <c r="D85" s="17" t="str">
        <f>VLOOKUP($C85,allFlowProduct!$A:$P,4,FALSE)</f>
        <v>ไข่เจียว(ท่าแพ)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2" t="s">
        <v>5162</v>
      </c>
      <c r="C86" s="18" t="s">
        <v>4923</v>
      </c>
      <c r="D86" s="17" t="str">
        <f>VLOOKUP($C86,allFlowProduct!$A:$P,4,FALSE)</f>
        <v>ไข่เจียว(ท่าแพ)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2" t="s">
        <v>4309</v>
      </c>
      <c r="C87" s="18" t="s">
        <v>5515</v>
      </c>
      <c r="D87" s="17" t="str">
        <f>VLOOKUP($C87,allFlowProduct!$A:$P,4,FALSE)</f>
        <v>ไข่เจียว กุ้ง(ท่าแพ)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2" t="s">
        <v>4307</v>
      </c>
      <c r="C88" s="18" t="s">
        <v>4923</v>
      </c>
      <c r="D88" s="17" t="str">
        <f>VLOOKUP($C88,allFlowProduct!$A:$P,4,FALSE)</f>
        <v>ไข่เจียว(ท่าแพ)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2" t="s">
        <v>4308</v>
      </c>
      <c r="C89" s="18" t="s">
        <v>5516</v>
      </c>
      <c r="D89" s="17" t="str">
        <f>VLOOKUP($C89,allFlowProduct!$A:$P,4,FALSE)</f>
        <v>ไข่เจียว ปู(ท่าแพ)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2" t="s">
        <v>1088</v>
      </c>
      <c r="C90" s="18" t="s">
        <v>4922</v>
      </c>
      <c r="D90" s="17" t="str">
        <f>VLOOKUP($C90,allFlowProduct!$A:$P,4,FALSE)</f>
        <v>ไข่ดาว(ท่าแพ)</v>
      </c>
      <c r="E90" s="17" t="str">
        <f>VLOOKUP($C90,allFlowProduct!$A:$P,5,FALSE)</f>
        <v>จาน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2" t="s">
        <v>5163</v>
      </c>
      <c r="C91" s="18" t="s">
        <v>4952</v>
      </c>
      <c r="D91" s="17" t="str">
        <f>VLOOKUP($C91,allFlowProduct!$A:$P,4,FALSE)</f>
        <v>ผัดผักไชยา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2" t="s">
        <v>5164</v>
      </c>
      <c r="C92" s="18" t="s">
        <v>4924</v>
      </c>
      <c r="D92" s="17" t="str">
        <f>VLOOKUP($C92,allFlowProduct!$A:$P,4,FALSE)</f>
        <v>ผัดกะเพราหมึก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2" t="s">
        <v>5165</v>
      </c>
      <c r="C93" s="18" t="s">
        <v>4924</v>
      </c>
      <c r="D93" s="17" t="str">
        <f>VLOOKUP($C93,allFlowProduct!$A:$P,4,FALSE)</f>
        <v>ผัดกะเพราหมึก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2" t="s">
        <v>5166</v>
      </c>
      <c r="C94" s="18" t="s">
        <v>4924</v>
      </c>
      <c r="D94" s="17" t="str">
        <f>VLOOKUP($C94,allFlowProduct!$A:$P,4,FALSE)</f>
        <v>ผัดกะเพราหมึก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2" t="s">
        <v>5167</v>
      </c>
      <c r="C95" s="18" t="s">
        <v>5517</v>
      </c>
      <c r="D95" s="17" t="e">
        <f>VLOOKUP($C95,allFlowProduct!$A:$P,4,FALSE)</f>
        <v>#N/A</v>
      </c>
      <c r="E95" s="17" t="e">
        <f>VLOOKUP($C95,allFlowProduct!$A:$P,5,FALSE)</f>
        <v>#N/A</v>
      </c>
      <c r="F95" s="17" t="e">
        <f>VLOOKUP($C95,allFlowProduct!$A:$P,3,FALSE)</f>
        <v>#N/A</v>
      </c>
      <c r="G95" s="17" t="e">
        <f>VLOOKUP($C95,allFlowProduct!$A:$P,8,FALSE)</f>
        <v>#N/A</v>
      </c>
      <c r="H95" s="17" t="e">
        <f t="shared" si="1"/>
        <v>#N/A</v>
      </c>
    </row>
    <row r="96" spans="1:8" x14ac:dyDescent="0.5">
      <c r="A96" s="72" t="s">
        <v>5168</v>
      </c>
      <c r="C96" s="18" t="s">
        <v>5517</v>
      </c>
      <c r="D96" s="17" t="e">
        <f>VLOOKUP($C96,allFlowProduct!$A:$P,4,FALSE)</f>
        <v>#N/A</v>
      </c>
      <c r="E96" s="17" t="e">
        <f>VLOOKUP($C96,allFlowProduct!$A:$P,5,FALSE)</f>
        <v>#N/A</v>
      </c>
      <c r="F96" s="17" t="e">
        <f>VLOOKUP($C96,allFlowProduct!$A:$P,3,FALSE)</f>
        <v>#N/A</v>
      </c>
      <c r="G96" s="17" t="e">
        <f>VLOOKUP($C96,allFlowProduct!$A:$P,8,FALSE)</f>
        <v>#N/A</v>
      </c>
      <c r="H96" s="17" t="e">
        <f t="shared" si="1"/>
        <v>#N/A</v>
      </c>
    </row>
    <row r="97" spans="1:8" x14ac:dyDescent="0.5">
      <c r="A97" s="72" t="s">
        <v>5169</v>
      </c>
      <c r="C97" s="18" t="s">
        <v>4924</v>
      </c>
      <c r="D97" s="17" t="str">
        <f>VLOOKUP($C97,allFlowProduct!$A:$P,4,FALSE)</f>
        <v>ผัดกะเพราหมึก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2" t="s">
        <v>5170</v>
      </c>
      <c r="C98" s="18" t="s">
        <v>4924</v>
      </c>
      <c r="D98" s="17" t="str">
        <f>VLOOKUP($C98,allFlowProduct!$A:$P,4,FALSE)</f>
        <v>ผัดกะเพราหมึก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2" t="s">
        <v>5171</v>
      </c>
      <c r="C99" s="18" t="s">
        <v>4924</v>
      </c>
      <c r="D99" s="17" t="str">
        <f>VLOOKUP($C99,allFlowProduct!$A:$P,4,FALSE)</f>
        <v>ผัดกะเพราหมึก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2" t="s">
        <v>5172</v>
      </c>
      <c r="C100" s="18" t="s">
        <v>4924</v>
      </c>
      <c r="D100" s="17" t="str">
        <f>VLOOKUP($C100,allFlowProduct!$A:$P,4,FALSE)</f>
        <v>ผัดกะเพราหมึก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2" t="s">
        <v>5173</v>
      </c>
      <c r="C101" s="18" t="s">
        <v>5519</v>
      </c>
      <c r="D101" s="17" t="e">
        <f>VLOOKUP($C101,allFlowProduct!$A:$P,4,FALSE)</f>
        <v>#N/A</v>
      </c>
      <c r="E101" s="17" t="e">
        <f>VLOOKUP($C101,allFlowProduct!$A:$P,5,FALSE)</f>
        <v>#N/A</v>
      </c>
      <c r="F101" s="17" t="e">
        <f>VLOOKUP($C101,allFlowProduct!$A:$P,3,FALSE)</f>
        <v>#N/A</v>
      </c>
      <c r="G101" s="17" t="e">
        <f>VLOOKUP($C101,allFlowProduct!$A:$P,8,FALSE)</f>
        <v>#N/A</v>
      </c>
      <c r="H101" s="17" t="e">
        <f t="shared" si="1"/>
        <v>#N/A</v>
      </c>
    </row>
    <row r="102" spans="1:8" x14ac:dyDescent="0.5">
      <c r="A102" s="72" t="s">
        <v>4673</v>
      </c>
      <c r="C102" s="18" t="s">
        <v>4943</v>
      </c>
      <c r="D102" s="17" t="str">
        <f>VLOOKUP($C102,allFlowProduct!$A:$P,4,FALSE)</f>
        <v>กุ้งย่าง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2" t="s">
        <v>1419</v>
      </c>
      <c r="C103" s="18" t="s">
        <v>4930</v>
      </c>
      <c r="D103" s="17" t="str">
        <f>VLOOKUP($C103,allFlowProduct!$A:$P,4,FALSE)</f>
        <v>ข้าวกล้อง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2" t="s">
        <v>5174</v>
      </c>
      <c r="C104" s="18" t="s">
        <v>4930</v>
      </c>
      <c r="D104" s="17" t="str">
        <f>VLOOKUP($C104,allFlowProduct!$A:$P,4,FALSE)</f>
        <v>ข้าวกล้อง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2" t="s">
        <v>5175</v>
      </c>
      <c r="C105" s="18" t="s">
        <v>5520</v>
      </c>
      <c r="D105" s="17" t="e">
        <f>VLOOKUP($C105,allFlowProduct!$A:$P,4,FALSE)</f>
        <v>#N/A</v>
      </c>
      <c r="E105" s="17" t="e">
        <f>VLOOKUP($C105,allFlowProduct!$A:$P,5,FALSE)</f>
        <v>#N/A</v>
      </c>
      <c r="F105" s="17" t="e">
        <f>VLOOKUP($C105,allFlowProduct!$A:$P,3,FALSE)</f>
        <v>#N/A</v>
      </c>
      <c r="G105" s="17" t="e">
        <f>VLOOKUP($C105,allFlowProduct!$A:$P,8,FALSE)</f>
        <v>#N/A</v>
      </c>
      <c r="H105" s="17" t="e">
        <f t="shared" si="1"/>
        <v>#N/A</v>
      </c>
    </row>
    <row r="106" spans="1:8" x14ac:dyDescent="0.5">
      <c r="A106" s="72" t="s">
        <v>5176</v>
      </c>
      <c r="C106" s="18" t="s">
        <v>5521</v>
      </c>
      <c r="D106" s="17" t="e">
        <f>VLOOKUP($C106,allFlowProduct!$A:$P,4,FALSE)</f>
        <v>#N/A</v>
      </c>
      <c r="E106" s="17" t="e">
        <f>VLOOKUP($C106,allFlowProduct!$A:$P,5,FALSE)</f>
        <v>#N/A</v>
      </c>
      <c r="F106" s="17" t="e">
        <f>VLOOKUP($C106,allFlowProduct!$A:$P,3,FALSE)</f>
        <v>#N/A</v>
      </c>
      <c r="G106" s="17" t="e">
        <f>VLOOKUP($C106,allFlowProduct!$A:$P,8,FALSE)</f>
        <v>#N/A</v>
      </c>
      <c r="H106" s="17" t="e">
        <f t="shared" si="1"/>
        <v>#N/A</v>
      </c>
    </row>
    <row r="107" spans="1:8" x14ac:dyDescent="0.5">
      <c r="A107" s="72" t="s">
        <v>5177</v>
      </c>
      <c r="C107" s="18" t="s">
        <v>5521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5">
      <c r="A108" s="72" t="s">
        <v>1266</v>
      </c>
      <c r="C108" s="18" t="s">
        <v>4997</v>
      </c>
      <c r="D108" s="17" t="str">
        <f>VLOOKUP($C108,allFlowProduct!$A:$P,4,FALSE)</f>
        <v>ข้าวผัดปู</v>
      </c>
      <c r="E108" s="17" t="str">
        <f>VLOOKUP($C108,allFlowProduct!$A:$P,5,FALSE)</f>
        <v>จาน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2" t="s">
        <v>5178</v>
      </c>
      <c r="C109" s="18" t="s">
        <v>4997</v>
      </c>
      <c r="D109" s="17" t="str">
        <f>VLOOKUP($C109,allFlowProduct!$A:$P,4,FALSE)</f>
        <v>ข้าวผัดปู</v>
      </c>
      <c r="E109" s="17" t="str">
        <f>VLOOKUP($C109,allFlowProduct!$A:$P,5,FALSE)</f>
        <v>จาน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2" t="s">
        <v>5179</v>
      </c>
      <c r="C110" s="18" t="s">
        <v>4996</v>
      </c>
      <c r="D110" s="17" t="str">
        <f>VLOOKUP($C110,allFlowProduct!$A:$P,4,FALSE)</f>
        <v>ข้าวหน้าปลาอินทรีทอด +ต้มโคล้ง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2" t="s">
        <v>5180</v>
      </c>
      <c r="C111" s="18" t="s">
        <v>5523</v>
      </c>
      <c r="D111" s="17" t="str">
        <f>VLOOKUP($C111,allFlowProduct!$A:$P,4,FALSE)</f>
        <v>ข้าวหน้าปลาอินทรีทอด +ต้มแซ่บหัวปลา</v>
      </c>
      <c r="E111" s="17" t="str">
        <f>VLOOKUP($C111,allFlowProduct!$A:$P,5,FALSE)</f>
        <v>จาน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2" t="s">
        <v>5181</v>
      </c>
      <c r="C112" s="18" t="s">
        <v>5523</v>
      </c>
      <c r="D112" s="17" t="str">
        <f>VLOOKUP($C112,allFlowProduct!$A:$P,4,FALSE)</f>
        <v>ข้าวหน้าปลาอินทรีทอด +ต้มแซ่บหัวปลา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2" t="s">
        <v>4676</v>
      </c>
      <c r="C113" s="18" t="s">
        <v>4942</v>
      </c>
      <c r="D113" s="17" t="str">
        <f>VLOOKUP($C113,allFlowProduct!$A:$P,4,FALSE)</f>
        <v>ข้าวหมกปลา &amp; ต้มยำหัวปลา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2" t="s">
        <v>4783</v>
      </c>
      <c r="C114" s="18" t="s">
        <v>4931</v>
      </c>
      <c r="D114" s="17" t="str">
        <f>VLOOKUP($C114,allFlowProduct!$A:$P,4,FALSE)</f>
        <v>ข้าวหอมมะลิ</v>
      </c>
      <c r="E114" s="17" t="str">
        <f>VLOOKUP($C114,allFlowProduct!$A:$P,5,FALSE)</f>
        <v>จาน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2" t="s">
        <v>5182</v>
      </c>
      <c r="C115" s="18" t="s">
        <v>4931</v>
      </c>
      <c r="D115" s="17" t="str">
        <f>VLOOKUP($C115,allFlowProduct!$A:$P,4,FALSE)</f>
        <v>ข้าวหอมมะลิ</v>
      </c>
      <c r="E115" s="17" t="str">
        <f>VLOOKUP($C115,allFlowProduct!$A:$P,5,FALSE)</f>
        <v>จาน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2" t="s">
        <v>5183</v>
      </c>
      <c r="C116" s="18" t="s">
        <v>4931</v>
      </c>
      <c r="D116" s="17" t="str">
        <f>VLOOKUP($C116,allFlowProduct!$A:$P,4,FALSE)</f>
        <v>ข้าวหอมมะลิ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2" t="s">
        <v>5184</v>
      </c>
      <c r="C117" s="18" t="s">
        <v>4999</v>
      </c>
      <c r="D117" s="17" t="str">
        <f>VLOOKUP($C117,allFlowProduct!$A:$P,4,FALSE)</f>
        <v>คั่วกลิ้งปลา+ผักสด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2" t="s">
        <v>5185</v>
      </c>
      <c r="C118" s="18" t="s">
        <v>4999</v>
      </c>
      <c r="D118" s="17" t="str">
        <f>VLOOKUP($C118,allFlowProduct!$A:$P,4,FALSE)</f>
        <v>คั่วกลิ้งปลา+ผักสด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2" t="s">
        <v>5186</v>
      </c>
      <c r="C119" s="18" t="s">
        <v>4999</v>
      </c>
      <c r="D119" s="17" t="str">
        <f>VLOOKUP($C119,allFlowProduct!$A:$P,4,FALSE)</f>
        <v>คั่วกลิ้งปลา+ผักสด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2" t="s">
        <v>5187</v>
      </c>
      <c r="C120" s="18" t="s">
        <v>4999</v>
      </c>
      <c r="D120" s="17" t="str">
        <f>VLOOKUP($C120,allFlowProduct!$A:$P,4,FALSE)</f>
        <v>คั่วกลิ้งปลา+ผักสด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2" t="s">
        <v>5188</v>
      </c>
      <c r="C121" s="18" t="s">
        <v>4946</v>
      </c>
      <c r="D121" s="17" t="str">
        <f>VLOOKUP($C121,allFlowProduct!$A:$P,4,FALSE)</f>
        <v>คั่วกลิ้งปลาสาก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2" t="s">
        <v>5189</v>
      </c>
      <c r="C122" s="18" t="s">
        <v>4946</v>
      </c>
      <c r="D122" s="17" t="str">
        <f>VLOOKUP($C122,allFlowProduct!$A:$P,4,FALSE)</f>
        <v>คั่วกลิ้งปลาสาก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2" t="s">
        <v>5190</v>
      </c>
      <c r="C123" s="18" t="s">
        <v>4958</v>
      </c>
      <c r="D123" s="17" t="str">
        <f>VLOOKUP($C123,allFlowProduct!$A:$P,4,FALSE)</f>
        <v>ปลาจาระเม็ดทอดราดซอสสมุนไพร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2" t="s">
        <v>5191</v>
      </c>
      <c r="C124" s="18" t="s">
        <v>4958</v>
      </c>
      <c r="D124" s="17" t="str">
        <f>VLOOKUP($C124,allFlowProduct!$A:$P,4,FALSE)</f>
        <v>ปลาจาระเม็ดทอดราดซอสสมุนไพร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2" t="s">
        <v>5192</v>
      </c>
      <c r="C125" s="18" t="s">
        <v>4958</v>
      </c>
      <c r="D125" s="17" t="str">
        <f>VLOOKUP($C125,allFlowProduct!$A:$P,4,FALSE)</f>
        <v>ปลาจาระเม็ดทอดราดซอสสมุนไพร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2" t="s">
        <v>4797</v>
      </c>
      <c r="C126" s="18" t="s">
        <v>4915</v>
      </c>
      <c r="D126" s="17" t="str">
        <f>VLOOKUP($C126,allFlowProduct!$A:$P,4,FALSE)</f>
        <v>ฉู่ฉี่ปลาอินทรี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2" t="s">
        <v>4507</v>
      </c>
      <c r="C127" s="18" t="s">
        <v>4984</v>
      </c>
      <c r="D127" s="17" t="str">
        <f>VLOOKUP($C127,allFlowProduct!$A:$P,4,FALSE)</f>
        <v>ต้มแซ่บปลากระทุงเหว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72" t="s">
        <v>5193</v>
      </c>
      <c r="C128" s="18" t="s">
        <v>4984</v>
      </c>
      <c r="D128" s="17" t="str">
        <f>VLOOKUP($C128,allFlowProduct!$A:$P,4,FALSE)</f>
        <v>ต้มแซ่บปลากระทุงเหว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72" t="s">
        <v>5194</v>
      </c>
      <c r="C129" s="18" t="s">
        <v>4984</v>
      </c>
      <c r="D129" s="17" t="str">
        <f>VLOOKUP($C129,allFlowProduct!$A:$P,4,FALSE)</f>
        <v>ต้มแซ่บปลากระทุงเหว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72" t="s">
        <v>5195</v>
      </c>
      <c r="C130" s="18" t="s">
        <v>4994</v>
      </c>
      <c r="D130" s="17" t="str">
        <f>VLOOKUP($C130,allFlowProduct!$A:$P,4,FALSE)</f>
        <v>ต้มแซ่บปลาน้ำดอกไม้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1"/>
        <v>7</v>
      </c>
    </row>
    <row r="131" spans="1:8" x14ac:dyDescent="0.5">
      <c r="A131" s="72" t="s">
        <v>5196</v>
      </c>
      <c r="C131" s="18" t="s">
        <v>4927</v>
      </c>
      <c r="D131" s="17" t="str">
        <f>VLOOKUP($C131,allFlowProduct!$A:$P,4,FALSE)</f>
        <v>ต้มโคล้งปลาโอ</v>
      </c>
      <c r="E131" s="17" t="str">
        <f>VLOOKUP($C131,allFlowProduct!$A:$P,5,FALSE)</f>
        <v>จาน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1"/>
        <v>7</v>
      </c>
    </row>
    <row r="132" spans="1:8" x14ac:dyDescent="0.5">
      <c r="A132" s="72" t="s">
        <v>5197</v>
      </c>
      <c r="C132" s="18" t="s">
        <v>4927</v>
      </c>
      <c r="D132" s="17" t="str">
        <f>VLOOKUP($C132,allFlowProduct!$A:$P,4,FALSE)</f>
        <v>ต้มโคล้งปลาโอ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1"/>
        <v>7</v>
      </c>
    </row>
    <row r="133" spans="1:8" x14ac:dyDescent="0.5">
      <c r="A133" s="72" t="s">
        <v>5198</v>
      </c>
      <c r="C133" s="18" t="s">
        <v>4973</v>
      </c>
      <c r="D133" s="17" t="str">
        <f>VLOOKUP($C133,allFlowProduct!$A:$P,4,FALSE)</f>
        <v>ต้มโคล้งปลากระทุงเหว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1"/>
        <v>7</v>
      </c>
    </row>
    <row r="134" spans="1:8" x14ac:dyDescent="0.5">
      <c r="A134" s="72" t="s">
        <v>5199</v>
      </c>
      <c r="C134" s="18" t="s">
        <v>5008</v>
      </c>
      <c r="D134" s="17" t="str">
        <f>VLOOKUP($C134,allFlowProduct!$A:$P,4,FALSE)</f>
        <v>ต้มโคล้งปลากระบอก</v>
      </c>
      <c r="E134" s="17" t="str">
        <f>VLOOKUP($C134,allFlowProduct!$A:$P,5,FALSE)</f>
        <v>จาน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ref="H134:H148" si="2">IF($G134=7,-1,IF($G134=1,7,IF($G134=3,7,IF($G134=5,0,"error"))))</f>
        <v>7</v>
      </c>
    </row>
    <row r="135" spans="1:8" x14ac:dyDescent="0.5">
      <c r="A135" s="72" t="s">
        <v>5200</v>
      </c>
      <c r="C135" s="18" t="s">
        <v>5002</v>
      </c>
      <c r="D135" s="17" t="str">
        <f>VLOOKUP($C135,allFlowProduct!$A:$P,4,FALSE)</f>
        <v>แกงกะทิสายบัวปลาสีกุน</v>
      </c>
      <c r="E135" s="17" t="str">
        <f>VLOOKUP($C135,allFlowProduct!$A:$P,5,FALSE)</f>
        <v>จาน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72" t="s">
        <v>5201</v>
      </c>
      <c r="C136" s="18" t="s">
        <v>4947</v>
      </c>
      <c r="D136" s="17" t="str">
        <f>VLOOKUP($C136,allFlowProduct!$A:$P,4,FALSE)</f>
        <v>ต้มส้มไข่ปลาอินทรี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72" t="s">
        <v>5202</v>
      </c>
      <c r="C137" s="18" t="s">
        <v>4947</v>
      </c>
      <c r="D137" s="17" t="str">
        <f>VLOOKUP($C137,allFlowProduct!$A:$P,4,FALSE)</f>
        <v>ต้มส้มไข่ปลาอินทรี</v>
      </c>
      <c r="E137" s="17" t="str">
        <f>VLOOKUP($C137,allFlowProduct!$A:$P,5,FALSE)</f>
        <v>จาน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72" t="s">
        <v>5203</v>
      </c>
      <c r="C138" s="18" t="s">
        <v>4947</v>
      </c>
      <c r="D138" s="17" t="str">
        <f>VLOOKUP($C138,allFlowProduct!$A:$P,4,FALSE)</f>
        <v>ต้มส้มไข่ปลาอินทรี</v>
      </c>
      <c r="E138" s="17" t="str">
        <f>VLOOKUP($C138,allFlowProduct!$A:$P,5,FALSE)</f>
        <v>จาน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72" t="s">
        <v>5204</v>
      </c>
      <c r="C139" s="18" t="s">
        <v>4970</v>
      </c>
      <c r="D139" s="17" t="str">
        <f>VLOOKUP($C139,allFlowProduct!$A:$P,4,FALSE)</f>
        <v>ต้มยำหัวปลา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72" t="s">
        <v>5205</v>
      </c>
      <c r="C140" s="18" t="s">
        <v>4947</v>
      </c>
      <c r="D140" s="17" t="str">
        <f>VLOOKUP($C140,allFlowProduct!$A:$P,4,FALSE)</f>
        <v>ต้มส้มไข่ปลาอินทรี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72" t="s">
        <v>5206</v>
      </c>
      <c r="C141" s="18" t="s">
        <v>4947</v>
      </c>
      <c r="D141" s="17" t="str">
        <f>VLOOKUP($C141,allFlowProduct!$A:$P,4,FALSE)</f>
        <v>ต้มส้มไข่ปลาอินทรี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2" t="s">
        <v>5207</v>
      </c>
      <c r="C142" s="18" t="s">
        <v>5546</v>
      </c>
      <c r="D142" s="17" t="e">
        <f>VLOOKUP($C142,allFlowProduct!$A:$P,4,FALSE)</f>
        <v>#N/A</v>
      </c>
      <c r="E142" s="17" t="e">
        <f>VLOOKUP($C142,allFlowProduct!$A:$P,5,FALSE)</f>
        <v>#N/A</v>
      </c>
      <c r="F142" s="17" t="e">
        <f>VLOOKUP($C142,allFlowProduct!$A:$P,3,FALSE)</f>
        <v>#N/A</v>
      </c>
      <c r="G142" s="17" t="e">
        <f>VLOOKUP($C142,allFlowProduct!$A:$P,8,FALSE)</f>
        <v>#N/A</v>
      </c>
      <c r="H142" s="17" t="e">
        <f t="shared" si="2"/>
        <v>#N/A</v>
      </c>
    </row>
    <row r="143" spans="1:8" x14ac:dyDescent="0.5">
      <c r="A143" s="72" t="s">
        <v>5208</v>
      </c>
      <c r="C143" s="18" t="s">
        <v>5546</v>
      </c>
      <c r="D143" s="17" t="e">
        <f>VLOOKUP($C143,allFlowProduct!$A:$P,4,FALSE)</f>
        <v>#N/A</v>
      </c>
      <c r="E143" s="17" t="e">
        <f>VLOOKUP($C143,allFlowProduct!$A:$P,5,FALSE)</f>
        <v>#N/A</v>
      </c>
      <c r="F143" s="17" t="e">
        <f>VLOOKUP($C143,allFlowProduct!$A:$P,3,FALSE)</f>
        <v>#N/A</v>
      </c>
      <c r="G143" s="17" t="e">
        <f>VLOOKUP($C143,allFlowProduct!$A:$P,8,FALSE)</f>
        <v>#N/A</v>
      </c>
      <c r="H143" s="17" t="e">
        <f t="shared" si="2"/>
        <v>#N/A</v>
      </c>
    </row>
    <row r="144" spans="1:8" x14ac:dyDescent="0.5">
      <c r="A144" s="72" t="s">
        <v>4764</v>
      </c>
      <c r="C144" s="18" t="s">
        <v>4895</v>
      </c>
      <c r="D144" s="17" t="str">
        <f>VLOOKUP($C144,allFlowProduct!$A:$P,4,FALSE)</f>
        <v>ตรีผลา</v>
      </c>
      <c r="E144" s="17" t="str">
        <f>VLOOKUP($C144,allFlowProduct!$A:$P,5,FALSE)</f>
        <v>แก้ว</v>
      </c>
      <c r="F144" s="17">
        <f>VLOOKUP($C144,allFlowProduct!$A:$P,3,FALSE)</f>
        <v>3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72" t="s">
        <v>5209</v>
      </c>
      <c r="C145" s="18" t="s">
        <v>5546</v>
      </c>
      <c r="D145" s="17" t="e">
        <f>VLOOKUP($C145,allFlowProduct!$A:$P,4,FALSE)</f>
        <v>#N/A</v>
      </c>
      <c r="E145" s="17" t="e">
        <f>VLOOKUP($C145,allFlowProduct!$A:$P,5,FALSE)</f>
        <v>#N/A</v>
      </c>
      <c r="F145" s="17" t="e">
        <f>VLOOKUP($C145,allFlowProduct!$A:$P,3,FALSE)</f>
        <v>#N/A</v>
      </c>
      <c r="G145" s="17" t="e">
        <f>VLOOKUP($C145,allFlowProduct!$A:$P,8,FALSE)</f>
        <v>#N/A</v>
      </c>
      <c r="H145" s="17" t="e">
        <f t="shared" si="2"/>
        <v>#N/A</v>
      </c>
    </row>
    <row r="146" spans="1:8" x14ac:dyDescent="0.5">
      <c r="A146" s="72" t="s">
        <v>5210</v>
      </c>
      <c r="C146" s="18" t="s">
        <v>5546</v>
      </c>
      <c r="D146" s="17" t="e">
        <f>VLOOKUP($C146,allFlowProduct!$A:$P,4,FALSE)</f>
        <v>#N/A</v>
      </c>
      <c r="E146" s="17" t="e">
        <f>VLOOKUP($C146,allFlowProduct!$A:$P,5,FALSE)</f>
        <v>#N/A</v>
      </c>
      <c r="F146" s="17" t="e">
        <f>VLOOKUP($C146,allFlowProduct!$A:$P,3,FALSE)</f>
        <v>#N/A</v>
      </c>
      <c r="G146" s="17" t="e">
        <f>VLOOKUP($C146,allFlowProduct!$A:$P,8,FALSE)</f>
        <v>#N/A</v>
      </c>
      <c r="H146" s="17" t="e">
        <f t="shared" si="2"/>
        <v>#N/A</v>
      </c>
    </row>
    <row r="147" spans="1:8" x14ac:dyDescent="0.5">
      <c r="A147" s="72" t="s">
        <v>5211</v>
      </c>
      <c r="C147" s="18" t="s">
        <v>4993</v>
      </c>
      <c r="D147" s="17" t="str">
        <f>VLOOKUP($C147,allFlowProduct!$A:$P,4,FALSE)</f>
        <v>ทอดมันปลา(ท่าแพ)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72" t="s">
        <v>5212</v>
      </c>
      <c r="C148" s="18" t="s">
        <v>4929</v>
      </c>
      <c r="D148" s="17" t="str">
        <f>VLOOKUP($C148,allFlowProduct!$A:$P,4,FALSE)</f>
        <v>น้ำพริกกะปิผักลวก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72" t="s">
        <v>5213</v>
      </c>
      <c r="C149" s="18" t="s">
        <v>4969</v>
      </c>
      <c r="D149" s="59" t="str">
        <f>VLOOKUP($C149,allFlowProduct!$A:$P,4,FALSE)</f>
        <v>น้ำพริกมะขาม ผักสด ไข่ต้ม</v>
      </c>
      <c r="E149" s="59" t="str">
        <f>VLOOKUP($C149,allFlowProduct!$A:$P,5,FALSE)</f>
        <v>จาน</v>
      </c>
      <c r="F149" s="59">
        <f>VLOOKUP($C149,allFlowProduct!$A:$P,3,FALSE)</f>
        <v>3</v>
      </c>
      <c r="G149" s="59">
        <f>VLOOKUP($C149,allFlowProduct!$A:$P,8,FALSE)</f>
        <v>1</v>
      </c>
      <c r="H149" s="59">
        <f t="shared" ref="H149:H212" si="3">IF($G149=7,-1,IF($G149=1,7,IF($G149=3,7,IF($G149=5,0,"error"))))</f>
        <v>7</v>
      </c>
    </row>
    <row r="150" spans="1:8" x14ac:dyDescent="0.5">
      <c r="A150" s="72" t="s">
        <v>5214</v>
      </c>
      <c r="C150" s="18" t="s">
        <v>4969</v>
      </c>
      <c r="D150" s="59" t="str">
        <f>VLOOKUP($C150,allFlowProduct!$A:$P,4,FALSE)</f>
        <v>น้ำพริกมะขาม ผักสด ไข่ต้ม</v>
      </c>
      <c r="E150" s="59" t="str">
        <f>VLOOKUP($C150,allFlowProduct!$A:$P,5,FALSE)</f>
        <v>จาน</v>
      </c>
      <c r="F150" s="59">
        <f>VLOOKUP($C150,allFlowProduct!$A:$P,3,FALSE)</f>
        <v>3</v>
      </c>
      <c r="G150" s="59">
        <f>VLOOKUP($C150,allFlowProduct!$A:$P,8,FALSE)</f>
        <v>1</v>
      </c>
      <c r="H150" s="59">
        <f t="shared" si="3"/>
        <v>7</v>
      </c>
    </row>
    <row r="151" spans="1:8" x14ac:dyDescent="0.5">
      <c r="A151" s="72" t="s">
        <v>5215</v>
      </c>
      <c r="C151" s="18" t="s">
        <v>4971</v>
      </c>
      <c r="D151" s="59" t="str">
        <f>VLOOKUP($C151,allFlowProduct!$A:$P,4,FALSE)</f>
        <v>ปลาเก๋าทอดสิหม่า</v>
      </c>
      <c r="E151" s="59" t="str">
        <f>VLOOKUP($C151,allFlowProduct!$A:$P,5,FALSE)</f>
        <v>จาน</v>
      </c>
      <c r="F151" s="59">
        <f>VLOOKUP($C151,allFlowProduct!$A:$P,3,FALSE)</f>
        <v>3</v>
      </c>
      <c r="G151" s="59">
        <f>VLOOKUP($C151,allFlowProduct!$A:$P,8,FALSE)</f>
        <v>1</v>
      </c>
      <c r="H151" s="59">
        <f t="shared" si="3"/>
        <v>7</v>
      </c>
    </row>
    <row r="152" spans="1:8" x14ac:dyDescent="0.5">
      <c r="A152" s="72" t="s">
        <v>5216</v>
      </c>
      <c r="C152" s="12" t="s">
        <v>4957</v>
      </c>
      <c r="D152" s="59" t="str">
        <f>VLOOKUP($C152,allFlowProduct!$A:$P,4,FALSE)</f>
        <v>ปลาเก๋าทอด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 t="shared" si="3"/>
        <v>7</v>
      </c>
    </row>
    <row r="153" spans="1:8" x14ac:dyDescent="0.5">
      <c r="A153" s="72" t="s">
        <v>5217</v>
      </c>
      <c r="C153" s="18" t="s">
        <v>4971</v>
      </c>
      <c r="D153" s="59" t="str">
        <f>VLOOKUP($C153,allFlowProduct!$A:$P,4,FALSE)</f>
        <v>ปลาเก๋าทอดสิหม่า</v>
      </c>
      <c r="E153" s="59" t="str">
        <f>VLOOKUP($C153,allFlowProduct!$A:$P,5,FALSE)</f>
        <v>จาน</v>
      </c>
      <c r="F153" s="59">
        <f>VLOOKUP($C153,allFlowProduct!$A:$P,3,FALSE)</f>
        <v>3</v>
      </c>
      <c r="G153" s="59">
        <f>VLOOKUP($C153,allFlowProduct!$A:$P,8,FALSE)</f>
        <v>1</v>
      </c>
      <c r="H153" s="59">
        <f t="shared" si="3"/>
        <v>7</v>
      </c>
    </row>
    <row r="154" spans="1:8" x14ac:dyDescent="0.5">
      <c r="A154" s="72" t="s">
        <v>5218</v>
      </c>
      <c r="C154" s="12" t="s">
        <v>4957</v>
      </c>
      <c r="D154" s="59" t="str">
        <f>VLOOKUP($C154,allFlowProduct!$A:$P,4,FALSE)</f>
        <v>ปลาเก๋าทอด</v>
      </c>
      <c r="E154" s="59" t="str">
        <f>VLOOKUP($C154,allFlowProduct!$A:$P,5,FALSE)</f>
        <v>จาน</v>
      </c>
      <c r="F154" s="59">
        <f>VLOOKUP($C154,allFlowProduct!$A:$P,3,FALSE)</f>
        <v>3</v>
      </c>
      <c r="G154" s="59">
        <f>VLOOKUP($C154,allFlowProduct!$A:$P,8,FALSE)</f>
        <v>1</v>
      </c>
      <c r="H154" s="59">
        <f t="shared" si="3"/>
        <v>7</v>
      </c>
    </row>
    <row r="155" spans="1:8" x14ac:dyDescent="0.5">
      <c r="A155" s="72" t="s">
        <v>5219</v>
      </c>
      <c r="C155" s="12" t="s">
        <v>4957</v>
      </c>
      <c r="D155" s="59" t="str">
        <f>VLOOKUP($C155,allFlowProduct!$A:$P,4,FALSE)</f>
        <v>ปลาเก๋าทอด</v>
      </c>
      <c r="E155" s="59" t="str">
        <f>VLOOKUP($C155,allFlowProduct!$A:$P,5,FALSE)</f>
        <v>จาน</v>
      </c>
      <c r="F155" s="59">
        <f>VLOOKUP($C155,allFlowProduct!$A:$P,3,FALSE)</f>
        <v>3</v>
      </c>
      <c r="G155" s="59">
        <f>VLOOKUP($C155,allFlowProduct!$A:$P,8,FALSE)</f>
        <v>1</v>
      </c>
      <c r="H155" s="59">
        <f t="shared" si="3"/>
        <v>7</v>
      </c>
    </row>
    <row r="156" spans="1:8" x14ac:dyDescent="0.5">
      <c r="A156" s="72" t="s">
        <v>5220</v>
      </c>
      <c r="C156" s="18" t="s">
        <v>4971</v>
      </c>
      <c r="D156" s="59" t="str">
        <f>VLOOKUP($C156,allFlowProduct!$A:$P,4,FALSE)</f>
        <v>ปลาเก๋าทอดสิหม่า</v>
      </c>
      <c r="E156" s="59" t="str">
        <f>VLOOKUP($C156,allFlowProduct!$A:$P,5,FALSE)</f>
        <v>จาน</v>
      </c>
      <c r="F156" s="59">
        <f>VLOOKUP($C156,allFlowProduct!$A:$P,3,FALSE)</f>
        <v>3</v>
      </c>
      <c r="G156" s="59">
        <f>VLOOKUP($C156,allFlowProduct!$A:$P,8,FALSE)</f>
        <v>1</v>
      </c>
      <c r="H156" s="59">
        <f t="shared" si="3"/>
        <v>7</v>
      </c>
    </row>
    <row r="157" spans="1:8" x14ac:dyDescent="0.5">
      <c r="A157" s="72" t="s">
        <v>5221</v>
      </c>
      <c r="C157" s="18" t="s">
        <v>4971</v>
      </c>
      <c r="D157" s="59" t="str">
        <f>VLOOKUP($C157,allFlowProduct!$A:$P,4,FALSE)</f>
        <v>ปลาเก๋าทอดสิหม่า</v>
      </c>
      <c r="E157" s="59" t="str">
        <f>VLOOKUP($C157,allFlowProduct!$A:$P,5,FALSE)</f>
        <v>จาน</v>
      </c>
      <c r="F157" s="59">
        <f>VLOOKUP($C157,allFlowProduct!$A:$P,3,FALSE)</f>
        <v>3</v>
      </c>
      <c r="G157" s="59">
        <f>VLOOKUP($C157,allFlowProduct!$A:$P,8,FALSE)</f>
        <v>1</v>
      </c>
      <c r="H157" s="59">
        <f t="shared" si="3"/>
        <v>7</v>
      </c>
    </row>
    <row r="158" spans="1:8" x14ac:dyDescent="0.5">
      <c r="A158" s="72" t="s">
        <v>5222</v>
      </c>
      <c r="C158" s="18" t="s">
        <v>5945</v>
      </c>
      <c r="D158" s="59" t="str">
        <f>VLOOKUP($C158,allFlowProduct!$A:$P,4,FALSE)</f>
        <v>ปลาโฉมงามทอดสิหม่า</v>
      </c>
      <c r="E158" s="59" t="str">
        <f>VLOOKUP($C158,allFlowProduct!$A:$P,5,FALSE)</f>
        <v>จาน</v>
      </c>
      <c r="F158" s="59">
        <f>VLOOKUP($C158,allFlowProduct!$A:$P,3,FALSE)</f>
        <v>3</v>
      </c>
      <c r="G158" s="59">
        <f>VLOOKUP($C158,allFlowProduct!$A:$P,8,FALSE)</f>
        <v>1</v>
      </c>
      <c r="H158" s="59">
        <f t="shared" si="3"/>
        <v>7</v>
      </c>
    </row>
    <row r="159" spans="1:8" x14ac:dyDescent="0.5">
      <c r="A159" s="72" t="s">
        <v>5223</v>
      </c>
      <c r="C159" s="18" t="s">
        <v>4966</v>
      </c>
      <c r="D159" s="59" t="str">
        <f>VLOOKUP($C159,allFlowProduct!$A:$P,4,FALSE)</f>
        <v>ปลาโฉมงามทอดสมุนไพร</v>
      </c>
      <c r="E159" s="59" t="str">
        <f>VLOOKUP($C159,allFlowProduct!$A:$P,5,FALSE)</f>
        <v>จาน</v>
      </c>
      <c r="F159" s="59">
        <f>VLOOKUP($C159,allFlowProduct!$A:$P,3,FALSE)</f>
        <v>3</v>
      </c>
      <c r="G159" s="59">
        <f>VLOOKUP($C159,allFlowProduct!$A:$P,8,FALSE)</f>
        <v>1</v>
      </c>
      <c r="H159" s="59">
        <f t="shared" si="3"/>
        <v>7</v>
      </c>
    </row>
    <row r="160" spans="1:8" x14ac:dyDescent="0.5">
      <c r="A160" s="72" t="s">
        <v>5224</v>
      </c>
      <c r="C160" s="18" t="s">
        <v>4966</v>
      </c>
      <c r="D160" s="59" t="str">
        <f>VLOOKUP($C160,allFlowProduct!$A:$P,4,FALSE)</f>
        <v>ปลาโฉมงามทอดสมุนไพร</v>
      </c>
      <c r="E160" s="59" t="str">
        <f>VLOOKUP($C160,allFlowProduct!$A:$P,5,FALSE)</f>
        <v>จาน</v>
      </c>
      <c r="F160" s="59">
        <f>VLOOKUP($C160,allFlowProduct!$A:$P,3,FALSE)</f>
        <v>3</v>
      </c>
      <c r="G160" s="59">
        <f>VLOOKUP($C160,allFlowProduct!$A:$P,8,FALSE)</f>
        <v>1</v>
      </c>
      <c r="H160" s="59">
        <f t="shared" si="3"/>
        <v>7</v>
      </c>
    </row>
    <row r="161" spans="1:8" x14ac:dyDescent="0.5">
      <c r="A161" s="72" t="s">
        <v>5225</v>
      </c>
      <c r="C161" s="18" t="s">
        <v>4966</v>
      </c>
      <c r="D161" s="59" t="str">
        <f>VLOOKUP($C161,allFlowProduct!$A:$P,4,FALSE)</f>
        <v>ปลาโฉมงามทอดสมุนไพร</v>
      </c>
      <c r="E161" s="59" t="str">
        <f>VLOOKUP($C161,allFlowProduct!$A:$P,5,FALSE)</f>
        <v>จาน</v>
      </c>
      <c r="F161" s="59">
        <f>VLOOKUP($C161,allFlowProduct!$A:$P,3,FALSE)</f>
        <v>3</v>
      </c>
      <c r="G161" s="59">
        <f>VLOOKUP($C161,allFlowProduct!$A:$P,8,FALSE)</f>
        <v>1</v>
      </c>
      <c r="H161" s="59">
        <f t="shared" si="3"/>
        <v>7</v>
      </c>
    </row>
    <row r="162" spans="1:8" x14ac:dyDescent="0.5">
      <c r="A162" s="72" t="s">
        <v>5226</v>
      </c>
      <c r="C162" s="18" t="s">
        <v>4966</v>
      </c>
      <c r="D162" s="59" t="str">
        <f>VLOOKUP($C162,allFlowProduct!$A:$P,4,FALSE)</f>
        <v>ปลาโฉมงามทอดสมุนไพร</v>
      </c>
      <c r="E162" s="59" t="str">
        <f>VLOOKUP($C162,allFlowProduct!$A:$P,5,FALSE)</f>
        <v>จาน</v>
      </c>
      <c r="F162" s="59">
        <f>VLOOKUP($C162,allFlowProduct!$A:$P,3,FALSE)</f>
        <v>3</v>
      </c>
      <c r="G162" s="59">
        <f>VLOOKUP($C162,allFlowProduct!$A:$P,8,FALSE)</f>
        <v>1</v>
      </c>
      <c r="H162" s="59">
        <f t="shared" si="3"/>
        <v>7</v>
      </c>
    </row>
    <row r="163" spans="1:8" x14ac:dyDescent="0.5">
      <c r="A163" s="72" t="s">
        <v>5227</v>
      </c>
      <c r="C163" s="18" t="s">
        <v>5945</v>
      </c>
      <c r="D163" s="59" t="str">
        <f>VLOOKUP($C163,allFlowProduct!$A:$P,4,FALSE)</f>
        <v>ปลาโฉมงามทอดสิหม่า</v>
      </c>
      <c r="E163" s="59" t="str">
        <f>VLOOKUP($C163,allFlowProduct!$A:$P,5,FALSE)</f>
        <v>จาน</v>
      </c>
      <c r="F163" s="59">
        <f>VLOOKUP($C163,allFlowProduct!$A:$P,3,FALSE)</f>
        <v>3</v>
      </c>
      <c r="G163" s="59">
        <f>VLOOKUP($C163,allFlowProduct!$A:$P,8,FALSE)</f>
        <v>1</v>
      </c>
      <c r="H163" s="59">
        <f t="shared" si="3"/>
        <v>7</v>
      </c>
    </row>
    <row r="164" spans="1:8" x14ac:dyDescent="0.5">
      <c r="A164" s="72" t="s">
        <v>4617</v>
      </c>
      <c r="C164" s="18" t="s">
        <v>4966</v>
      </c>
      <c r="D164" s="59" t="str">
        <f>VLOOKUP($C164,allFlowProduct!$A:$P,4,FALSE)</f>
        <v>ปลาโฉมงามทอดสมุนไพร</v>
      </c>
      <c r="E164" s="59" t="str">
        <f>VLOOKUP($C164,allFlowProduct!$A:$P,5,FALSE)</f>
        <v>จาน</v>
      </c>
      <c r="F164" s="59">
        <f>VLOOKUP($C164,allFlowProduct!$A:$P,3,FALSE)</f>
        <v>3</v>
      </c>
      <c r="G164" s="59">
        <f>VLOOKUP($C164,allFlowProduct!$A:$P,8,FALSE)</f>
        <v>1</v>
      </c>
      <c r="H164" s="59">
        <f t="shared" si="3"/>
        <v>7</v>
      </c>
    </row>
    <row r="165" spans="1:8" x14ac:dyDescent="0.5">
      <c r="A165" s="72" t="s">
        <v>5228</v>
      </c>
      <c r="C165" s="18" t="s">
        <v>5499</v>
      </c>
      <c r="D165" s="59" t="str">
        <f>VLOOKUP($C165,allFlowProduct!$A:$P,4,FALSE)</f>
        <v>ปลาโฉมงามย่าง</v>
      </c>
      <c r="E165" s="59" t="str">
        <f>VLOOKUP($C165,allFlowProduct!$A:$P,5,FALSE)</f>
        <v>จาน</v>
      </c>
      <c r="F165" s="59">
        <f>VLOOKUP($C165,allFlowProduct!$A:$P,3,FALSE)</f>
        <v>3</v>
      </c>
      <c r="G165" s="59">
        <f>VLOOKUP($C165,allFlowProduct!$A:$P,8,FALSE)</f>
        <v>1</v>
      </c>
      <c r="H165" s="59">
        <f t="shared" si="3"/>
        <v>7</v>
      </c>
    </row>
    <row r="166" spans="1:8" x14ac:dyDescent="0.5">
      <c r="A166" s="72" t="s">
        <v>5229</v>
      </c>
      <c r="C166" s="18" t="s">
        <v>5499</v>
      </c>
      <c r="D166" s="59" t="str">
        <f>VLOOKUP($C166,allFlowProduct!$A:$P,4,FALSE)</f>
        <v>ปลาโฉมงามย่าง</v>
      </c>
      <c r="E166" s="59" t="str">
        <f>VLOOKUP($C166,allFlowProduct!$A:$P,5,FALSE)</f>
        <v>จาน</v>
      </c>
      <c r="F166" s="59">
        <f>VLOOKUP($C166,allFlowProduct!$A:$P,3,FALSE)</f>
        <v>3</v>
      </c>
      <c r="G166" s="59">
        <f>VLOOKUP($C166,allFlowProduct!$A:$P,8,FALSE)</f>
        <v>1</v>
      </c>
      <c r="H166" s="59">
        <f t="shared" si="3"/>
        <v>7</v>
      </c>
    </row>
    <row r="167" spans="1:8" x14ac:dyDescent="0.5">
      <c r="A167" s="72" t="s">
        <v>5230</v>
      </c>
      <c r="C167" s="18" t="s">
        <v>5499</v>
      </c>
      <c r="D167" s="59" t="str">
        <f>VLOOKUP($C167,allFlowProduct!$A:$P,4,FALSE)</f>
        <v>ปลาโฉมงามย่าง</v>
      </c>
      <c r="E167" s="59" t="str">
        <f>VLOOKUP($C167,allFlowProduct!$A:$P,5,FALSE)</f>
        <v>จาน</v>
      </c>
      <c r="F167" s="59">
        <f>VLOOKUP($C167,allFlowProduct!$A:$P,3,FALSE)</f>
        <v>3</v>
      </c>
      <c r="G167" s="59">
        <f>VLOOKUP($C167,allFlowProduct!$A:$P,8,FALSE)</f>
        <v>1</v>
      </c>
      <c r="H167" s="59">
        <f t="shared" si="3"/>
        <v>7</v>
      </c>
    </row>
    <row r="168" spans="1:8" x14ac:dyDescent="0.5">
      <c r="A168" s="72" t="s">
        <v>4664</v>
      </c>
      <c r="C168" s="18" t="s">
        <v>5499</v>
      </c>
      <c r="D168" s="59" t="str">
        <f>VLOOKUP($C168,allFlowProduct!$A:$P,4,FALSE)</f>
        <v>ปลาโฉมงามย่าง</v>
      </c>
      <c r="E168" s="59" t="str">
        <f>VLOOKUP($C168,allFlowProduct!$A:$P,5,FALSE)</f>
        <v>จาน</v>
      </c>
      <c r="F168" s="59">
        <f>VLOOKUP($C168,allFlowProduct!$A:$P,3,FALSE)</f>
        <v>3</v>
      </c>
      <c r="G168" s="59">
        <f>VLOOKUP($C168,allFlowProduct!$A:$P,8,FALSE)</f>
        <v>1</v>
      </c>
      <c r="H168" s="59">
        <f t="shared" si="3"/>
        <v>7</v>
      </c>
    </row>
    <row r="169" spans="1:8" x14ac:dyDescent="0.5">
      <c r="A169" s="72" t="s">
        <v>5231</v>
      </c>
      <c r="C169" s="18" t="s">
        <v>5499</v>
      </c>
      <c r="D169" s="59" t="str">
        <f>VLOOKUP($C169,allFlowProduct!$A:$P,4,FALSE)</f>
        <v>ปลาโฉมงามย่าง</v>
      </c>
      <c r="E169" s="59" t="str">
        <f>VLOOKUP($C169,allFlowProduct!$A:$P,5,FALSE)</f>
        <v>จาน</v>
      </c>
      <c r="F169" s="59">
        <f>VLOOKUP($C169,allFlowProduct!$A:$P,3,FALSE)</f>
        <v>3</v>
      </c>
      <c r="G169" s="59">
        <f>VLOOKUP($C169,allFlowProduct!$A:$P,8,FALSE)</f>
        <v>1</v>
      </c>
      <c r="H169" s="59">
        <f t="shared" si="3"/>
        <v>7</v>
      </c>
    </row>
    <row r="170" spans="1:8" x14ac:dyDescent="0.5">
      <c r="A170" s="72" t="s">
        <v>5232</v>
      </c>
      <c r="C170" s="18" t="s">
        <v>5499</v>
      </c>
      <c r="D170" s="59" t="str">
        <f>VLOOKUP($C170,allFlowProduct!$A:$P,4,FALSE)</f>
        <v>ปลาโฉมงามย่าง</v>
      </c>
      <c r="E170" s="59" t="str">
        <f>VLOOKUP($C170,allFlowProduct!$A:$P,5,FALSE)</f>
        <v>จาน</v>
      </c>
      <c r="F170" s="59">
        <f>VLOOKUP($C170,allFlowProduct!$A:$P,3,FALSE)</f>
        <v>3</v>
      </c>
      <c r="G170" s="59">
        <f>VLOOKUP($C170,allFlowProduct!$A:$P,8,FALSE)</f>
        <v>1</v>
      </c>
      <c r="H170" s="59">
        <f t="shared" si="3"/>
        <v>7</v>
      </c>
    </row>
    <row r="171" spans="1:8" x14ac:dyDescent="0.5">
      <c r="A171" s="72" t="s">
        <v>5233</v>
      </c>
      <c r="C171" s="18" t="s">
        <v>5499</v>
      </c>
      <c r="D171" s="59" t="str">
        <f>VLOOKUP($C171,allFlowProduct!$A:$P,4,FALSE)</f>
        <v>ปลาโฉมงามย่าง</v>
      </c>
      <c r="E171" s="59" t="str">
        <f>VLOOKUP($C171,allFlowProduct!$A:$P,5,FALSE)</f>
        <v>จาน</v>
      </c>
      <c r="F171" s="59">
        <f>VLOOKUP($C171,allFlowProduct!$A:$P,3,FALSE)</f>
        <v>3</v>
      </c>
      <c r="G171" s="59">
        <f>VLOOKUP($C171,allFlowProduct!$A:$P,8,FALSE)</f>
        <v>1</v>
      </c>
      <c r="H171" s="59">
        <f t="shared" si="3"/>
        <v>7</v>
      </c>
    </row>
    <row r="172" spans="1:8" x14ac:dyDescent="0.5">
      <c r="A172" s="72" t="s">
        <v>5234</v>
      </c>
      <c r="C172" s="18" t="s">
        <v>5499</v>
      </c>
      <c r="D172" s="59" t="str">
        <f>VLOOKUP($C172,allFlowProduct!$A:$P,4,FALSE)</f>
        <v>ปลาโฉมงามย่าง</v>
      </c>
      <c r="E172" s="59" t="str">
        <f>VLOOKUP($C172,allFlowProduct!$A:$P,5,FALSE)</f>
        <v>จาน</v>
      </c>
      <c r="F172" s="59">
        <f>VLOOKUP($C172,allFlowProduct!$A:$P,3,FALSE)</f>
        <v>3</v>
      </c>
      <c r="G172" s="59">
        <f>VLOOKUP($C172,allFlowProduct!$A:$P,8,FALSE)</f>
        <v>1</v>
      </c>
      <c r="H172" s="59">
        <f t="shared" si="3"/>
        <v>7</v>
      </c>
    </row>
    <row r="173" spans="1:8" x14ac:dyDescent="0.5">
      <c r="A173" s="72" t="s">
        <v>5235</v>
      </c>
      <c r="C173" s="18" t="s">
        <v>5499</v>
      </c>
      <c r="D173" s="59" t="str">
        <f>VLOOKUP($C173,allFlowProduct!$A:$P,4,FALSE)</f>
        <v>ปลาโฉมงามย่าง</v>
      </c>
      <c r="E173" s="59" t="str">
        <f>VLOOKUP($C173,allFlowProduct!$A:$P,5,FALSE)</f>
        <v>จาน</v>
      </c>
      <c r="F173" s="59">
        <f>VLOOKUP($C173,allFlowProduct!$A:$P,3,FALSE)</f>
        <v>3</v>
      </c>
      <c r="G173" s="59">
        <f>VLOOKUP($C173,allFlowProduct!$A:$P,8,FALSE)</f>
        <v>1</v>
      </c>
      <c r="H173" s="59">
        <f t="shared" si="3"/>
        <v>7</v>
      </c>
    </row>
    <row r="174" spans="1:8" x14ac:dyDescent="0.5">
      <c r="A174" s="72" t="s">
        <v>5236</v>
      </c>
      <c r="C174" s="18" t="s">
        <v>5499</v>
      </c>
      <c r="D174" s="59" t="str">
        <f>VLOOKUP($C174,allFlowProduct!$A:$P,4,FALSE)</f>
        <v>ปลาโฉมงามย่าง</v>
      </c>
      <c r="E174" s="59" t="str">
        <f>VLOOKUP($C174,allFlowProduct!$A:$P,5,FALSE)</f>
        <v>จาน</v>
      </c>
      <c r="F174" s="59">
        <f>VLOOKUP($C174,allFlowProduct!$A:$P,3,FALSE)</f>
        <v>3</v>
      </c>
      <c r="G174" s="59">
        <f>VLOOKUP($C174,allFlowProduct!$A:$P,8,FALSE)</f>
        <v>1</v>
      </c>
      <c r="H174" s="59">
        <f t="shared" si="3"/>
        <v>7</v>
      </c>
    </row>
    <row r="175" spans="1:8" x14ac:dyDescent="0.5">
      <c r="A175" s="72" t="s">
        <v>5237</v>
      </c>
      <c r="C175" s="18" t="s">
        <v>5499</v>
      </c>
      <c r="D175" s="59" t="str">
        <f>VLOOKUP($C175,allFlowProduct!$A:$P,4,FALSE)</f>
        <v>ปลาโฉมงามย่าง</v>
      </c>
      <c r="E175" s="59" t="str">
        <f>VLOOKUP($C175,allFlowProduct!$A:$P,5,FALSE)</f>
        <v>จาน</v>
      </c>
      <c r="F175" s="59">
        <f>VLOOKUP($C175,allFlowProduct!$A:$P,3,FALSE)</f>
        <v>3</v>
      </c>
      <c r="G175" s="59">
        <f>VLOOKUP($C175,allFlowProduct!$A:$P,8,FALSE)</f>
        <v>1</v>
      </c>
      <c r="H175" s="59">
        <f t="shared" si="3"/>
        <v>7</v>
      </c>
    </row>
    <row r="176" spans="1:8" x14ac:dyDescent="0.5">
      <c r="A176" s="72" t="s">
        <v>4695</v>
      </c>
      <c r="C176" s="18" t="s">
        <v>4937</v>
      </c>
      <c r="D176" s="59" t="str">
        <f>VLOOKUP($C176,allFlowProduct!$A:$P,4,FALSE)</f>
        <v>ปลาโอย่างซอสทาทากิ</v>
      </c>
      <c r="E176" s="59" t="str">
        <f>VLOOKUP($C176,allFlowProduct!$A:$P,5,FALSE)</f>
        <v>จาน</v>
      </c>
      <c r="F176" s="59">
        <f>VLOOKUP($C176,allFlowProduct!$A:$P,3,FALSE)</f>
        <v>3</v>
      </c>
      <c r="G176" s="59">
        <f>VLOOKUP($C176,allFlowProduct!$A:$P,8,FALSE)</f>
        <v>1</v>
      </c>
      <c r="H176" s="59">
        <f t="shared" si="3"/>
        <v>7</v>
      </c>
    </row>
    <row r="177" spans="1:8" x14ac:dyDescent="0.5">
      <c r="A177" s="72" t="s">
        <v>5238</v>
      </c>
      <c r="C177" s="18" t="s">
        <v>4937</v>
      </c>
      <c r="D177" s="59" t="str">
        <f>VLOOKUP($C177,allFlowProduct!$A:$P,4,FALSE)</f>
        <v>ปลาโอย่างซอสทาทากิ</v>
      </c>
      <c r="E177" s="59" t="str">
        <f>VLOOKUP($C177,allFlowProduct!$A:$P,5,FALSE)</f>
        <v>จาน</v>
      </c>
      <c r="F177" s="59">
        <f>VLOOKUP($C177,allFlowProduct!$A:$P,3,FALSE)</f>
        <v>3</v>
      </c>
      <c r="G177" s="59">
        <f>VLOOKUP($C177,allFlowProduct!$A:$P,8,FALSE)</f>
        <v>1</v>
      </c>
      <c r="H177" s="59">
        <f t="shared" si="3"/>
        <v>7</v>
      </c>
    </row>
    <row r="178" spans="1:8" x14ac:dyDescent="0.5">
      <c r="A178" s="72" t="s">
        <v>5239</v>
      </c>
      <c r="C178" s="18" t="s">
        <v>4937</v>
      </c>
      <c r="D178" s="59" t="str">
        <f>VLOOKUP($C178,allFlowProduct!$A:$P,4,FALSE)</f>
        <v>ปลาโอย่างซอสทาทากิ</v>
      </c>
      <c r="E178" s="59" t="str">
        <f>VLOOKUP($C178,allFlowProduct!$A:$P,5,FALSE)</f>
        <v>จาน</v>
      </c>
      <c r="F178" s="59">
        <f>VLOOKUP($C178,allFlowProduct!$A:$P,3,FALSE)</f>
        <v>3</v>
      </c>
      <c r="G178" s="59">
        <f>VLOOKUP($C178,allFlowProduct!$A:$P,8,FALSE)</f>
        <v>1</v>
      </c>
      <c r="H178" s="59">
        <f t="shared" si="3"/>
        <v>7</v>
      </c>
    </row>
    <row r="179" spans="1:8" x14ac:dyDescent="0.5">
      <c r="A179" s="72" t="s">
        <v>5240</v>
      </c>
      <c r="C179" s="18" t="s">
        <v>4937</v>
      </c>
      <c r="D179" s="59" t="str">
        <f>VLOOKUP($C179,allFlowProduct!$A:$P,4,FALSE)</f>
        <v>ปลาโอย่างซอสทาทากิ</v>
      </c>
      <c r="E179" s="59" t="str">
        <f>VLOOKUP($C179,allFlowProduct!$A:$P,5,FALSE)</f>
        <v>จาน</v>
      </c>
      <c r="F179" s="59">
        <f>VLOOKUP($C179,allFlowProduct!$A:$P,3,FALSE)</f>
        <v>3</v>
      </c>
      <c r="G179" s="59">
        <f>VLOOKUP($C179,allFlowProduct!$A:$P,8,FALSE)</f>
        <v>1</v>
      </c>
      <c r="H179" s="59">
        <f t="shared" si="3"/>
        <v>7</v>
      </c>
    </row>
    <row r="180" spans="1:8" x14ac:dyDescent="0.5">
      <c r="A180" s="72" t="s">
        <v>5241</v>
      </c>
      <c r="C180" s="18" t="s">
        <v>5950</v>
      </c>
      <c r="D180" s="59" t="str">
        <f>VLOOKUP($C180,allFlowProduct!$A:$P,4,FALSE)</f>
        <v>ปลาใบปอย่าง</v>
      </c>
      <c r="E180" s="59" t="str">
        <f>VLOOKUP($C180,allFlowProduct!$A:$P,5,FALSE)</f>
        <v>จาน</v>
      </c>
      <c r="F180" s="59">
        <f>VLOOKUP($C180,allFlowProduct!$A:$P,3,FALSE)</f>
        <v>3</v>
      </c>
      <c r="G180" s="59">
        <f>VLOOKUP($C180,allFlowProduct!$A:$P,8,FALSE)</f>
        <v>1</v>
      </c>
      <c r="H180" s="59">
        <f t="shared" si="3"/>
        <v>7</v>
      </c>
    </row>
    <row r="181" spans="1:8" x14ac:dyDescent="0.5">
      <c r="A181" s="72" t="s">
        <v>5242</v>
      </c>
      <c r="C181" s="18" t="s">
        <v>4991</v>
      </c>
      <c r="D181" s="59" t="str">
        <f>VLOOKUP($C181,allFlowProduct!$A:$P,4,FALSE)</f>
        <v>ปลากระทุงเหวผัดพริกขิง</v>
      </c>
      <c r="E181" s="59" t="str">
        <f>VLOOKUP($C181,allFlowProduct!$A:$P,5,FALSE)</f>
        <v>จาน</v>
      </c>
      <c r="F181" s="59">
        <f>VLOOKUP($C181,allFlowProduct!$A:$P,3,FALSE)</f>
        <v>3</v>
      </c>
      <c r="G181" s="59">
        <f>VLOOKUP($C181,allFlowProduct!$A:$P,8,FALSE)</f>
        <v>1</v>
      </c>
      <c r="H181" s="59">
        <f t="shared" si="3"/>
        <v>7</v>
      </c>
    </row>
    <row r="182" spans="1:8" x14ac:dyDescent="0.5">
      <c r="A182" s="72" t="s">
        <v>5243</v>
      </c>
      <c r="C182" s="18" t="s">
        <v>4991</v>
      </c>
      <c r="D182" s="59" t="str">
        <f>VLOOKUP($C182,allFlowProduct!$A:$P,4,FALSE)</f>
        <v>ปลากระทุงเหวผัดพริกขิง</v>
      </c>
      <c r="E182" s="59" t="str">
        <f>VLOOKUP($C182,allFlowProduct!$A:$P,5,FALSE)</f>
        <v>จาน</v>
      </c>
      <c r="F182" s="59">
        <f>VLOOKUP($C182,allFlowProduct!$A:$P,3,FALSE)</f>
        <v>3</v>
      </c>
      <c r="G182" s="59">
        <f>VLOOKUP($C182,allFlowProduct!$A:$P,8,FALSE)</f>
        <v>1</v>
      </c>
      <c r="H182" s="59">
        <f t="shared" si="3"/>
        <v>7</v>
      </c>
    </row>
    <row r="183" spans="1:8" x14ac:dyDescent="0.5">
      <c r="A183" s="72" t="s">
        <v>5244</v>
      </c>
      <c r="C183" s="18" t="s">
        <v>5951</v>
      </c>
      <c r="D183" s="59" t="str">
        <f>VLOOKUP($C183,allFlowProduct!$A:$P,4,FALSE)</f>
        <v>ปลากระทุงเหว (จาน)</v>
      </c>
      <c r="E183" s="59" t="str">
        <f>VLOOKUP($C183,allFlowProduct!$A:$P,5,FALSE)</f>
        <v>จาน</v>
      </c>
      <c r="F183" s="59">
        <f>VLOOKUP($C183,allFlowProduct!$A:$P,3,FALSE)</f>
        <v>3</v>
      </c>
      <c r="G183" s="59">
        <f>VLOOKUP($C183,allFlowProduct!$A:$P,8,FALSE)</f>
        <v>1</v>
      </c>
      <c r="H183" s="59">
        <f t="shared" si="3"/>
        <v>7</v>
      </c>
    </row>
    <row r="184" spans="1:8" x14ac:dyDescent="0.5">
      <c r="A184" s="72" t="s">
        <v>5245</v>
      </c>
      <c r="C184" s="18" t="s">
        <v>4982</v>
      </c>
      <c r="D184" s="59" t="str">
        <f>VLOOKUP($C184,allFlowProduct!$A:$P,4,FALSE)</f>
        <v>ผัดฉ่าปลากระทุงเหว</v>
      </c>
      <c r="E184" s="59" t="str">
        <f>VLOOKUP($C184,allFlowProduct!$A:$P,5,FALSE)</f>
        <v>จาน</v>
      </c>
      <c r="F184" s="59">
        <f>VLOOKUP($C184,allFlowProduct!$A:$P,3,FALSE)</f>
        <v>3</v>
      </c>
      <c r="G184" s="59">
        <f>VLOOKUP($C184,allFlowProduct!$A:$P,8,FALSE)</f>
        <v>1</v>
      </c>
      <c r="H184" s="59">
        <f t="shared" si="3"/>
        <v>7</v>
      </c>
    </row>
    <row r="185" spans="1:8" x14ac:dyDescent="0.5">
      <c r="A185" s="72" t="s">
        <v>5246</v>
      </c>
      <c r="C185" s="18" t="s">
        <v>4982</v>
      </c>
      <c r="D185" s="59" t="str">
        <f>VLOOKUP($C185,allFlowProduct!$A:$P,4,FALSE)</f>
        <v>ผัดฉ่าปลากระทุงเหว</v>
      </c>
      <c r="E185" s="59" t="str">
        <f>VLOOKUP($C185,allFlowProduct!$A:$P,5,FALSE)</f>
        <v>จาน</v>
      </c>
      <c r="F185" s="59">
        <f>VLOOKUP($C185,allFlowProduct!$A:$P,3,FALSE)</f>
        <v>3</v>
      </c>
      <c r="G185" s="59">
        <f>VLOOKUP($C185,allFlowProduct!$A:$P,8,FALSE)</f>
        <v>1</v>
      </c>
      <c r="H185" s="59">
        <f t="shared" si="3"/>
        <v>7</v>
      </c>
    </row>
    <row r="186" spans="1:8" x14ac:dyDescent="0.5">
      <c r="A186" s="72" t="s">
        <v>5247</v>
      </c>
      <c r="C186" s="18" t="s">
        <v>4990</v>
      </c>
      <c r="D186" s="59" t="str">
        <f>VLOOKUP($C186,allFlowProduct!$A:$P,4,FALSE)</f>
        <v>ปลากระทุงเหวผัดพริกเกลือ</v>
      </c>
      <c r="E186" s="59" t="str">
        <f>VLOOKUP($C186,allFlowProduct!$A:$P,5,FALSE)</f>
        <v>จาน</v>
      </c>
      <c r="F186" s="59">
        <f>VLOOKUP($C186,allFlowProduct!$A:$P,3,FALSE)</f>
        <v>3</v>
      </c>
      <c r="G186" s="59">
        <f>VLOOKUP($C186,allFlowProduct!$A:$P,8,FALSE)</f>
        <v>1</v>
      </c>
      <c r="H186" s="59">
        <f t="shared" si="3"/>
        <v>7</v>
      </c>
    </row>
    <row r="187" spans="1:8" x14ac:dyDescent="0.5">
      <c r="A187" s="72" t="s">
        <v>5248</v>
      </c>
      <c r="C187" s="18" t="s">
        <v>4928</v>
      </c>
      <c r="D187" s="59" t="str">
        <f>VLOOKUP($C187,allFlowProduct!$A:$P,4,FALSE)</f>
        <v>ปลากระทุงเหวผัดพริกไทยดำ</v>
      </c>
      <c r="E187" s="59" t="str">
        <f>VLOOKUP($C187,allFlowProduct!$A:$P,5,FALSE)</f>
        <v>จาน</v>
      </c>
      <c r="F187" s="59">
        <f>VLOOKUP($C187,allFlowProduct!$A:$P,3,FALSE)</f>
        <v>3</v>
      </c>
      <c r="G187" s="59">
        <f>VLOOKUP($C187,allFlowProduct!$A:$P,8,FALSE)</f>
        <v>1</v>
      </c>
      <c r="H187" s="59">
        <f t="shared" si="3"/>
        <v>7</v>
      </c>
    </row>
    <row r="188" spans="1:8" x14ac:dyDescent="0.5">
      <c r="A188" s="72" t="s">
        <v>5249</v>
      </c>
      <c r="C188" s="18" t="s">
        <v>4928</v>
      </c>
      <c r="D188" s="59" t="str">
        <f>VLOOKUP($C188,allFlowProduct!$A:$P,4,FALSE)</f>
        <v>ปลากระทุงเหวผัดพริกไทยดำ</v>
      </c>
      <c r="E188" s="59" t="str">
        <f>VLOOKUP($C188,allFlowProduct!$A:$P,5,FALSE)</f>
        <v>จาน</v>
      </c>
      <c r="F188" s="59">
        <f>VLOOKUP($C188,allFlowProduct!$A:$P,3,FALSE)</f>
        <v>3</v>
      </c>
      <c r="G188" s="59">
        <f>VLOOKUP($C188,allFlowProduct!$A:$P,8,FALSE)</f>
        <v>1</v>
      </c>
      <c r="H188" s="59">
        <f t="shared" si="3"/>
        <v>7</v>
      </c>
    </row>
    <row r="189" spans="1:8" x14ac:dyDescent="0.5">
      <c r="A189" s="72" t="s">
        <v>5250</v>
      </c>
      <c r="C189" s="18" t="s">
        <v>4976</v>
      </c>
      <c r="D189" s="59" t="str">
        <f>VLOOKUP($C189,allFlowProduct!$A:$P,4,FALSE)</f>
        <v>ปลากระบอกต้มเต้าเจี้ยว</v>
      </c>
      <c r="E189" s="59" t="str">
        <f>VLOOKUP($C189,allFlowProduct!$A:$P,5,FALSE)</f>
        <v>จาน</v>
      </c>
      <c r="F189" s="59">
        <f>VLOOKUP($C189,allFlowProduct!$A:$P,3,FALSE)</f>
        <v>3</v>
      </c>
      <c r="G189" s="59">
        <f>VLOOKUP($C189,allFlowProduct!$A:$P,8,FALSE)</f>
        <v>1</v>
      </c>
      <c r="H189" s="59">
        <f t="shared" si="3"/>
        <v>7</v>
      </c>
    </row>
    <row r="190" spans="1:8" x14ac:dyDescent="0.5">
      <c r="A190" s="72" t="s">
        <v>5251</v>
      </c>
      <c r="C190" s="18" t="s">
        <v>4976</v>
      </c>
      <c r="D190" s="59" t="str">
        <f>VLOOKUP($C190,allFlowProduct!$A:$P,4,FALSE)</f>
        <v>ปลากระบอกต้มเต้าเจี้ยว</v>
      </c>
      <c r="E190" s="59" t="str">
        <f>VLOOKUP($C190,allFlowProduct!$A:$P,5,FALSE)</f>
        <v>จาน</v>
      </c>
      <c r="F190" s="59">
        <f>VLOOKUP($C190,allFlowProduct!$A:$P,3,FALSE)</f>
        <v>3</v>
      </c>
      <c r="G190" s="59">
        <f>VLOOKUP($C190,allFlowProduct!$A:$P,8,FALSE)</f>
        <v>1</v>
      </c>
      <c r="H190" s="59">
        <f t="shared" si="3"/>
        <v>7</v>
      </c>
    </row>
    <row r="191" spans="1:8" x14ac:dyDescent="0.5">
      <c r="A191" s="72" t="s">
        <v>5252</v>
      </c>
      <c r="C191" s="18" t="s">
        <v>4976</v>
      </c>
      <c r="D191" s="59" t="str">
        <f>VLOOKUP($C191,allFlowProduct!$A:$P,4,FALSE)</f>
        <v>ปลากระบอกต้มเต้าเจี้ยว</v>
      </c>
      <c r="E191" s="59" t="str">
        <f>VLOOKUP($C191,allFlowProduct!$A:$P,5,FALSE)</f>
        <v>จาน</v>
      </c>
      <c r="F191" s="59">
        <f>VLOOKUP($C191,allFlowProduct!$A:$P,3,FALSE)</f>
        <v>3</v>
      </c>
      <c r="G191" s="59">
        <f>VLOOKUP($C191,allFlowProduct!$A:$P,8,FALSE)</f>
        <v>1</v>
      </c>
      <c r="H191" s="59">
        <f t="shared" si="3"/>
        <v>7</v>
      </c>
    </row>
    <row r="192" spans="1:8" x14ac:dyDescent="0.5">
      <c r="A192" s="72" t="s">
        <v>5253</v>
      </c>
      <c r="C192" s="18" t="s">
        <v>5952</v>
      </c>
      <c r="D192" s="59" t="str">
        <f>VLOOKUP($C192,allFlowProduct!$A:$P,4,FALSE)</f>
        <v>ปลากระบอกทอดกรอบสมุนไพร</v>
      </c>
      <c r="E192" s="59" t="str">
        <f>VLOOKUP($C192,allFlowProduct!$A:$P,5,FALSE)</f>
        <v>จาน</v>
      </c>
      <c r="F192" s="59">
        <f>VLOOKUP($C192,allFlowProduct!$A:$P,3,FALSE)</f>
        <v>3</v>
      </c>
      <c r="G192" s="59">
        <f>VLOOKUP($C192,allFlowProduct!$A:$P,8,FALSE)</f>
        <v>1</v>
      </c>
      <c r="H192" s="59">
        <f t="shared" si="3"/>
        <v>7</v>
      </c>
    </row>
    <row r="193" spans="1:8" x14ac:dyDescent="0.5">
      <c r="A193" s="72" t="s">
        <v>5254</v>
      </c>
      <c r="C193" s="18" t="s">
        <v>5952</v>
      </c>
      <c r="D193" s="59" t="str">
        <f>VLOOKUP($C193,allFlowProduct!$A:$P,4,FALSE)</f>
        <v>ปลากระบอกทอดกรอบสมุนไพร</v>
      </c>
      <c r="E193" s="59" t="str">
        <f>VLOOKUP($C193,allFlowProduct!$A:$P,5,FALSE)</f>
        <v>จาน</v>
      </c>
      <c r="F193" s="59">
        <f>VLOOKUP($C193,allFlowProduct!$A:$P,3,FALSE)</f>
        <v>3</v>
      </c>
      <c r="G193" s="59">
        <f>VLOOKUP($C193,allFlowProduct!$A:$P,8,FALSE)</f>
        <v>1</v>
      </c>
      <c r="H193" s="59">
        <f t="shared" si="3"/>
        <v>7</v>
      </c>
    </row>
    <row r="194" spans="1:8" x14ac:dyDescent="0.5">
      <c r="A194" s="72" t="s">
        <v>5255</v>
      </c>
      <c r="C194" s="18" t="s">
        <v>5953</v>
      </c>
      <c r="D194" s="59" t="str">
        <f>VLOOKUP($C194,allFlowProduct!$A:$P,4,FALSE)</f>
        <v>ปลากระบอกทอดกระเทียม</v>
      </c>
      <c r="E194" s="59" t="str">
        <f>VLOOKUP($C194,allFlowProduct!$A:$P,5,FALSE)</f>
        <v>จาน</v>
      </c>
      <c r="F194" s="59">
        <f>VLOOKUP($C194,allFlowProduct!$A:$P,3,FALSE)</f>
        <v>3</v>
      </c>
      <c r="G194" s="59">
        <f>VLOOKUP($C194,allFlowProduct!$A:$P,8,FALSE)</f>
        <v>1</v>
      </c>
      <c r="H194" s="59">
        <f t="shared" si="3"/>
        <v>7</v>
      </c>
    </row>
    <row r="195" spans="1:8" x14ac:dyDescent="0.5">
      <c r="A195" s="72" t="s">
        <v>5256</v>
      </c>
      <c r="C195" s="18" t="s">
        <v>5953</v>
      </c>
      <c r="D195" s="59" t="str">
        <f>VLOOKUP($C195,allFlowProduct!$A:$P,4,FALSE)</f>
        <v>ปลากระบอกทอดกระเทียม</v>
      </c>
      <c r="E195" s="59" t="str">
        <f>VLOOKUP($C195,allFlowProduct!$A:$P,5,FALSE)</f>
        <v>จาน</v>
      </c>
      <c r="F195" s="59">
        <f>VLOOKUP($C195,allFlowProduct!$A:$P,3,FALSE)</f>
        <v>3</v>
      </c>
      <c r="G195" s="59">
        <f>VLOOKUP($C195,allFlowProduct!$A:$P,8,FALSE)</f>
        <v>1</v>
      </c>
      <c r="H195" s="59">
        <f t="shared" si="3"/>
        <v>7</v>
      </c>
    </row>
    <row r="196" spans="1:8" x14ac:dyDescent="0.5">
      <c r="A196" s="72" t="s">
        <v>5257</v>
      </c>
      <c r="C196" s="18" t="s">
        <v>5953</v>
      </c>
      <c r="D196" s="59" t="str">
        <f>VLOOKUP($C196,allFlowProduct!$A:$P,4,FALSE)</f>
        <v>ปลากระบอกทอดกระเทียม</v>
      </c>
      <c r="E196" s="59" t="str">
        <f>VLOOKUP($C196,allFlowProduct!$A:$P,5,FALSE)</f>
        <v>จาน</v>
      </c>
      <c r="F196" s="59">
        <f>VLOOKUP($C196,allFlowProduct!$A:$P,3,FALSE)</f>
        <v>3</v>
      </c>
      <c r="G196" s="59">
        <f>VLOOKUP($C196,allFlowProduct!$A:$P,8,FALSE)</f>
        <v>1</v>
      </c>
      <c r="H196" s="59">
        <f t="shared" si="3"/>
        <v>7</v>
      </c>
    </row>
    <row r="197" spans="1:8" x14ac:dyDescent="0.5">
      <c r="A197" s="72" t="s">
        <v>5258</v>
      </c>
      <c r="C197" s="18" t="s">
        <v>4955</v>
      </c>
      <c r="D197" s="59" t="str">
        <f>VLOOKUP($C197,allFlowProduct!$A:$P,4,FALSE)</f>
        <v>ปลากระบอกทอดขมิ้น</v>
      </c>
      <c r="E197" s="59" t="str">
        <f>VLOOKUP($C197,allFlowProduct!$A:$P,5,FALSE)</f>
        <v>จาน</v>
      </c>
      <c r="F197" s="59">
        <f>VLOOKUP($C197,allFlowProduct!$A:$P,3,FALSE)</f>
        <v>3</v>
      </c>
      <c r="G197" s="59">
        <f>VLOOKUP($C197,allFlowProduct!$A:$P,8,FALSE)</f>
        <v>1</v>
      </c>
      <c r="H197" s="59">
        <f t="shared" si="3"/>
        <v>7</v>
      </c>
    </row>
    <row r="198" spans="1:8" x14ac:dyDescent="0.5">
      <c r="A198" s="72" t="s">
        <v>4726</v>
      </c>
      <c r="C198" s="18" t="s">
        <v>4921</v>
      </c>
      <c r="D198" s="59" t="str">
        <f>VLOOKUP($C198,allFlowProduct!$A:$P,4,FALSE)</f>
        <v>ปลากะพงข้างปานสิหม่า</v>
      </c>
      <c r="E198" s="59" t="str">
        <f>VLOOKUP($C198,allFlowProduct!$A:$P,5,FALSE)</f>
        <v>จาน</v>
      </c>
      <c r="F198" s="59">
        <f>VLOOKUP($C198,allFlowProduct!$A:$P,3,FALSE)</f>
        <v>3</v>
      </c>
      <c r="G198" s="59">
        <f>VLOOKUP($C198,allFlowProduct!$A:$P,8,FALSE)</f>
        <v>1</v>
      </c>
      <c r="H198" s="59">
        <f t="shared" si="3"/>
        <v>7</v>
      </c>
    </row>
    <row r="199" spans="1:8" x14ac:dyDescent="0.5">
      <c r="A199" s="72" t="s">
        <v>5259</v>
      </c>
      <c r="C199" s="18" t="s">
        <v>5954</v>
      </c>
      <c r="D199" s="59" t="str">
        <f>VLOOKUP($C199,allFlowProduct!$A:$P,4,FALSE)</f>
        <v>ปลาครูดคราดทอดสิหม่า</v>
      </c>
      <c r="E199" s="59" t="str">
        <f>VLOOKUP($C199,allFlowProduct!$A:$P,5,FALSE)</f>
        <v>จาน</v>
      </c>
      <c r="F199" s="59">
        <f>VLOOKUP($C199,allFlowProduct!$A:$P,3,FALSE)</f>
        <v>3</v>
      </c>
      <c r="G199" s="59">
        <f>VLOOKUP($C199,allFlowProduct!$A:$P,8,FALSE)</f>
        <v>1</v>
      </c>
      <c r="H199" s="59">
        <f t="shared" si="3"/>
        <v>7</v>
      </c>
    </row>
    <row r="200" spans="1:8" x14ac:dyDescent="0.5">
      <c r="A200" s="72" t="s">
        <v>5260</v>
      </c>
      <c r="C200" s="18" t="s">
        <v>5954</v>
      </c>
      <c r="D200" s="59" t="str">
        <f>VLOOKUP($C200,allFlowProduct!$A:$P,4,FALSE)</f>
        <v>ปลาครูดคราดทอดสิหม่า</v>
      </c>
      <c r="E200" s="59" t="str">
        <f>VLOOKUP($C200,allFlowProduct!$A:$P,5,FALSE)</f>
        <v>จาน</v>
      </c>
      <c r="F200" s="59">
        <f>VLOOKUP($C200,allFlowProduct!$A:$P,3,FALSE)</f>
        <v>3</v>
      </c>
      <c r="G200" s="59">
        <f>VLOOKUP($C200,allFlowProduct!$A:$P,8,FALSE)</f>
        <v>1</v>
      </c>
      <c r="H200" s="59">
        <f t="shared" si="3"/>
        <v>7</v>
      </c>
    </row>
    <row r="201" spans="1:8" x14ac:dyDescent="0.5">
      <c r="A201" s="72" t="s">
        <v>5261</v>
      </c>
      <c r="C201" s="18" t="s">
        <v>5954</v>
      </c>
      <c r="D201" s="59" t="str">
        <f>VLOOKUP($C201,allFlowProduct!$A:$P,4,FALSE)</f>
        <v>ปลาครูดคราดทอดสิหม่า</v>
      </c>
      <c r="E201" s="59" t="str">
        <f>VLOOKUP($C201,allFlowProduct!$A:$P,5,FALSE)</f>
        <v>จาน</v>
      </c>
      <c r="F201" s="59">
        <f>VLOOKUP($C201,allFlowProduct!$A:$P,3,FALSE)</f>
        <v>3</v>
      </c>
      <c r="G201" s="59">
        <f>VLOOKUP($C201,allFlowProduct!$A:$P,8,FALSE)</f>
        <v>1</v>
      </c>
      <c r="H201" s="59">
        <f t="shared" si="3"/>
        <v>7</v>
      </c>
    </row>
    <row r="202" spans="1:8" x14ac:dyDescent="0.5">
      <c r="A202" s="72" t="s">
        <v>5262</v>
      </c>
      <c r="C202" s="18" t="s">
        <v>5954</v>
      </c>
      <c r="D202" s="59" t="str">
        <f>VLOOKUP($C202,allFlowProduct!$A:$P,4,FALSE)</f>
        <v>ปลาครูดคราดทอดสิหม่า</v>
      </c>
      <c r="E202" s="59" t="str">
        <f>VLOOKUP($C202,allFlowProduct!$A:$P,5,FALSE)</f>
        <v>จาน</v>
      </c>
      <c r="F202" s="59">
        <f>VLOOKUP($C202,allFlowProduct!$A:$P,3,FALSE)</f>
        <v>3</v>
      </c>
      <c r="G202" s="59">
        <f>VLOOKUP($C202,allFlowProduct!$A:$P,8,FALSE)</f>
        <v>1</v>
      </c>
      <c r="H202" s="59">
        <f t="shared" si="3"/>
        <v>7</v>
      </c>
    </row>
    <row r="203" spans="1:8" x14ac:dyDescent="0.5">
      <c r="A203" s="72" t="s">
        <v>5263</v>
      </c>
      <c r="C203" s="18" t="s">
        <v>5955</v>
      </c>
      <c r="D203" s="59" t="str">
        <f>VLOOKUP($C203,allFlowProduct!$A:$P,4,FALSE)</f>
        <v>ปลาจาระเม็ดทอดสิหม่า</v>
      </c>
      <c r="E203" s="59" t="str">
        <f>VLOOKUP($C203,allFlowProduct!$A:$P,5,FALSE)</f>
        <v>จาน</v>
      </c>
      <c r="F203" s="59">
        <f>VLOOKUP($C203,allFlowProduct!$A:$P,3,FALSE)</f>
        <v>3</v>
      </c>
      <c r="G203" s="59">
        <f>VLOOKUP($C203,allFlowProduct!$A:$P,8,FALSE)</f>
        <v>1</v>
      </c>
      <c r="H203" s="59">
        <f t="shared" si="3"/>
        <v>7</v>
      </c>
    </row>
    <row r="204" spans="1:8" x14ac:dyDescent="0.5">
      <c r="A204" s="72" t="s">
        <v>5264</v>
      </c>
      <c r="C204" s="18" t="s">
        <v>5955</v>
      </c>
      <c r="D204" s="59" t="str">
        <f>VLOOKUP($C204,allFlowProduct!$A:$P,4,FALSE)</f>
        <v>ปลาจาระเม็ดทอดสิหม่า</v>
      </c>
      <c r="E204" s="59" t="str">
        <f>VLOOKUP($C204,allFlowProduct!$A:$P,5,FALSE)</f>
        <v>จาน</v>
      </c>
      <c r="F204" s="59">
        <f>VLOOKUP($C204,allFlowProduct!$A:$P,3,FALSE)</f>
        <v>3</v>
      </c>
      <c r="G204" s="59">
        <f>VLOOKUP($C204,allFlowProduct!$A:$P,8,FALSE)</f>
        <v>1</v>
      </c>
      <c r="H204" s="59">
        <f t="shared" si="3"/>
        <v>7</v>
      </c>
    </row>
    <row r="205" spans="1:8" x14ac:dyDescent="0.5">
      <c r="A205" s="72" t="s">
        <v>5265</v>
      </c>
      <c r="C205" s="18" t="s">
        <v>5955</v>
      </c>
      <c r="D205" s="59" t="str">
        <f>VLOOKUP($C205,allFlowProduct!$A:$P,4,FALSE)</f>
        <v>ปลาจาระเม็ดทอดสิหม่า</v>
      </c>
      <c r="E205" s="59" t="str">
        <f>VLOOKUP($C205,allFlowProduct!$A:$P,5,FALSE)</f>
        <v>จาน</v>
      </c>
      <c r="F205" s="59">
        <f>VLOOKUP($C205,allFlowProduct!$A:$P,3,FALSE)</f>
        <v>3</v>
      </c>
      <c r="G205" s="59">
        <f>VLOOKUP($C205,allFlowProduct!$A:$P,8,FALSE)</f>
        <v>1</v>
      </c>
      <c r="H205" s="59">
        <f t="shared" si="3"/>
        <v>7</v>
      </c>
    </row>
    <row r="206" spans="1:8" x14ac:dyDescent="0.5">
      <c r="A206" s="72" t="s">
        <v>4529</v>
      </c>
      <c r="C206" s="18" t="s">
        <v>5955</v>
      </c>
      <c r="D206" s="59" t="str">
        <f>VLOOKUP($C206,allFlowProduct!$A:$P,4,FALSE)</f>
        <v>ปลาจาระเม็ดทอดสิหม่า</v>
      </c>
      <c r="E206" s="59" t="str">
        <f>VLOOKUP($C206,allFlowProduct!$A:$P,5,FALSE)</f>
        <v>จาน</v>
      </c>
      <c r="F206" s="59">
        <f>VLOOKUP($C206,allFlowProduct!$A:$P,3,FALSE)</f>
        <v>3</v>
      </c>
      <c r="G206" s="59">
        <f>VLOOKUP($C206,allFlowProduct!$A:$P,8,FALSE)</f>
        <v>1</v>
      </c>
      <c r="H206" s="59">
        <f t="shared" si="3"/>
        <v>7</v>
      </c>
    </row>
    <row r="207" spans="1:8" x14ac:dyDescent="0.5">
      <c r="A207" s="72" t="s">
        <v>4527</v>
      </c>
      <c r="C207" s="18" t="s">
        <v>5955</v>
      </c>
      <c r="D207" s="59" t="str">
        <f>VLOOKUP($C207,allFlowProduct!$A:$P,4,FALSE)</f>
        <v>ปลาจาระเม็ดทอดสิหม่า</v>
      </c>
      <c r="E207" s="59" t="str">
        <f>VLOOKUP($C207,allFlowProduct!$A:$P,5,FALSE)</f>
        <v>จาน</v>
      </c>
      <c r="F207" s="59">
        <f>VLOOKUP($C207,allFlowProduct!$A:$P,3,FALSE)</f>
        <v>3</v>
      </c>
      <c r="G207" s="59">
        <f>VLOOKUP($C207,allFlowProduct!$A:$P,8,FALSE)</f>
        <v>1</v>
      </c>
      <c r="H207" s="59">
        <f t="shared" si="3"/>
        <v>7</v>
      </c>
    </row>
    <row r="208" spans="1:8" x14ac:dyDescent="0.5">
      <c r="A208" s="72" t="s">
        <v>5266</v>
      </c>
      <c r="C208" s="18" t="s">
        <v>5955</v>
      </c>
      <c r="D208" s="59" t="str">
        <f>VLOOKUP($C208,allFlowProduct!$A:$P,4,FALSE)</f>
        <v>ปลาจาระเม็ดทอดสิหม่า</v>
      </c>
      <c r="E208" s="59" t="str">
        <f>VLOOKUP($C208,allFlowProduct!$A:$P,5,FALSE)</f>
        <v>จาน</v>
      </c>
      <c r="F208" s="59">
        <f>VLOOKUP($C208,allFlowProduct!$A:$P,3,FALSE)</f>
        <v>3</v>
      </c>
      <c r="G208" s="59">
        <f>VLOOKUP($C208,allFlowProduct!$A:$P,8,FALSE)</f>
        <v>1</v>
      </c>
      <c r="H208" s="59">
        <f t="shared" si="3"/>
        <v>7</v>
      </c>
    </row>
    <row r="209" spans="1:8" x14ac:dyDescent="0.5">
      <c r="A209" s="72" t="s">
        <v>5267</v>
      </c>
      <c r="C209" s="18" t="s">
        <v>5955</v>
      </c>
      <c r="D209" s="59" t="str">
        <f>VLOOKUP($C209,allFlowProduct!$A:$P,4,FALSE)</f>
        <v>ปลาจาระเม็ดทอดสิหม่า</v>
      </c>
      <c r="E209" s="59" t="str">
        <f>VLOOKUP($C209,allFlowProduct!$A:$P,5,FALSE)</f>
        <v>จาน</v>
      </c>
      <c r="F209" s="59">
        <f>VLOOKUP($C209,allFlowProduct!$A:$P,3,FALSE)</f>
        <v>3</v>
      </c>
      <c r="G209" s="59">
        <f>VLOOKUP($C209,allFlowProduct!$A:$P,8,FALSE)</f>
        <v>1</v>
      </c>
      <c r="H209" s="59">
        <f t="shared" si="3"/>
        <v>7</v>
      </c>
    </row>
    <row r="210" spans="1:8" x14ac:dyDescent="0.5">
      <c r="A210" s="72" t="s">
        <v>5268</v>
      </c>
      <c r="C210" s="18" t="s">
        <v>5955</v>
      </c>
      <c r="D210" s="59" t="str">
        <f>VLOOKUP($C210,allFlowProduct!$A:$P,4,FALSE)</f>
        <v>ปลาจาระเม็ดทอดสิหม่า</v>
      </c>
      <c r="E210" s="59" t="str">
        <f>VLOOKUP($C210,allFlowProduct!$A:$P,5,FALSE)</f>
        <v>จาน</v>
      </c>
      <c r="F210" s="59">
        <f>VLOOKUP($C210,allFlowProduct!$A:$P,3,FALSE)</f>
        <v>3</v>
      </c>
      <c r="G210" s="59">
        <f>VLOOKUP($C210,allFlowProduct!$A:$P,8,FALSE)</f>
        <v>1</v>
      </c>
      <c r="H210" s="59">
        <f t="shared" si="3"/>
        <v>7</v>
      </c>
    </row>
    <row r="211" spans="1:8" x14ac:dyDescent="0.5">
      <c r="A211" s="72" t="s">
        <v>4520</v>
      </c>
      <c r="C211" s="18" t="s">
        <v>5955</v>
      </c>
      <c r="D211" s="59" t="str">
        <f>VLOOKUP($C211,allFlowProduct!$A:$P,4,FALSE)</f>
        <v>ปลาจาระเม็ดทอดสิหม่า</v>
      </c>
      <c r="E211" s="59" t="str">
        <f>VLOOKUP($C211,allFlowProduct!$A:$P,5,FALSE)</f>
        <v>จาน</v>
      </c>
      <c r="F211" s="59">
        <f>VLOOKUP($C211,allFlowProduct!$A:$P,3,FALSE)</f>
        <v>3</v>
      </c>
      <c r="G211" s="59">
        <f>VLOOKUP($C211,allFlowProduct!$A:$P,8,FALSE)</f>
        <v>1</v>
      </c>
      <c r="H211" s="59">
        <f t="shared" si="3"/>
        <v>7</v>
      </c>
    </row>
    <row r="212" spans="1:8" x14ac:dyDescent="0.5">
      <c r="A212" s="72" t="s">
        <v>5269</v>
      </c>
      <c r="C212" s="18" t="s">
        <v>5955</v>
      </c>
      <c r="D212" s="59" t="str">
        <f>VLOOKUP($C212,allFlowProduct!$A:$P,4,FALSE)</f>
        <v>ปลาจาระเม็ดทอดสิหม่า</v>
      </c>
      <c r="E212" s="59" t="str">
        <f>VLOOKUP($C212,allFlowProduct!$A:$P,5,FALSE)</f>
        <v>จาน</v>
      </c>
      <c r="F212" s="59">
        <f>VLOOKUP($C212,allFlowProduct!$A:$P,3,FALSE)</f>
        <v>3</v>
      </c>
      <c r="G212" s="59">
        <f>VLOOKUP($C212,allFlowProduct!$A:$P,8,FALSE)</f>
        <v>1</v>
      </c>
      <c r="H212" s="59">
        <f t="shared" si="3"/>
        <v>7</v>
      </c>
    </row>
    <row r="213" spans="1:8" x14ac:dyDescent="0.5">
      <c r="A213" s="72" t="s">
        <v>5270</v>
      </c>
      <c r="C213" s="18" t="s">
        <v>5955</v>
      </c>
      <c r="D213" s="59" t="str">
        <f>VLOOKUP($C213,allFlowProduct!$A:$P,4,FALSE)</f>
        <v>ปลาจาระเม็ดทอดสิหม่า</v>
      </c>
      <c r="E213" s="59" t="str">
        <f>VLOOKUP($C213,allFlowProduct!$A:$P,5,FALSE)</f>
        <v>จาน</v>
      </c>
      <c r="F213" s="59">
        <f>VLOOKUP($C213,allFlowProduct!$A:$P,3,FALSE)</f>
        <v>3</v>
      </c>
      <c r="G213" s="59">
        <f>VLOOKUP($C213,allFlowProduct!$A:$P,8,FALSE)</f>
        <v>1</v>
      </c>
      <c r="H213" s="59">
        <f t="shared" ref="H213:H276" si="4">IF($G213=7,-1,IF($G213=1,7,IF($G213=3,7,IF($G213=5,0,"error"))))</f>
        <v>7</v>
      </c>
    </row>
    <row r="214" spans="1:8" x14ac:dyDescent="0.5">
      <c r="A214" s="72" t="s">
        <v>5271</v>
      </c>
      <c r="C214" s="18" t="s">
        <v>5956</v>
      </c>
      <c r="D214" s="59" t="str">
        <f>VLOOKUP($C214,allFlowProduct!$A:$P,4,FALSE)</f>
        <v>ปลาช่อนทะเล</v>
      </c>
      <c r="E214" s="59" t="str">
        <f>VLOOKUP($C214,allFlowProduct!$A:$P,5,FALSE)</f>
        <v>จาน</v>
      </c>
      <c r="F214" s="59">
        <f>VLOOKUP($C214,allFlowProduct!$A:$P,3,FALSE)</f>
        <v>3</v>
      </c>
      <c r="G214" s="59">
        <f>VLOOKUP($C214,allFlowProduct!$A:$P,8,FALSE)</f>
        <v>1</v>
      </c>
      <c r="H214" s="59">
        <f t="shared" si="4"/>
        <v>7</v>
      </c>
    </row>
    <row r="215" spans="1:8" x14ac:dyDescent="0.5">
      <c r="A215" s="72" t="s">
        <v>5272</v>
      </c>
      <c r="C215" s="18" t="s">
        <v>4959</v>
      </c>
      <c r="D215" s="59" t="str">
        <f>VLOOKUP($C215,allFlowProduct!$A:$P,4,FALSE)</f>
        <v>ปลาน้ำทองทอด</v>
      </c>
      <c r="E215" s="59" t="str">
        <f>VLOOKUP($C215,allFlowProduct!$A:$P,5,FALSE)</f>
        <v>จาน</v>
      </c>
      <c r="F215" s="59">
        <f>VLOOKUP($C215,allFlowProduct!$A:$P,3,FALSE)</f>
        <v>3</v>
      </c>
      <c r="G215" s="59">
        <f>VLOOKUP($C215,allFlowProduct!$A:$P,8,FALSE)</f>
        <v>1</v>
      </c>
      <c r="H215" s="59">
        <f t="shared" si="4"/>
        <v>7</v>
      </c>
    </row>
    <row r="216" spans="1:8" x14ac:dyDescent="0.5">
      <c r="A216" s="72" t="s">
        <v>5273</v>
      </c>
      <c r="C216" s="18" t="s">
        <v>5957</v>
      </c>
      <c r="D216" s="59" t="str">
        <f>VLOOKUP($C216,allFlowProduct!$A:$P,4,FALSE)</f>
        <v>ปลาน้ำทองทอดสิหม่า</v>
      </c>
      <c r="E216" s="59" t="str">
        <f>VLOOKUP($C216,allFlowProduct!$A:$P,5,FALSE)</f>
        <v>จาน</v>
      </c>
      <c r="F216" s="59">
        <f>VLOOKUP($C216,allFlowProduct!$A:$P,3,FALSE)</f>
        <v>3</v>
      </c>
      <c r="G216" s="59">
        <f>VLOOKUP($C216,allFlowProduct!$A:$P,8,FALSE)</f>
        <v>1</v>
      </c>
      <c r="H216" s="59">
        <f t="shared" si="4"/>
        <v>7</v>
      </c>
    </row>
    <row r="217" spans="1:8" x14ac:dyDescent="0.5">
      <c r="A217" s="72" t="s">
        <v>5274</v>
      </c>
      <c r="C217" s="18" t="s">
        <v>4959</v>
      </c>
      <c r="D217" s="59" t="str">
        <f>VLOOKUP($C217,allFlowProduct!$A:$P,4,FALSE)</f>
        <v>ปลาน้ำทองทอด</v>
      </c>
      <c r="E217" s="59" t="str">
        <f>VLOOKUP($C217,allFlowProduct!$A:$P,5,FALSE)</f>
        <v>จาน</v>
      </c>
      <c r="F217" s="59">
        <f>VLOOKUP($C217,allFlowProduct!$A:$P,3,FALSE)</f>
        <v>3</v>
      </c>
      <c r="G217" s="59">
        <f>VLOOKUP($C217,allFlowProduct!$A:$P,8,FALSE)</f>
        <v>1</v>
      </c>
      <c r="H217" s="59">
        <f t="shared" si="4"/>
        <v>7</v>
      </c>
    </row>
    <row r="218" spans="1:8" x14ac:dyDescent="0.5">
      <c r="A218" s="72" t="s">
        <v>4636</v>
      </c>
      <c r="C218" s="18" t="s">
        <v>4959</v>
      </c>
      <c r="D218" s="59" t="str">
        <f>VLOOKUP($C218,allFlowProduct!$A:$P,4,FALSE)</f>
        <v>ปลาน้ำทองทอด</v>
      </c>
      <c r="E218" s="59" t="str">
        <f>VLOOKUP($C218,allFlowProduct!$A:$P,5,FALSE)</f>
        <v>จาน</v>
      </c>
      <c r="F218" s="59">
        <f>VLOOKUP($C218,allFlowProduct!$A:$P,3,FALSE)</f>
        <v>3</v>
      </c>
      <c r="G218" s="59">
        <f>VLOOKUP($C218,allFlowProduct!$A:$P,8,FALSE)</f>
        <v>1</v>
      </c>
      <c r="H218" s="59">
        <f t="shared" si="4"/>
        <v>7</v>
      </c>
    </row>
    <row r="219" spans="1:8" x14ac:dyDescent="0.5">
      <c r="A219" s="72" t="s">
        <v>5275</v>
      </c>
      <c r="C219" s="18" t="s">
        <v>5957</v>
      </c>
      <c r="D219" s="59" t="str">
        <f>VLOOKUP($C219,allFlowProduct!$A:$P,4,FALSE)</f>
        <v>ปลาน้ำทองทอดสิหม่า</v>
      </c>
      <c r="E219" s="59" t="str">
        <f>VLOOKUP($C219,allFlowProduct!$A:$P,5,FALSE)</f>
        <v>จาน</v>
      </c>
      <c r="F219" s="59">
        <f>VLOOKUP($C219,allFlowProduct!$A:$P,3,FALSE)</f>
        <v>3</v>
      </c>
      <c r="G219" s="59">
        <f>VLOOKUP($C219,allFlowProduct!$A:$P,8,FALSE)</f>
        <v>1</v>
      </c>
      <c r="H219" s="59">
        <f t="shared" si="4"/>
        <v>7</v>
      </c>
    </row>
    <row r="220" spans="1:8" x14ac:dyDescent="0.5">
      <c r="A220" s="72" t="s">
        <v>5276</v>
      </c>
      <c r="C220" s="18" t="s">
        <v>5957</v>
      </c>
      <c r="D220" s="59" t="str">
        <f>VLOOKUP($C220,allFlowProduct!$A:$P,4,FALSE)</f>
        <v>ปลาน้ำทองทอดสิหม่า</v>
      </c>
      <c r="E220" s="59" t="str">
        <f>VLOOKUP($C220,allFlowProduct!$A:$P,5,FALSE)</f>
        <v>จาน</v>
      </c>
      <c r="F220" s="59">
        <f>VLOOKUP($C220,allFlowProduct!$A:$P,3,FALSE)</f>
        <v>3</v>
      </c>
      <c r="G220" s="59">
        <f>VLOOKUP($C220,allFlowProduct!$A:$P,8,FALSE)</f>
        <v>1</v>
      </c>
      <c r="H220" s="59">
        <f t="shared" si="4"/>
        <v>7</v>
      </c>
    </row>
    <row r="221" spans="1:8" x14ac:dyDescent="0.5">
      <c r="A221" s="72" t="s">
        <v>5277</v>
      </c>
      <c r="C221" s="18" t="s">
        <v>5957</v>
      </c>
      <c r="D221" s="59" t="str">
        <f>VLOOKUP($C221,allFlowProduct!$A:$P,4,FALSE)</f>
        <v>ปลาน้ำทองทอดสิหม่า</v>
      </c>
      <c r="E221" s="59" t="str">
        <f>VLOOKUP($C221,allFlowProduct!$A:$P,5,FALSE)</f>
        <v>จาน</v>
      </c>
      <c r="F221" s="59">
        <f>VLOOKUP($C221,allFlowProduct!$A:$P,3,FALSE)</f>
        <v>3</v>
      </c>
      <c r="G221" s="59">
        <f>VLOOKUP($C221,allFlowProduct!$A:$P,8,FALSE)</f>
        <v>1</v>
      </c>
      <c r="H221" s="59">
        <f t="shared" si="4"/>
        <v>7</v>
      </c>
    </row>
    <row r="222" spans="1:8" x14ac:dyDescent="0.5">
      <c r="A222" s="72" t="s">
        <v>4631</v>
      </c>
      <c r="C222" s="18" t="s">
        <v>4962</v>
      </c>
      <c r="D222" s="59" t="str">
        <f>VLOOKUP($C222,allFlowProduct!$A:$P,4,FALSE)</f>
        <v>ปลาผัดคื่นช่าย</v>
      </c>
      <c r="E222" s="59" t="str">
        <f>VLOOKUP($C222,allFlowProduct!$A:$P,5,FALSE)</f>
        <v>จาน</v>
      </c>
      <c r="F222" s="59">
        <f>VLOOKUP($C222,allFlowProduct!$A:$P,3,FALSE)</f>
        <v>3</v>
      </c>
      <c r="G222" s="59">
        <f>VLOOKUP($C222,allFlowProduct!$A:$P,8,FALSE)</f>
        <v>1</v>
      </c>
      <c r="H222" s="59">
        <f t="shared" si="4"/>
        <v>7</v>
      </c>
    </row>
    <row r="223" spans="1:8" x14ac:dyDescent="0.5">
      <c r="A223" s="72" t="s">
        <v>5278</v>
      </c>
      <c r="C223" s="18" t="s">
        <v>4962</v>
      </c>
      <c r="D223" s="59" t="str">
        <f>VLOOKUP($C223,allFlowProduct!$A:$P,4,FALSE)</f>
        <v>ปลาผัดคื่นช่าย</v>
      </c>
      <c r="E223" s="59" t="str">
        <f>VLOOKUP($C223,allFlowProduct!$A:$P,5,FALSE)</f>
        <v>จาน</v>
      </c>
      <c r="F223" s="59">
        <f>VLOOKUP($C223,allFlowProduct!$A:$P,3,FALSE)</f>
        <v>3</v>
      </c>
      <c r="G223" s="59">
        <f>VLOOKUP($C223,allFlowProduct!$A:$P,8,FALSE)</f>
        <v>1</v>
      </c>
      <c r="H223" s="59">
        <f t="shared" si="4"/>
        <v>7</v>
      </c>
    </row>
    <row r="224" spans="1:8" x14ac:dyDescent="0.5">
      <c r="A224" s="72" t="s">
        <v>5279</v>
      </c>
      <c r="C224" s="18" t="s">
        <v>4962</v>
      </c>
      <c r="D224" s="59" t="str">
        <f>VLOOKUP($C224,allFlowProduct!$A:$P,4,FALSE)</f>
        <v>ปลาผัดคื่นช่าย</v>
      </c>
      <c r="E224" s="59" t="str">
        <f>VLOOKUP($C224,allFlowProduct!$A:$P,5,FALSE)</f>
        <v>จาน</v>
      </c>
      <c r="F224" s="59">
        <f>VLOOKUP($C224,allFlowProduct!$A:$P,3,FALSE)</f>
        <v>3</v>
      </c>
      <c r="G224" s="59">
        <f>VLOOKUP($C224,allFlowProduct!$A:$P,8,FALSE)</f>
        <v>1</v>
      </c>
      <c r="H224" s="59">
        <f t="shared" si="4"/>
        <v>7</v>
      </c>
    </row>
    <row r="225" spans="1:8" x14ac:dyDescent="0.5">
      <c r="A225" s="72" t="s">
        <v>5280</v>
      </c>
      <c r="C225" s="18" t="s">
        <v>4962</v>
      </c>
      <c r="D225" s="59" t="str">
        <f>VLOOKUP($C225,allFlowProduct!$A:$P,4,FALSE)</f>
        <v>ปลาผัดคื่นช่าย</v>
      </c>
      <c r="E225" s="59" t="str">
        <f>VLOOKUP($C225,allFlowProduct!$A:$P,5,FALSE)</f>
        <v>จาน</v>
      </c>
      <c r="F225" s="59">
        <f>VLOOKUP($C225,allFlowProduct!$A:$P,3,FALSE)</f>
        <v>3</v>
      </c>
      <c r="G225" s="59">
        <f>VLOOKUP($C225,allFlowProduct!$A:$P,8,FALSE)</f>
        <v>1</v>
      </c>
      <c r="H225" s="59">
        <f t="shared" si="4"/>
        <v>7</v>
      </c>
    </row>
    <row r="226" spans="1:8" x14ac:dyDescent="0.5">
      <c r="A226" s="72" t="s">
        <v>5281</v>
      </c>
      <c r="C226" s="18" t="s">
        <v>4939</v>
      </c>
      <c r="D226" s="59" t="str">
        <f>VLOOKUP($C226,allFlowProduct!$A:$P,4,FALSE)</f>
        <v>ปลาสีลังผัดมิโซะ</v>
      </c>
      <c r="E226" s="59" t="str">
        <f>VLOOKUP($C226,allFlowProduct!$A:$P,5,FALSE)</f>
        <v>จาน</v>
      </c>
      <c r="F226" s="59">
        <f>VLOOKUP($C226,allFlowProduct!$A:$P,3,FALSE)</f>
        <v>3</v>
      </c>
      <c r="G226" s="59">
        <f>VLOOKUP($C226,allFlowProduct!$A:$P,8,FALSE)</f>
        <v>1</v>
      </c>
      <c r="H226" s="59">
        <f t="shared" si="4"/>
        <v>7</v>
      </c>
    </row>
    <row r="227" spans="1:8" x14ac:dyDescent="0.5">
      <c r="A227" s="72" t="s">
        <v>5282</v>
      </c>
      <c r="C227" s="18" t="s">
        <v>5501</v>
      </c>
      <c r="D227" s="59" t="str">
        <f>VLOOKUP($C227,allFlowProduct!$A:$P,4,FALSE)</f>
        <v>ปลามงทอดสิหม่า</v>
      </c>
      <c r="E227" s="59" t="str">
        <f>VLOOKUP($C227,allFlowProduct!$A:$P,5,FALSE)</f>
        <v>จาน</v>
      </c>
      <c r="F227" s="59">
        <f>VLOOKUP($C227,allFlowProduct!$A:$P,3,FALSE)</f>
        <v>3</v>
      </c>
      <c r="G227" s="59">
        <f>VLOOKUP($C227,allFlowProduct!$A:$P,8,FALSE)</f>
        <v>1</v>
      </c>
      <c r="H227" s="59">
        <f t="shared" si="4"/>
        <v>7</v>
      </c>
    </row>
    <row r="228" spans="1:8" x14ac:dyDescent="0.5">
      <c r="A228" s="72" t="s">
        <v>5283</v>
      </c>
      <c r="C228" s="18" t="s">
        <v>5501</v>
      </c>
      <c r="D228" s="59" t="str">
        <f>VLOOKUP($C228,allFlowProduct!$A:$P,4,FALSE)</f>
        <v>ปลามงทอดสิหม่า</v>
      </c>
      <c r="E228" s="59" t="str">
        <f>VLOOKUP($C228,allFlowProduct!$A:$P,5,FALSE)</f>
        <v>จาน</v>
      </c>
      <c r="F228" s="59">
        <f>VLOOKUP($C228,allFlowProduct!$A:$P,3,FALSE)</f>
        <v>3</v>
      </c>
      <c r="G228" s="59">
        <f>VLOOKUP($C228,allFlowProduct!$A:$P,8,FALSE)</f>
        <v>1</v>
      </c>
      <c r="H228" s="59">
        <f t="shared" si="4"/>
        <v>7</v>
      </c>
    </row>
    <row r="229" spans="1:8" x14ac:dyDescent="0.5">
      <c r="A229" s="72" t="s">
        <v>5284</v>
      </c>
      <c r="C229" s="18" t="s">
        <v>5501</v>
      </c>
      <c r="D229" s="59" t="str">
        <f>VLOOKUP($C229,allFlowProduct!$A:$P,4,FALSE)</f>
        <v>ปลามงทอดสิหม่า</v>
      </c>
      <c r="E229" s="59" t="str">
        <f>VLOOKUP($C229,allFlowProduct!$A:$P,5,FALSE)</f>
        <v>จาน</v>
      </c>
      <c r="F229" s="59">
        <f>VLOOKUP($C229,allFlowProduct!$A:$P,3,FALSE)</f>
        <v>3</v>
      </c>
      <c r="G229" s="59">
        <f>VLOOKUP($C229,allFlowProduct!$A:$P,8,FALSE)</f>
        <v>1</v>
      </c>
      <c r="H229" s="59">
        <f t="shared" si="4"/>
        <v>7</v>
      </c>
    </row>
    <row r="230" spans="1:8" x14ac:dyDescent="0.5">
      <c r="A230" s="72" t="s">
        <v>5285</v>
      </c>
      <c r="C230" s="18" t="s">
        <v>5958</v>
      </c>
      <c r="D230" s="59" t="str">
        <f>VLOOKUP($C230,allFlowProduct!$A:$P,4,FALSE)</f>
        <v>ปลามงทอดสมุนไพร</v>
      </c>
      <c r="E230" s="59" t="str">
        <f>VLOOKUP($C230,allFlowProduct!$A:$P,5,FALSE)</f>
        <v>จาน</v>
      </c>
      <c r="F230" s="59">
        <f>VLOOKUP($C230,allFlowProduct!$A:$P,3,FALSE)</f>
        <v>3</v>
      </c>
      <c r="G230" s="59">
        <f>VLOOKUP($C230,allFlowProduct!$A:$P,8,FALSE)</f>
        <v>1</v>
      </c>
      <c r="H230" s="59">
        <f t="shared" si="4"/>
        <v>7</v>
      </c>
    </row>
    <row r="231" spans="1:8" x14ac:dyDescent="0.5">
      <c r="A231" s="72" t="s">
        <v>5286</v>
      </c>
      <c r="C231" s="18" t="s">
        <v>5501</v>
      </c>
      <c r="D231" s="59" t="str">
        <f>VLOOKUP($C231,allFlowProduct!$A:$P,4,FALSE)</f>
        <v>ปลามงทอดสิหม่า</v>
      </c>
      <c r="E231" s="59" t="str">
        <f>VLOOKUP($C231,allFlowProduct!$A:$P,5,FALSE)</f>
        <v>จาน</v>
      </c>
      <c r="F231" s="59">
        <f>VLOOKUP($C231,allFlowProduct!$A:$P,3,FALSE)</f>
        <v>3</v>
      </c>
      <c r="G231" s="59">
        <f>VLOOKUP($C231,allFlowProduct!$A:$P,8,FALSE)</f>
        <v>1</v>
      </c>
      <c r="H231" s="59">
        <f t="shared" si="4"/>
        <v>7</v>
      </c>
    </row>
    <row r="232" spans="1:8" x14ac:dyDescent="0.5">
      <c r="A232" s="72" t="s">
        <v>4536</v>
      </c>
      <c r="C232" s="18" t="s">
        <v>5501</v>
      </c>
      <c r="D232" s="59" t="str">
        <f>VLOOKUP($C232,allFlowProduct!$A:$P,4,FALSE)</f>
        <v>ปลามงทอดสิหม่า</v>
      </c>
      <c r="E232" s="59" t="str">
        <f>VLOOKUP($C232,allFlowProduct!$A:$P,5,FALSE)</f>
        <v>จาน</v>
      </c>
      <c r="F232" s="59">
        <f>VLOOKUP($C232,allFlowProduct!$A:$P,3,FALSE)</f>
        <v>3</v>
      </c>
      <c r="G232" s="59">
        <f>VLOOKUP($C232,allFlowProduct!$A:$P,8,FALSE)</f>
        <v>1</v>
      </c>
      <c r="H232" s="59">
        <f t="shared" si="4"/>
        <v>7</v>
      </c>
    </row>
    <row r="233" spans="1:8" x14ac:dyDescent="0.5">
      <c r="A233" s="72" t="s">
        <v>5287</v>
      </c>
      <c r="C233" s="18" t="s">
        <v>5501</v>
      </c>
      <c r="D233" s="59" t="str">
        <f>VLOOKUP($C233,allFlowProduct!$A:$P,4,FALSE)</f>
        <v>ปลามงทอดสิหม่า</v>
      </c>
      <c r="E233" s="59" t="str">
        <f>VLOOKUP($C233,allFlowProduct!$A:$P,5,FALSE)</f>
        <v>จาน</v>
      </c>
      <c r="F233" s="59">
        <f>VLOOKUP($C233,allFlowProduct!$A:$P,3,FALSE)</f>
        <v>3</v>
      </c>
      <c r="G233" s="59">
        <f>VLOOKUP($C233,allFlowProduct!$A:$P,8,FALSE)</f>
        <v>1</v>
      </c>
      <c r="H233" s="59">
        <f t="shared" si="4"/>
        <v>7</v>
      </c>
    </row>
    <row r="234" spans="1:8" x14ac:dyDescent="0.5">
      <c r="A234" s="72" t="s">
        <v>5288</v>
      </c>
      <c r="C234" s="18" t="s">
        <v>5501</v>
      </c>
      <c r="D234" s="59" t="str">
        <f>VLOOKUP($C234,allFlowProduct!$A:$P,4,FALSE)</f>
        <v>ปลามงทอดสิหม่า</v>
      </c>
      <c r="E234" s="59" t="str">
        <f>VLOOKUP($C234,allFlowProduct!$A:$P,5,FALSE)</f>
        <v>จาน</v>
      </c>
      <c r="F234" s="59">
        <f>VLOOKUP($C234,allFlowProduct!$A:$P,3,FALSE)</f>
        <v>3</v>
      </c>
      <c r="G234" s="59">
        <f>VLOOKUP($C234,allFlowProduct!$A:$P,8,FALSE)</f>
        <v>1</v>
      </c>
      <c r="H234" s="59">
        <f t="shared" si="4"/>
        <v>7</v>
      </c>
    </row>
    <row r="235" spans="1:8" x14ac:dyDescent="0.5">
      <c r="A235" s="72" t="s">
        <v>5289</v>
      </c>
      <c r="C235" s="18" t="s">
        <v>5501</v>
      </c>
      <c r="D235" s="59" t="str">
        <f>VLOOKUP($C235,allFlowProduct!$A:$P,4,FALSE)</f>
        <v>ปลามงทอดสิหม่า</v>
      </c>
      <c r="E235" s="59" t="str">
        <f>VLOOKUP($C235,allFlowProduct!$A:$P,5,FALSE)</f>
        <v>จาน</v>
      </c>
      <c r="F235" s="59">
        <f>VLOOKUP($C235,allFlowProduct!$A:$P,3,FALSE)</f>
        <v>3</v>
      </c>
      <c r="G235" s="59">
        <f>VLOOKUP($C235,allFlowProduct!$A:$P,8,FALSE)</f>
        <v>1</v>
      </c>
      <c r="H235" s="59">
        <f t="shared" si="4"/>
        <v>7</v>
      </c>
    </row>
    <row r="236" spans="1:8" x14ac:dyDescent="0.5">
      <c r="A236" s="72" t="s">
        <v>5290</v>
      </c>
      <c r="C236" s="18" t="s">
        <v>5501</v>
      </c>
      <c r="D236" s="59" t="str">
        <f>VLOOKUP($C236,allFlowProduct!$A:$P,4,FALSE)</f>
        <v>ปลามงทอดสิหม่า</v>
      </c>
      <c r="E236" s="59" t="str">
        <f>VLOOKUP($C236,allFlowProduct!$A:$P,5,FALSE)</f>
        <v>จาน</v>
      </c>
      <c r="F236" s="59">
        <f>VLOOKUP($C236,allFlowProduct!$A:$P,3,FALSE)</f>
        <v>3</v>
      </c>
      <c r="G236" s="59">
        <f>VLOOKUP($C236,allFlowProduct!$A:$P,8,FALSE)</f>
        <v>1</v>
      </c>
      <c r="H236" s="59">
        <f t="shared" si="4"/>
        <v>7</v>
      </c>
    </row>
    <row r="237" spans="1:8" x14ac:dyDescent="0.5">
      <c r="A237" s="72" t="s">
        <v>5291</v>
      </c>
      <c r="C237" s="18" t="s">
        <v>5501</v>
      </c>
      <c r="D237" s="59" t="str">
        <f>VLOOKUP($C237,allFlowProduct!$A:$P,4,FALSE)</f>
        <v>ปลามงทอดสิหม่า</v>
      </c>
      <c r="E237" s="59" t="str">
        <f>VLOOKUP($C237,allFlowProduct!$A:$P,5,FALSE)</f>
        <v>จาน</v>
      </c>
      <c r="F237" s="59">
        <f>VLOOKUP($C237,allFlowProduct!$A:$P,3,FALSE)</f>
        <v>3</v>
      </c>
      <c r="G237" s="59">
        <f>VLOOKUP($C237,allFlowProduct!$A:$P,8,FALSE)</f>
        <v>1</v>
      </c>
      <c r="H237" s="59">
        <f t="shared" si="4"/>
        <v>7</v>
      </c>
    </row>
    <row r="238" spans="1:8" x14ac:dyDescent="0.5">
      <c r="A238" s="72" t="s">
        <v>5292</v>
      </c>
      <c r="C238" s="18" t="s">
        <v>5958</v>
      </c>
      <c r="D238" s="59" t="str">
        <f>VLOOKUP($C238,allFlowProduct!$A:$P,4,FALSE)</f>
        <v>ปลามงทอดสมุนไพร</v>
      </c>
      <c r="E238" s="59" t="str">
        <f>VLOOKUP($C238,allFlowProduct!$A:$P,5,FALSE)</f>
        <v>จาน</v>
      </c>
      <c r="F238" s="59">
        <f>VLOOKUP($C238,allFlowProduct!$A:$P,3,FALSE)</f>
        <v>3</v>
      </c>
      <c r="G238" s="59">
        <f>VLOOKUP($C238,allFlowProduct!$A:$P,8,FALSE)</f>
        <v>1</v>
      </c>
      <c r="H238" s="59">
        <f t="shared" si="4"/>
        <v>7</v>
      </c>
    </row>
    <row r="239" spans="1:8" x14ac:dyDescent="0.5">
      <c r="A239" s="72" t="s">
        <v>5293</v>
      </c>
      <c r="C239" s="18" t="s">
        <v>5501</v>
      </c>
      <c r="D239" s="59" t="str">
        <f>VLOOKUP($C239,allFlowProduct!$A:$P,4,FALSE)</f>
        <v>ปลามงทอดสิหม่า</v>
      </c>
      <c r="E239" s="59" t="str">
        <f>VLOOKUP($C239,allFlowProduct!$A:$P,5,FALSE)</f>
        <v>จาน</v>
      </c>
      <c r="F239" s="59">
        <f>VLOOKUP($C239,allFlowProduct!$A:$P,3,FALSE)</f>
        <v>3</v>
      </c>
      <c r="G239" s="59">
        <f>VLOOKUP($C239,allFlowProduct!$A:$P,8,FALSE)</f>
        <v>1</v>
      </c>
      <c r="H239" s="59">
        <f t="shared" si="4"/>
        <v>7</v>
      </c>
    </row>
    <row r="240" spans="1:8" x14ac:dyDescent="0.5">
      <c r="A240" s="72" t="s">
        <v>5294</v>
      </c>
      <c r="C240" s="18" t="s">
        <v>5501</v>
      </c>
      <c r="D240" s="59" t="str">
        <f>VLOOKUP($C240,allFlowProduct!$A:$P,4,FALSE)</f>
        <v>ปลามงทอดสิหม่า</v>
      </c>
      <c r="E240" s="59" t="str">
        <f>VLOOKUP($C240,allFlowProduct!$A:$P,5,FALSE)</f>
        <v>จาน</v>
      </c>
      <c r="F240" s="59">
        <f>VLOOKUP($C240,allFlowProduct!$A:$P,3,FALSE)</f>
        <v>3</v>
      </c>
      <c r="G240" s="59">
        <f>VLOOKUP($C240,allFlowProduct!$A:$P,8,FALSE)</f>
        <v>1</v>
      </c>
      <c r="H240" s="59">
        <f t="shared" si="4"/>
        <v>7</v>
      </c>
    </row>
    <row r="241" spans="1:8" x14ac:dyDescent="0.5">
      <c r="A241" s="72" t="s">
        <v>5295</v>
      </c>
      <c r="C241" s="18" t="s">
        <v>5501</v>
      </c>
      <c r="D241" s="59" t="str">
        <f>VLOOKUP($C241,allFlowProduct!$A:$P,4,FALSE)</f>
        <v>ปลามงทอดสิหม่า</v>
      </c>
      <c r="E241" s="59" t="str">
        <f>VLOOKUP($C241,allFlowProduct!$A:$P,5,FALSE)</f>
        <v>จาน</v>
      </c>
      <c r="F241" s="59">
        <f>VLOOKUP($C241,allFlowProduct!$A:$P,3,FALSE)</f>
        <v>3</v>
      </c>
      <c r="G241" s="59">
        <f>VLOOKUP($C241,allFlowProduct!$A:$P,8,FALSE)</f>
        <v>1</v>
      </c>
      <c r="H241" s="59">
        <f t="shared" si="4"/>
        <v>7</v>
      </c>
    </row>
    <row r="242" spans="1:8" x14ac:dyDescent="0.5">
      <c r="A242" s="72" t="s">
        <v>5296</v>
      </c>
      <c r="C242" s="18" t="s">
        <v>5959</v>
      </c>
      <c r="D242" s="59" t="str">
        <f>VLOOKUP($C242,allFlowProduct!$A:$P,4,FALSE)</f>
        <v>ปลาเต๋ยเต้ย (จาน)</v>
      </c>
      <c r="E242" s="59" t="str">
        <f>VLOOKUP($C242,allFlowProduct!$A:$P,5,FALSE)</f>
        <v>จาน</v>
      </c>
      <c r="F242" s="59">
        <f>VLOOKUP($C242,allFlowProduct!$A:$P,3,FALSE)</f>
        <v>3</v>
      </c>
      <c r="G242" s="59">
        <f>VLOOKUP($C242,allFlowProduct!$A:$P,8,FALSE)</f>
        <v>1</v>
      </c>
      <c r="H242" s="59">
        <f t="shared" si="4"/>
        <v>7</v>
      </c>
    </row>
    <row r="243" spans="1:8" x14ac:dyDescent="0.5">
      <c r="A243" s="72" t="s">
        <v>5297</v>
      </c>
      <c r="C243" s="18" t="s">
        <v>4988</v>
      </c>
      <c r="D243" s="59" t="str">
        <f>VLOOKUP($C243,allFlowProduct!$A:$P,4,FALSE)</f>
        <v>ปลาสร้อยนกเขาสิหม่า</v>
      </c>
      <c r="E243" s="59" t="str">
        <f>VLOOKUP($C243,allFlowProduct!$A:$P,5,FALSE)</f>
        <v>จาน</v>
      </c>
      <c r="F243" s="59">
        <f>VLOOKUP($C243,allFlowProduct!$A:$P,3,FALSE)</f>
        <v>3</v>
      </c>
      <c r="G243" s="59">
        <f>VLOOKUP($C243,allFlowProduct!$A:$P,8,FALSE)</f>
        <v>1</v>
      </c>
      <c r="H243" s="59">
        <f t="shared" si="4"/>
        <v>7</v>
      </c>
    </row>
    <row r="244" spans="1:8" x14ac:dyDescent="0.5">
      <c r="A244" s="72" t="s">
        <v>4550</v>
      </c>
      <c r="C244" s="18" t="s">
        <v>4987</v>
      </c>
      <c r="D244" s="59" t="str">
        <f>VLOOKUP($C244,allFlowProduct!$A:$P,4,FALSE)</f>
        <v>ปลาสร้อยนกเขาย่าง</v>
      </c>
      <c r="E244" s="59" t="str">
        <f>VLOOKUP($C244,allFlowProduct!$A:$P,5,FALSE)</f>
        <v>จาน</v>
      </c>
      <c r="F244" s="59">
        <f>VLOOKUP($C244,allFlowProduct!$A:$P,3,FALSE)</f>
        <v>3</v>
      </c>
      <c r="G244" s="59">
        <f>VLOOKUP($C244,allFlowProduct!$A:$P,8,FALSE)</f>
        <v>1</v>
      </c>
      <c r="H244" s="59">
        <f t="shared" si="4"/>
        <v>7</v>
      </c>
    </row>
    <row r="245" spans="1:8" x14ac:dyDescent="0.5">
      <c r="A245" s="72" t="s">
        <v>4548</v>
      </c>
      <c r="C245" s="18" t="s">
        <v>4988</v>
      </c>
      <c r="D245" s="59" t="str">
        <f>VLOOKUP($C245,allFlowProduct!$A:$P,4,FALSE)</f>
        <v>ปลาสร้อยนกเขาสิหม่า</v>
      </c>
      <c r="E245" s="59" t="str">
        <f>VLOOKUP($C245,allFlowProduct!$A:$P,5,FALSE)</f>
        <v>จาน</v>
      </c>
      <c r="F245" s="59">
        <f>VLOOKUP($C245,allFlowProduct!$A:$P,3,FALSE)</f>
        <v>3</v>
      </c>
      <c r="G245" s="59">
        <f>VLOOKUP($C245,allFlowProduct!$A:$P,8,FALSE)</f>
        <v>1</v>
      </c>
      <c r="H245" s="59">
        <f t="shared" si="4"/>
        <v>7</v>
      </c>
    </row>
    <row r="246" spans="1:8" x14ac:dyDescent="0.5">
      <c r="A246" s="72" t="s">
        <v>5298</v>
      </c>
      <c r="C246" s="18" t="s">
        <v>4988</v>
      </c>
      <c r="D246" s="59" t="str">
        <f>VLOOKUP($C246,allFlowProduct!$A:$P,4,FALSE)</f>
        <v>ปลาสร้อยนกเขาสิหม่า</v>
      </c>
      <c r="E246" s="59" t="str">
        <f>VLOOKUP($C246,allFlowProduct!$A:$P,5,FALSE)</f>
        <v>จาน</v>
      </c>
      <c r="F246" s="59">
        <f>VLOOKUP($C246,allFlowProduct!$A:$P,3,FALSE)</f>
        <v>3</v>
      </c>
      <c r="G246" s="59">
        <f>VLOOKUP($C246,allFlowProduct!$A:$P,8,FALSE)</f>
        <v>1</v>
      </c>
      <c r="H246" s="59">
        <f t="shared" si="4"/>
        <v>7</v>
      </c>
    </row>
    <row r="247" spans="1:8" x14ac:dyDescent="0.5">
      <c r="A247" s="72" t="s">
        <v>4490</v>
      </c>
      <c r="C247" s="18" t="s">
        <v>5005</v>
      </c>
      <c r="D247" s="59" t="str">
        <f>VLOOKUP($C247,allFlowProduct!$A:$P,4,FALSE)</f>
        <v>ปลาสลิดหินย่าง</v>
      </c>
      <c r="E247" s="59" t="str">
        <f>VLOOKUP($C247,allFlowProduct!$A:$P,5,FALSE)</f>
        <v>จาน</v>
      </c>
      <c r="F247" s="59">
        <f>VLOOKUP($C247,allFlowProduct!$A:$P,3,FALSE)</f>
        <v>3</v>
      </c>
      <c r="G247" s="59">
        <f>VLOOKUP($C247,allFlowProduct!$A:$P,8,FALSE)</f>
        <v>1</v>
      </c>
      <c r="H247" s="59">
        <f t="shared" si="4"/>
        <v>7</v>
      </c>
    </row>
    <row r="248" spans="1:8" x14ac:dyDescent="0.5">
      <c r="A248" s="72" t="s">
        <v>4487</v>
      </c>
      <c r="C248" s="18" t="s">
        <v>5005</v>
      </c>
      <c r="D248" s="59" t="str">
        <f>VLOOKUP($C248,allFlowProduct!$A:$P,4,FALSE)</f>
        <v>ปลาสลิดหินย่าง</v>
      </c>
      <c r="E248" s="59" t="str">
        <f>VLOOKUP($C248,allFlowProduct!$A:$P,5,FALSE)</f>
        <v>จาน</v>
      </c>
      <c r="F248" s="59">
        <f>VLOOKUP($C248,allFlowProduct!$A:$P,3,FALSE)</f>
        <v>3</v>
      </c>
      <c r="G248" s="59">
        <f>VLOOKUP($C248,allFlowProduct!$A:$P,8,FALSE)</f>
        <v>1</v>
      </c>
      <c r="H248" s="59">
        <f t="shared" si="4"/>
        <v>7</v>
      </c>
    </row>
    <row r="249" spans="1:8" x14ac:dyDescent="0.5">
      <c r="A249" s="72" t="s">
        <v>4484</v>
      </c>
      <c r="C249" s="18" t="s">
        <v>5005</v>
      </c>
      <c r="D249" s="59" t="str">
        <f>VLOOKUP($C249,allFlowProduct!$A:$P,4,FALSE)</f>
        <v>ปลาสลิดหินย่าง</v>
      </c>
      <c r="E249" s="59" t="str">
        <f>VLOOKUP($C249,allFlowProduct!$A:$P,5,FALSE)</f>
        <v>จาน</v>
      </c>
      <c r="F249" s="59">
        <f>VLOOKUP($C249,allFlowProduct!$A:$P,3,FALSE)</f>
        <v>3</v>
      </c>
      <c r="G249" s="59">
        <f>VLOOKUP($C249,allFlowProduct!$A:$P,8,FALSE)</f>
        <v>1</v>
      </c>
      <c r="H249" s="59">
        <f t="shared" si="4"/>
        <v>7</v>
      </c>
    </row>
    <row r="250" spans="1:8" x14ac:dyDescent="0.5">
      <c r="A250" s="72" t="s">
        <v>4481</v>
      </c>
      <c r="C250" s="18" t="s">
        <v>5005</v>
      </c>
      <c r="D250" s="59" t="str">
        <f>VLOOKUP($C250,allFlowProduct!$A:$P,4,FALSE)</f>
        <v>ปลาสลิดหินย่าง</v>
      </c>
      <c r="E250" s="59" t="str">
        <f>VLOOKUP($C250,allFlowProduct!$A:$P,5,FALSE)</f>
        <v>จาน</v>
      </c>
      <c r="F250" s="59">
        <f>VLOOKUP($C250,allFlowProduct!$A:$P,3,FALSE)</f>
        <v>3</v>
      </c>
      <c r="G250" s="59">
        <f>VLOOKUP($C250,allFlowProduct!$A:$P,8,FALSE)</f>
        <v>1</v>
      </c>
      <c r="H250" s="59">
        <f t="shared" si="4"/>
        <v>7</v>
      </c>
    </row>
    <row r="251" spans="1:8" x14ac:dyDescent="0.5">
      <c r="A251" s="72" t="s">
        <v>5299</v>
      </c>
      <c r="C251" s="18" t="s">
        <v>5005</v>
      </c>
      <c r="D251" s="59" t="str">
        <f>VLOOKUP($C251,allFlowProduct!$A:$P,4,FALSE)</f>
        <v>ปลาสลิดหินย่าง</v>
      </c>
      <c r="E251" s="59" t="str">
        <f>VLOOKUP($C251,allFlowProduct!$A:$P,5,FALSE)</f>
        <v>จาน</v>
      </c>
      <c r="F251" s="59">
        <f>VLOOKUP($C251,allFlowProduct!$A:$P,3,FALSE)</f>
        <v>3</v>
      </c>
      <c r="G251" s="59">
        <f>VLOOKUP($C251,allFlowProduct!$A:$P,8,FALSE)</f>
        <v>1</v>
      </c>
      <c r="H251" s="59">
        <f t="shared" si="4"/>
        <v>7</v>
      </c>
    </row>
    <row r="252" spans="1:8" x14ac:dyDescent="0.5">
      <c r="A252" s="72" t="s">
        <v>5300</v>
      </c>
      <c r="C252" s="18" t="s">
        <v>5005</v>
      </c>
      <c r="D252" s="59" t="str">
        <f>VLOOKUP($C252,allFlowProduct!$A:$P,4,FALSE)</f>
        <v>ปลาสลิดหินย่าง</v>
      </c>
      <c r="E252" s="59" t="str">
        <f>VLOOKUP($C252,allFlowProduct!$A:$P,5,FALSE)</f>
        <v>จาน</v>
      </c>
      <c r="F252" s="59">
        <f>VLOOKUP($C252,allFlowProduct!$A:$P,3,FALSE)</f>
        <v>3</v>
      </c>
      <c r="G252" s="59">
        <f>VLOOKUP($C252,allFlowProduct!$A:$P,8,FALSE)</f>
        <v>1</v>
      </c>
      <c r="H252" s="59">
        <f t="shared" si="4"/>
        <v>7</v>
      </c>
    </row>
    <row r="253" spans="1:8" x14ac:dyDescent="0.5">
      <c r="A253" s="72" t="s">
        <v>4492</v>
      </c>
      <c r="C253" s="18" t="s">
        <v>5005</v>
      </c>
      <c r="D253" s="59" t="str">
        <f>VLOOKUP($C253,allFlowProduct!$A:$P,4,FALSE)</f>
        <v>ปลาสลิดหินย่าง</v>
      </c>
      <c r="E253" s="59" t="str">
        <f>VLOOKUP($C253,allFlowProduct!$A:$P,5,FALSE)</f>
        <v>จาน</v>
      </c>
      <c r="F253" s="59">
        <f>VLOOKUP($C253,allFlowProduct!$A:$P,3,FALSE)</f>
        <v>3</v>
      </c>
      <c r="G253" s="59">
        <f>VLOOKUP($C253,allFlowProduct!$A:$P,8,FALSE)</f>
        <v>1</v>
      </c>
      <c r="H253" s="59">
        <f t="shared" si="4"/>
        <v>7</v>
      </c>
    </row>
    <row r="254" spans="1:8" x14ac:dyDescent="0.5">
      <c r="A254" s="72" t="s">
        <v>5301</v>
      </c>
      <c r="C254" s="18" t="s">
        <v>5000</v>
      </c>
      <c r="D254" s="59" t="str">
        <f>VLOOKUP($C254,allFlowProduct!$A:$P,4,FALSE)</f>
        <v>ปลาสากหวาน</v>
      </c>
      <c r="E254" s="59" t="str">
        <f>VLOOKUP($C254,allFlowProduct!$A:$P,5,FALSE)</f>
        <v>จาน</v>
      </c>
      <c r="F254" s="59">
        <f>VLOOKUP($C254,allFlowProduct!$A:$P,3,FALSE)</f>
        <v>3</v>
      </c>
      <c r="G254" s="59">
        <f>VLOOKUP($C254,allFlowProduct!$A:$P,8,FALSE)</f>
        <v>1</v>
      </c>
      <c r="H254" s="59">
        <f t="shared" si="4"/>
        <v>7</v>
      </c>
    </row>
    <row r="255" spans="1:8" x14ac:dyDescent="0.5">
      <c r="A255" s="72" t="s">
        <v>5302</v>
      </c>
      <c r="C255" s="18" t="s">
        <v>5496</v>
      </c>
      <c r="D255" s="59" t="str">
        <f>VLOOKUP($C255,allFlowProduct!$A:$P,4,FALSE)</f>
        <v>ปลาสีกุนย่าง</v>
      </c>
      <c r="E255" s="59" t="str">
        <f>VLOOKUP($C255,allFlowProduct!$A:$P,5,FALSE)</f>
        <v>จาน</v>
      </c>
      <c r="F255" s="59">
        <f>VLOOKUP($C255,allFlowProduct!$A:$P,3,FALSE)</f>
        <v>3</v>
      </c>
      <c r="G255" s="59">
        <f>VLOOKUP($C255,allFlowProduct!$A:$P,8,FALSE)</f>
        <v>1</v>
      </c>
      <c r="H255" s="59">
        <f t="shared" si="4"/>
        <v>7</v>
      </c>
    </row>
    <row r="256" spans="1:8" x14ac:dyDescent="0.5">
      <c r="A256" s="72" t="s">
        <v>5303</v>
      </c>
      <c r="C256" s="18" t="s">
        <v>5960</v>
      </c>
      <c r="D256" s="59" t="str">
        <f>VLOOKUP($C256,allFlowProduct!$A:$P,4,FALSE)</f>
        <v>ปลาสีกุนทอดต้มเต้าเจี้ยว</v>
      </c>
      <c r="E256" s="59" t="str">
        <f>VLOOKUP($C256,allFlowProduct!$A:$P,5,FALSE)</f>
        <v>จาน</v>
      </c>
      <c r="F256" s="59">
        <f>VLOOKUP($C256,allFlowProduct!$A:$P,3,FALSE)</f>
        <v>3</v>
      </c>
      <c r="G256" s="59">
        <f>VLOOKUP($C256,allFlowProduct!$A:$P,8,FALSE)</f>
        <v>1</v>
      </c>
      <c r="H256" s="59">
        <f t="shared" si="4"/>
        <v>7</v>
      </c>
    </row>
    <row r="257" spans="1:8" x14ac:dyDescent="0.5">
      <c r="A257" s="72" t="s">
        <v>5304</v>
      </c>
      <c r="C257" s="18" t="s">
        <v>5960</v>
      </c>
      <c r="D257" s="59" t="str">
        <f>VLOOKUP($C257,allFlowProduct!$A:$P,4,FALSE)</f>
        <v>ปลาสีกุนทอดต้มเต้าเจี้ยว</v>
      </c>
      <c r="E257" s="59" t="str">
        <f>VLOOKUP($C257,allFlowProduct!$A:$P,5,FALSE)</f>
        <v>จาน</v>
      </c>
      <c r="F257" s="59">
        <f>VLOOKUP($C257,allFlowProduct!$A:$P,3,FALSE)</f>
        <v>3</v>
      </c>
      <c r="G257" s="59">
        <f>VLOOKUP($C257,allFlowProduct!$A:$P,8,FALSE)</f>
        <v>1</v>
      </c>
      <c r="H257" s="59">
        <f t="shared" si="4"/>
        <v>7</v>
      </c>
    </row>
    <row r="258" spans="1:8" x14ac:dyDescent="0.5">
      <c r="A258" s="72" t="s">
        <v>5305</v>
      </c>
      <c r="C258" s="18" t="s">
        <v>5960</v>
      </c>
      <c r="D258" s="59" t="str">
        <f>VLOOKUP($C258,allFlowProduct!$A:$P,4,FALSE)</f>
        <v>ปลาสีกุนทอดต้มเต้าเจี้ยว</v>
      </c>
      <c r="E258" s="59" t="str">
        <f>VLOOKUP($C258,allFlowProduct!$A:$P,5,FALSE)</f>
        <v>จาน</v>
      </c>
      <c r="F258" s="59">
        <f>VLOOKUP($C258,allFlowProduct!$A:$P,3,FALSE)</f>
        <v>3</v>
      </c>
      <c r="G258" s="59">
        <f>VLOOKUP($C258,allFlowProduct!$A:$P,8,FALSE)</f>
        <v>1</v>
      </c>
      <c r="H258" s="59">
        <f t="shared" si="4"/>
        <v>7</v>
      </c>
    </row>
    <row r="259" spans="1:8" x14ac:dyDescent="0.5">
      <c r="A259" s="72" t="s">
        <v>5306</v>
      </c>
      <c r="C259" s="18" t="s">
        <v>5960</v>
      </c>
      <c r="D259" s="59" t="str">
        <f>VLOOKUP($C259,allFlowProduct!$A:$P,4,FALSE)</f>
        <v>ปลาสีกุนทอดต้มเต้าเจี้ยว</v>
      </c>
      <c r="E259" s="59" t="str">
        <f>VLOOKUP($C259,allFlowProduct!$A:$P,5,FALSE)</f>
        <v>จาน</v>
      </c>
      <c r="F259" s="59">
        <f>VLOOKUP($C259,allFlowProduct!$A:$P,3,FALSE)</f>
        <v>3</v>
      </c>
      <c r="G259" s="59">
        <f>VLOOKUP($C259,allFlowProduct!$A:$P,8,FALSE)</f>
        <v>1</v>
      </c>
      <c r="H259" s="59">
        <f t="shared" si="4"/>
        <v>7</v>
      </c>
    </row>
    <row r="260" spans="1:8" x14ac:dyDescent="0.5">
      <c r="A260" s="72" t="s">
        <v>5307</v>
      </c>
      <c r="C260" s="18" t="s">
        <v>5960</v>
      </c>
      <c r="D260" s="59" t="str">
        <f>VLOOKUP($C260,allFlowProduct!$A:$P,4,FALSE)</f>
        <v>ปลาสีกุนทอดต้มเต้าเจี้ยว</v>
      </c>
      <c r="E260" s="59" t="str">
        <f>VLOOKUP($C260,allFlowProduct!$A:$P,5,FALSE)</f>
        <v>จาน</v>
      </c>
      <c r="F260" s="59">
        <f>VLOOKUP($C260,allFlowProduct!$A:$P,3,FALSE)</f>
        <v>3</v>
      </c>
      <c r="G260" s="59">
        <f>VLOOKUP($C260,allFlowProduct!$A:$P,8,FALSE)</f>
        <v>1</v>
      </c>
      <c r="H260" s="59">
        <f t="shared" si="4"/>
        <v>7</v>
      </c>
    </row>
    <row r="261" spans="1:8" x14ac:dyDescent="0.5">
      <c r="A261" s="72" t="s">
        <v>4750</v>
      </c>
      <c r="C261" s="18" t="s">
        <v>5004</v>
      </c>
      <c r="D261" s="59" t="str">
        <f>VLOOKUP($C261,allFlowProduct!$A:$P,4,FALSE)</f>
        <v>ปลาสีกุนทอดสิหม่ะ</v>
      </c>
      <c r="E261" s="59" t="str">
        <f>VLOOKUP($C261,allFlowProduct!$A:$P,5,FALSE)</f>
        <v>จาน</v>
      </c>
      <c r="F261" s="59">
        <f>VLOOKUP($C261,allFlowProduct!$A:$P,3,FALSE)</f>
        <v>3</v>
      </c>
      <c r="G261" s="59">
        <f>VLOOKUP($C261,allFlowProduct!$A:$P,8,FALSE)</f>
        <v>1</v>
      </c>
      <c r="H261" s="59">
        <f t="shared" si="4"/>
        <v>7</v>
      </c>
    </row>
    <row r="262" spans="1:8" x14ac:dyDescent="0.5">
      <c r="A262" s="72" t="s">
        <v>5308</v>
      </c>
      <c r="C262" s="18" t="s">
        <v>5004</v>
      </c>
      <c r="D262" s="59" t="str">
        <f>VLOOKUP($C262,allFlowProduct!$A:$P,4,FALSE)</f>
        <v>ปลาสีกุนทอดสิหม่ะ</v>
      </c>
      <c r="E262" s="59" t="str">
        <f>VLOOKUP($C262,allFlowProduct!$A:$P,5,FALSE)</f>
        <v>จาน</v>
      </c>
      <c r="F262" s="59">
        <f>VLOOKUP($C262,allFlowProduct!$A:$P,3,FALSE)</f>
        <v>3</v>
      </c>
      <c r="G262" s="59">
        <f>VLOOKUP($C262,allFlowProduct!$A:$P,8,FALSE)</f>
        <v>1</v>
      </c>
      <c r="H262" s="59">
        <f t="shared" si="4"/>
        <v>7</v>
      </c>
    </row>
    <row r="263" spans="1:8" x14ac:dyDescent="0.5">
      <c r="A263" s="72" t="s">
        <v>5309</v>
      </c>
      <c r="C263" s="18" t="s">
        <v>5496</v>
      </c>
      <c r="D263" s="59" t="str">
        <f>VLOOKUP($C263,allFlowProduct!$A:$P,4,FALSE)</f>
        <v>ปลาสีกุนย่าง</v>
      </c>
      <c r="E263" s="59" t="str">
        <f>VLOOKUP($C263,allFlowProduct!$A:$P,5,FALSE)</f>
        <v>จาน</v>
      </c>
      <c r="F263" s="59">
        <f>VLOOKUP($C263,allFlowProduct!$A:$P,3,FALSE)</f>
        <v>3</v>
      </c>
      <c r="G263" s="59">
        <f>VLOOKUP($C263,allFlowProduct!$A:$P,8,FALSE)</f>
        <v>1</v>
      </c>
      <c r="H263" s="59">
        <f t="shared" si="4"/>
        <v>7</v>
      </c>
    </row>
    <row r="264" spans="1:8" x14ac:dyDescent="0.5">
      <c r="A264" s="72" t="s">
        <v>5310</v>
      </c>
      <c r="C264" s="18" t="s">
        <v>5496</v>
      </c>
      <c r="D264" s="59" t="str">
        <f>VLOOKUP($C264,allFlowProduct!$A:$P,4,FALSE)</f>
        <v>ปลาสีกุนย่าง</v>
      </c>
      <c r="E264" s="59" t="str">
        <f>VLOOKUP($C264,allFlowProduct!$A:$P,5,FALSE)</f>
        <v>จาน</v>
      </c>
      <c r="F264" s="59">
        <f>VLOOKUP($C264,allFlowProduct!$A:$P,3,FALSE)</f>
        <v>3</v>
      </c>
      <c r="G264" s="59">
        <f>VLOOKUP($C264,allFlowProduct!$A:$P,8,FALSE)</f>
        <v>1</v>
      </c>
      <c r="H264" s="59">
        <f t="shared" si="4"/>
        <v>7</v>
      </c>
    </row>
    <row r="265" spans="1:8" x14ac:dyDescent="0.5">
      <c r="A265" s="72" t="s">
        <v>4737</v>
      </c>
      <c r="C265" s="18" t="s">
        <v>5496</v>
      </c>
      <c r="D265" s="59" t="str">
        <f>VLOOKUP($C265,allFlowProduct!$A:$P,4,FALSE)</f>
        <v>ปลาสีกุนย่าง</v>
      </c>
      <c r="E265" s="59" t="str">
        <f>VLOOKUP($C265,allFlowProduct!$A:$P,5,FALSE)</f>
        <v>จาน</v>
      </c>
      <c r="F265" s="59">
        <f>VLOOKUP($C265,allFlowProduct!$A:$P,3,FALSE)</f>
        <v>3</v>
      </c>
      <c r="G265" s="59">
        <f>VLOOKUP($C265,allFlowProduct!$A:$P,8,FALSE)</f>
        <v>1</v>
      </c>
      <c r="H265" s="59">
        <f t="shared" si="4"/>
        <v>7</v>
      </c>
    </row>
    <row r="266" spans="1:8" x14ac:dyDescent="0.5">
      <c r="A266" s="72" t="s">
        <v>5311</v>
      </c>
      <c r="C266" s="18" t="s">
        <v>5496</v>
      </c>
      <c r="D266" s="59" t="str">
        <f>VLOOKUP($C266,allFlowProduct!$A:$P,4,FALSE)</f>
        <v>ปลาสีกุนย่าง</v>
      </c>
      <c r="E266" s="59" t="str">
        <f>VLOOKUP($C266,allFlowProduct!$A:$P,5,FALSE)</f>
        <v>จาน</v>
      </c>
      <c r="F266" s="59">
        <f>VLOOKUP($C266,allFlowProduct!$A:$P,3,FALSE)</f>
        <v>3</v>
      </c>
      <c r="G266" s="59">
        <f>VLOOKUP($C266,allFlowProduct!$A:$P,8,FALSE)</f>
        <v>1</v>
      </c>
      <c r="H266" s="59">
        <f t="shared" si="4"/>
        <v>7</v>
      </c>
    </row>
    <row r="267" spans="1:8" x14ac:dyDescent="0.5">
      <c r="A267" s="72" t="s">
        <v>5312</v>
      </c>
      <c r="C267" s="18" t="s">
        <v>4950</v>
      </c>
      <c r="D267" s="59" t="str">
        <f>VLOOKUP($C267,allFlowProduct!$A:$P,4,FALSE)</f>
        <v>ปลาสีลังทอดราดซอสสมุนไพร</v>
      </c>
      <c r="E267" s="59" t="str">
        <f>VLOOKUP($C267,allFlowProduct!$A:$P,5,FALSE)</f>
        <v>จาน</v>
      </c>
      <c r="F267" s="59">
        <f>VLOOKUP($C267,allFlowProduct!$A:$P,3,FALSE)</f>
        <v>3</v>
      </c>
      <c r="G267" s="59">
        <f>VLOOKUP($C267,allFlowProduct!$A:$P,8,FALSE)</f>
        <v>1</v>
      </c>
      <c r="H267" s="59">
        <f t="shared" si="4"/>
        <v>7</v>
      </c>
    </row>
    <row r="268" spans="1:8" x14ac:dyDescent="0.5">
      <c r="A268" s="72" t="s">
        <v>5313</v>
      </c>
      <c r="C268" s="18" t="s">
        <v>4950</v>
      </c>
      <c r="D268" s="59" t="str">
        <f>VLOOKUP($C268,allFlowProduct!$A:$P,4,FALSE)</f>
        <v>ปลาสีลังทอดราดซอสสมุนไพร</v>
      </c>
      <c r="E268" s="59" t="str">
        <f>VLOOKUP($C268,allFlowProduct!$A:$P,5,FALSE)</f>
        <v>จาน</v>
      </c>
      <c r="F268" s="59">
        <f>VLOOKUP($C268,allFlowProduct!$A:$P,3,FALSE)</f>
        <v>3</v>
      </c>
      <c r="G268" s="59">
        <f>VLOOKUP($C268,allFlowProduct!$A:$P,8,FALSE)</f>
        <v>1</v>
      </c>
      <c r="H268" s="59">
        <f t="shared" si="4"/>
        <v>7</v>
      </c>
    </row>
    <row r="269" spans="1:8" x14ac:dyDescent="0.5">
      <c r="A269" s="72" t="s">
        <v>4760</v>
      </c>
      <c r="C269" s="18" t="s">
        <v>4950</v>
      </c>
      <c r="D269" s="59" t="str">
        <f>VLOOKUP($C269,allFlowProduct!$A:$P,4,FALSE)</f>
        <v>ปลาสีลังทอดราดซอสสมุนไพร</v>
      </c>
      <c r="E269" s="59" t="str">
        <f>VLOOKUP($C269,allFlowProduct!$A:$P,5,FALSE)</f>
        <v>จาน</v>
      </c>
      <c r="F269" s="59">
        <f>VLOOKUP($C269,allFlowProduct!$A:$P,3,FALSE)</f>
        <v>3</v>
      </c>
      <c r="G269" s="59">
        <f>VLOOKUP($C269,allFlowProduct!$A:$P,8,FALSE)</f>
        <v>1</v>
      </c>
      <c r="H269" s="59">
        <f t="shared" si="4"/>
        <v>7</v>
      </c>
    </row>
    <row r="270" spans="1:8" x14ac:dyDescent="0.5">
      <c r="A270" s="72" t="s">
        <v>4686</v>
      </c>
      <c r="C270" s="18" t="s">
        <v>4939</v>
      </c>
      <c r="D270" s="59" t="str">
        <f>VLOOKUP($C270,allFlowProduct!$A:$P,4,FALSE)</f>
        <v>ปลาสีลังผัดมิโซะ</v>
      </c>
      <c r="E270" s="59" t="str">
        <f>VLOOKUP($C270,allFlowProduct!$A:$P,5,FALSE)</f>
        <v>จาน</v>
      </c>
      <c r="F270" s="59">
        <f>VLOOKUP($C270,allFlowProduct!$A:$P,3,FALSE)</f>
        <v>3</v>
      </c>
      <c r="G270" s="59">
        <f>VLOOKUP($C270,allFlowProduct!$A:$P,8,FALSE)</f>
        <v>1</v>
      </c>
      <c r="H270" s="59">
        <f t="shared" si="4"/>
        <v>7</v>
      </c>
    </row>
    <row r="271" spans="1:8" x14ac:dyDescent="0.5">
      <c r="A271" s="72" t="s">
        <v>887</v>
      </c>
      <c r="C271" s="18" t="s">
        <v>4910</v>
      </c>
      <c r="D271" s="59" t="str">
        <f>VLOOKUP($C271,allFlowProduct!$A:$P,4,FALSE)</f>
        <v>ปลาหวาน</v>
      </c>
      <c r="E271" s="59" t="str">
        <f>VLOOKUP($C271,allFlowProduct!$A:$P,5,FALSE)</f>
        <v>จาน</v>
      </c>
      <c r="F271" s="59">
        <f>VLOOKUP($C271,allFlowProduct!$A:$P,3,FALSE)</f>
        <v>3</v>
      </c>
      <c r="G271" s="59">
        <f>VLOOKUP($C271,allFlowProduct!$A:$P,8,FALSE)</f>
        <v>1</v>
      </c>
      <c r="H271" s="59">
        <f t="shared" si="4"/>
        <v>7</v>
      </c>
    </row>
    <row r="272" spans="1:8" x14ac:dyDescent="0.5">
      <c r="A272" s="72" t="s">
        <v>5314</v>
      </c>
      <c r="C272" s="18" t="s">
        <v>5961</v>
      </c>
      <c r="D272" s="59" t="str">
        <f>VLOOKUP($C272,allFlowProduct!$A:$P,4,FALSE)</f>
        <v>ปลาอังเกยทอดสมุนไพร</v>
      </c>
      <c r="E272" s="59" t="str">
        <f>VLOOKUP($C272,allFlowProduct!$A:$P,5,FALSE)</f>
        <v>จาน</v>
      </c>
      <c r="F272" s="59">
        <f>VLOOKUP($C272,allFlowProduct!$A:$P,3,FALSE)</f>
        <v>3</v>
      </c>
      <c r="G272" s="59">
        <f>VLOOKUP($C272,allFlowProduct!$A:$P,8,FALSE)</f>
        <v>1</v>
      </c>
      <c r="H272" s="59">
        <f t="shared" si="4"/>
        <v>7</v>
      </c>
    </row>
    <row r="273" spans="1:8" x14ac:dyDescent="0.5">
      <c r="A273" s="72" t="s">
        <v>5315</v>
      </c>
      <c r="C273" s="18" t="s">
        <v>5962</v>
      </c>
      <c r="D273" s="59" t="str">
        <f>VLOOKUP($C273,allFlowProduct!$A:$P,4,FALSE)</f>
        <v>ปลาอังเกยทอดสิหม่า</v>
      </c>
      <c r="E273" s="59" t="str">
        <f>VLOOKUP($C273,allFlowProduct!$A:$P,5,FALSE)</f>
        <v>จาน</v>
      </c>
      <c r="F273" s="59">
        <f>VLOOKUP($C273,allFlowProduct!$A:$P,3,FALSE)</f>
        <v>3</v>
      </c>
      <c r="G273" s="59">
        <f>VLOOKUP($C273,allFlowProduct!$A:$P,8,FALSE)</f>
        <v>1</v>
      </c>
      <c r="H273" s="59">
        <f t="shared" si="4"/>
        <v>7</v>
      </c>
    </row>
    <row r="274" spans="1:8" x14ac:dyDescent="0.5">
      <c r="A274" s="72" t="s">
        <v>5316</v>
      </c>
      <c r="C274" s="18" t="s">
        <v>5962</v>
      </c>
      <c r="D274" s="59" t="str">
        <f>VLOOKUP($C274,allFlowProduct!$A:$P,4,FALSE)</f>
        <v>ปลาอังเกยทอดสิหม่า</v>
      </c>
      <c r="E274" s="59" t="str">
        <f>VLOOKUP($C274,allFlowProduct!$A:$P,5,FALSE)</f>
        <v>จาน</v>
      </c>
      <c r="F274" s="59">
        <f>VLOOKUP($C274,allFlowProduct!$A:$P,3,FALSE)</f>
        <v>3</v>
      </c>
      <c r="G274" s="59">
        <f>VLOOKUP($C274,allFlowProduct!$A:$P,8,FALSE)</f>
        <v>1</v>
      </c>
      <c r="H274" s="59">
        <f t="shared" si="4"/>
        <v>7</v>
      </c>
    </row>
    <row r="275" spans="1:8" x14ac:dyDescent="0.5">
      <c r="A275" s="72" t="s">
        <v>5317</v>
      </c>
      <c r="C275" s="18" t="s">
        <v>5961</v>
      </c>
      <c r="D275" s="59" t="str">
        <f>VLOOKUP($C275,allFlowProduct!$A:$P,4,FALSE)</f>
        <v>ปลาอังเกยทอดสมุนไพร</v>
      </c>
      <c r="E275" s="59" t="str">
        <f>VLOOKUP($C275,allFlowProduct!$A:$P,5,FALSE)</f>
        <v>จาน</v>
      </c>
      <c r="F275" s="59">
        <f>VLOOKUP($C275,allFlowProduct!$A:$P,3,FALSE)</f>
        <v>3</v>
      </c>
      <c r="G275" s="59">
        <f>VLOOKUP($C275,allFlowProduct!$A:$P,8,FALSE)</f>
        <v>1</v>
      </c>
      <c r="H275" s="59">
        <f t="shared" si="4"/>
        <v>7</v>
      </c>
    </row>
    <row r="276" spans="1:8" x14ac:dyDescent="0.5">
      <c r="A276" s="72" t="s">
        <v>4683</v>
      </c>
      <c r="C276" s="18" t="s">
        <v>4940</v>
      </c>
      <c r="D276" s="59" t="str">
        <f>VLOOKUP($C276,allFlowProduct!$A:$P,4,FALSE)</f>
        <v>ปลาอินทรีนึ่งมะนาว</v>
      </c>
      <c r="E276" s="59" t="str">
        <f>VLOOKUP($C276,allFlowProduct!$A:$P,5,FALSE)</f>
        <v>จาน</v>
      </c>
      <c r="F276" s="59">
        <f>VLOOKUP($C276,allFlowProduct!$A:$P,3,FALSE)</f>
        <v>3</v>
      </c>
      <c r="G276" s="59">
        <f>VLOOKUP($C276,allFlowProduct!$A:$P,8,FALSE)</f>
        <v>1</v>
      </c>
      <c r="H276" s="59">
        <f t="shared" si="4"/>
        <v>7</v>
      </c>
    </row>
    <row r="277" spans="1:8" x14ac:dyDescent="0.5">
      <c r="A277" s="72" t="s">
        <v>5318</v>
      </c>
      <c r="C277" s="18" t="s">
        <v>5963</v>
      </c>
      <c r="D277" s="59" t="str">
        <f>VLOOKUP($C277,allFlowProduct!$A:$P,4,FALSE)</f>
        <v>ปูม้าต้มกะทิ</v>
      </c>
      <c r="E277" s="59" t="str">
        <f>VLOOKUP($C277,allFlowProduct!$A:$P,5,FALSE)</f>
        <v>จาน</v>
      </c>
      <c r="F277" s="59">
        <f>VLOOKUP($C277,allFlowProduct!$A:$P,3,FALSE)</f>
        <v>3</v>
      </c>
      <c r="G277" s="59">
        <f>VLOOKUP($C277,allFlowProduct!$A:$P,8,FALSE)</f>
        <v>1</v>
      </c>
      <c r="H277" s="59">
        <f t="shared" ref="H277:H340" si="5">IF($G277=7,-1,IF($G277=1,7,IF($G277=3,7,IF($G277=5,0,"error"))))</f>
        <v>7</v>
      </c>
    </row>
    <row r="278" spans="1:8" x14ac:dyDescent="0.5">
      <c r="A278" s="72" t="s">
        <v>5319</v>
      </c>
      <c r="C278" s="18" t="s">
        <v>5963</v>
      </c>
      <c r="D278" s="59" t="str">
        <f>VLOOKUP($C278,allFlowProduct!$A:$P,4,FALSE)</f>
        <v>ปูม้าต้มกะทิ</v>
      </c>
      <c r="E278" s="59" t="str">
        <f>VLOOKUP($C278,allFlowProduct!$A:$P,5,FALSE)</f>
        <v>จาน</v>
      </c>
      <c r="F278" s="59">
        <f>VLOOKUP($C278,allFlowProduct!$A:$P,3,FALSE)</f>
        <v>3</v>
      </c>
      <c r="G278" s="59">
        <f>VLOOKUP($C278,allFlowProduct!$A:$P,8,FALSE)</f>
        <v>1</v>
      </c>
      <c r="H278" s="59">
        <f t="shared" si="5"/>
        <v>7</v>
      </c>
    </row>
    <row r="279" spans="1:8" x14ac:dyDescent="0.5">
      <c r="A279" s="72" t="s">
        <v>5320</v>
      </c>
      <c r="C279" s="18" t="s">
        <v>4986</v>
      </c>
      <c r="D279" s="59" t="str">
        <f>VLOOKUP($C279,allFlowProduct!$A:$P,4,FALSE)</f>
        <v>ผัดผักเชียงดา</v>
      </c>
      <c r="E279" s="59" t="str">
        <f>VLOOKUP($C279,allFlowProduct!$A:$P,5,FALSE)</f>
        <v>จาน</v>
      </c>
      <c r="F279" s="59">
        <f>VLOOKUP($C279,allFlowProduct!$A:$P,3,FALSE)</f>
        <v>3</v>
      </c>
      <c r="G279" s="59">
        <f>VLOOKUP($C279,allFlowProduct!$A:$P,8,FALSE)</f>
        <v>1</v>
      </c>
      <c r="H279" s="59">
        <f t="shared" si="5"/>
        <v>7</v>
      </c>
    </row>
    <row r="280" spans="1:8" x14ac:dyDescent="0.5">
      <c r="A280" s="72" t="s">
        <v>5321</v>
      </c>
      <c r="C280" s="18" t="s">
        <v>4986</v>
      </c>
      <c r="D280" s="59" t="str">
        <f>VLOOKUP($C280,allFlowProduct!$A:$P,4,FALSE)</f>
        <v>ผัดผักเชียงดา</v>
      </c>
      <c r="E280" s="59" t="str">
        <f>VLOOKUP($C280,allFlowProduct!$A:$P,5,FALSE)</f>
        <v>จาน</v>
      </c>
      <c r="F280" s="59">
        <f>VLOOKUP($C280,allFlowProduct!$A:$P,3,FALSE)</f>
        <v>3</v>
      </c>
      <c r="G280" s="59">
        <f>VLOOKUP($C280,allFlowProduct!$A:$P,8,FALSE)</f>
        <v>1</v>
      </c>
      <c r="H280" s="59">
        <f t="shared" si="5"/>
        <v>7</v>
      </c>
    </row>
    <row r="281" spans="1:8" x14ac:dyDescent="0.5">
      <c r="A281" s="72" t="s">
        <v>5322</v>
      </c>
      <c r="C281" s="18" t="s">
        <v>4977</v>
      </c>
      <c r="D281" s="59" t="str">
        <f>VLOOKUP($C281,allFlowProduct!$A:$P,4,FALSE)</f>
        <v>ผัดกะเพราปลากระโทงร่ม</v>
      </c>
      <c r="E281" s="59" t="str">
        <f>VLOOKUP($C281,allFlowProduct!$A:$P,5,FALSE)</f>
        <v>จาน</v>
      </c>
      <c r="F281" s="59">
        <f>VLOOKUP($C281,allFlowProduct!$A:$P,3,FALSE)</f>
        <v>3</v>
      </c>
      <c r="G281" s="59">
        <f>VLOOKUP($C281,allFlowProduct!$A:$P,8,FALSE)</f>
        <v>1</v>
      </c>
      <c r="H281" s="59">
        <f t="shared" si="5"/>
        <v>7</v>
      </c>
    </row>
    <row r="282" spans="1:8" x14ac:dyDescent="0.5">
      <c r="A282" s="72" t="s">
        <v>5323</v>
      </c>
      <c r="C282" s="18" t="s">
        <v>4977</v>
      </c>
      <c r="D282" s="59" t="str">
        <f>VLOOKUP($C282,allFlowProduct!$A:$P,4,FALSE)</f>
        <v>ผัดกะเพราปลากระโทงร่ม</v>
      </c>
      <c r="E282" s="59" t="str">
        <f>VLOOKUP($C282,allFlowProduct!$A:$P,5,FALSE)</f>
        <v>จาน</v>
      </c>
      <c r="F282" s="59">
        <f>VLOOKUP($C282,allFlowProduct!$A:$P,3,FALSE)</f>
        <v>3</v>
      </c>
      <c r="G282" s="59">
        <f>VLOOKUP($C282,allFlowProduct!$A:$P,8,FALSE)</f>
        <v>1</v>
      </c>
      <c r="H282" s="59">
        <f t="shared" si="5"/>
        <v>7</v>
      </c>
    </row>
    <row r="283" spans="1:8" x14ac:dyDescent="0.5">
      <c r="A283" s="72" t="s">
        <v>5324</v>
      </c>
      <c r="C283" s="18" t="s">
        <v>4977</v>
      </c>
      <c r="D283" s="59" t="str">
        <f>VLOOKUP($C283,allFlowProduct!$A:$P,4,FALSE)</f>
        <v>ผัดกะเพราปลากระโทงร่ม</v>
      </c>
      <c r="E283" s="59" t="str">
        <f>VLOOKUP($C283,allFlowProduct!$A:$P,5,FALSE)</f>
        <v>จาน</v>
      </c>
      <c r="F283" s="59">
        <f>VLOOKUP($C283,allFlowProduct!$A:$P,3,FALSE)</f>
        <v>3</v>
      </c>
      <c r="G283" s="59">
        <f>VLOOKUP($C283,allFlowProduct!$A:$P,8,FALSE)</f>
        <v>1</v>
      </c>
      <c r="H283" s="59">
        <f t="shared" si="5"/>
        <v>7</v>
      </c>
    </row>
    <row r="284" spans="1:8" x14ac:dyDescent="0.5">
      <c r="A284" s="72" t="s">
        <v>5325</v>
      </c>
      <c r="C284" s="18" t="s">
        <v>4924</v>
      </c>
      <c r="D284" s="59" t="str">
        <f>VLOOKUP($C284,allFlowProduct!$A:$P,4,FALSE)</f>
        <v>ผัดกะเพราหมึก</v>
      </c>
      <c r="E284" s="59" t="str">
        <f>VLOOKUP($C284,allFlowProduct!$A:$P,5,FALSE)</f>
        <v>จาน</v>
      </c>
      <c r="F284" s="59">
        <f>VLOOKUP($C284,allFlowProduct!$A:$P,3,FALSE)</f>
        <v>3</v>
      </c>
      <c r="G284" s="59">
        <f>VLOOKUP($C284,allFlowProduct!$A:$P,8,FALSE)</f>
        <v>1</v>
      </c>
      <c r="H284" s="59">
        <f t="shared" si="5"/>
        <v>7</v>
      </c>
    </row>
    <row r="285" spans="1:8" x14ac:dyDescent="0.5">
      <c r="A285" s="72" t="s">
        <v>5326</v>
      </c>
      <c r="C285" s="18" t="s">
        <v>4924</v>
      </c>
      <c r="D285" s="59" t="str">
        <f>VLOOKUP($C285,allFlowProduct!$A:$P,4,FALSE)</f>
        <v>ผัดกะเพราหมึก</v>
      </c>
      <c r="E285" s="59" t="str">
        <f>VLOOKUP($C285,allFlowProduct!$A:$P,5,FALSE)</f>
        <v>จาน</v>
      </c>
      <c r="F285" s="59">
        <f>VLOOKUP($C285,allFlowProduct!$A:$P,3,FALSE)</f>
        <v>3</v>
      </c>
      <c r="G285" s="59">
        <f>VLOOKUP($C285,allFlowProduct!$A:$P,8,FALSE)</f>
        <v>1</v>
      </c>
      <c r="H285" s="59">
        <f t="shared" si="5"/>
        <v>7</v>
      </c>
    </row>
    <row r="286" spans="1:8" x14ac:dyDescent="0.5">
      <c r="A286" s="72" t="s">
        <v>5327</v>
      </c>
      <c r="C286" s="18" t="s">
        <v>4924</v>
      </c>
      <c r="D286" s="59" t="str">
        <f>VLOOKUP($C286,allFlowProduct!$A:$P,4,FALSE)</f>
        <v>ผัดกะเพราหมึก</v>
      </c>
      <c r="E286" s="59" t="str">
        <f>VLOOKUP($C286,allFlowProduct!$A:$P,5,FALSE)</f>
        <v>จาน</v>
      </c>
      <c r="F286" s="59">
        <f>VLOOKUP($C286,allFlowProduct!$A:$P,3,FALSE)</f>
        <v>3</v>
      </c>
      <c r="G286" s="59">
        <f>VLOOKUP($C286,allFlowProduct!$A:$P,8,FALSE)</f>
        <v>1</v>
      </c>
      <c r="H286" s="59">
        <f t="shared" si="5"/>
        <v>7</v>
      </c>
    </row>
    <row r="287" spans="1:8" x14ac:dyDescent="0.5">
      <c r="A287" s="72" t="s">
        <v>5328</v>
      </c>
      <c r="C287" s="18" t="s">
        <v>4980</v>
      </c>
      <c r="D287" s="59" t="str">
        <f>VLOOKUP($C287,allFlowProduct!$A:$P,4,FALSE)</f>
        <v>ผัดฉ่าปลากระโทงร่ม</v>
      </c>
      <c r="E287" s="59" t="str">
        <f>VLOOKUP($C287,allFlowProduct!$A:$P,5,FALSE)</f>
        <v>จาน</v>
      </c>
      <c r="F287" s="59">
        <f>VLOOKUP($C287,allFlowProduct!$A:$P,3,FALSE)</f>
        <v>3</v>
      </c>
      <c r="G287" s="59">
        <f>VLOOKUP($C287,allFlowProduct!$A:$P,8,FALSE)</f>
        <v>1</v>
      </c>
      <c r="H287" s="59">
        <f t="shared" si="5"/>
        <v>7</v>
      </c>
    </row>
    <row r="288" spans="1:8" x14ac:dyDescent="0.5">
      <c r="A288" s="72" t="s">
        <v>5329</v>
      </c>
      <c r="C288" s="18" t="s">
        <v>4980</v>
      </c>
      <c r="D288" s="59" t="str">
        <f>VLOOKUP($C288,allFlowProduct!$A:$P,4,FALSE)</f>
        <v>ผัดฉ่าปลากระโทงร่ม</v>
      </c>
      <c r="E288" s="59" t="str">
        <f>VLOOKUP($C288,allFlowProduct!$A:$P,5,FALSE)</f>
        <v>จาน</v>
      </c>
      <c r="F288" s="59">
        <f>VLOOKUP($C288,allFlowProduct!$A:$P,3,FALSE)</f>
        <v>3</v>
      </c>
      <c r="G288" s="59">
        <f>VLOOKUP($C288,allFlowProduct!$A:$P,8,FALSE)</f>
        <v>1</v>
      </c>
      <c r="H288" s="59">
        <f t="shared" si="5"/>
        <v>7</v>
      </c>
    </row>
    <row r="289" spans="1:8" x14ac:dyDescent="0.5">
      <c r="A289" s="72" t="s">
        <v>5330</v>
      </c>
      <c r="C289" s="18" t="s">
        <v>4980</v>
      </c>
      <c r="D289" s="59" t="str">
        <f>VLOOKUP($C289,allFlowProduct!$A:$P,4,FALSE)</f>
        <v>ผัดฉ่าปลากระโทงร่ม</v>
      </c>
      <c r="E289" s="59" t="str">
        <f>VLOOKUP($C289,allFlowProduct!$A:$P,5,FALSE)</f>
        <v>จาน</v>
      </c>
      <c r="F289" s="59">
        <f>VLOOKUP($C289,allFlowProduct!$A:$P,3,FALSE)</f>
        <v>3</v>
      </c>
      <c r="G289" s="59">
        <f>VLOOKUP($C289,allFlowProduct!$A:$P,8,FALSE)</f>
        <v>1</v>
      </c>
      <c r="H289" s="59">
        <f t="shared" si="5"/>
        <v>7</v>
      </c>
    </row>
    <row r="290" spans="1:8" x14ac:dyDescent="0.5">
      <c r="A290" s="72" t="s">
        <v>5331</v>
      </c>
      <c r="C290" s="18" t="s">
        <v>4982</v>
      </c>
      <c r="D290" s="59" t="str">
        <f>VLOOKUP($C290,allFlowProduct!$A:$P,4,FALSE)</f>
        <v>ผัดฉ่าปลากระทุงเหว</v>
      </c>
      <c r="E290" s="59" t="str">
        <f>VLOOKUP($C290,allFlowProduct!$A:$P,5,FALSE)</f>
        <v>จาน</v>
      </c>
      <c r="F290" s="59">
        <f>VLOOKUP($C290,allFlowProduct!$A:$P,3,FALSE)</f>
        <v>3</v>
      </c>
      <c r="G290" s="59">
        <f>VLOOKUP($C290,allFlowProduct!$A:$P,8,FALSE)</f>
        <v>1</v>
      </c>
      <c r="H290" s="59">
        <f t="shared" si="5"/>
        <v>7</v>
      </c>
    </row>
    <row r="291" spans="1:8" x14ac:dyDescent="0.5">
      <c r="A291" s="72" t="s">
        <v>5332</v>
      </c>
      <c r="C291" s="18" t="s">
        <v>4982</v>
      </c>
      <c r="D291" s="59" t="str">
        <f>VLOOKUP($C291,allFlowProduct!$A:$P,4,FALSE)</f>
        <v>ผัดฉ่าปลากระทุงเหว</v>
      </c>
      <c r="E291" s="59" t="str">
        <f>VLOOKUP($C291,allFlowProduct!$A:$P,5,FALSE)</f>
        <v>จาน</v>
      </c>
      <c r="F291" s="59">
        <f>VLOOKUP($C291,allFlowProduct!$A:$P,3,FALSE)</f>
        <v>3</v>
      </c>
      <c r="G291" s="59">
        <f>VLOOKUP($C291,allFlowProduct!$A:$P,8,FALSE)</f>
        <v>1</v>
      </c>
      <c r="H291" s="59">
        <f t="shared" si="5"/>
        <v>7</v>
      </c>
    </row>
    <row r="292" spans="1:8" x14ac:dyDescent="0.5">
      <c r="A292" s="72" t="s">
        <v>5333</v>
      </c>
      <c r="C292" s="18" t="s">
        <v>4982</v>
      </c>
      <c r="D292" s="59" t="str">
        <f>VLOOKUP($C292,allFlowProduct!$A:$P,4,FALSE)</f>
        <v>ผัดฉ่าปลากระทุงเหว</v>
      </c>
      <c r="E292" s="59" t="str">
        <f>VLOOKUP($C292,allFlowProduct!$A:$P,5,FALSE)</f>
        <v>จาน</v>
      </c>
      <c r="F292" s="59">
        <f>VLOOKUP($C292,allFlowProduct!$A:$P,3,FALSE)</f>
        <v>3</v>
      </c>
      <c r="G292" s="59">
        <f>VLOOKUP($C292,allFlowProduct!$A:$P,8,FALSE)</f>
        <v>1</v>
      </c>
      <c r="H292" s="59">
        <f t="shared" si="5"/>
        <v>7</v>
      </c>
    </row>
    <row r="293" spans="1:8" x14ac:dyDescent="0.5">
      <c r="A293" s="72" t="s">
        <v>5334</v>
      </c>
      <c r="C293" s="18" t="s">
        <v>4972</v>
      </c>
      <c r="D293" s="59" t="str">
        <f>VLOOKUP($C293,allFlowProduct!$A:$P,4,FALSE)</f>
        <v>ผัดฉ่าปลาหมึก</v>
      </c>
      <c r="E293" s="59" t="str">
        <f>VLOOKUP($C293,allFlowProduct!$A:$P,5,FALSE)</f>
        <v>จาน</v>
      </c>
      <c r="F293" s="59">
        <f>VLOOKUP($C293,allFlowProduct!$A:$P,3,FALSE)</f>
        <v>3</v>
      </c>
      <c r="G293" s="59">
        <f>VLOOKUP($C293,allFlowProduct!$A:$P,8,FALSE)</f>
        <v>1</v>
      </c>
      <c r="H293" s="59">
        <f t="shared" si="5"/>
        <v>7</v>
      </c>
    </row>
    <row r="294" spans="1:8" x14ac:dyDescent="0.5">
      <c r="A294" s="72" t="s">
        <v>5335</v>
      </c>
      <c r="C294" s="18" t="s">
        <v>4972</v>
      </c>
      <c r="D294" s="59" t="str">
        <f>VLOOKUP($C294,allFlowProduct!$A:$P,4,FALSE)</f>
        <v>ผัดฉ่าปลาหมึก</v>
      </c>
      <c r="E294" s="59" t="str">
        <f>VLOOKUP($C294,allFlowProduct!$A:$P,5,FALSE)</f>
        <v>จาน</v>
      </c>
      <c r="F294" s="59">
        <f>VLOOKUP($C294,allFlowProduct!$A:$P,3,FALSE)</f>
        <v>3</v>
      </c>
      <c r="G294" s="59">
        <f>VLOOKUP($C294,allFlowProduct!$A:$P,8,FALSE)</f>
        <v>1</v>
      </c>
      <c r="H294" s="59">
        <f t="shared" si="5"/>
        <v>7</v>
      </c>
    </row>
    <row r="295" spans="1:8" x14ac:dyDescent="0.5">
      <c r="A295" s="72" t="s">
        <v>5336</v>
      </c>
      <c r="C295" s="18" t="s">
        <v>4972</v>
      </c>
      <c r="D295" s="59" t="str">
        <f>VLOOKUP($C295,allFlowProduct!$A:$P,4,FALSE)</f>
        <v>ผัดฉ่าปลาหมึก</v>
      </c>
      <c r="E295" s="59" t="str">
        <f>VLOOKUP($C295,allFlowProduct!$A:$P,5,FALSE)</f>
        <v>จาน</v>
      </c>
      <c r="F295" s="59">
        <f>VLOOKUP($C295,allFlowProduct!$A:$P,3,FALSE)</f>
        <v>3</v>
      </c>
      <c r="G295" s="59">
        <f>VLOOKUP($C295,allFlowProduct!$A:$P,8,FALSE)</f>
        <v>1</v>
      </c>
      <c r="H295" s="59">
        <f t="shared" si="5"/>
        <v>7</v>
      </c>
    </row>
    <row r="296" spans="1:8" x14ac:dyDescent="0.5">
      <c r="A296" s="72" t="s">
        <v>5337</v>
      </c>
      <c r="C296" s="18" t="s">
        <v>4925</v>
      </c>
      <c r="D296" s="59" t="str">
        <f>VLOOKUP($C296,allFlowProduct!$A:$P,4,FALSE)</f>
        <v>ผัดบวบใส่ไข่</v>
      </c>
      <c r="E296" s="59" t="str">
        <f>VLOOKUP($C296,allFlowProduct!$A:$P,5,FALSE)</f>
        <v>จาน</v>
      </c>
      <c r="F296" s="59">
        <f>VLOOKUP($C296,allFlowProduct!$A:$P,3,FALSE)</f>
        <v>3</v>
      </c>
      <c r="G296" s="59">
        <f>VLOOKUP($C296,allFlowProduct!$A:$P,8,FALSE)</f>
        <v>1</v>
      </c>
      <c r="H296" s="59">
        <f t="shared" si="5"/>
        <v>7</v>
      </c>
    </row>
    <row r="297" spans="1:8" x14ac:dyDescent="0.5">
      <c r="A297" s="72" t="s">
        <v>5338</v>
      </c>
      <c r="C297" s="18" t="s">
        <v>4925</v>
      </c>
      <c r="D297" s="59" t="str">
        <f>VLOOKUP($C297,allFlowProduct!$A:$P,4,FALSE)</f>
        <v>ผัดบวบใส่ไข่</v>
      </c>
      <c r="E297" s="59" t="str">
        <f>VLOOKUP($C297,allFlowProduct!$A:$P,5,FALSE)</f>
        <v>จาน</v>
      </c>
      <c r="F297" s="59">
        <f>VLOOKUP($C297,allFlowProduct!$A:$P,3,FALSE)</f>
        <v>3</v>
      </c>
      <c r="G297" s="59">
        <f>VLOOKUP($C297,allFlowProduct!$A:$P,8,FALSE)</f>
        <v>1</v>
      </c>
      <c r="H297" s="59">
        <f t="shared" si="5"/>
        <v>7</v>
      </c>
    </row>
    <row r="298" spans="1:8" x14ac:dyDescent="0.5">
      <c r="A298" s="72" t="s">
        <v>5339</v>
      </c>
      <c r="C298" s="18" t="s">
        <v>4925</v>
      </c>
      <c r="D298" s="59" t="str">
        <f>VLOOKUP($C298,allFlowProduct!$A:$P,4,FALSE)</f>
        <v>ผัดบวบใส่ไข่</v>
      </c>
      <c r="E298" s="59" t="str">
        <f>VLOOKUP($C298,allFlowProduct!$A:$P,5,FALSE)</f>
        <v>จาน</v>
      </c>
      <c r="F298" s="59">
        <f>VLOOKUP($C298,allFlowProduct!$A:$P,3,FALSE)</f>
        <v>3</v>
      </c>
      <c r="G298" s="59">
        <f>VLOOKUP($C298,allFlowProduct!$A:$P,8,FALSE)</f>
        <v>1</v>
      </c>
      <c r="H298" s="59">
        <f t="shared" si="5"/>
        <v>7</v>
      </c>
    </row>
    <row r="299" spans="1:8" x14ac:dyDescent="0.5">
      <c r="A299" s="72" t="s">
        <v>5340</v>
      </c>
      <c r="C299" s="18" t="s">
        <v>5507</v>
      </c>
      <c r="D299" s="59" t="str">
        <f>VLOOKUP($C299,allFlowProduct!$A:$P,4,FALSE)</f>
        <v>ผัดบวบไม่ใส่ไข่</v>
      </c>
      <c r="E299" s="59" t="str">
        <f>VLOOKUP($C299,allFlowProduct!$A:$P,5,FALSE)</f>
        <v>จาน</v>
      </c>
      <c r="F299" s="59">
        <f>VLOOKUP($C299,allFlowProduct!$A:$P,3,FALSE)</f>
        <v>3</v>
      </c>
      <c r="G299" s="59">
        <f>VLOOKUP($C299,allFlowProduct!$A:$P,8,FALSE)</f>
        <v>1</v>
      </c>
      <c r="H299" s="59">
        <f t="shared" si="5"/>
        <v>7</v>
      </c>
    </row>
    <row r="300" spans="1:8" x14ac:dyDescent="0.5">
      <c r="A300" s="72" t="s">
        <v>5341</v>
      </c>
      <c r="C300" s="18" t="s">
        <v>4986</v>
      </c>
      <c r="D300" s="59" t="str">
        <f>VLOOKUP($C300,allFlowProduct!$A:$P,4,FALSE)</f>
        <v>ผัดผักเชียงดา</v>
      </c>
      <c r="E300" s="59" t="str">
        <f>VLOOKUP($C300,allFlowProduct!$A:$P,5,FALSE)</f>
        <v>จาน</v>
      </c>
      <c r="F300" s="59">
        <f>VLOOKUP($C300,allFlowProduct!$A:$P,3,FALSE)</f>
        <v>3</v>
      </c>
      <c r="G300" s="59">
        <f>VLOOKUP($C300,allFlowProduct!$A:$P,8,FALSE)</f>
        <v>1</v>
      </c>
      <c r="H300" s="59">
        <f t="shared" si="5"/>
        <v>7</v>
      </c>
    </row>
    <row r="301" spans="1:8" x14ac:dyDescent="0.5">
      <c r="A301" s="72" t="s">
        <v>5342</v>
      </c>
      <c r="C301" s="18" t="s">
        <v>4986</v>
      </c>
      <c r="D301" s="59" t="str">
        <f>VLOOKUP($C301,allFlowProduct!$A:$P,4,FALSE)</f>
        <v>ผัดผักเชียงดา</v>
      </c>
      <c r="E301" s="59" t="str">
        <f>VLOOKUP($C301,allFlowProduct!$A:$P,5,FALSE)</f>
        <v>จาน</v>
      </c>
      <c r="F301" s="59">
        <f>VLOOKUP($C301,allFlowProduct!$A:$P,3,FALSE)</f>
        <v>3</v>
      </c>
      <c r="G301" s="59">
        <f>VLOOKUP($C301,allFlowProduct!$A:$P,8,FALSE)</f>
        <v>1</v>
      </c>
      <c r="H301" s="59">
        <f t="shared" si="5"/>
        <v>7</v>
      </c>
    </row>
    <row r="302" spans="1:8" x14ac:dyDescent="0.5">
      <c r="A302" s="72" t="s">
        <v>4790</v>
      </c>
      <c r="C302" s="18" t="s">
        <v>4916</v>
      </c>
      <c r="D302" s="59" t="str">
        <f>VLOOKUP($C302,allFlowProduct!$A:$P,4,FALSE)</f>
        <v>ผัดผักเชียงดาปลาเค็ม</v>
      </c>
      <c r="E302" s="59" t="str">
        <f>VLOOKUP($C302,allFlowProduct!$A:$P,5,FALSE)</f>
        <v>จาน</v>
      </c>
      <c r="F302" s="59">
        <f>VLOOKUP($C302,allFlowProduct!$A:$P,3,FALSE)</f>
        <v>3</v>
      </c>
      <c r="G302" s="59">
        <f>VLOOKUP($C302,allFlowProduct!$A:$P,8,FALSE)</f>
        <v>1</v>
      </c>
      <c r="H302" s="59">
        <f t="shared" si="5"/>
        <v>7</v>
      </c>
    </row>
    <row r="303" spans="1:8" x14ac:dyDescent="0.5">
      <c r="A303" s="72" t="s">
        <v>5343</v>
      </c>
      <c r="C303" s="18" t="s">
        <v>4916</v>
      </c>
      <c r="D303" s="59" t="str">
        <f>VLOOKUP($C303,allFlowProduct!$A:$P,4,FALSE)</f>
        <v>ผัดผักเชียงดาปลาเค็ม</v>
      </c>
      <c r="E303" s="59" t="str">
        <f>VLOOKUP($C303,allFlowProduct!$A:$P,5,FALSE)</f>
        <v>จาน</v>
      </c>
      <c r="F303" s="59">
        <f>VLOOKUP($C303,allFlowProduct!$A:$P,3,FALSE)</f>
        <v>3</v>
      </c>
      <c r="G303" s="59">
        <f>VLOOKUP($C303,allFlowProduct!$A:$P,8,FALSE)</f>
        <v>1</v>
      </c>
      <c r="H303" s="59">
        <f t="shared" si="5"/>
        <v>7</v>
      </c>
    </row>
    <row r="304" spans="1:8" x14ac:dyDescent="0.5">
      <c r="A304" s="72" t="s">
        <v>5344</v>
      </c>
      <c r="C304" s="18" t="s">
        <v>4916</v>
      </c>
      <c r="D304" s="59" t="str">
        <f>VLOOKUP($C304,allFlowProduct!$A:$P,4,FALSE)</f>
        <v>ผัดผักเชียงดาปลาเค็ม</v>
      </c>
      <c r="E304" s="59" t="str">
        <f>VLOOKUP($C304,allFlowProduct!$A:$P,5,FALSE)</f>
        <v>จาน</v>
      </c>
      <c r="F304" s="59">
        <f>VLOOKUP($C304,allFlowProduct!$A:$P,3,FALSE)</f>
        <v>3</v>
      </c>
      <c r="G304" s="59">
        <f>VLOOKUP($C304,allFlowProduct!$A:$P,8,FALSE)</f>
        <v>1</v>
      </c>
      <c r="H304" s="59">
        <f t="shared" si="5"/>
        <v>7</v>
      </c>
    </row>
    <row r="305" spans="1:8" x14ac:dyDescent="0.5">
      <c r="A305" s="72" t="s">
        <v>5345</v>
      </c>
      <c r="C305" s="18" t="s">
        <v>4916</v>
      </c>
      <c r="D305" s="59" t="str">
        <f>VLOOKUP($C305,allFlowProduct!$A:$P,4,FALSE)</f>
        <v>ผัดผักเชียงดาปลาเค็ม</v>
      </c>
      <c r="E305" s="59" t="str">
        <f>VLOOKUP($C305,allFlowProduct!$A:$P,5,FALSE)</f>
        <v>จาน</v>
      </c>
      <c r="F305" s="59">
        <f>VLOOKUP($C305,allFlowProduct!$A:$P,3,FALSE)</f>
        <v>3</v>
      </c>
      <c r="G305" s="59">
        <f>VLOOKUP($C305,allFlowProduct!$A:$P,8,FALSE)</f>
        <v>1</v>
      </c>
      <c r="H305" s="59">
        <f t="shared" si="5"/>
        <v>7</v>
      </c>
    </row>
    <row r="306" spans="1:8" x14ac:dyDescent="0.5">
      <c r="A306" s="72" t="s">
        <v>5346</v>
      </c>
      <c r="C306" s="18" t="s">
        <v>4916</v>
      </c>
      <c r="D306" s="59" t="str">
        <f>VLOOKUP($C306,allFlowProduct!$A:$P,4,FALSE)</f>
        <v>ผัดผักเชียงดาปลาเค็ม</v>
      </c>
      <c r="E306" s="59" t="str">
        <f>VLOOKUP($C306,allFlowProduct!$A:$P,5,FALSE)</f>
        <v>จาน</v>
      </c>
      <c r="F306" s="59">
        <f>VLOOKUP($C306,allFlowProduct!$A:$P,3,FALSE)</f>
        <v>3</v>
      </c>
      <c r="G306" s="59">
        <f>VLOOKUP($C306,allFlowProduct!$A:$P,8,FALSE)</f>
        <v>1</v>
      </c>
      <c r="H306" s="59">
        <f t="shared" si="5"/>
        <v>7</v>
      </c>
    </row>
    <row r="307" spans="1:8" x14ac:dyDescent="0.5">
      <c r="A307" s="72" t="s">
        <v>5347</v>
      </c>
      <c r="C307" s="18" t="s">
        <v>4986</v>
      </c>
      <c r="D307" s="59" t="str">
        <f>VLOOKUP($C307,allFlowProduct!$A:$P,4,FALSE)</f>
        <v>ผัดผักเชียงดา</v>
      </c>
      <c r="E307" s="59" t="str">
        <f>VLOOKUP($C307,allFlowProduct!$A:$P,5,FALSE)</f>
        <v>จาน</v>
      </c>
      <c r="F307" s="59">
        <f>VLOOKUP($C307,allFlowProduct!$A:$P,3,FALSE)</f>
        <v>3</v>
      </c>
      <c r="G307" s="59">
        <f>VLOOKUP($C307,allFlowProduct!$A:$P,8,FALSE)</f>
        <v>1</v>
      </c>
      <c r="H307" s="59">
        <f t="shared" si="5"/>
        <v>7</v>
      </c>
    </row>
    <row r="308" spans="1:8" x14ac:dyDescent="0.5">
      <c r="A308" s="72" t="s">
        <v>5348</v>
      </c>
      <c r="C308" s="18" t="s">
        <v>4952</v>
      </c>
      <c r="D308" s="59" t="str">
        <f>VLOOKUP($C308,allFlowProduct!$A:$P,4,FALSE)</f>
        <v>ผัดผักไชยา</v>
      </c>
      <c r="E308" s="59" t="str">
        <f>VLOOKUP($C308,allFlowProduct!$A:$P,5,FALSE)</f>
        <v>จาน</v>
      </c>
      <c r="F308" s="59">
        <f>VLOOKUP($C308,allFlowProduct!$A:$P,3,FALSE)</f>
        <v>3</v>
      </c>
      <c r="G308" s="59">
        <f>VLOOKUP($C308,allFlowProduct!$A:$P,8,FALSE)</f>
        <v>1</v>
      </c>
      <c r="H308" s="59">
        <f t="shared" si="5"/>
        <v>7</v>
      </c>
    </row>
    <row r="309" spans="1:8" x14ac:dyDescent="0.5">
      <c r="A309" s="72" t="s">
        <v>5349</v>
      </c>
      <c r="C309" s="18" t="s">
        <v>4952</v>
      </c>
      <c r="D309" s="59" t="str">
        <f>VLOOKUP($C309,allFlowProduct!$A:$P,4,FALSE)</f>
        <v>ผัดผักไชยา</v>
      </c>
      <c r="E309" s="59" t="str">
        <f>VLOOKUP($C309,allFlowProduct!$A:$P,5,FALSE)</f>
        <v>จาน</v>
      </c>
      <c r="F309" s="59">
        <f>VLOOKUP($C309,allFlowProduct!$A:$P,3,FALSE)</f>
        <v>3</v>
      </c>
      <c r="G309" s="59">
        <f>VLOOKUP($C309,allFlowProduct!$A:$P,8,FALSE)</f>
        <v>1</v>
      </c>
      <c r="H309" s="59">
        <f t="shared" si="5"/>
        <v>7</v>
      </c>
    </row>
    <row r="310" spans="1:8" x14ac:dyDescent="0.5">
      <c r="A310" s="72" t="s">
        <v>5350</v>
      </c>
      <c r="C310" s="18" t="s">
        <v>4952</v>
      </c>
      <c r="D310" s="59" t="str">
        <f>VLOOKUP($C310,allFlowProduct!$A:$P,4,FALSE)</f>
        <v>ผัดผักไชยา</v>
      </c>
      <c r="E310" s="59" t="str">
        <f>VLOOKUP($C310,allFlowProduct!$A:$P,5,FALSE)</f>
        <v>จาน</v>
      </c>
      <c r="F310" s="59">
        <f>VLOOKUP($C310,allFlowProduct!$A:$P,3,FALSE)</f>
        <v>3</v>
      </c>
      <c r="G310" s="59">
        <f>VLOOKUP($C310,allFlowProduct!$A:$P,8,FALSE)</f>
        <v>1</v>
      </c>
      <c r="H310" s="59">
        <f t="shared" si="5"/>
        <v>7</v>
      </c>
    </row>
    <row r="311" spans="1:8" x14ac:dyDescent="0.5">
      <c r="A311" s="72" t="s">
        <v>5351</v>
      </c>
      <c r="C311" s="18" t="s">
        <v>4975</v>
      </c>
      <c r="D311" s="59" t="str">
        <f>VLOOKUP($C311,allFlowProduct!$A:$P,4,FALSE)</f>
        <v>ผัดผักกระเฉดปลาเค็ม</v>
      </c>
      <c r="E311" s="59" t="str">
        <f>VLOOKUP($C311,allFlowProduct!$A:$P,5,FALSE)</f>
        <v>จาน</v>
      </c>
      <c r="F311" s="59">
        <f>VLOOKUP($C311,allFlowProduct!$A:$P,3,FALSE)</f>
        <v>3</v>
      </c>
      <c r="G311" s="59">
        <f>VLOOKUP($C311,allFlowProduct!$A:$P,8,FALSE)</f>
        <v>1</v>
      </c>
      <c r="H311" s="59">
        <f t="shared" si="5"/>
        <v>7</v>
      </c>
    </row>
    <row r="312" spans="1:8" x14ac:dyDescent="0.5">
      <c r="A312" s="72" t="s">
        <v>5352</v>
      </c>
      <c r="C312" s="18" t="s">
        <v>4975</v>
      </c>
      <c r="D312" s="59" t="str">
        <f>VLOOKUP($C312,allFlowProduct!$A:$P,4,FALSE)</f>
        <v>ผัดผักกระเฉดปลาเค็ม</v>
      </c>
      <c r="E312" s="59" t="str">
        <f>VLOOKUP($C312,allFlowProduct!$A:$P,5,FALSE)</f>
        <v>จาน</v>
      </c>
      <c r="F312" s="59">
        <f>VLOOKUP($C312,allFlowProduct!$A:$P,3,FALSE)</f>
        <v>3</v>
      </c>
      <c r="G312" s="59">
        <f>VLOOKUP($C312,allFlowProduct!$A:$P,8,FALSE)</f>
        <v>1</v>
      </c>
      <c r="H312" s="59">
        <f t="shared" si="5"/>
        <v>7</v>
      </c>
    </row>
    <row r="313" spans="1:8" x14ac:dyDescent="0.5">
      <c r="A313" s="72" t="s">
        <v>5353</v>
      </c>
      <c r="C313" s="18" t="s">
        <v>4983</v>
      </c>
      <c r="D313" s="59" t="str">
        <f>VLOOKUP($C313,allFlowProduct!$A:$P,4,FALSE)</f>
        <v>ผัดผักบุ้งเต้าเจี้ยว</v>
      </c>
      <c r="E313" s="59" t="str">
        <f>VLOOKUP($C313,allFlowProduct!$A:$P,5,FALSE)</f>
        <v>จาน</v>
      </c>
      <c r="F313" s="59">
        <f>VLOOKUP($C313,allFlowProduct!$A:$P,3,FALSE)</f>
        <v>3</v>
      </c>
      <c r="G313" s="59">
        <f>VLOOKUP($C313,allFlowProduct!$A:$P,8,FALSE)</f>
        <v>1</v>
      </c>
      <c r="H313" s="59">
        <f t="shared" si="5"/>
        <v>7</v>
      </c>
    </row>
    <row r="314" spans="1:8" x14ac:dyDescent="0.5">
      <c r="A314" s="72" t="s">
        <v>5354</v>
      </c>
      <c r="C314" s="18" t="s">
        <v>4974</v>
      </c>
      <c r="D314" s="59" t="str">
        <f>VLOOKUP($C314,allFlowProduct!$A:$P,4,FALSE)</f>
        <v>ผัดพริกแกงปลากระโทงร่ม</v>
      </c>
      <c r="E314" s="59" t="str">
        <f>VLOOKUP($C314,allFlowProduct!$A:$P,5,FALSE)</f>
        <v>จาน</v>
      </c>
      <c r="F314" s="59">
        <f>VLOOKUP($C314,allFlowProduct!$A:$P,3,FALSE)</f>
        <v>3</v>
      </c>
      <c r="G314" s="59">
        <f>VLOOKUP($C314,allFlowProduct!$A:$P,8,FALSE)</f>
        <v>1</v>
      </c>
      <c r="H314" s="59">
        <f t="shared" si="5"/>
        <v>7</v>
      </c>
    </row>
    <row r="315" spans="1:8" x14ac:dyDescent="0.5">
      <c r="A315" s="72" t="s">
        <v>5355</v>
      </c>
      <c r="C315" s="18" t="s">
        <v>4974</v>
      </c>
      <c r="D315" s="59" t="str">
        <f>VLOOKUP($C315,allFlowProduct!$A:$P,4,FALSE)</f>
        <v>ผัดพริกแกงปลากระโทงร่ม</v>
      </c>
      <c r="E315" s="59" t="str">
        <f>VLOOKUP($C315,allFlowProduct!$A:$P,5,FALSE)</f>
        <v>จาน</v>
      </c>
      <c r="F315" s="59">
        <f>VLOOKUP($C315,allFlowProduct!$A:$P,3,FALSE)</f>
        <v>3</v>
      </c>
      <c r="G315" s="59">
        <f>VLOOKUP($C315,allFlowProduct!$A:$P,8,FALSE)</f>
        <v>1</v>
      </c>
      <c r="H315" s="59">
        <f t="shared" si="5"/>
        <v>7</v>
      </c>
    </row>
    <row r="316" spans="1:8" x14ac:dyDescent="0.5">
      <c r="A316" s="72" t="s">
        <v>5356</v>
      </c>
      <c r="C316" s="18" t="s">
        <v>4934</v>
      </c>
      <c r="D316" s="59" t="str">
        <f>VLOOKUP($C316,allFlowProduct!$A:$P,4,FALSE)</f>
        <v>ปลากระทุงเหวผักพริกแกง</v>
      </c>
      <c r="E316" s="59" t="str">
        <f>VLOOKUP($C316,allFlowProduct!$A:$P,5,FALSE)</f>
        <v>จาน</v>
      </c>
      <c r="F316" s="59">
        <f>VLOOKUP($C316,allFlowProduct!$A:$P,3,FALSE)</f>
        <v>3</v>
      </c>
      <c r="G316" s="59">
        <f>VLOOKUP($C316,allFlowProduct!$A:$P,8,FALSE)</f>
        <v>1</v>
      </c>
      <c r="H316" s="59">
        <f t="shared" si="5"/>
        <v>7</v>
      </c>
    </row>
    <row r="317" spans="1:8" x14ac:dyDescent="0.5">
      <c r="A317" s="72" t="s">
        <v>5357</v>
      </c>
      <c r="C317" s="18" t="s">
        <v>4934</v>
      </c>
      <c r="D317" s="59" t="str">
        <f>VLOOKUP($C317,allFlowProduct!$A:$P,4,FALSE)</f>
        <v>ปลากระทุงเหวผักพริกแกง</v>
      </c>
      <c r="E317" s="59" t="str">
        <f>VLOOKUP($C317,allFlowProduct!$A:$P,5,FALSE)</f>
        <v>จาน</v>
      </c>
      <c r="F317" s="59">
        <f>VLOOKUP($C317,allFlowProduct!$A:$P,3,FALSE)</f>
        <v>3</v>
      </c>
      <c r="G317" s="59">
        <f>VLOOKUP($C317,allFlowProduct!$A:$P,8,FALSE)</f>
        <v>1</v>
      </c>
      <c r="H317" s="59">
        <f t="shared" si="5"/>
        <v>7</v>
      </c>
    </row>
    <row r="318" spans="1:8" x14ac:dyDescent="0.5">
      <c r="A318" s="72" t="s">
        <v>4498</v>
      </c>
      <c r="C318" s="18" t="s">
        <v>5003</v>
      </c>
      <c r="D318" s="59" t="str">
        <f>VLOOKUP($C318,allFlowProduct!$A:$P,4,FALSE)</f>
        <v>หมึกผัดพริกแกง</v>
      </c>
      <c r="E318" s="59" t="str">
        <f>VLOOKUP($C318,allFlowProduct!$A:$P,5,FALSE)</f>
        <v>จาน</v>
      </c>
      <c r="F318" s="59">
        <f>VLOOKUP($C318,allFlowProduct!$A:$P,3,FALSE)</f>
        <v>3</v>
      </c>
      <c r="G318" s="59">
        <f>VLOOKUP($C318,allFlowProduct!$A:$P,8,FALSE)</f>
        <v>1</v>
      </c>
      <c r="H318" s="59">
        <f t="shared" si="5"/>
        <v>7</v>
      </c>
    </row>
    <row r="319" spans="1:8" x14ac:dyDescent="0.5">
      <c r="A319" s="72" t="s">
        <v>5358</v>
      </c>
      <c r="C319" s="18" t="s">
        <v>5003</v>
      </c>
      <c r="D319" s="59" t="str">
        <f>VLOOKUP($C319,allFlowProduct!$A:$P,4,FALSE)</f>
        <v>หมึกผัดพริกแกง</v>
      </c>
      <c r="E319" s="59" t="str">
        <f>VLOOKUP($C319,allFlowProduct!$A:$P,5,FALSE)</f>
        <v>จาน</v>
      </c>
      <c r="F319" s="59">
        <f>VLOOKUP($C319,allFlowProduct!$A:$P,3,FALSE)</f>
        <v>3</v>
      </c>
      <c r="G319" s="59">
        <f>VLOOKUP($C319,allFlowProduct!$A:$P,8,FALSE)</f>
        <v>1</v>
      </c>
      <c r="H319" s="59">
        <f t="shared" si="5"/>
        <v>7</v>
      </c>
    </row>
    <row r="320" spans="1:8" x14ac:dyDescent="0.5">
      <c r="A320" s="72" t="s">
        <v>5359</v>
      </c>
      <c r="C320" s="18" t="s">
        <v>5003</v>
      </c>
      <c r="D320" s="59" t="str">
        <f>VLOOKUP($C320,allFlowProduct!$A:$P,4,FALSE)</f>
        <v>หมึกผัดพริกแกง</v>
      </c>
      <c r="E320" s="59" t="str">
        <f>VLOOKUP($C320,allFlowProduct!$A:$P,5,FALSE)</f>
        <v>จาน</v>
      </c>
      <c r="F320" s="59">
        <f>VLOOKUP($C320,allFlowProduct!$A:$P,3,FALSE)</f>
        <v>3</v>
      </c>
      <c r="G320" s="59">
        <f>VLOOKUP($C320,allFlowProduct!$A:$P,8,FALSE)</f>
        <v>1</v>
      </c>
      <c r="H320" s="59">
        <f t="shared" si="5"/>
        <v>7</v>
      </c>
    </row>
    <row r="321" spans="1:8" x14ac:dyDescent="0.5">
      <c r="A321" s="72" t="s">
        <v>5360</v>
      </c>
      <c r="C321" s="18" t="s">
        <v>5003</v>
      </c>
      <c r="D321" s="59" t="str">
        <f>VLOOKUP($C321,allFlowProduct!$A:$P,4,FALSE)</f>
        <v>หมึกผัดพริกแกง</v>
      </c>
      <c r="E321" s="59" t="str">
        <f>VLOOKUP($C321,allFlowProduct!$A:$P,5,FALSE)</f>
        <v>จาน</v>
      </c>
      <c r="F321" s="59">
        <f>VLOOKUP($C321,allFlowProduct!$A:$P,3,FALSE)</f>
        <v>3</v>
      </c>
      <c r="G321" s="59">
        <f>VLOOKUP($C321,allFlowProduct!$A:$P,8,FALSE)</f>
        <v>1</v>
      </c>
      <c r="H321" s="59">
        <f t="shared" si="5"/>
        <v>7</v>
      </c>
    </row>
    <row r="322" spans="1:8" x14ac:dyDescent="0.5">
      <c r="A322" s="72" t="s">
        <v>5361</v>
      </c>
      <c r="C322" s="18" t="s">
        <v>5003</v>
      </c>
      <c r="D322" s="59" t="str">
        <f>VLOOKUP($C322,allFlowProduct!$A:$P,4,FALSE)</f>
        <v>หมึกผัดพริกแกง</v>
      </c>
      <c r="E322" s="59" t="str">
        <f>VLOOKUP($C322,allFlowProduct!$A:$P,5,FALSE)</f>
        <v>จาน</v>
      </c>
      <c r="F322" s="59">
        <f>VLOOKUP($C322,allFlowProduct!$A:$P,3,FALSE)</f>
        <v>3</v>
      </c>
      <c r="G322" s="59">
        <f>VLOOKUP($C322,allFlowProduct!$A:$P,8,FALSE)</f>
        <v>1</v>
      </c>
      <c r="H322" s="59">
        <f t="shared" si="5"/>
        <v>7</v>
      </c>
    </row>
    <row r="323" spans="1:8" x14ac:dyDescent="0.5">
      <c r="A323" s="72" t="s">
        <v>5362</v>
      </c>
      <c r="C323" s="18" t="s">
        <v>5003</v>
      </c>
      <c r="D323" s="59" t="str">
        <f>VLOOKUP($C323,allFlowProduct!$A:$P,4,FALSE)</f>
        <v>หมึกผัดพริกแกง</v>
      </c>
      <c r="E323" s="59" t="str">
        <f>VLOOKUP($C323,allFlowProduct!$A:$P,5,FALSE)</f>
        <v>จาน</v>
      </c>
      <c r="F323" s="59">
        <f>VLOOKUP($C323,allFlowProduct!$A:$P,3,FALSE)</f>
        <v>3</v>
      </c>
      <c r="G323" s="59">
        <f>VLOOKUP($C323,allFlowProduct!$A:$P,8,FALSE)</f>
        <v>1</v>
      </c>
      <c r="H323" s="59">
        <f t="shared" si="5"/>
        <v>7</v>
      </c>
    </row>
    <row r="324" spans="1:8" x14ac:dyDescent="0.5">
      <c r="A324" s="72" t="s">
        <v>5363</v>
      </c>
      <c r="C324" s="18" t="s">
        <v>5003</v>
      </c>
      <c r="D324" s="59" t="str">
        <f>VLOOKUP($C324,allFlowProduct!$A:$P,4,FALSE)</f>
        <v>หมึกผัดพริกแกง</v>
      </c>
      <c r="E324" s="59" t="str">
        <f>VLOOKUP($C324,allFlowProduct!$A:$P,5,FALSE)</f>
        <v>จาน</v>
      </c>
      <c r="F324" s="59">
        <f>VLOOKUP($C324,allFlowProduct!$A:$P,3,FALSE)</f>
        <v>3</v>
      </c>
      <c r="G324" s="59">
        <f>VLOOKUP($C324,allFlowProduct!$A:$P,8,FALSE)</f>
        <v>1</v>
      </c>
      <c r="H324" s="59">
        <f t="shared" si="5"/>
        <v>7</v>
      </c>
    </row>
    <row r="325" spans="1:8" x14ac:dyDescent="0.5">
      <c r="A325" s="72" t="s">
        <v>5364</v>
      </c>
      <c r="C325" s="18" t="s">
        <v>5003</v>
      </c>
      <c r="D325" s="59" t="str">
        <f>VLOOKUP($C325,allFlowProduct!$A:$P,4,FALSE)</f>
        <v>หมึกผัดพริกแกง</v>
      </c>
      <c r="E325" s="59" t="str">
        <f>VLOOKUP($C325,allFlowProduct!$A:$P,5,FALSE)</f>
        <v>จาน</v>
      </c>
      <c r="F325" s="59">
        <f>VLOOKUP($C325,allFlowProduct!$A:$P,3,FALSE)</f>
        <v>3</v>
      </c>
      <c r="G325" s="59">
        <f>VLOOKUP($C325,allFlowProduct!$A:$P,8,FALSE)</f>
        <v>1</v>
      </c>
      <c r="H325" s="59">
        <f t="shared" si="5"/>
        <v>7</v>
      </c>
    </row>
    <row r="326" spans="1:8" x14ac:dyDescent="0.5">
      <c r="A326" s="72" t="s">
        <v>5365</v>
      </c>
      <c r="C326" s="18" t="s">
        <v>5003</v>
      </c>
      <c r="D326" s="59" t="str">
        <f>VLOOKUP($C326,allFlowProduct!$A:$P,4,FALSE)</f>
        <v>หมึกผัดพริกแกง</v>
      </c>
      <c r="E326" s="59" t="str">
        <f>VLOOKUP($C326,allFlowProduct!$A:$P,5,FALSE)</f>
        <v>จาน</v>
      </c>
      <c r="F326" s="59">
        <f>VLOOKUP($C326,allFlowProduct!$A:$P,3,FALSE)</f>
        <v>3</v>
      </c>
      <c r="G326" s="59">
        <f>VLOOKUP($C326,allFlowProduct!$A:$P,8,FALSE)</f>
        <v>1</v>
      </c>
      <c r="H326" s="59">
        <f t="shared" si="5"/>
        <v>7</v>
      </c>
    </row>
    <row r="327" spans="1:8" x14ac:dyDescent="0.5">
      <c r="A327" s="72" t="s">
        <v>5366</v>
      </c>
      <c r="C327" s="18" t="s">
        <v>4934</v>
      </c>
      <c r="D327" s="59" t="str">
        <f>VLOOKUP($C327,allFlowProduct!$A:$P,4,FALSE)</f>
        <v>ปลากระทุงเหวผักพริกแกง</v>
      </c>
      <c r="E327" s="59" t="str">
        <f>VLOOKUP($C327,allFlowProduct!$A:$P,5,FALSE)</f>
        <v>จาน</v>
      </c>
      <c r="F327" s="59">
        <f>VLOOKUP($C327,allFlowProduct!$A:$P,3,FALSE)</f>
        <v>3</v>
      </c>
      <c r="G327" s="59">
        <f>VLOOKUP($C327,allFlowProduct!$A:$P,8,FALSE)</f>
        <v>1</v>
      </c>
      <c r="H327" s="59">
        <f t="shared" si="5"/>
        <v>7</v>
      </c>
    </row>
    <row r="328" spans="1:8" x14ac:dyDescent="0.5">
      <c r="A328" s="72" t="s">
        <v>5367</v>
      </c>
      <c r="C328" s="18" t="s">
        <v>4934</v>
      </c>
      <c r="D328" s="59" t="str">
        <f>VLOOKUP($C328,allFlowProduct!$A:$P,4,FALSE)</f>
        <v>ปลากระทุงเหวผักพริกแกง</v>
      </c>
      <c r="E328" s="59" t="str">
        <f>VLOOKUP($C328,allFlowProduct!$A:$P,5,FALSE)</f>
        <v>จาน</v>
      </c>
      <c r="F328" s="59">
        <f>VLOOKUP($C328,allFlowProduct!$A:$P,3,FALSE)</f>
        <v>3</v>
      </c>
      <c r="G328" s="59">
        <f>VLOOKUP($C328,allFlowProduct!$A:$P,8,FALSE)</f>
        <v>1</v>
      </c>
      <c r="H328" s="59">
        <f t="shared" si="5"/>
        <v>7</v>
      </c>
    </row>
    <row r="329" spans="1:8" x14ac:dyDescent="0.5">
      <c r="A329" s="72" t="s">
        <v>5368</v>
      </c>
      <c r="C329" s="18" t="s">
        <v>4934</v>
      </c>
      <c r="D329" s="59" t="str">
        <f>VLOOKUP($C329,allFlowProduct!$A:$P,4,FALSE)</f>
        <v>ปลากระทุงเหวผักพริกแกง</v>
      </c>
      <c r="E329" s="59" t="str">
        <f>VLOOKUP($C329,allFlowProduct!$A:$P,5,FALSE)</f>
        <v>จาน</v>
      </c>
      <c r="F329" s="59">
        <f>VLOOKUP($C329,allFlowProduct!$A:$P,3,FALSE)</f>
        <v>3</v>
      </c>
      <c r="G329" s="59">
        <f>VLOOKUP($C329,allFlowProduct!$A:$P,8,FALSE)</f>
        <v>1</v>
      </c>
      <c r="H329" s="59">
        <f t="shared" si="5"/>
        <v>7</v>
      </c>
    </row>
    <row r="330" spans="1:8" x14ac:dyDescent="0.5">
      <c r="A330" s="72" t="s">
        <v>5369</v>
      </c>
      <c r="C330" s="18" t="s">
        <v>5964</v>
      </c>
      <c r="D330" s="59" t="str">
        <f>VLOOKUP($C330,allFlowProduct!$A:$P,4,FALSE)</f>
        <v>พล่าแบล็คแซลม่อน</v>
      </c>
      <c r="E330" s="59" t="str">
        <f>VLOOKUP($C330,allFlowProduct!$A:$P,5,FALSE)</f>
        <v>จาน</v>
      </c>
      <c r="F330" s="59">
        <f>VLOOKUP($C330,allFlowProduct!$A:$P,3,FALSE)</f>
        <v>3</v>
      </c>
      <c r="G330" s="59">
        <f>VLOOKUP($C330,allFlowProduct!$A:$P,8,FALSE)</f>
        <v>1</v>
      </c>
      <c r="H330" s="59">
        <f t="shared" si="5"/>
        <v>7</v>
      </c>
    </row>
    <row r="331" spans="1:8" x14ac:dyDescent="0.5">
      <c r="A331" s="72" t="s">
        <v>5370</v>
      </c>
      <c r="C331" s="18" t="s">
        <v>4918</v>
      </c>
      <c r="D331" s="59" t="str">
        <f>VLOOKUP($C331,allFlowProduct!$A:$P,4,FALSE)</f>
        <v>พล่าหมึก</v>
      </c>
      <c r="E331" s="59" t="str">
        <f>VLOOKUP($C331,allFlowProduct!$A:$P,5,FALSE)</f>
        <v>จาน</v>
      </c>
      <c r="F331" s="59">
        <f>VLOOKUP($C331,allFlowProduct!$A:$P,3,FALSE)</f>
        <v>3</v>
      </c>
      <c r="G331" s="59">
        <f>VLOOKUP($C331,allFlowProduct!$A:$P,8,FALSE)</f>
        <v>1</v>
      </c>
      <c r="H331" s="59">
        <f t="shared" si="5"/>
        <v>7</v>
      </c>
    </row>
    <row r="332" spans="1:8" x14ac:dyDescent="0.5">
      <c r="A332" s="72" t="s">
        <v>4743</v>
      </c>
      <c r="C332" s="18" t="s">
        <v>4918</v>
      </c>
      <c r="D332" s="59" t="str">
        <f>VLOOKUP($C332,allFlowProduct!$A:$P,4,FALSE)</f>
        <v>พล่าหมึก</v>
      </c>
      <c r="E332" s="59" t="str">
        <f>VLOOKUP($C332,allFlowProduct!$A:$P,5,FALSE)</f>
        <v>จาน</v>
      </c>
      <c r="F332" s="59">
        <f>VLOOKUP($C332,allFlowProduct!$A:$P,3,FALSE)</f>
        <v>3</v>
      </c>
      <c r="G332" s="59">
        <f>VLOOKUP($C332,allFlowProduct!$A:$P,8,FALSE)</f>
        <v>1</v>
      </c>
      <c r="H332" s="59">
        <f t="shared" si="5"/>
        <v>7</v>
      </c>
    </row>
    <row r="333" spans="1:8" x14ac:dyDescent="0.5">
      <c r="A333" s="72" t="s">
        <v>5371</v>
      </c>
      <c r="C333" s="18" t="s">
        <v>4918</v>
      </c>
      <c r="D333" s="59" t="str">
        <f>VLOOKUP($C333,allFlowProduct!$A:$P,4,FALSE)</f>
        <v>พล่าหมึก</v>
      </c>
      <c r="E333" s="59" t="str">
        <f>VLOOKUP($C333,allFlowProduct!$A:$P,5,FALSE)</f>
        <v>จาน</v>
      </c>
      <c r="F333" s="59">
        <f>VLOOKUP($C333,allFlowProduct!$A:$P,3,FALSE)</f>
        <v>3</v>
      </c>
      <c r="G333" s="59">
        <f>VLOOKUP($C333,allFlowProduct!$A:$P,8,FALSE)</f>
        <v>1</v>
      </c>
      <c r="H333" s="59">
        <f t="shared" si="5"/>
        <v>7</v>
      </c>
    </row>
    <row r="334" spans="1:8" x14ac:dyDescent="0.5">
      <c r="A334" s="72" t="s">
        <v>5372</v>
      </c>
      <c r="C334" s="18" t="s">
        <v>5958</v>
      </c>
      <c r="D334" s="59" t="str">
        <f>VLOOKUP($C334,allFlowProduct!$A:$P,4,FALSE)</f>
        <v>ปลามงทอดสมุนไพร</v>
      </c>
      <c r="E334" s="59" t="str">
        <f>VLOOKUP($C334,allFlowProduct!$A:$P,5,FALSE)</f>
        <v>จาน</v>
      </c>
      <c r="F334" s="59">
        <f>VLOOKUP($C334,allFlowProduct!$A:$P,3,FALSE)</f>
        <v>3</v>
      </c>
      <c r="G334" s="59">
        <f>VLOOKUP($C334,allFlowProduct!$A:$P,8,FALSE)</f>
        <v>1</v>
      </c>
      <c r="H334" s="59">
        <f t="shared" si="5"/>
        <v>7</v>
      </c>
    </row>
    <row r="335" spans="1:8" x14ac:dyDescent="0.5">
      <c r="A335" s="72" t="s">
        <v>5373</v>
      </c>
      <c r="C335" s="18" t="s">
        <v>5501</v>
      </c>
      <c r="D335" s="59" t="str">
        <f>VLOOKUP($C335,allFlowProduct!$A:$P,4,FALSE)</f>
        <v>ปลามงทอดสิหม่า</v>
      </c>
      <c r="E335" s="59" t="str">
        <f>VLOOKUP($C335,allFlowProduct!$A:$P,5,FALSE)</f>
        <v>จาน</v>
      </c>
      <c r="F335" s="59">
        <f>VLOOKUP($C335,allFlowProduct!$A:$P,3,FALSE)</f>
        <v>3</v>
      </c>
      <c r="G335" s="59">
        <f>VLOOKUP($C335,allFlowProduct!$A:$P,8,FALSE)</f>
        <v>1</v>
      </c>
      <c r="H335" s="59">
        <f t="shared" si="5"/>
        <v>7</v>
      </c>
    </row>
    <row r="336" spans="1:8" x14ac:dyDescent="0.5">
      <c r="A336" s="72" t="s">
        <v>5374</v>
      </c>
      <c r="C336" s="18" t="s">
        <v>5501</v>
      </c>
      <c r="D336" s="59" t="str">
        <f>VLOOKUP($C336,allFlowProduct!$A:$P,4,FALSE)</f>
        <v>ปลามงทอดสิหม่า</v>
      </c>
      <c r="E336" s="59" t="str">
        <f>VLOOKUP($C336,allFlowProduct!$A:$P,5,FALSE)</f>
        <v>จาน</v>
      </c>
      <c r="F336" s="59">
        <f>VLOOKUP($C336,allFlowProduct!$A:$P,3,FALSE)</f>
        <v>3</v>
      </c>
      <c r="G336" s="59">
        <f>VLOOKUP($C336,allFlowProduct!$A:$P,8,FALSE)</f>
        <v>1</v>
      </c>
      <c r="H336" s="59">
        <f t="shared" si="5"/>
        <v>7</v>
      </c>
    </row>
    <row r="337" spans="1:8" x14ac:dyDescent="0.5">
      <c r="A337" s="72" t="s">
        <v>5375</v>
      </c>
      <c r="C337" s="18" t="s">
        <v>5965</v>
      </c>
      <c r="D337" s="59" t="str">
        <f>VLOOKUP($C337,allFlowProduct!$A:$P,4,FALSE)</f>
        <v>ยำส้มโอปลาโฉมงาม</v>
      </c>
      <c r="E337" s="59" t="str">
        <f>VLOOKUP($C337,allFlowProduct!$A:$P,5,FALSE)</f>
        <v>จาน</v>
      </c>
      <c r="F337" s="59">
        <f>VLOOKUP($C337,allFlowProduct!$A:$P,3,FALSE)</f>
        <v>3</v>
      </c>
      <c r="G337" s="59">
        <f>VLOOKUP($C337,allFlowProduct!$A:$P,8,FALSE)</f>
        <v>1</v>
      </c>
      <c r="H337" s="59">
        <f t="shared" si="5"/>
        <v>7</v>
      </c>
    </row>
    <row r="338" spans="1:8" x14ac:dyDescent="0.5">
      <c r="A338" s="72" t="s">
        <v>5376</v>
      </c>
      <c r="C338" s="18" t="s">
        <v>5966</v>
      </c>
      <c r="D338" s="59" t="str">
        <f>VLOOKUP($C338,allFlowProduct!$A:$P,4,FALSE)</f>
        <v>ยำส้มโอปลากุดสลาด</v>
      </c>
      <c r="E338" s="59" t="str">
        <f>VLOOKUP($C338,allFlowProduct!$A:$P,5,FALSE)</f>
        <v>จาน</v>
      </c>
      <c r="F338" s="59">
        <f>VLOOKUP($C338,allFlowProduct!$A:$P,3,FALSE)</f>
        <v>3</v>
      </c>
      <c r="G338" s="59">
        <f>VLOOKUP($C338,allFlowProduct!$A:$P,8,FALSE)</f>
        <v>1</v>
      </c>
      <c r="H338" s="59">
        <f t="shared" si="5"/>
        <v>7</v>
      </c>
    </row>
    <row r="339" spans="1:8" x14ac:dyDescent="0.5">
      <c r="A339" s="72" t="s">
        <v>4735</v>
      </c>
      <c r="C339" s="18" t="s">
        <v>4920</v>
      </c>
      <c r="D339" s="59" t="str">
        <f>VLOOKUP($C339,allFlowProduct!$A:$P,4,FALSE)</f>
        <v>ยำส้มโอปลาสีลัง</v>
      </c>
      <c r="E339" s="59" t="str">
        <f>VLOOKUP($C339,allFlowProduct!$A:$P,5,FALSE)</f>
        <v>จาน</v>
      </c>
      <c r="F339" s="59">
        <f>VLOOKUP($C339,allFlowProduct!$A:$P,3,FALSE)</f>
        <v>3</v>
      </c>
      <c r="G339" s="59">
        <f>VLOOKUP($C339,allFlowProduct!$A:$P,8,FALSE)</f>
        <v>1</v>
      </c>
      <c r="H339" s="59">
        <f t="shared" si="5"/>
        <v>7</v>
      </c>
    </row>
    <row r="340" spans="1:8" x14ac:dyDescent="0.5">
      <c r="A340" s="72" t="s">
        <v>4661</v>
      </c>
      <c r="C340" s="18" t="s">
        <v>4945</v>
      </c>
      <c r="D340" s="59" t="str">
        <f>VLOOKUP($C340,allFlowProduct!$A:$P,4,FALSE)</f>
        <v>ยำหมึกไข่เค็มดาว</v>
      </c>
      <c r="E340" s="59" t="str">
        <f>VLOOKUP($C340,allFlowProduct!$A:$P,5,FALSE)</f>
        <v>จาน</v>
      </c>
      <c r="F340" s="59">
        <f>VLOOKUP($C340,allFlowProduct!$A:$P,3,FALSE)</f>
        <v>3</v>
      </c>
      <c r="G340" s="59">
        <f>VLOOKUP($C340,allFlowProduct!$A:$P,8,FALSE)</f>
        <v>1</v>
      </c>
      <c r="H340" s="59">
        <f t="shared" si="5"/>
        <v>7</v>
      </c>
    </row>
    <row r="341" spans="1:8" x14ac:dyDescent="0.5">
      <c r="A341" s="72" t="s">
        <v>4699</v>
      </c>
      <c r="C341" s="18" t="s">
        <v>4936</v>
      </c>
      <c r="D341" s="59" t="str">
        <f>VLOOKUP($C341,allFlowProduct!$A:$P,4,FALSE)</f>
        <v>สเต็กปลาโอ</v>
      </c>
      <c r="E341" s="59" t="str">
        <f>VLOOKUP($C341,allFlowProduct!$A:$P,5,FALSE)</f>
        <v>จาน</v>
      </c>
      <c r="F341" s="59">
        <f>VLOOKUP($C341,allFlowProduct!$A:$P,3,FALSE)</f>
        <v>3</v>
      </c>
      <c r="G341" s="59">
        <f>VLOOKUP($C341,allFlowProduct!$A:$P,8,FALSE)</f>
        <v>1</v>
      </c>
      <c r="H341" s="59">
        <f t="shared" ref="H341:H386" si="6">IF($G341=7,-1,IF($G341=1,7,IF($G341=3,7,IF($G341=5,0,"error"))))</f>
        <v>7</v>
      </c>
    </row>
    <row r="342" spans="1:8" x14ac:dyDescent="0.5">
      <c r="A342" s="72" t="s">
        <v>5377</v>
      </c>
      <c r="C342" s="18" t="s">
        <v>4988</v>
      </c>
      <c r="D342" s="59" t="str">
        <f>VLOOKUP($C342,allFlowProduct!$A:$P,4,FALSE)</f>
        <v>ปลาสร้อยนกเขาสิหม่า</v>
      </c>
      <c r="E342" s="59" t="str">
        <f>VLOOKUP($C342,allFlowProduct!$A:$P,5,FALSE)</f>
        <v>จาน</v>
      </c>
      <c r="F342" s="59">
        <f>VLOOKUP($C342,allFlowProduct!$A:$P,3,FALSE)</f>
        <v>3</v>
      </c>
      <c r="G342" s="59">
        <f>VLOOKUP($C342,allFlowProduct!$A:$P,8,FALSE)</f>
        <v>1</v>
      </c>
      <c r="H342" s="59">
        <f t="shared" si="6"/>
        <v>7</v>
      </c>
    </row>
    <row r="343" spans="1:8" x14ac:dyDescent="0.5">
      <c r="A343" s="72" t="s">
        <v>4568</v>
      </c>
      <c r="C343" s="18" t="s">
        <v>4979</v>
      </c>
      <c r="D343" s="59" t="str">
        <f>VLOOKUP($C343,allFlowProduct!$A:$P,4,FALSE)</f>
        <v>สาคูต้น</v>
      </c>
      <c r="E343" s="59" t="str">
        <f>VLOOKUP($C343,allFlowProduct!$A:$P,5,FALSE)</f>
        <v>จาน</v>
      </c>
      <c r="F343" s="59">
        <f>VLOOKUP($C343,allFlowProduct!$A:$P,3,FALSE)</f>
        <v>3</v>
      </c>
      <c r="G343" s="59">
        <f>VLOOKUP($C343,allFlowProduct!$A:$P,8,FALSE)</f>
        <v>1</v>
      </c>
      <c r="H343" s="59">
        <f t="shared" si="6"/>
        <v>7</v>
      </c>
    </row>
    <row r="344" spans="1:8" x14ac:dyDescent="0.5">
      <c r="A344" s="72" t="s">
        <v>4775</v>
      </c>
      <c r="C344" s="18" t="s">
        <v>4909</v>
      </c>
      <c r="D344" s="59" t="str">
        <f>VLOOKUP($C344,allFlowProduct!$A:$P,4,FALSE)</f>
        <v>สาคูต้นกะทิ</v>
      </c>
      <c r="E344" s="59" t="str">
        <f>VLOOKUP($C344,allFlowProduct!$A:$P,5,FALSE)</f>
        <v>ถ้วย</v>
      </c>
      <c r="F344" s="59">
        <f>VLOOKUP($C344,allFlowProduct!$A:$P,3,FALSE)</f>
        <v>3</v>
      </c>
      <c r="G344" s="59">
        <f>VLOOKUP($C344,allFlowProduct!$A:$P,8,FALSE)</f>
        <v>1</v>
      </c>
      <c r="H344" s="59">
        <f t="shared" si="6"/>
        <v>7</v>
      </c>
    </row>
    <row r="345" spans="1:8" x14ac:dyDescent="0.5">
      <c r="A345" s="72" t="s">
        <v>5378</v>
      </c>
      <c r="C345" s="18" t="s">
        <v>5496</v>
      </c>
      <c r="D345" s="59" t="str">
        <f>VLOOKUP($C345,allFlowProduct!$A:$P,4,FALSE)</f>
        <v>ปลาสีกุนย่าง</v>
      </c>
      <c r="E345" s="59" t="str">
        <f>VLOOKUP($C345,allFlowProduct!$A:$P,5,FALSE)</f>
        <v>จาน</v>
      </c>
      <c r="F345" s="59">
        <f>VLOOKUP($C345,allFlowProduct!$A:$P,3,FALSE)</f>
        <v>3</v>
      </c>
      <c r="G345" s="59">
        <f>VLOOKUP($C345,allFlowProduct!$A:$P,8,FALSE)</f>
        <v>1</v>
      </c>
      <c r="H345" s="59">
        <f t="shared" si="6"/>
        <v>7</v>
      </c>
    </row>
    <row r="346" spans="1:8" x14ac:dyDescent="0.5">
      <c r="A346" s="72" t="s">
        <v>5379</v>
      </c>
      <c r="C346" s="18" t="s">
        <v>5496</v>
      </c>
      <c r="D346" s="59" t="str">
        <f>VLOOKUP($C346,allFlowProduct!$A:$P,4,FALSE)</f>
        <v>ปลาสีกุนย่าง</v>
      </c>
      <c r="E346" s="59" t="str">
        <f>VLOOKUP($C346,allFlowProduct!$A:$P,5,FALSE)</f>
        <v>จาน</v>
      </c>
      <c r="F346" s="59">
        <f>VLOOKUP($C346,allFlowProduct!$A:$P,3,FALSE)</f>
        <v>3</v>
      </c>
      <c r="G346" s="59">
        <f>VLOOKUP($C346,allFlowProduct!$A:$P,8,FALSE)</f>
        <v>1</v>
      </c>
      <c r="H346" s="59">
        <f t="shared" si="6"/>
        <v>7</v>
      </c>
    </row>
    <row r="347" spans="1:8" x14ac:dyDescent="0.5">
      <c r="A347" s="72" t="s">
        <v>4511</v>
      </c>
      <c r="C347" s="18" t="s">
        <v>5496</v>
      </c>
      <c r="D347" s="59" t="str">
        <f>VLOOKUP($C347,allFlowProduct!$A:$P,4,FALSE)</f>
        <v>ปลาสีกุนย่าง</v>
      </c>
      <c r="E347" s="59" t="str">
        <f>VLOOKUP($C347,allFlowProduct!$A:$P,5,FALSE)</f>
        <v>จาน</v>
      </c>
      <c r="F347" s="59">
        <f>VLOOKUP($C347,allFlowProduct!$A:$P,3,FALSE)</f>
        <v>3</v>
      </c>
      <c r="G347" s="59">
        <f>VLOOKUP($C347,allFlowProduct!$A:$P,8,FALSE)</f>
        <v>1</v>
      </c>
      <c r="H347" s="59">
        <f t="shared" si="6"/>
        <v>7</v>
      </c>
    </row>
    <row r="348" spans="1:8" x14ac:dyDescent="0.5">
      <c r="A348" s="72" t="s">
        <v>5380</v>
      </c>
      <c r="C348" s="18" t="s">
        <v>5496</v>
      </c>
      <c r="D348" s="59" t="str">
        <f>VLOOKUP($C348,allFlowProduct!$A:$P,4,FALSE)</f>
        <v>ปลาสีกุนย่าง</v>
      </c>
      <c r="E348" s="59" t="str">
        <f>VLOOKUP($C348,allFlowProduct!$A:$P,5,FALSE)</f>
        <v>จาน</v>
      </c>
      <c r="F348" s="59">
        <f>VLOOKUP($C348,allFlowProduct!$A:$P,3,FALSE)</f>
        <v>3</v>
      </c>
      <c r="G348" s="59">
        <f>VLOOKUP($C348,allFlowProduct!$A:$P,8,FALSE)</f>
        <v>1</v>
      </c>
      <c r="H348" s="59">
        <f t="shared" si="6"/>
        <v>7</v>
      </c>
    </row>
    <row r="349" spans="1:8" x14ac:dyDescent="0.5">
      <c r="A349" s="72" t="s">
        <v>5381</v>
      </c>
      <c r="C349" s="18" t="s">
        <v>5004</v>
      </c>
      <c r="D349" s="59" t="str">
        <f>VLOOKUP($C349,allFlowProduct!$A:$P,4,FALSE)</f>
        <v>ปลาสีกุนทอดสิหม่ะ</v>
      </c>
      <c r="E349" s="59" t="str">
        <f>VLOOKUP($C349,allFlowProduct!$A:$P,5,FALSE)</f>
        <v>จาน</v>
      </c>
      <c r="F349" s="59">
        <f>VLOOKUP($C349,allFlowProduct!$A:$P,3,FALSE)</f>
        <v>3</v>
      </c>
      <c r="G349" s="59">
        <f>VLOOKUP($C349,allFlowProduct!$A:$P,8,FALSE)</f>
        <v>1</v>
      </c>
      <c r="H349" s="59">
        <f t="shared" si="6"/>
        <v>7</v>
      </c>
    </row>
    <row r="350" spans="1:8" x14ac:dyDescent="0.5">
      <c r="A350" s="72" t="s">
        <v>5382</v>
      </c>
      <c r="C350" s="18" t="s">
        <v>5496</v>
      </c>
      <c r="D350" s="59" t="str">
        <f>VLOOKUP($C350,allFlowProduct!$A:$P,4,FALSE)</f>
        <v>ปลาสีกุนย่าง</v>
      </c>
      <c r="E350" s="59" t="str">
        <f>VLOOKUP($C350,allFlowProduct!$A:$P,5,FALSE)</f>
        <v>จาน</v>
      </c>
      <c r="F350" s="59">
        <f>VLOOKUP($C350,allFlowProduct!$A:$P,3,FALSE)</f>
        <v>3</v>
      </c>
      <c r="G350" s="59">
        <f>VLOOKUP($C350,allFlowProduct!$A:$P,8,FALSE)</f>
        <v>1</v>
      </c>
      <c r="H350" s="59">
        <f t="shared" si="6"/>
        <v>7</v>
      </c>
    </row>
    <row r="351" spans="1:8" x14ac:dyDescent="0.5">
      <c r="A351" s="72" t="s">
        <v>5383</v>
      </c>
      <c r="C351" s="18" t="s">
        <v>5496</v>
      </c>
      <c r="D351" s="59" t="str">
        <f>VLOOKUP($C351,allFlowProduct!$A:$P,4,FALSE)</f>
        <v>ปลาสีกุนย่าง</v>
      </c>
      <c r="E351" s="59" t="str">
        <f>VLOOKUP($C351,allFlowProduct!$A:$P,5,FALSE)</f>
        <v>จาน</v>
      </c>
      <c r="F351" s="59">
        <f>VLOOKUP($C351,allFlowProduct!$A:$P,3,FALSE)</f>
        <v>3</v>
      </c>
      <c r="G351" s="59">
        <f>VLOOKUP($C351,allFlowProduct!$A:$P,8,FALSE)</f>
        <v>1</v>
      </c>
      <c r="H351" s="59">
        <f t="shared" si="6"/>
        <v>7</v>
      </c>
    </row>
    <row r="352" spans="1:8" x14ac:dyDescent="0.5">
      <c r="A352" s="72" t="s">
        <v>5384</v>
      </c>
      <c r="C352" s="18" t="s">
        <v>5004</v>
      </c>
      <c r="D352" s="59" t="str">
        <f>VLOOKUP($C352,allFlowProduct!$A:$P,4,FALSE)</f>
        <v>ปลาสีกุนทอดสิหม่ะ</v>
      </c>
      <c r="E352" s="59" t="str">
        <f>VLOOKUP($C352,allFlowProduct!$A:$P,5,FALSE)</f>
        <v>จาน</v>
      </c>
      <c r="F352" s="59">
        <f>VLOOKUP($C352,allFlowProduct!$A:$P,3,FALSE)</f>
        <v>3</v>
      </c>
      <c r="G352" s="59">
        <f>VLOOKUP($C352,allFlowProduct!$A:$P,8,FALSE)</f>
        <v>1</v>
      </c>
      <c r="H352" s="59">
        <f t="shared" si="6"/>
        <v>7</v>
      </c>
    </row>
    <row r="353" spans="1:8" x14ac:dyDescent="0.5">
      <c r="A353" s="72" t="s">
        <v>4769</v>
      </c>
      <c r="C353" s="18" t="s">
        <v>5496</v>
      </c>
      <c r="D353" s="59" t="str">
        <f>VLOOKUP($C353,allFlowProduct!$A:$P,4,FALSE)</f>
        <v>ปลาสีกุนย่าง</v>
      </c>
      <c r="E353" s="59" t="str">
        <f>VLOOKUP($C353,allFlowProduct!$A:$P,5,FALSE)</f>
        <v>จาน</v>
      </c>
      <c r="F353" s="59">
        <f>VLOOKUP($C353,allFlowProduct!$A:$P,3,FALSE)</f>
        <v>3</v>
      </c>
      <c r="G353" s="59">
        <f>VLOOKUP($C353,allFlowProduct!$A:$P,8,FALSE)</f>
        <v>1</v>
      </c>
      <c r="H353" s="59">
        <f t="shared" si="6"/>
        <v>7</v>
      </c>
    </row>
    <row r="354" spans="1:8" x14ac:dyDescent="0.5">
      <c r="A354" s="72" t="s">
        <v>5385</v>
      </c>
      <c r="C354" s="18" t="s">
        <v>5496</v>
      </c>
      <c r="D354" s="59" t="str">
        <f>VLOOKUP($C354,allFlowProduct!$A:$P,4,FALSE)</f>
        <v>ปลาสีกุนย่าง</v>
      </c>
      <c r="E354" s="59" t="str">
        <f>VLOOKUP($C354,allFlowProduct!$A:$P,5,FALSE)</f>
        <v>จาน</v>
      </c>
      <c r="F354" s="59">
        <f>VLOOKUP($C354,allFlowProduct!$A:$P,3,FALSE)</f>
        <v>3</v>
      </c>
      <c r="G354" s="59">
        <f>VLOOKUP($C354,allFlowProduct!$A:$P,8,FALSE)</f>
        <v>1</v>
      </c>
      <c r="H354" s="59">
        <f t="shared" si="6"/>
        <v>7</v>
      </c>
    </row>
    <row r="355" spans="1:8" x14ac:dyDescent="0.5">
      <c r="A355" s="72" t="s">
        <v>5386</v>
      </c>
      <c r="C355" s="18" t="s">
        <v>5496</v>
      </c>
      <c r="D355" s="59" t="str">
        <f>VLOOKUP($C355,allFlowProduct!$A:$P,4,FALSE)</f>
        <v>ปลาสีกุนย่าง</v>
      </c>
      <c r="E355" s="59" t="str">
        <f>VLOOKUP($C355,allFlowProduct!$A:$P,5,FALSE)</f>
        <v>จาน</v>
      </c>
      <c r="F355" s="59">
        <f>VLOOKUP($C355,allFlowProduct!$A:$P,3,FALSE)</f>
        <v>3</v>
      </c>
      <c r="G355" s="59">
        <f>VLOOKUP($C355,allFlowProduct!$A:$P,8,FALSE)</f>
        <v>1</v>
      </c>
      <c r="H355" s="59">
        <f t="shared" si="6"/>
        <v>7</v>
      </c>
    </row>
    <row r="356" spans="1:8" x14ac:dyDescent="0.5">
      <c r="A356" s="72" t="s">
        <v>5387</v>
      </c>
      <c r="C356" s="18" t="s">
        <v>5496</v>
      </c>
      <c r="D356" s="59" t="str">
        <f>VLOOKUP($C356,allFlowProduct!$A:$P,4,FALSE)</f>
        <v>ปลาสีกุนย่าง</v>
      </c>
      <c r="E356" s="59" t="str">
        <f>VLOOKUP($C356,allFlowProduct!$A:$P,5,FALSE)</f>
        <v>จาน</v>
      </c>
      <c r="F356" s="59">
        <f>VLOOKUP($C356,allFlowProduct!$A:$P,3,FALSE)</f>
        <v>3</v>
      </c>
      <c r="G356" s="59">
        <f>VLOOKUP($C356,allFlowProduct!$A:$P,8,FALSE)</f>
        <v>1</v>
      </c>
      <c r="H356" s="59">
        <f t="shared" si="6"/>
        <v>7</v>
      </c>
    </row>
    <row r="357" spans="1:8" x14ac:dyDescent="0.5">
      <c r="A357" s="72" t="s">
        <v>5388</v>
      </c>
      <c r="C357" s="18" t="s">
        <v>5496</v>
      </c>
      <c r="D357" s="59" t="str">
        <f>VLOOKUP($C357,allFlowProduct!$A:$P,4,FALSE)</f>
        <v>ปลาสีกุนย่าง</v>
      </c>
      <c r="E357" s="59" t="str">
        <f>VLOOKUP($C357,allFlowProduct!$A:$P,5,FALSE)</f>
        <v>จาน</v>
      </c>
      <c r="F357" s="59">
        <f>VLOOKUP($C357,allFlowProduct!$A:$P,3,FALSE)</f>
        <v>3</v>
      </c>
      <c r="G357" s="59">
        <f>VLOOKUP($C357,allFlowProduct!$A:$P,8,FALSE)</f>
        <v>1</v>
      </c>
      <c r="H357" s="59">
        <f t="shared" si="6"/>
        <v>7</v>
      </c>
    </row>
    <row r="358" spans="1:8" x14ac:dyDescent="0.5">
      <c r="A358" s="72" t="s">
        <v>5389</v>
      </c>
      <c r="C358" s="18" t="s">
        <v>5496</v>
      </c>
      <c r="D358" s="59" t="str">
        <f>VLOOKUP($C358,allFlowProduct!$A:$P,4,FALSE)</f>
        <v>ปลาสีกุนย่าง</v>
      </c>
      <c r="E358" s="59" t="str">
        <f>VLOOKUP($C358,allFlowProduct!$A:$P,5,FALSE)</f>
        <v>จาน</v>
      </c>
      <c r="F358" s="59">
        <f>VLOOKUP($C358,allFlowProduct!$A:$P,3,FALSE)</f>
        <v>3</v>
      </c>
      <c r="G358" s="59">
        <f>VLOOKUP($C358,allFlowProduct!$A:$P,8,FALSE)</f>
        <v>1</v>
      </c>
      <c r="H358" s="59">
        <f t="shared" si="6"/>
        <v>7</v>
      </c>
    </row>
    <row r="359" spans="1:8" x14ac:dyDescent="0.5">
      <c r="A359" s="72" t="s">
        <v>5390</v>
      </c>
      <c r="C359" s="18" t="s">
        <v>5967</v>
      </c>
      <c r="D359" s="59" t="str">
        <f>VLOOKUP($C359,allFlowProduct!$A:$P,4,FALSE)</f>
        <v>ปลาสีลังทอดสิหม่า</v>
      </c>
      <c r="E359" s="59" t="str">
        <f>VLOOKUP($C359,allFlowProduct!$A:$P,5,FALSE)</f>
        <v>จาน</v>
      </c>
      <c r="F359" s="59">
        <f>VLOOKUP($C359,allFlowProduct!$A:$P,3,FALSE)</f>
        <v>3</v>
      </c>
      <c r="G359" s="59">
        <f>VLOOKUP($C359,allFlowProduct!$A:$P,8,FALSE)</f>
        <v>1</v>
      </c>
      <c r="H359" s="59">
        <f t="shared" si="6"/>
        <v>7</v>
      </c>
    </row>
    <row r="360" spans="1:8" x14ac:dyDescent="0.5">
      <c r="A360" s="72" t="s">
        <v>5391</v>
      </c>
      <c r="C360" s="18" t="s">
        <v>5967</v>
      </c>
      <c r="D360" s="59" t="str">
        <f>VLOOKUP($C360,allFlowProduct!$A:$P,4,FALSE)</f>
        <v>ปลาสีลังทอดสิหม่า</v>
      </c>
      <c r="E360" s="59" t="str">
        <f>VLOOKUP($C360,allFlowProduct!$A:$P,5,FALSE)</f>
        <v>จาน</v>
      </c>
      <c r="F360" s="59">
        <f>VLOOKUP($C360,allFlowProduct!$A:$P,3,FALSE)</f>
        <v>3</v>
      </c>
      <c r="G360" s="59">
        <f>VLOOKUP($C360,allFlowProduct!$A:$P,8,FALSE)</f>
        <v>1</v>
      </c>
      <c r="H360" s="59">
        <f t="shared" si="6"/>
        <v>7</v>
      </c>
    </row>
    <row r="361" spans="1:8" x14ac:dyDescent="0.5">
      <c r="A361" s="72" t="s">
        <v>5392</v>
      </c>
      <c r="C361" s="18" t="s">
        <v>5972</v>
      </c>
      <c r="D361" s="59" t="str">
        <f>VLOOKUP($C361,allFlowProduct!$A:$P,4,FALSE)</f>
        <v>หมึกไข่ย่าง (ท่าแพ)</v>
      </c>
      <c r="E361" s="59" t="str">
        <f>VLOOKUP($C361,allFlowProduct!$A:$P,5,FALSE)</f>
        <v>จาน</v>
      </c>
      <c r="F361" s="59">
        <f>VLOOKUP($C361,allFlowProduct!$A:$P,3,FALSE)</f>
        <v>3</v>
      </c>
      <c r="G361" s="59">
        <f>VLOOKUP($C361,allFlowProduct!$A:$P,8,FALSE)</f>
        <v>1</v>
      </c>
      <c r="H361" s="59">
        <f t="shared" si="6"/>
        <v>7</v>
      </c>
    </row>
    <row r="362" spans="1:8" x14ac:dyDescent="0.5">
      <c r="A362" s="72" t="s">
        <v>141</v>
      </c>
      <c r="C362" s="18" t="s">
        <v>4944</v>
      </c>
      <c r="D362" s="59" t="str">
        <f>VLOOKUP($C362,allFlowProduct!$A:$P,4,FALSE)</f>
        <v>หมึกกล้วยย่าง</v>
      </c>
      <c r="E362" s="59" t="str">
        <f>VLOOKUP($C362,allFlowProduct!$A:$P,5,FALSE)</f>
        <v>จาน</v>
      </c>
      <c r="F362" s="59">
        <f>VLOOKUP($C362,allFlowProduct!$A:$P,3,FALSE)</f>
        <v>3</v>
      </c>
      <c r="G362" s="59">
        <f>VLOOKUP($C362,allFlowProduct!$A:$P,8,FALSE)</f>
        <v>1</v>
      </c>
      <c r="H362" s="59">
        <f t="shared" si="6"/>
        <v>7</v>
      </c>
    </row>
    <row r="363" spans="1:8" x14ac:dyDescent="0.5">
      <c r="A363" s="72" t="s">
        <v>4670</v>
      </c>
      <c r="C363" s="18" t="s">
        <v>4944</v>
      </c>
      <c r="D363" s="59" t="str">
        <f>VLOOKUP($C363,allFlowProduct!$A:$P,4,FALSE)</f>
        <v>หมึกกล้วยย่าง</v>
      </c>
      <c r="E363" s="59" t="str">
        <f>VLOOKUP($C363,allFlowProduct!$A:$P,5,FALSE)</f>
        <v>จาน</v>
      </c>
      <c r="F363" s="59">
        <f>VLOOKUP($C363,allFlowProduct!$A:$P,3,FALSE)</f>
        <v>3</v>
      </c>
      <c r="G363" s="59">
        <f>VLOOKUP($C363,allFlowProduct!$A:$P,8,FALSE)</f>
        <v>1</v>
      </c>
      <c r="H363" s="59">
        <f t="shared" si="6"/>
        <v>7</v>
      </c>
    </row>
    <row r="364" spans="1:8" x14ac:dyDescent="0.5">
      <c r="A364" s="72" t="s">
        <v>4285</v>
      </c>
      <c r="C364" s="18" t="s">
        <v>4978</v>
      </c>
      <c r="D364" s="59" t="str">
        <f>VLOOKUP($C364,allFlowProduct!$A:$P,4,FALSE)</f>
        <v>หมึกต้มหวาน</v>
      </c>
      <c r="E364" s="59" t="str">
        <f>VLOOKUP($C364,allFlowProduct!$A:$P,5,FALSE)</f>
        <v>จาน</v>
      </c>
      <c r="F364" s="59">
        <f>VLOOKUP($C364,allFlowProduct!$A:$P,3,FALSE)</f>
        <v>3</v>
      </c>
      <c r="G364" s="59">
        <f>VLOOKUP($C364,allFlowProduct!$A:$P,8,FALSE)</f>
        <v>1</v>
      </c>
      <c r="H364" s="59">
        <f t="shared" si="6"/>
        <v>7</v>
      </c>
    </row>
    <row r="365" spans="1:8" x14ac:dyDescent="0.5">
      <c r="A365" s="72" t="s">
        <v>5393</v>
      </c>
      <c r="C365" s="18" t="s">
        <v>5973</v>
      </c>
      <c r="D365" s="59" t="str">
        <f>VLOOKUP($C365,allFlowProduct!$A:$P,4,FALSE)</f>
        <v>หมึกไข่ทอดกระเทียม (ท่าแพ)</v>
      </c>
      <c r="E365" s="59" t="str">
        <f>VLOOKUP($C365,allFlowProduct!$A:$P,5,FALSE)</f>
        <v>จาน</v>
      </c>
      <c r="F365" s="59">
        <f>VLOOKUP($C365,allFlowProduct!$A:$P,3,FALSE)</f>
        <v>3</v>
      </c>
      <c r="G365" s="59">
        <f>VLOOKUP($C365,allFlowProduct!$A:$P,8,FALSE)</f>
        <v>1</v>
      </c>
      <c r="H365" s="59">
        <f t="shared" si="6"/>
        <v>7</v>
      </c>
    </row>
    <row r="366" spans="1:8" x14ac:dyDescent="0.5">
      <c r="A366" s="72" t="s">
        <v>5394</v>
      </c>
      <c r="C366" s="18" t="s">
        <v>4949</v>
      </c>
      <c r="D366" s="59" t="str">
        <f>VLOOKUP($C366,allFlowProduct!$A:$P,4,FALSE)</f>
        <v>หมึกผัดเคย</v>
      </c>
      <c r="E366" s="59" t="str">
        <f>VLOOKUP($C366,allFlowProduct!$A:$P,5,FALSE)</f>
        <v>จาน</v>
      </c>
      <c r="F366" s="59">
        <f>VLOOKUP($C366,allFlowProduct!$A:$P,3,FALSE)</f>
        <v>3</v>
      </c>
      <c r="G366" s="59">
        <f>VLOOKUP($C366,allFlowProduct!$A:$P,8,FALSE)</f>
        <v>1</v>
      </c>
      <c r="H366" s="59">
        <f t="shared" si="6"/>
        <v>7</v>
      </c>
    </row>
    <row r="367" spans="1:8" x14ac:dyDescent="0.5">
      <c r="A367" s="72" t="s">
        <v>4603</v>
      </c>
      <c r="C367" s="18" t="s">
        <v>4967</v>
      </c>
      <c r="D367" s="59" t="str">
        <f>VLOOKUP($C367,allFlowProduct!$A:$P,4,FALSE)</f>
        <v>หมึกผัดเคยใส่สะตอ</v>
      </c>
      <c r="E367" s="59" t="str">
        <f>VLOOKUP($C367,allFlowProduct!$A:$P,5,FALSE)</f>
        <v>จาน</v>
      </c>
      <c r="F367" s="59">
        <f>VLOOKUP($C367,allFlowProduct!$A:$P,3,FALSE)</f>
        <v>3</v>
      </c>
      <c r="G367" s="59">
        <f>VLOOKUP($C367,allFlowProduct!$A:$P,8,FALSE)</f>
        <v>1</v>
      </c>
      <c r="H367" s="59">
        <f t="shared" si="6"/>
        <v>7</v>
      </c>
    </row>
    <row r="368" spans="1:8" x14ac:dyDescent="0.5">
      <c r="A368" s="72" t="s">
        <v>4771</v>
      </c>
      <c r="C368" s="18" t="s">
        <v>4949</v>
      </c>
      <c r="D368" s="59" t="str">
        <f>VLOOKUP($C368,allFlowProduct!$A:$P,4,FALSE)</f>
        <v>หมึกผัดเคย</v>
      </c>
      <c r="E368" s="59" t="str">
        <f>VLOOKUP($C368,allFlowProduct!$A:$P,5,FALSE)</f>
        <v>จาน</v>
      </c>
      <c r="F368" s="59">
        <f>VLOOKUP($C368,allFlowProduct!$A:$P,3,FALSE)</f>
        <v>3</v>
      </c>
      <c r="G368" s="59">
        <f>VLOOKUP($C368,allFlowProduct!$A:$P,8,FALSE)</f>
        <v>1</v>
      </c>
      <c r="H368" s="59">
        <f t="shared" si="6"/>
        <v>7</v>
      </c>
    </row>
    <row r="369" spans="1:8" x14ac:dyDescent="0.5">
      <c r="A369" s="72" t="s">
        <v>5395</v>
      </c>
      <c r="C369" s="18" t="s">
        <v>4967</v>
      </c>
      <c r="D369" s="59" t="str">
        <f>VLOOKUP($C369,allFlowProduct!$A:$P,4,FALSE)</f>
        <v>หมึกผัดเคยใส่สะตอ</v>
      </c>
      <c r="E369" s="59" t="str">
        <f>VLOOKUP($C369,allFlowProduct!$A:$P,5,FALSE)</f>
        <v>จาน</v>
      </c>
      <c r="F369" s="59">
        <f>VLOOKUP($C369,allFlowProduct!$A:$P,3,FALSE)</f>
        <v>3</v>
      </c>
      <c r="G369" s="59">
        <f>VLOOKUP($C369,allFlowProduct!$A:$P,8,FALSE)</f>
        <v>1</v>
      </c>
      <c r="H369" s="59">
        <f t="shared" si="6"/>
        <v>7</v>
      </c>
    </row>
    <row r="370" spans="1:8" x14ac:dyDescent="0.5">
      <c r="A370" s="72" t="s">
        <v>5396</v>
      </c>
      <c r="C370" s="18" t="s">
        <v>5968</v>
      </c>
      <c r="D370" s="59" t="str">
        <f>VLOOKUP($C370,allFlowProduct!$A:$P,4,FALSE)</f>
        <v>หมึกผักคื่นช่าย</v>
      </c>
      <c r="E370" s="59" t="str">
        <f>VLOOKUP($C370,allFlowProduct!$A:$P,5,FALSE)</f>
        <v>จาน</v>
      </c>
      <c r="F370" s="59">
        <f>VLOOKUP($C370,allFlowProduct!$A:$P,3,FALSE)</f>
        <v>3</v>
      </c>
      <c r="G370" s="59">
        <f>VLOOKUP($C370,allFlowProduct!$A:$P,8,FALSE)</f>
        <v>1</v>
      </c>
      <c r="H370" s="59">
        <f t="shared" si="6"/>
        <v>7</v>
      </c>
    </row>
    <row r="371" spans="1:8" x14ac:dyDescent="0.5">
      <c r="A371" s="72" t="s">
        <v>5397</v>
      </c>
      <c r="C371" s="18" t="s">
        <v>5968</v>
      </c>
      <c r="D371" s="59" t="str">
        <f>VLOOKUP($C371,allFlowProduct!$A:$P,4,FALSE)</f>
        <v>หมึกผักคื่นช่าย</v>
      </c>
      <c r="E371" s="59" t="str">
        <f>VLOOKUP($C371,allFlowProduct!$A:$P,5,FALSE)</f>
        <v>จาน</v>
      </c>
      <c r="F371" s="59">
        <f>VLOOKUP($C371,allFlowProduct!$A:$P,3,FALSE)</f>
        <v>3</v>
      </c>
      <c r="G371" s="59">
        <f>VLOOKUP($C371,allFlowProduct!$A:$P,8,FALSE)</f>
        <v>1</v>
      </c>
      <c r="H371" s="59">
        <f t="shared" si="6"/>
        <v>7</v>
      </c>
    </row>
    <row r="372" spans="1:8" x14ac:dyDescent="0.5">
      <c r="A372" s="72" t="s">
        <v>5398</v>
      </c>
      <c r="C372" s="18" t="s">
        <v>4992</v>
      </c>
      <c r="D372" s="59" t="str">
        <f>VLOOKUP($C372,allFlowProduct!$A:$P,4,FALSE)</f>
        <v>แกงส้มปลามง</v>
      </c>
      <c r="E372" s="59" t="str">
        <f>VLOOKUP($C372,allFlowProduct!$A:$P,5,FALSE)</f>
        <v>จาน</v>
      </c>
      <c r="F372" s="59">
        <f>VLOOKUP($C372,allFlowProduct!$A:$P,3,FALSE)</f>
        <v>3</v>
      </c>
      <c r="G372" s="59">
        <f>VLOOKUP($C372,allFlowProduct!$A:$P,8,FALSE)</f>
        <v>1</v>
      </c>
      <c r="H372" s="59">
        <f t="shared" si="6"/>
        <v>7</v>
      </c>
    </row>
    <row r="373" spans="1:8" x14ac:dyDescent="0.5">
      <c r="A373" s="72" t="s">
        <v>5399</v>
      </c>
      <c r="C373" s="18" t="s">
        <v>4992</v>
      </c>
      <c r="D373" s="59" t="str">
        <f>VLOOKUP($C373,allFlowProduct!$A:$P,4,FALSE)</f>
        <v>แกงส้มปลามง</v>
      </c>
      <c r="E373" s="59" t="str">
        <f>VLOOKUP($C373,allFlowProduct!$A:$P,5,FALSE)</f>
        <v>จาน</v>
      </c>
      <c r="F373" s="59">
        <f>VLOOKUP($C373,allFlowProduct!$A:$P,3,FALSE)</f>
        <v>3</v>
      </c>
      <c r="G373" s="59">
        <f>VLOOKUP($C373,allFlowProduct!$A:$P,8,FALSE)</f>
        <v>1</v>
      </c>
      <c r="H373" s="59">
        <f t="shared" si="6"/>
        <v>7</v>
      </c>
    </row>
    <row r="374" spans="1:8" x14ac:dyDescent="0.5">
      <c r="A374" s="72" t="s">
        <v>5400</v>
      </c>
      <c r="C374" s="18" t="s">
        <v>5003</v>
      </c>
      <c r="D374" s="59" t="str">
        <f>VLOOKUP($C374,allFlowProduct!$A:$P,4,FALSE)</f>
        <v>หมึกผัดพริกแกง</v>
      </c>
      <c r="E374" s="59" t="str">
        <f>VLOOKUP($C374,allFlowProduct!$A:$P,5,FALSE)</f>
        <v>จาน</v>
      </c>
      <c r="F374" s="59">
        <f>VLOOKUP($C374,allFlowProduct!$A:$P,3,FALSE)</f>
        <v>3</v>
      </c>
      <c r="G374" s="59">
        <f>VLOOKUP($C374,allFlowProduct!$A:$P,8,FALSE)</f>
        <v>1</v>
      </c>
      <c r="H374" s="59">
        <f t="shared" si="6"/>
        <v>7</v>
      </c>
    </row>
    <row r="375" spans="1:8" x14ac:dyDescent="0.5">
      <c r="A375" s="72" t="s">
        <v>5401</v>
      </c>
      <c r="C375" s="18" t="s">
        <v>5003</v>
      </c>
      <c r="D375" s="59" t="str">
        <f>VLOOKUP($C375,allFlowProduct!$A:$P,4,FALSE)</f>
        <v>หมึกผัดพริกแกง</v>
      </c>
      <c r="E375" s="59" t="str">
        <f>VLOOKUP($C375,allFlowProduct!$A:$P,5,FALSE)</f>
        <v>จาน</v>
      </c>
      <c r="F375" s="59">
        <f>VLOOKUP($C375,allFlowProduct!$A:$P,3,FALSE)</f>
        <v>3</v>
      </c>
      <c r="G375" s="59">
        <f>VLOOKUP($C375,allFlowProduct!$A:$P,8,FALSE)</f>
        <v>1</v>
      </c>
      <c r="H375" s="59">
        <f t="shared" si="6"/>
        <v>7</v>
      </c>
    </row>
    <row r="376" spans="1:8" x14ac:dyDescent="0.5">
      <c r="A376" s="72" t="s">
        <v>5402</v>
      </c>
      <c r="C376" s="18" t="s">
        <v>5003</v>
      </c>
      <c r="D376" s="59" t="str">
        <f>VLOOKUP($C376,allFlowProduct!$A:$P,4,FALSE)</f>
        <v>หมึกผัดพริกแกง</v>
      </c>
      <c r="E376" s="59" t="str">
        <f>VLOOKUP($C376,allFlowProduct!$A:$P,5,FALSE)</f>
        <v>จาน</v>
      </c>
      <c r="F376" s="59">
        <f>VLOOKUP($C376,allFlowProduct!$A:$P,3,FALSE)</f>
        <v>3</v>
      </c>
      <c r="G376" s="59">
        <f>VLOOKUP($C376,allFlowProduct!$A:$P,8,FALSE)</f>
        <v>1</v>
      </c>
      <c r="H376" s="59">
        <f t="shared" si="6"/>
        <v>7</v>
      </c>
    </row>
    <row r="377" spans="1:8" x14ac:dyDescent="0.5">
      <c r="A377" s="72" t="s">
        <v>5403</v>
      </c>
      <c r="C377" s="18" t="s">
        <v>5003</v>
      </c>
      <c r="D377" s="59" t="str">
        <f>VLOOKUP($C377,allFlowProduct!$A:$P,4,FALSE)</f>
        <v>หมึกผัดพริกแกง</v>
      </c>
      <c r="E377" s="59" t="str">
        <f>VLOOKUP($C377,allFlowProduct!$A:$P,5,FALSE)</f>
        <v>จาน</v>
      </c>
      <c r="F377" s="59">
        <f>VLOOKUP($C377,allFlowProduct!$A:$P,3,FALSE)</f>
        <v>3</v>
      </c>
      <c r="G377" s="59">
        <f>VLOOKUP($C377,allFlowProduct!$A:$P,8,FALSE)</f>
        <v>1</v>
      </c>
      <c r="H377" s="59">
        <f t="shared" si="6"/>
        <v>7</v>
      </c>
    </row>
    <row r="378" spans="1:8" x14ac:dyDescent="0.5">
      <c r="A378" s="72" t="s">
        <v>4606</v>
      </c>
      <c r="C378" s="18" t="s">
        <v>4953</v>
      </c>
      <c r="D378" s="59" t="str">
        <f>VLOOKUP($C378,allFlowProduct!$A:$P,4,FALSE)</f>
        <v>หมึกผัดมิโซะ</v>
      </c>
      <c r="E378" s="59" t="str">
        <f>VLOOKUP($C378,allFlowProduct!$A:$P,5,FALSE)</f>
        <v>จาน</v>
      </c>
      <c r="F378" s="59">
        <f>VLOOKUP($C378,allFlowProduct!$A:$P,3,FALSE)</f>
        <v>3</v>
      </c>
      <c r="G378" s="59">
        <f>VLOOKUP($C378,allFlowProduct!$A:$P,8,FALSE)</f>
        <v>1</v>
      </c>
      <c r="H378" s="59">
        <f t="shared" si="6"/>
        <v>7</v>
      </c>
    </row>
    <row r="379" spans="1:8" x14ac:dyDescent="0.5">
      <c r="A379" s="72" t="s">
        <v>5404</v>
      </c>
      <c r="C379" s="18" t="s">
        <v>4967</v>
      </c>
      <c r="D379" s="59" t="str">
        <f>VLOOKUP($C379,allFlowProduct!$A:$P,4,FALSE)</f>
        <v>หมึกผัดเคยใส่สะตอ</v>
      </c>
      <c r="E379" s="59" t="str">
        <f>VLOOKUP($C379,allFlowProduct!$A:$P,5,FALSE)</f>
        <v>จาน</v>
      </c>
      <c r="F379" s="59">
        <f>VLOOKUP($C379,allFlowProduct!$A:$P,3,FALSE)</f>
        <v>3</v>
      </c>
      <c r="G379" s="59">
        <f>VLOOKUP($C379,allFlowProduct!$A:$P,8,FALSE)</f>
        <v>1</v>
      </c>
      <c r="H379" s="59">
        <f t="shared" si="6"/>
        <v>7</v>
      </c>
    </row>
    <row r="380" spans="1:8" x14ac:dyDescent="0.5">
      <c r="A380" s="72" t="s">
        <v>2867</v>
      </c>
      <c r="C380" s="18" t="s">
        <v>4951</v>
      </c>
      <c r="D380" s="59" t="str">
        <f>VLOOKUP($C380,allFlowProduct!$A:$P,4,FALSE)</f>
        <v>หมึกหอมย่าง</v>
      </c>
      <c r="E380" s="59" t="str">
        <f>VLOOKUP($C380,allFlowProduct!$A:$P,5,FALSE)</f>
        <v>จาน</v>
      </c>
      <c r="F380" s="59">
        <f>VLOOKUP($C380,allFlowProduct!$A:$P,3,FALSE)</f>
        <v>3</v>
      </c>
      <c r="G380" s="59">
        <f>VLOOKUP($C380,allFlowProduct!$A:$P,8,FALSE)</f>
        <v>1</v>
      </c>
      <c r="H380" s="59">
        <f t="shared" si="6"/>
        <v>7</v>
      </c>
    </row>
    <row r="381" spans="1:8" x14ac:dyDescent="0.5">
      <c r="A381" s="72" t="s">
        <v>5405</v>
      </c>
      <c r="C381" s="18" t="s">
        <v>4951</v>
      </c>
      <c r="D381" s="59" t="str">
        <f>VLOOKUP($C381,allFlowProduct!$A:$P,4,FALSE)</f>
        <v>หมึกหอมย่าง</v>
      </c>
      <c r="E381" s="59" t="str">
        <f>VLOOKUP($C381,allFlowProduct!$A:$P,5,FALSE)</f>
        <v>จาน</v>
      </c>
      <c r="F381" s="59">
        <f>VLOOKUP($C381,allFlowProduct!$A:$P,3,FALSE)</f>
        <v>3</v>
      </c>
      <c r="G381" s="59">
        <f>VLOOKUP($C381,allFlowProduct!$A:$P,8,FALSE)</f>
        <v>1</v>
      </c>
      <c r="H381" s="59">
        <f t="shared" si="6"/>
        <v>7</v>
      </c>
    </row>
    <row r="382" spans="1:8" x14ac:dyDescent="0.5">
      <c r="A382" s="72" t="s">
        <v>5406</v>
      </c>
      <c r="C382" s="18" t="s">
        <v>4951</v>
      </c>
      <c r="D382" s="59" t="str">
        <f>VLOOKUP($C382,allFlowProduct!$A:$P,4,FALSE)</f>
        <v>หมึกหอมย่าง</v>
      </c>
      <c r="E382" s="59" t="str">
        <f>VLOOKUP($C382,allFlowProduct!$A:$P,5,FALSE)</f>
        <v>จาน</v>
      </c>
      <c r="F382" s="59">
        <f>VLOOKUP($C382,allFlowProduct!$A:$P,3,FALSE)</f>
        <v>3</v>
      </c>
      <c r="G382" s="59">
        <f>VLOOKUP($C382,allFlowProduct!$A:$P,8,FALSE)</f>
        <v>1</v>
      </c>
      <c r="H382" s="59">
        <f t="shared" si="6"/>
        <v>7</v>
      </c>
    </row>
    <row r="383" spans="1:8" x14ac:dyDescent="0.5">
      <c r="A383" s="72" t="s">
        <v>5407</v>
      </c>
      <c r="C383" s="18" t="s">
        <v>5961</v>
      </c>
      <c r="D383" s="59" t="str">
        <f>VLOOKUP($C383,allFlowProduct!$A:$P,4,FALSE)</f>
        <v>ปลาอังเกยทอดสมุนไพร</v>
      </c>
      <c r="E383" s="59" t="str">
        <f>VLOOKUP($C383,allFlowProduct!$A:$P,5,FALSE)</f>
        <v>จาน</v>
      </c>
      <c r="F383" s="59">
        <f>VLOOKUP($C383,allFlowProduct!$A:$P,3,FALSE)</f>
        <v>3</v>
      </c>
      <c r="G383" s="59">
        <f>VLOOKUP($C383,allFlowProduct!$A:$P,8,FALSE)</f>
        <v>1</v>
      </c>
      <c r="H383" s="59">
        <f t="shared" si="6"/>
        <v>7</v>
      </c>
    </row>
    <row r="384" spans="1:8" x14ac:dyDescent="0.5">
      <c r="A384" s="72" t="s">
        <v>5408</v>
      </c>
      <c r="C384" s="18" t="s">
        <v>5962</v>
      </c>
      <c r="D384" s="59" t="str">
        <f>VLOOKUP($C384,allFlowProduct!$A:$P,4,FALSE)</f>
        <v>ปลาอังเกยทอดสิหม่า</v>
      </c>
      <c r="E384" s="59" t="str">
        <f>VLOOKUP($C384,allFlowProduct!$A:$P,5,FALSE)</f>
        <v>จาน</v>
      </c>
      <c r="F384" s="59">
        <f>VLOOKUP($C384,allFlowProduct!$A:$P,3,FALSE)</f>
        <v>3</v>
      </c>
      <c r="G384" s="59">
        <f>VLOOKUP($C384,allFlowProduct!$A:$P,8,FALSE)</f>
        <v>1</v>
      </c>
      <c r="H384" s="59">
        <f t="shared" si="6"/>
        <v>7</v>
      </c>
    </row>
    <row r="385" spans="1:8" x14ac:dyDescent="0.5">
      <c r="A385" s="72" t="s">
        <v>5409</v>
      </c>
      <c r="C385" s="18" t="s">
        <v>5969</v>
      </c>
      <c r="D385" s="59" t="str">
        <f>VLOOKUP($C385,allFlowProduct!$A:$P,4,FALSE)</f>
        <v>ปลาอินทรีย์แล่เนื้อทอด</v>
      </c>
      <c r="E385" s="59" t="str">
        <f>VLOOKUP($C385,allFlowProduct!$A:$P,5,FALSE)</f>
        <v>จาน</v>
      </c>
      <c r="F385" s="59">
        <f>VLOOKUP($C385,allFlowProduct!$A:$P,3,FALSE)</f>
        <v>3</v>
      </c>
      <c r="G385" s="59">
        <f>VLOOKUP($C385,allFlowProduct!$A:$P,8,FALSE)</f>
        <v>1</v>
      </c>
      <c r="H385" s="59">
        <f t="shared" si="6"/>
        <v>7</v>
      </c>
    </row>
    <row r="386" spans="1:8" x14ac:dyDescent="0.5">
      <c r="A386" s="72" t="s">
        <v>5410</v>
      </c>
      <c r="C386" s="18" t="s">
        <v>5970</v>
      </c>
      <c r="D386" s="59" t="str">
        <f>VLOOKUP($C386,allFlowProduct!$A:$P,4,FALSE)</f>
        <v>ปลาอินทรีย์แล่เนื้อทอดสิหม่า</v>
      </c>
      <c r="E386" s="59" t="str">
        <f>VLOOKUP($C386,allFlowProduct!$A:$P,5,FALSE)</f>
        <v>จาน</v>
      </c>
      <c r="F386" s="59">
        <f>VLOOKUP($C386,allFlowProduct!$A:$P,3,FALSE)</f>
        <v>3</v>
      </c>
      <c r="G386" s="59">
        <f>VLOOKUP($C386,allFlowProduct!$A:$P,8,FALSE)</f>
        <v>1</v>
      </c>
      <c r="H386" s="59">
        <f t="shared" si="6"/>
        <v>7</v>
      </c>
    </row>
    <row r="387" spans="1:8" x14ac:dyDescent="0.5">
      <c r="A387" s="60" t="s">
        <v>5787</v>
      </c>
      <c r="C387" s="18" t="s">
        <v>5551</v>
      </c>
      <c r="D387" s="59" t="str">
        <f>VLOOKUP($C387,allFlowProduct!$A:$P,4,FALSE)</f>
        <v>Chips</v>
      </c>
      <c r="E387" s="59" t="str">
        <f>VLOOKUP($C387,allFlowProduct!$A:$P,5,FALSE)</f>
        <v>แก้ว</v>
      </c>
      <c r="F387" s="59">
        <f>VLOOKUP($C387,allFlowProduct!$A:$P,3,FALSE)</f>
        <v>3</v>
      </c>
      <c r="G387" s="59">
        <f>VLOOKUP($C387,allFlowProduct!$A:$P,8,FALSE)</f>
        <v>1</v>
      </c>
      <c r="H387" s="59">
        <f t="shared" ref="H387:H400" si="7">IF($G387=7,-1,IF($G387=1,7,IF($G387=3,7,IF($G387=5,0,"error"))))</f>
        <v>7</v>
      </c>
    </row>
    <row r="388" spans="1:8" x14ac:dyDescent="0.5">
      <c r="A388" s="60" t="s">
        <v>5795</v>
      </c>
      <c r="C388" s="18" t="s">
        <v>5873</v>
      </c>
      <c r="D388" s="59" t="str">
        <f>VLOOKUP($C388,allFlowProduct!$A:$P,4,FALSE)</f>
        <v>Torrontés</v>
      </c>
      <c r="E388" s="59" t="str">
        <f>VLOOKUP($C388,allFlowProduct!$A:$P,5,FALSE)</f>
        <v>แก้ว</v>
      </c>
      <c r="F388" s="59">
        <f>VLOOKUP($C388,allFlowProduct!$A:$P,3,FALSE)</f>
        <v>3</v>
      </c>
      <c r="G388" s="59">
        <f>VLOOKUP($C388,allFlowProduct!$A:$P,8,FALSE)</f>
        <v>1</v>
      </c>
      <c r="H388" s="59">
        <f t="shared" si="7"/>
        <v>7</v>
      </c>
    </row>
    <row r="389" spans="1:8" x14ac:dyDescent="0.5">
      <c r="A389" s="60" t="s">
        <v>5810</v>
      </c>
      <c r="C389" s="18" t="s">
        <v>5982</v>
      </c>
      <c r="D389" s="59" t="str">
        <f>VLOOKUP($C389,allFlowProduct!$A:$P,4,FALSE)</f>
        <v>แกงกะทิปลาทูใบจันทร์</v>
      </c>
      <c r="E389" s="59" t="str">
        <f>VLOOKUP($C389,allFlowProduct!$A:$P,5,FALSE)</f>
        <v>ชาม</v>
      </c>
      <c r="F389" s="59">
        <f>VLOOKUP($C389,allFlowProduct!$A:$P,3,FALSE)</f>
        <v>3</v>
      </c>
      <c r="G389" s="59">
        <f>VLOOKUP($C389,allFlowProduct!$A:$P,8,FALSE)</f>
        <v>1</v>
      </c>
      <c r="H389" s="59">
        <f t="shared" si="7"/>
        <v>7</v>
      </c>
    </row>
    <row r="390" spans="1:8" x14ac:dyDescent="0.5">
      <c r="A390" s="60" t="s">
        <v>5796</v>
      </c>
      <c r="C390" s="18" t="s">
        <v>5983</v>
      </c>
      <c r="D390" s="59" t="str">
        <f>VLOOKUP($C390,allFlowProduct!$A:$P,4,FALSE)</f>
        <v>แกงกะทิปลาสากใบชะพลู</v>
      </c>
      <c r="E390" s="59" t="str">
        <f>VLOOKUP($C390,allFlowProduct!$A:$P,5,FALSE)</f>
        <v>ชาม</v>
      </c>
      <c r="F390" s="59">
        <f>VLOOKUP($C390,allFlowProduct!$A:$P,3,FALSE)</f>
        <v>3</v>
      </c>
      <c r="G390" s="59">
        <f>VLOOKUP($C390,allFlowProduct!$A:$P,8,FALSE)</f>
        <v>1</v>
      </c>
      <c r="H390" s="59">
        <f t="shared" si="7"/>
        <v>7</v>
      </c>
    </row>
    <row r="391" spans="1:8" x14ac:dyDescent="0.5">
      <c r="A391" s="60" t="s">
        <v>5786</v>
      </c>
      <c r="C391" s="18" t="s">
        <v>5984</v>
      </c>
      <c r="D391" s="59" t="str">
        <f>VLOOKUP($C391,allFlowProduct!$A:$P,4,FALSE)</f>
        <v>แกงกะทิปลาสีกุนใบยี่หร่า</v>
      </c>
      <c r="E391" s="59" t="str">
        <f>VLOOKUP($C391,allFlowProduct!$A:$P,5,FALSE)</f>
        <v>ชาม</v>
      </c>
      <c r="F391" s="59">
        <f>VLOOKUP($C391,allFlowProduct!$A:$P,3,FALSE)</f>
        <v>3</v>
      </c>
      <c r="G391" s="59">
        <f>VLOOKUP($C391,allFlowProduct!$A:$P,8,FALSE)</f>
        <v>1</v>
      </c>
      <c r="H391" s="59">
        <f t="shared" si="7"/>
        <v>7</v>
      </c>
    </row>
    <row r="392" spans="1:8" x14ac:dyDescent="0.5">
      <c r="A392" s="60" t="s">
        <v>5809</v>
      </c>
      <c r="C392" s="18" t="s">
        <v>5499</v>
      </c>
      <c r="D392" s="59" t="str">
        <f>VLOOKUP($C392,allFlowProduct!$A:$P,4,FALSE)</f>
        <v>ปลาโฉมงามย่าง</v>
      </c>
      <c r="E392" s="59" t="str">
        <f>VLOOKUP($C392,allFlowProduct!$A:$P,5,FALSE)</f>
        <v>จาน</v>
      </c>
      <c r="F392" s="59">
        <f>VLOOKUP($C392,allFlowProduct!$A:$P,3,FALSE)</f>
        <v>3</v>
      </c>
      <c r="G392" s="59">
        <f>VLOOKUP($C392,allFlowProduct!$A:$P,8,FALSE)</f>
        <v>1</v>
      </c>
      <c r="H392" s="59">
        <f t="shared" si="7"/>
        <v>7</v>
      </c>
    </row>
    <row r="393" spans="1:8" x14ac:dyDescent="0.5">
      <c r="A393" s="60" t="s">
        <v>5807</v>
      </c>
      <c r="C393" s="18" t="s">
        <v>5499</v>
      </c>
      <c r="D393" s="59" t="str">
        <f>VLOOKUP($C393,allFlowProduct!$A:$P,4,FALSE)</f>
        <v>ปลาโฉมงามย่าง</v>
      </c>
      <c r="E393" s="59" t="str">
        <f>VLOOKUP($C393,allFlowProduct!$A:$P,5,FALSE)</f>
        <v>จาน</v>
      </c>
      <c r="F393" s="59">
        <f>VLOOKUP($C393,allFlowProduct!$A:$P,3,FALSE)</f>
        <v>3</v>
      </c>
      <c r="G393" s="59">
        <f>VLOOKUP($C393,allFlowProduct!$A:$P,8,FALSE)</f>
        <v>1</v>
      </c>
      <c r="H393" s="59">
        <f t="shared" si="7"/>
        <v>7</v>
      </c>
    </row>
    <row r="394" spans="1:8" x14ac:dyDescent="0.5">
      <c r="A394" s="60" t="s">
        <v>5804</v>
      </c>
      <c r="C394" s="18" t="s">
        <v>5950</v>
      </c>
      <c r="D394" s="59" t="str">
        <f>VLOOKUP($C394,allFlowProduct!$A:$P,4,FALSE)</f>
        <v>ปลาใบปอย่าง</v>
      </c>
      <c r="E394" s="59" t="str">
        <f>VLOOKUP($C394,allFlowProduct!$A:$P,5,FALSE)</f>
        <v>จาน</v>
      </c>
      <c r="F394" s="59">
        <f>VLOOKUP($C394,allFlowProduct!$A:$P,3,FALSE)</f>
        <v>3</v>
      </c>
      <c r="G394" s="59">
        <f>VLOOKUP($C394,allFlowProduct!$A:$P,8,FALSE)</f>
        <v>1</v>
      </c>
      <c r="H394" s="59">
        <f t="shared" si="7"/>
        <v>7</v>
      </c>
    </row>
    <row r="395" spans="1:8" x14ac:dyDescent="0.5">
      <c r="A395" s="60" t="s">
        <v>5802</v>
      </c>
      <c r="C395" s="18" t="s">
        <v>4997</v>
      </c>
      <c r="D395" s="59" t="str">
        <f>VLOOKUP($C395,allFlowProduct!$A:$P,4,FALSE)</f>
        <v>ข้าวผัดปู</v>
      </c>
      <c r="E395" s="59" t="str">
        <f>VLOOKUP($C395,allFlowProduct!$A:$P,5,FALSE)</f>
        <v>จาน</v>
      </c>
      <c r="F395" s="59">
        <f>VLOOKUP($C395,allFlowProduct!$A:$P,3,FALSE)</f>
        <v>3</v>
      </c>
      <c r="G395" s="59">
        <f>VLOOKUP($C395,allFlowProduct!$A:$P,8,FALSE)</f>
        <v>1</v>
      </c>
      <c r="H395" s="59">
        <f t="shared" si="7"/>
        <v>7</v>
      </c>
    </row>
    <row r="396" spans="1:8" x14ac:dyDescent="0.5">
      <c r="A396" s="60" t="s">
        <v>5801</v>
      </c>
      <c r="C396" s="18" t="s">
        <v>4997</v>
      </c>
      <c r="D396" s="59" t="str">
        <f>VLOOKUP($C396,allFlowProduct!$A:$P,4,FALSE)</f>
        <v>ข้าวผัดปู</v>
      </c>
      <c r="E396" s="59" t="str">
        <f>VLOOKUP($C396,allFlowProduct!$A:$P,5,FALSE)</f>
        <v>จาน</v>
      </c>
      <c r="F396" s="59">
        <f>VLOOKUP($C396,allFlowProduct!$A:$P,3,FALSE)</f>
        <v>3</v>
      </c>
      <c r="G396" s="59">
        <f>VLOOKUP($C396,allFlowProduct!$A:$P,8,FALSE)</f>
        <v>1</v>
      </c>
      <c r="H396" s="59">
        <f t="shared" si="7"/>
        <v>7</v>
      </c>
    </row>
    <row r="397" spans="1:8" x14ac:dyDescent="0.5">
      <c r="A397" s="60" t="s">
        <v>5815</v>
      </c>
      <c r="C397" s="18" t="s">
        <v>4997</v>
      </c>
      <c r="D397" s="59" t="str">
        <f>VLOOKUP($C397,allFlowProduct!$A:$P,4,FALSE)</f>
        <v>ข้าวผัดปู</v>
      </c>
      <c r="E397" s="59" t="str">
        <f>VLOOKUP($C397,allFlowProduct!$A:$P,5,FALSE)</f>
        <v>จาน</v>
      </c>
      <c r="F397" s="59">
        <f>VLOOKUP($C397,allFlowProduct!$A:$P,3,FALSE)</f>
        <v>3</v>
      </c>
      <c r="G397" s="59">
        <f>VLOOKUP($C397,allFlowProduct!$A:$P,8,FALSE)</f>
        <v>1</v>
      </c>
      <c r="H397" s="59">
        <f t="shared" si="7"/>
        <v>7</v>
      </c>
    </row>
    <row r="398" spans="1:8" x14ac:dyDescent="0.5">
      <c r="A398" s="60" t="s">
        <v>5816</v>
      </c>
      <c r="C398" s="18" t="s">
        <v>4997</v>
      </c>
      <c r="D398" s="59" t="str">
        <f>VLOOKUP($C398,allFlowProduct!$A:$P,4,FALSE)</f>
        <v>ข้าวผัดปู</v>
      </c>
      <c r="E398" s="59" t="str">
        <f>VLOOKUP($C398,allFlowProduct!$A:$P,5,FALSE)</f>
        <v>จาน</v>
      </c>
      <c r="F398" s="59">
        <f>VLOOKUP($C398,allFlowProduct!$A:$P,3,FALSE)</f>
        <v>3</v>
      </c>
      <c r="G398" s="59">
        <f>VLOOKUP($C398,allFlowProduct!$A:$P,8,FALSE)</f>
        <v>1</v>
      </c>
      <c r="H398" s="59">
        <f t="shared" si="7"/>
        <v>7</v>
      </c>
    </row>
    <row r="399" spans="1:8" x14ac:dyDescent="0.5">
      <c r="A399" s="60" t="s">
        <v>5784</v>
      </c>
      <c r="C399" s="18" t="s">
        <v>4996</v>
      </c>
      <c r="D399" s="59" t="str">
        <f>VLOOKUP($C399,allFlowProduct!$A:$P,4,FALSE)</f>
        <v>ข้าวหน้าปลาอินทรีทอด +ต้มโคล้ง</v>
      </c>
      <c r="E399" s="59" t="str">
        <f>VLOOKUP($C399,allFlowProduct!$A:$P,5,FALSE)</f>
        <v>จาน</v>
      </c>
      <c r="F399" s="59">
        <f>VLOOKUP($C399,allFlowProduct!$A:$P,3,FALSE)</f>
        <v>3</v>
      </c>
      <c r="G399" s="59">
        <f>VLOOKUP($C399,allFlowProduct!$A:$P,8,FALSE)</f>
        <v>1</v>
      </c>
      <c r="H399" s="59">
        <f t="shared" si="7"/>
        <v>7</v>
      </c>
    </row>
    <row r="400" spans="1:8" x14ac:dyDescent="0.5">
      <c r="A400" s="60" t="s">
        <v>5788</v>
      </c>
      <c r="C400" s="18" t="s">
        <v>4931</v>
      </c>
      <c r="D400" s="59" t="str">
        <f>VLOOKUP($C400,allFlowProduct!$A:$P,4,FALSE)</f>
        <v>ข้าวหอมมะลิ</v>
      </c>
      <c r="E400" s="59" t="str">
        <f>VLOOKUP($C400,allFlowProduct!$A:$P,5,FALSE)</f>
        <v>จาน</v>
      </c>
      <c r="F400" s="59">
        <f>VLOOKUP($C400,allFlowProduct!$A:$P,3,FALSE)</f>
        <v>3</v>
      </c>
      <c r="G400" s="59">
        <f>VLOOKUP($C400,allFlowProduct!$A:$P,8,FALSE)</f>
        <v>1</v>
      </c>
      <c r="H400" s="59">
        <f t="shared" si="7"/>
        <v>7</v>
      </c>
    </row>
    <row r="401" spans="1:8" x14ac:dyDescent="0.5">
      <c r="A401" s="60" t="s">
        <v>5822</v>
      </c>
      <c r="C401" s="18" t="s">
        <v>5955</v>
      </c>
      <c r="D401" s="59" t="str">
        <f>VLOOKUP($C401,allFlowProduct!$A:$P,4,FALSE)</f>
        <v>ปลาจาระเม็ดทอดสิหม่า</v>
      </c>
      <c r="E401" s="59" t="str">
        <f>VLOOKUP($C401,allFlowProduct!$A:$P,5,FALSE)</f>
        <v>จาน</v>
      </c>
      <c r="F401" s="59">
        <f>VLOOKUP($C401,allFlowProduct!$A:$P,3,FALSE)</f>
        <v>3</v>
      </c>
      <c r="G401" s="59">
        <f>VLOOKUP($C401,allFlowProduct!$A:$P,8,FALSE)</f>
        <v>1</v>
      </c>
      <c r="H401" s="59">
        <f t="shared" ref="H401:H407" si="8">IF($G401=7,-1,IF($G401=1,7,IF($G401=3,7,IF($G401=5,0,"error"))))</f>
        <v>7</v>
      </c>
    </row>
    <row r="402" spans="1:8" x14ac:dyDescent="0.5">
      <c r="A402" s="60" t="s">
        <v>5821</v>
      </c>
      <c r="C402" s="18" t="s">
        <v>5955</v>
      </c>
      <c r="D402" s="59" t="str">
        <f>VLOOKUP($C402,allFlowProduct!$A:$P,4,FALSE)</f>
        <v>ปลาจาระเม็ดทอดสิหม่า</v>
      </c>
      <c r="E402" s="59" t="str">
        <f>VLOOKUP($C402,allFlowProduct!$A:$P,5,FALSE)</f>
        <v>จาน</v>
      </c>
      <c r="F402" s="59">
        <f>VLOOKUP($C402,allFlowProduct!$A:$P,3,FALSE)</f>
        <v>3</v>
      </c>
      <c r="G402" s="59">
        <f>VLOOKUP($C402,allFlowProduct!$A:$P,8,FALSE)</f>
        <v>1</v>
      </c>
      <c r="H402" s="59">
        <f t="shared" si="8"/>
        <v>7</v>
      </c>
    </row>
    <row r="403" spans="1:8" x14ac:dyDescent="0.5">
      <c r="A403" s="60" t="s">
        <v>5792</v>
      </c>
      <c r="C403" s="18" t="s">
        <v>5955</v>
      </c>
      <c r="D403" s="59" t="str">
        <f>VLOOKUP($C403,allFlowProduct!$A:$P,4,FALSE)</f>
        <v>ปลาจาระเม็ดทอดสิหม่า</v>
      </c>
      <c r="E403" s="59" t="str">
        <f>VLOOKUP($C403,allFlowProduct!$A:$P,5,FALSE)</f>
        <v>จาน</v>
      </c>
      <c r="F403" s="59">
        <f>VLOOKUP($C403,allFlowProduct!$A:$P,3,FALSE)</f>
        <v>3</v>
      </c>
      <c r="G403" s="59">
        <f>VLOOKUP($C403,allFlowProduct!$A:$P,8,FALSE)</f>
        <v>1</v>
      </c>
      <c r="H403" s="59">
        <f t="shared" si="8"/>
        <v>7</v>
      </c>
    </row>
    <row r="404" spans="1:8" x14ac:dyDescent="0.5">
      <c r="A404" s="60" t="s">
        <v>5793</v>
      </c>
      <c r="C404" s="18" t="s">
        <v>5955</v>
      </c>
      <c r="D404" s="59" t="str">
        <f>VLOOKUP($C404,allFlowProduct!$A:$P,4,FALSE)</f>
        <v>ปลาจาระเม็ดทอดสิหม่า</v>
      </c>
      <c r="E404" s="59" t="str">
        <f>VLOOKUP($C404,allFlowProduct!$A:$P,5,FALSE)</f>
        <v>จาน</v>
      </c>
      <c r="F404" s="59">
        <f>VLOOKUP($C404,allFlowProduct!$A:$P,3,FALSE)</f>
        <v>3</v>
      </c>
      <c r="G404" s="59">
        <f>VLOOKUP($C404,allFlowProduct!$A:$P,8,FALSE)</f>
        <v>1</v>
      </c>
      <c r="H404" s="59">
        <f t="shared" si="8"/>
        <v>7</v>
      </c>
    </row>
    <row r="405" spans="1:8" x14ac:dyDescent="0.5">
      <c r="A405" s="60" t="s">
        <v>5805</v>
      </c>
      <c r="C405" s="18" t="s">
        <v>5955</v>
      </c>
      <c r="D405" s="59" t="str">
        <f>VLOOKUP($C405,allFlowProduct!$A:$P,4,FALSE)</f>
        <v>ปลาจาระเม็ดทอดสิหม่า</v>
      </c>
      <c r="E405" s="59" t="str">
        <f>VLOOKUP($C405,allFlowProduct!$A:$P,5,FALSE)</f>
        <v>จาน</v>
      </c>
      <c r="F405" s="59">
        <f>VLOOKUP($C405,allFlowProduct!$A:$P,3,FALSE)</f>
        <v>3</v>
      </c>
      <c r="G405" s="59">
        <f>VLOOKUP($C405,allFlowProduct!$A:$P,8,FALSE)</f>
        <v>1</v>
      </c>
      <c r="H405" s="59">
        <f t="shared" si="8"/>
        <v>7</v>
      </c>
    </row>
    <row r="406" spans="1:8" x14ac:dyDescent="0.5">
      <c r="A406" s="60" t="s">
        <v>5791</v>
      </c>
      <c r="C406" s="18" t="s">
        <v>5955</v>
      </c>
      <c r="D406" s="59" t="str">
        <f>VLOOKUP($C406,allFlowProduct!$A:$P,4,FALSE)</f>
        <v>ปลาจาระเม็ดทอดสิหม่า</v>
      </c>
      <c r="E406" s="59" t="str">
        <f>VLOOKUP($C406,allFlowProduct!$A:$P,5,FALSE)</f>
        <v>จาน</v>
      </c>
      <c r="F406" s="59">
        <f>VLOOKUP($C406,allFlowProduct!$A:$P,3,FALSE)</f>
        <v>3</v>
      </c>
      <c r="G406" s="59">
        <f>VLOOKUP($C406,allFlowProduct!$A:$P,8,FALSE)</f>
        <v>1</v>
      </c>
      <c r="H406" s="59">
        <f t="shared" si="8"/>
        <v>7</v>
      </c>
    </row>
    <row r="407" spans="1:8" x14ac:dyDescent="0.5">
      <c r="A407" s="60" t="s">
        <v>5798</v>
      </c>
      <c r="C407" s="18" t="s">
        <v>5981</v>
      </c>
      <c r="D407" s="59" t="str">
        <f>VLOOKUP($C407,allFlowProduct!$A:$P,4,FALSE)</f>
        <v>ทอดมันกุ้ง</v>
      </c>
      <c r="E407" s="59" t="str">
        <f>VLOOKUP($C407,allFlowProduct!$A:$P,5,FALSE)</f>
        <v>จาน</v>
      </c>
      <c r="F407" s="59">
        <f>VLOOKUP($C407,allFlowProduct!$A:$P,3,FALSE)</f>
        <v>3</v>
      </c>
      <c r="G407" s="59">
        <f>VLOOKUP($C407,allFlowProduct!$A:$P,8,FALSE)</f>
        <v>1</v>
      </c>
      <c r="H407" s="59">
        <f t="shared" si="8"/>
        <v>7</v>
      </c>
    </row>
    <row r="408" spans="1:8" x14ac:dyDescent="0.5">
      <c r="A408" s="60" t="s">
        <v>5797</v>
      </c>
      <c r="C408" s="18" t="s">
        <v>4991</v>
      </c>
      <c r="D408" s="59" t="str">
        <f>VLOOKUP($C408,allFlowProduct!$A:$P,4,FALSE)</f>
        <v>ปลากระทุงเหวผัดพริกขิง</v>
      </c>
      <c r="E408" s="59" t="str">
        <f>VLOOKUP($C408,allFlowProduct!$A:$P,5,FALSE)</f>
        <v>จาน</v>
      </c>
      <c r="F408" s="59">
        <f>VLOOKUP($C408,allFlowProduct!$A:$P,3,FALSE)</f>
        <v>3</v>
      </c>
      <c r="G408" s="59">
        <f>VLOOKUP($C408,allFlowProduct!$A:$P,8,FALSE)</f>
        <v>1</v>
      </c>
      <c r="H408" s="59">
        <f t="shared" ref="H408:H413" si="9">IF($G408=7,-1,IF($G408=1,7,IF($G408=3,7,IF($G408=5,0,"error"))))</f>
        <v>7</v>
      </c>
    </row>
    <row r="409" spans="1:8" x14ac:dyDescent="0.5">
      <c r="A409" s="60" t="s">
        <v>5817</v>
      </c>
      <c r="C409" s="18" t="s">
        <v>5979</v>
      </c>
      <c r="D409" s="59" t="str">
        <f>VLOOKUP($C409,allFlowProduct!$A:$P,4,FALSE)</f>
        <v>ปลากระโทงร่มผัดขึ้นฉ่าย</v>
      </c>
      <c r="E409" s="59" t="str">
        <f>VLOOKUP($C409,allFlowProduct!$A:$P,5,FALSE)</f>
        <v>จาน</v>
      </c>
      <c r="F409" s="59">
        <f>VLOOKUP($C409,allFlowProduct!$A:$P,3,FALSE)</f>
        <v>3</v>
      </c>
      <c r="G409" s="59">
        <f>VLOOKUP($C409,allFlowProduct!$A:$P,8,FALSE)</f>
        <v>1</v>
      </c>
      <c r="H409" s="59">
        <f t="shared" si="9"/>
        <v>7</v>
      </c>
    </row>
    <row r="410" spans="1:8" x14ac:dyDescent="0.5">
      <c r="A410" s="60" t="s">
        <v>5813</v>
      </c>
      <c r="C410" s="18" t="s">
        <v>5979</v>
      </c>
      <c r="D410" s="59" t="str">
        <f>VLOOKUP($C410,allFlowProduct!$A:$P,4,FALSE)</f>
        <v>ปลากระโทงร่มผัดขึ้นฉ่าย</v>
      </c>
      <c r="E410" s="59" t="str">
        <f>VLOOKUP($C410,allFlowProduct!$A:$P,5,FALSE)</f>
        <v>จาน</v>
      </c>
      <c r="F410" s="59">
        <f>VLOOKUP($C410,allFlowProduct!$A:$P,3,FALSE)</f>
        <v>3</v>
      </c>
      <c r="G410" s="59">
        <f>VLOOKUP($C410,allFlowProduct!$A:$P,8,FALSE)</f>
        <v>1</v>
      </c>
      <c r="H410" s="59">
        <f t="shared" si="9"/>
        <v>7</v>
      </c>
    </row>
    <row r="411" spans="1:8" x14ac:dyDescent="0.5">
      <c r="A411" s="60" t="s">
        <v>5799</v>
      </c>
      <c r="C411" s="18" t="s">
        <v>5975</v>
      </c>
      <c r="D411" s="59" t="str">
        <f>VLOOKUP($C411,allFlowProduct!$A:$P,4,FALSE)</f>
        <v>ปลาทูต้มหวาน</v>
      </c>
      <c r="E411" s="59" t="str">
        <f>VLOOKUP($C411,allFlowProduct!$A:$P,5,FALSE)</f>
        <v>จาน</v>
      </c>
      <c r="F411" s="59">
        <f>VLOOKUP($C411,allFlowProduct!$A:$P,3,FALSE)</f>
        <v>3</v>
      </c>
      <c r="G411" s="59">
        <f>VLOOKUP($C411,allFlowProduct!$A:$P,8,FALSE)</f>
        <v>1</v>
      </c>
      <c r="H411" s="59">
        <f t="shared" si="9"/>
        <v>7</v>
      </c>
    </row>
    <row r="412" spans="1:8" x14ac:dyDescent="0.5">
      <c r="A412" s="60" t="s">
        <v>5819</v>
      </c>
      <c r="C412" s="18" t="s">
        <v>5980</v>
      </c>
      <c r="D412" s="59" t="str">
        <f>VLOOKUP($C412,allFlowProduct!$A:$P,4,FALSE)</f>
        <v>ปลาสีกุนทอดซอสสมุนไพร</v>
      </c>
      <c r="E412" s="59" t="str">
        <f>VLOOKUP($C412,allFlowProduct!$A:$P,5,FALSE)</f>
        <v>จาน</v>
      </c>
      <c r="F412" s="59">
        <f>VLOOKUP($C412,allFlowProduct!$A:$P,3,FALSE)</f>
        <v>3</v>
      </c>
      <c r="G412" s="59">
        <f>VLOOKUP($C412,allFlowProduct!$A:$P,8,FALSE)</f>
        <v>1</v>
      </c>
      <c r="H412" s="59">
        <f t="shared" si="9"/>
        <v>7</v>
      </c>
    </row>
    <row r="413" spans="1:8" x14ac:dyDescent="0.5">
      <c r="A413" s="60" t="s">
        <v>5789</v>
      </c>
      <c r="C413" s="18" t="s">
        <v>5496</v>
      </c>
      <c r="D413" s="59" t="str">
        <f>VLOOKUP($C413,allFlowProduct!$A:$P,4,FALSE)</f>
        <v>ปลาสีกุนย่าง</v>
      </c>
      <c r="E413" s="59" t="str">
        <f>VLOOKUP($C413,allFlowProduct!$A:$P,5,FALSE)</f>
        <v>จาน</v>
      </c>
      <c r="F413" s="59">
        <f>VLOOKUP($C413,allFlowProduct!$A:$P,3,FALSE)</f>
        <v>3</v>
      </c>
      <c r="G413" s="59">
        <f>VLOOKUP($C413,allFlowProduct!$A:$P,8,FALSE)</f>
        <v>1</v>
      </c>
      <c r="H413" s="59">
        <f t="shared" si="9"/>
        <v>7</v>
      </c>
    </row>
    <row r="414" spans="1:8" x14ac:dyDescent="0.5">
      <c r="A414" s="60" t="s">
        <v>5812</v>
      </c>
      <c r="C414" s="18" t="s">
        <v>5974</v>
      </c>
      <c r="D414" s="59" t="str">
        <f>VLOOKUP($C414,allFlowProduct!$A:$P,4,FALSE)</f>
        <v>ปลาอินทรีย์ทอดน้ำปลา (ท่าแพ)</v>
      </c>
      <c r="E414" s="59" t="str">
        <f>VLOOKUP($C414,allFlowProduct!$A:$P,5,FALSE)</f>
        <v>จาน</v>
      </c>
      <c r="F414" s="59">
        <f>VLOOKUP($C414,allFlowProduct!$A:$P,3,FALSE)</f>
        <v>3</v>
      </c>
      <c r="G414" s="59">
        <f>VLOOKUP($C414,allFlowProduct!$A:$P,8,FALSE)</f>
        <v>1</v>
      </c>
      <c r="H414" s="59">
        <f t="shared" ref="H414:H425" si="10">IF($G414=7,-1,IF($G414=1,7,IF($G414=3,7,IF($G414=5,0,"error"))))</f>
        <v>7</v>
      </c>
    </row>
    <row r="415" spans="1:8" x14ac:dyDescent="0.5">
      <c r="A415" s="60" t="s">
        <v>5814</v>
      </c>
      <c r="C415" s="18" t="s">
        <v>5974</v>
      </c>
      <c r="D415" s="59" t="str">
        <f>VLOOKUP($C415,allFlowProduct!$A:$P,4,FALSE)</f>
        <v>ปลาอินทรีย์ทอดน้ำปลา (ท่าแพ)</v>
      </c>
      <c r="E415" s="59" t="str">
        <f>VLOOKUP($C415,allFlowProduct!$A:$P,5,FALSE)</f>
        <v>จาน</v>
      </c>
      <c r="F415" s="59">
        <f>VLOOKUP($C415,allFlowProduct!$A:$P,3,FALSE)</f>
        <v>3</v>
      </c>
      <c r="G415" s="59">
        <f>VLOOKUP($C415,allFlowProduct!$A:$P,8,FALSE)</f>
        <v>1</v>
      </c>
      <c r="H415" s="59">
        <f t="shared" si="10"/>
        <v>7</v>
      </c>
    </row>
    <row r="416" spans="1:8" x14ac:dyDescent="0.5">
      <c r="A416" s="60" t="s">
        <v>5800</v>
      </c>
      <c r="C416" s="18" t="s">
        <v>4924</v>
      </c>
      <c r="D416" s="59" t="str">
        <f>VLOOKUP($C416,allFlowProduct!$A:$P,4,FALSE)</f>
        <v>ผัดกะเพราหมึก</v>
      </c>
      <c r="E416" s="59" t="str">
        <f>VLOOKUP($C416,allFlowProduct!$A:$P,5,FALSE)</f>
        <v>จาน</v>
      </c>
      <c r="F416" s="59">
        <f>VLOOKUP($C416,allFlowProduct!$A:$P,3,FALSE)</f>
        <v>3</v>
      </c>
      <c r="G416" s="59">
        <f>VLOOKUP($C416,allFlowProduct!$A:$P,8,FALSE)</f>
        <v>1</v>
      </c>
      <c r="H416" s="59">
        <f t="shared" si="10"/>
        <v>7</v>
      </c>
    </row>
    <row r="417" spans="1:8" x14ac:dyDescent="0.5">
      <c r="A417" s="60" t="s">
        <v>5785</v>
      </c>
      <c r="C417" s="18" t="s">
        <v>4982</v>
      </c>
      <c r="D417" s="59" t="str">
        <f>VLOOKUP($C417,allFlowProduct!$A:$P,4,FALSE)</f>
        <v>ผัดฉ่าปลากระทุงเหว</v>
      </c>
      <c r="E417" s="59" t="str">
        <f>VLOOKUP($C417,allFlowProduct!$A:$P,5,FALSE)</f>
        <v>จาน</v>
      </c>
      <c r="F417" s="59">
        <f>VLOOKUP($C417,allFlowProduct!$A:$P,3,FALSE)</f>
        <v>3</v>
      </c>
      <c r="G417" s="59">
        <f>VLOOKUP($C417,allFlowProduct!$A:$P,8,FALSE)</f>
        <v>1</v>
      </c>
      <c r="H417" s="59">
        <f t="shared" si="10"/>
        <v>7</v>
      </c>
    </row>
    <row r="418" spans="1:8" x14ac:dyDescent="0.5">
      <c r="A418" s="60" t="s">
        <v>5808</v>
      </c>
      <c r="C418" s="18" t="s">
        <v>5976</v>
      </c>
      <c r="D418" s="59" t="str">
        <f>VLOOKUP($C418,allFlowProduct!$A:$P,4,FALSE)</f>
        <v>ผัดผักซาโยเต้</v>
      </c>
      <c r="E418" s="59" t="str">
        <f>VLOOKUP($C418,allFlowProduct!$A:$P,5,FALSE)</f>
        <v>จาน</v>
      </c>
      <c r="F418" s="59">
        <f>VLOOKUP($C418,allFlowProduct!$A:$P,3,FALSE)</f>
        <v>3</v>
      </c>
      <c r="G418" s="59">
        <f>VLOOKUP($C418,allFlowProduct!$A:$P,8,FALSE)</f>
        <v>1</v>
      </c>
      <c r="H418" s="59">
        <f t="shared" si="10"/>
        <v>7</v>
      </c>
    </row>
    <row r="419" spans="1:8" x14ac:dyDescent="0.5">
      <c r="A419" s="60" t="s">
        <v>5811</v>
      </c>
      <c r="C419" s="18" t="s">
        <v>5976</v>
      </c>
      <c r="D419" s="59" t="str">
        <f>VLOOKUP($C419,allFlowProduct!$A:$P,4,FALSE)</f>
        <v>ผัดผักซาโยเต้</v>
      </c>
      <c r="E419" s="59" t="str">
        <f>VLOOKUP($C419,allFlowProduct!$A:$P,5,FALSE)</f>
        <v>จาน</v>
      </c>
      <c r="F419" s="59">
        <f>VLOOKUP($C419,allFlowProduct!$A:$P,3,FALSE)</f>
        <v>3</v>
      </c>
      <c r="G419" s="59">
        <f>VLOOKUP($C419,allFlowProduct!$A:$P,8,FALSE)</f>
        <v>1</v>
      </c>
      <c r="H419" s="59">
        <f t="shared" si="10"/>
        <v>7</v>
      </c>
    </row>
    <row r="420" spans="1:8" x14ac:dyDescent="0.5">
      <c r="A420" s="60" t="s">
        <v>5818</v>
      </c>
      <c r="C420" s="18" t="s">
        <v>5976</v>
      </c>
      <c r="D420" s="59" t="str">
        <f>VLOOKUP($C420,allFlowProduct!$A:$P,4,FALSE)</f>
        <v>ผัดผักซาโยเต้</v>
      </c>
      <c r="E420" s="59" t="str">
        <f>VLOOKUP($C420,allFlowProduct!$A:$P,5,FALSE)</f>
        <v>จาน</v>
      </c>
      <c r="F420" s="59">
        <f>VLOOKUP($C420,allFlowProduct!$A:$P,3,FALSE)</f>
        <v>3</v>
      </c>
      <c r="G420" s="59">
        <f>VLOOKUP($C420,allFlowProduct!$A:$P,8,FALSE)</f>
        <v>1</v>
      </c>
      <c r="H420" s="59">
        <f t="shared" si="10"/>
        <v>7</v>
      </c>
    </row>
    <row r="421" spans="1:8" x14ac:dyDescent="0.5">
      <c r="A421" s="60" t="s">
        <v>5803</v>
      </c>
      <c r="C421" s="18" t="s">
        <v>5977</v>
      </c>
      <c r="D421" s="59" t="str">
        <f>VLOOKUP($C421,allFlowProduct!$A:$P,4,FALSE)</f>
        <v>ผัดพริกแกง</v>
      </c>
      <c r="E421" s="59" t="str">
        <f>VLOOKUP($C421,allFlowProduct!$A:$P,5,FALSE)</f>
        <v>จาน</v>
      </c>
      <c r="F421" s="59">
        <f>VLOOKUP($C421,allFlowProduct!$A:$P,3,FALSE)</f>
        <v>3</v>
      </c>
      <c r="G421" s="59">
        <f>VLOOKUP($C421,allFlowProduct!$A:$P,8,FALSE)</f>
        <v>1</v>
      </c>
      <c r="H421" s="59">
        <f t="shared" si="10"/>
        <v>7</v>
      </c>
    </row>
    <row r="422" spans="1:8" x14ac:dyDescent="0.5">
      <c r="A422" s="60" t="s">
        <v>5820</v>
      </c>
      <c r="C422" s="18" t="s">
        <v>5978</v>
      </c>
      <c r="D422" s="59" t="str">
        <f>VLOOKUP($C422,allFlowProduct!$A:$P,4,FALSE)</f>
        <v>ยำส้มโอปลาสีกุน</v>
      </c>
      <c r="E422" s="59" t="str">
        <f>VLOOKUP($C422,allFlowProduct!$A:$P,5,FALSE)</f>
        <v>จาน</v>
      </c>
      <c r="F422" s="59">
        <f>VLOOKUP($C422,allFlowProduct!$A:$P,3,FALSE)</f>
        <v>3</v>
      </c>
      <c r="G422" s="59">
        <f>VLOOKUP($C422,allFlowProduct!$A:$P,8,FALSE)</f>
        <v>1</v>
      </c>
      <c r="H422" s="59">
        <f t="shared" si="10"/>
        <v>7</v>
      </c>
    </row>
    <row r="423" spans="1:8" x14ac:dyDescent="0.5">
      <c r="A423" s="60" t="s">
        <v>5794</v>
      </c>
      <c r="C423" s="18" t="s">
        <v>5004</v>
      </c>
      <c r="D423" s="59" t="str">
        <f>VLOOKUP($C423,allFlowProduct!$A:$P,4,FALSE)</f>
        <v>ปลาสีกุนทอดสิหม่ะ</v>
      </c>
      <c r="E423" s="59" t="str">
        <f>VLOOKUP($C423,allFlowProduct!$A:$P,5,FALSE)</f>
        <v>จาน</v>
      </c>
      <c r="F423" s="59">
        <f>VLOOKUP($C423,allFlowProduct!$A:$P,3,FALSE)</f>
        <v>3</v>
      </c>
      <c r="G423" s="59">
        <f>VLOOKUP($C423,allFlowProduct!$A:$P,8,FALSE)</f>
        <v>1</v>
      </c>
      <c r="H423" s="59">
        <f t="shared" si="10"/>
        <v>7</v>
      </c>
    </row>
    <row r="424" spans="1:8" x14ac:dyDescent="0.5">
      <c r="A424" s="60" t="s">
        <v>5806</v>
      </c>
      <c r="C424" s="18" t="s">
        <v>5004</v>
      </c>
      <c r="D424" s="59" t="str">
        <f>VLOOKUP($C424,allFlowProduct!$A:$P,4,FALSE)</f>
        <v>ปลาสีกุนทอดสิหม่ะ</v>
      </c>
      <c r="E424" s="59" t="str">
        <f>VLOOKUP($C424,allFlowProduct!$A:$P,5,FALSE)</f>
        <v>จาน</v>
      </c>
      <c r="F424" s="59">
        <f>VLOOKUP($C424,allFlowProduct!$A:$P,3,FALSE)</f>
        <v>3</v>
      </c>
      <c r="G424" s="59">
        <f>VLOOKUP($C424,allFlowProduct!$A:$P,8,FALSE)</f>
        <v>1</v>
      </c>
      <c r="H424" s="59">
        <f t="shared" si="10"/>
        <v>7</v>
      </c>
    </row>
    <row r="425" spans="1:8" x14ac:dyDescent="0.5">
      <c r="A425" s="60" t="s">
        <v>5790</v>
      </c>
      <c r="C425" s="18" t="s">
        <v>5962</v>
      </c>
      <c r="D425" s="59" t="str">
        <f>VLOOKUP($C425,allFlowProduct!$A:$P,4,FALSE)</f>
        <v>ปลาอังเกยทอดสิหม่า</v>
      </c>
      <c r="E425" s="59" t="str">
        <f>VLOOKUP($C425,allFlowProduct!$A:$P,5,FALSE)</f>
        <v>จาน</v>
      </c>
      <c r="F425" s="59">
        <f>VLOOKUP($C425,allFlowProduct!$A:$P,3,FALSE)</f>
        <v>3</v>
      </c>
      <c r="G425" s="59">
        <f>VLOOKUP($C425,allFlowProduct!$A:$P,8,FALSE)</f>
        <v>1</v>
      </c>
      <c r="H425" s="59">
        <f t="shared" si="10"/>
        <v>7</v>
      </c>
    </row>
  </sheetData>
  <conditionalFormatting sqref="A2:A425">
    <cfRule type="duplicateValues" dxfId="1453" priority="77"/>
  </conditionalFormatting>
  <conditionalFormatting sqref="C413">
    <cfRule type="duplicateValues" dxfId="1452" priority="68"/>
  </conditionalFormatting>
  <conditionalFormatting sqref="C423">
    <cfRule type="duplicateValues" dxfId="1451" priority="67"/>
  </conditionalFormatting>
  <conditionalFormatting sqref="C424">
    <cfRule type="duplicateValues" dxfId="1450" priority="66"/>
  </conditionalFormatting>
  <conditionalFormatting sqref="C425">
    <cfRule type="duplicateValues" dxfId="1449" priority="65"/>
  </conditionalFormatting>
  <conditionalFormatting sqref="C399">
    <cfRule type="duplicateValues" dxfId="1448" priority="64"/>
  </conditionalFormatting>
  <conditionalFormatting sqref="C417">
    <cfRule type="duplicateValues" dxfId="1447" priority="63"/>
  </conditionalFormatting>
  <conditionalFormatting sqref="C408">
    <cfRule type="duplicateValues" dxfId="1446" priority="62"/>
  </conditionalFormatting>
  <conditionalFormatting sqref="C392">
    <cfRule type="duplicateValues" dxfId="1445" priority="61"/>
  </conditionalFormatting>
  <conditionalFormatting sqref="C393">
    <cfRule type="duplicateValues" dxfId="1444" priority="60"/>
  </conditionalFormatting>
  <conditionalFormatting sqref="C414">
    <cfRule type="duplicateValues" dxfId="1443" priority="59"/>
  </conditionalFormatting>
  <conditionalFormatting sqref="C414">
    <cfRule type="duplicateValues" dxfId="1442" priority="58"/>
  </conditionalFormatting>
  <conditionalFormatting sqref="C414">
    <cfRule type="duplicateValues" dxfId="1441" priority="57"/>
  </conditionalFormatting>
  <conditionalFormatting sqref="C414">
    <cfRule type="duplicateValues" dxfId="1440" priority="56"/>
  </conditionalFormatting>
  <conditionalFormatting sqref="C415">
    <cfRule type="duplicateValues" dxfId="1439" priority="55"/>
  </conditionalFormatting>
  <conditionalFormatting sqref="C415">
    <cfRule type="duplicateValues" dxfId="1438" priority="54"/>
  </conditionalFormatting>
  <conditionalFormatting sqref="C415">
    <cfRule type="duplicateValues" dxfId="1437" priority="53"/>
  </conditionalFormatting>
  <conditionalFormatting sqref="C415">
    <cfRule type="duplicateValues" dxfId="1436" priority="52"/>
  </conditionalFormatting>
  <conditionalFormatting sqref="C411">
    <cfRule type="duplicateValues" dxfId="1435" priority="51"/>
  </conditionalFormatting>
  <conditionalFormatting sqref="C411">
    <cfRule type="duplicateValues" dxfId="1434" priority="50"/>
  </conditionalFormatting>
  <conditionalFormatting sqref="C411">
    <cfRule type="duplicateValues" dxfId="1433" priority="49"/>
  </conditionalFormatting>
  <conditionalFormatting sqref="C411">
    <cfRule type="duplicateValues" dxfId="1432" priority="48"/>
  </conditionalFormatting>
  <conditionalFormatting sqref="C418">
    <cfRule type="duplicateValues" dxfId="1431" priority="47"/>
  </conditionalFormatting>
  <conditionalFormatting sqref="C418">
    <cfRule type="duplicateValues" dxfId="1430" priority="46"/>
  </conditionalFormatting>
  <conditionalFormatting sqref="C418">
    <cfRule type="duplicateValues" dxfId="1429" priority="45"/>
  </conditionalFormatting>
  <conditionalFormatting sqref="C418">
    <cfRule type="duplicateValues" dxfId="1428" priority="44"/>
  </conditionalFormatting>
  <conditionalFormatting sqref="C419">
    <cfRule type="duplicateValues" dxfId="1427" priority="43"/>
  </conditionalFormatting>
  <conditionalFormatting sqref="C419">
    <cfRule type="duplicateValues" dxfId="1426" priority="42"/>
  </conditionalFormatting>
  <conditionalFormatting sqref="C419">
    <cfRule type="duplicateValues" dxfId="1425" priority="41"/>
  </conditionalFormatting>
  <conditionalFormatting sqref="C419">
    <cfRule type="duplicateValues" dxfId="1424" priority="40"/>
  </conditionalFormatting>
  <conditionalFormatting sqref="C420">
    <cfRule type="duplicateValues" dxfId="1423" priority="39"/>
  </conditionalFormatting>
  <conditionalFormatting sqref="C420">
    <cfRule type="duplicateValues" dxfId="1422" priority="38"/>
  </conditionalFormatting>
  <conditionalFormatting sqref="C420">
    <cfRule type="duplicateValues" dxfId="1421" priority="37"/>
  </conditionalFormatting>
  <conditionalFormatting sqref="C420">
    <cfRule type="duplicateValues" dxfId="1420" priority="36"/>
  </conditionalFormatting>
  <conditionalFormatting sqref="C421">
    <cfRule type="duplicateValues" dxfId="1419" priority="35"/>
  </conditionalFormatting>
  <conditionalFormatting sqref="C421">
    <cfRule type="duplicateValues" dxfId="1418" priority="34"/>
  </conditionalFormatting>
  <conditionalFormatting sqref="C421">
    <cfRule type="duplicateValues" dxfId="1417" priority="33"/>
  </conditionalFormatting>
  <conditionalFormatting sqref="C421">
    <cfRule type="duplicateValues" dxfId="1416" priority="32"/>
  </conditionalFormatting>
  <conditionalFormatting sqref="C422">
    <cfRule type="duplicateValues" dxfId="1415" priority="31"/>
  </conditionalFormatting>
  <conditionalFormatting sqref="C422">
    <cfRule type="duplicateValues" dxfId="1414" priority="30"/>
  </conditionalFormatting>
  <conditionalFormatting sqref="C422">
    <cfRule type="duplicateValues" dxfId="1413" priority="29"/>
  </conditionalFormatting>
  <conditionalFormatting sqref="C422">
    <cfRule type="duplicateValues" dxfId="1412" priority="28"/>
  </conditionalFormatting>
  <conditionalFormatting sqref="C416">
    <cfRule type="duplicateValues" dxfId="1411" priority="27"/>
  </conditionalFormatting>
  <conditionalFormatting sqref="C409">
    <cfRule type="duplicateValues" dxfId="1410" priority="26"/>
  </conditionalFormatting>
  <conditionalFormatting sqref="C409">
    <cfRule type="duplicateValues" dxfId="1409" priority="25"/>
  </conditionalFormatting>
  <conditionalFormatting sqref="C409">
    <cfRule type="duplicateValues" dxfId="1408" priority="24"/>
  </conditionalFormatting>
  <conditionalFormatting sqref="C409">
    <cfRule type="duplicateValues" dxfId="1407" priority="23"/>
  </conditionalFormatting>
  <conditionalFormatting sqref="C410">
    <cfRule type="duplicateValues" dxfId="1406" priority="22"/>
  </conditionalFormatting>
  <conditionalFormatting sqref="C410">
    <cfRule type="duplicateValues" dxfId="1405" priority="21"/>
  </conditionalFormatting>
  <conditionalFormatting sqref="C410">
    <cfRule type="duplicateValues" dxfId="1404" priority="20"/>
  </conditionalFormatting>
  <conditionalFormatting sqref="C410">
    <cfRule type="duplicateValues" dxfId="1403" priority="19"/>
  </conditionalFormatting>
  <conditionalFormatting sqref="C412">
    <cfRule type="duplicateValues" dxfId="1402" priority="18"/>
  </conditionalFormatting>
  <conditionalFormatting sqref="C412">
    <cfRule type="duplicateValues" dxfId="1401" priority="17"/>
  </conditionalFormatting>
  <conditionalFormatting sqref="C412">
    <cfRule type="duplicateValues" dxfId="1400" priority="16"/>
  </conditionalFormatting>
  <conditionalFormatting sqref="C412">
    <cfRule type="duplicateValues" dxfId="1399" priority="15"/>
  </conditionalFormatting>
  <conditionalFormatting sqref="C407">
    <cfRule type="duplicateValues" dxfId="1398" priority="14"/>
  </conditionalFormatting>
  <conditionalFormatting sqref="C407">
    <cfRule type="duplicateValues" dxfId="1397" priority="13"/>
  </conditionalFormatting>
  <conditionalFormatting sqref="C407">
    <cfRule type="duplicateValues" dxfId="1396" priority="12"/>
  </conditionalFormatting>
  <conditionalFormatting sqref="C407">
    <cfRule type="duplicateValues" dxfId="1395" priority="11"/>
  </conditionalFormatting>
  <conditionalFormatting sqref="C389:C391">
    <cfRule type="duplicateValues" dxfId="1394" priority="10"/>
  </conditionalFormatting>
  <conditionalFormatting sqref="C389:C391">
    <cfRule type="duplicateValues" dxfId="1393" priority="9"/>
  </conditionalFormatting>
  <conditionalFormatting sqref="C389:C391">
    <cfRule type="duplicateValues" dxfId="1392" priority="8"/>
  </conditionalFormatting>
  <conditionalFormatting sqref="C389:C391">
    <cfRule type="duplicateValues" dxfId="1391" priority="7"/>
  </conditionalFormatting>
  <conditionalFormatting sqref="C388">
    <cfRule type="duplicateValues" dxfId="1390" priority="6"/>
  </conditionalFormatting>
  <conditionalFormatting sqref="C395">
    <cfRule type="duplicateValues" dxfId="1389" priority="5"/>
  </conditionalFormatting>
  <conditionalFormatting sqref="C396">
    <cfRule type="duplicateValues" dxfId="1388" priority="4"/>
  </conditionalFormatting>
  <conditionalFormatting sqref="C397">
    <cfRule type="duplicateValues" dxfId="1387" priority="3"/>
  </conditionalFormatting>
  <conditionalFormatting sqref="C398">
    <cfRule type="duplicateValues" dxfId="1386" priority="2"/>
  </conditionalFormatting>
  <conditionalFormatting sqref="C394">
    <cfRule type="duplicateValues" dxfId="1385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274B-46AB-4543-A0F7-F2CF5A17B45A}">
  <dimension ref="A1:H197"/>
  <sheetViews>
    <sheetView topLeftCell="A142" zoomScaleNormal="100" workbookViewId="0">
      <selection activeCell="A15" sqref="A15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72" t="s">
        <v>4212</v>
      </c>
      <c r="C2" s="12" t="s">
        <v>3356</v>
      </c>
      <c r="D2" s="3" t="str">
        <f>VLOOKUP($C2,allFlowProduct!$A:$P,4,FALSE)</f>
        <v>เค้กแครอทครีมชีส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</row>
    <row r="3" spans="1:8" x14ac:dyDescent="0.5">
      <c r="A3" s="72" t="s">
        <v>5411</v>
      </c>
      <c r="C3" s="12" t="s">
        <v>5606</v>
      </c>
      <c r="D3" s="17" t="str">
        <f>VLOOKUP($C3,allFlowProduct!$A:$P,4,FALSE)</f>
        <v>เค้กกล้วยหอมธัญพืช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2" t="s">
        <v>5412</v>
      </c>
      <c r="C4" s="12" t="s">
        <v>3270</v>
      </c>
      <c r="D4" s="17" t="str">
        <f>VLOOKUP($C4,allFlowProduct!$A:$P,4,FALSE)</f>
        <v>เค้กฟักทองอัลมอน์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2" t="s">
        <v>5413</v>
      </c>
      <c r="C5" s="12" t="s">
        <v>5036</v>
      </c>
      <c r="D5" s="17" t="str">
        <f>VLOOKUP($C5,allFlowProduct!$A:$P,4,FALSE)</f>
        <v>เค้กลูกหม่อน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2" t="s">
        <v>5414</v>
      </c>
      <c r="C6" s="12" t="s">
        <v>5036</v>
      </c>
      <c r="D6" s="17" t="str">
        <f>VLOOKUP($C6,allFlowProduct!$A:$P,4,FALSE)</f>
        <v>เค้กลูกหม่อน</v>
      </c>
      <c r="E6" s="17" t="str">
        <f>VLOOKUP($C6,allFlowProduct!$A:$P,5,FALSE)</f>
        <v>จาน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2" t="s">
        <v>5415</v>
      </c>
      <c r="C7" s="12" t="s">
        <v>5036</v>
      </c>
      <c r="D7" s="17" t="str">
        <f>VLOOKUP($C7,allFlowProduct!$A:$P,4,FALSE)</f>
        <v>เค้กลูกหม่อน</v>
      </c>
      <c r="E7" s="17" t="str">
        <f>VLOOKUP($C7,allFlowProduct!$A:$P,5,FALSE)</f>
        <v>จาน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2" t="s">
        <v>5416</v>
      </c>
      <c r="C8" s="12" t="s">
        <v>5036</v>
      </c>
      <c r="D8" s="17" t="str">
        <f>VLOOKUP($C8,allFlowProduct!$A:$P,4,FALSE)</f>
        <v>เค้กลูกหม่อน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2" t="s">
        <v>4277</v>
      </c>
      <c r="C9" s="12" t="s">
        <v>5036</v>
      </c>
      <c r="D9" s="17" t="str">
        <f>VLOOKUP($C9,allFlowProduct!$A:$P,4,FALSE)</f>
        <v>เค้กลูกหม่อน</v>
      </c>
      <c r="E9" s="17" t="str">
        <f>VLOOKUP($C9,allFlowProduct!$A:$P,5,FALSE)</f>
        <v>จาน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2" t="s">
        <v>4236</v>
      </c>
      <c r="C10" s="12" t="s">
        <v>5058</v>
      </c>
      <c r="D10" s="17" t="str">
        <f>VLOOKUP($C10,allFlowProduct!$A:$P,4,FALSE)</f>
        <v>เนื้อปูผัดผงกะหรี่</v>
      </c>
      <c r="E10" s="17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2" t="s">
        <v>4271</v>
      </c>
      <c r="C11" s="12" t="s">
        <v>5039</v>
      </c>
      <c r="D11" s="59" t="str">
        <f>VLOOKUP($C11,allFlowProduct!$A:$P,4,FALSE)</f>
        <v>น้ำเสาวรสปั่น</v>
      </c>
      <c r="E11" s="59" t="str">
        <f>VLOOKUP($C11,allFlowProduct!$A:$P,5,FALSE)</f>
        <v>แก้ว</v>
      </c>
      <c r="F11" s="59">
        <f>VLOOKUP($C11,allFlowProduct!$A:$P,3,FALSE)</f>
        <v>3</v>
      </c>
      <c r="G11" s="59">
        <f>VLOOKUP($C11,allFlowProduct!$A:$P,8,FALSE)</f>
        <v>1</v>
      </c>
      <c r="H11" s="59">
        <f>IF($G11=7,-1,IF($G11=1,7,IF($G11=3,7,IF($G11=5,0,"error"))))</f>
        <v>7</v>
      </c>
    </row>
    <row r="12" spans="1:8" x14ac:dyDescent="0.5">
      <c r="A12" s="72" t="s">
        <v>5417</v>
      </c>
      <c r="C12" s="12" t="s">
        <v>5604</v>
      </c>
      <c r="D12" s="17" t="str">
        <f>VLOOKUP($C12,allFlowProduct!$A:$P,4,FALSE)</f>
        <v>แกงเหลืองปลากระบอก หน่อไม้ดอง</v>
      </c>
      <c r="E12" s="17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2" t="s">
        <v>4335</v>
      </c>
      <c r="C13" s="12" t="s">
        <v>5070</v>
      </c>
      <c r="D13" s="17" t="str">
        <f>VLOOKUP($C13,allFlowProduct!$A:$P,4,FALSE)</f>
        <v>แกงเหลืองปลาช่อนทะเล/ต้มยำ</v>
      </c>
      <c r="E13" s="17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2" t="s">
        <v>4452</v>
      </c>
      <c r="C14" s="12" t="s">
        <v>3234</v>
      </c>
      <c r="D14" s="17" t="str">
        <f>VLOOKUP($C14,allFlowProduct!$A:$P,4,FALSE)</f>
        <v>แกงเหลืองปลามงหน่อไม้ดอง ถ้วย</v>
      </c>
      <c r="E14" s="17" t="str">
        <f>VLOOKUP($C14,allFlowProduct!$A:$P,5,FALSE)</f>
        <v>ถ้วย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2" t="s">
        <v>4448</v>
      </c>
      <c r="C15" s="12" t="s">
        <v>3235</v>
      </c>
      <c r="D15" s="17" t="str">
        <f>VLOOKUP($C15,allFlowProduct!$A:$P,4,FALSE)</f>
        <v>แกงเหลืองปลามงหน่อไม้ดอง หม้อไฟ</v>
      </c>
      <c r="E15" s="17" t="str">
        <f>VLOOKUP($C15,allFlowProduct!$A:$P,5,FALSE)</f>
        <v>หม้อ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2" t="s">
        <v>5418</v>
      </c>
      <c r="C16" s="12" t="s">
        <v>5056</v>
      </c>
      <c r="D16" s="17" t="str">
        <f>VLOOKUP($C16,allFlowProduct!$A:$P,4,FALSE)</f>
        <v>แกงเหลืองปลาอินทรีย์หน่อไม้ ถ้วย</v>
      </c>
      <c r="E16" s="17" t="str">
        <f>VLOOKUP($C16,allFlowProduct!$A:$P,5,FALSE)</f>
        <v>ถ้วย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2" t="s">
        <v>4238</v>
      </c>
      <c r="C17" s="12" t="s">
        <v>5056</v>
      </c>
      <c r="D17" s="17" t="str">
        <f>VLOOKUP($C17,allFlowProduct!$A:$P,4,FALSE)</f>
        <v>แกงเหลืองปลาอินทรีย์หน่อไม้ ถ้วย</v>
      </c>
      <c r="E17" s="17" t="str">
        <f>VLOOKUP($C17,allFlowProduct!$A:$P,5,FALSE)</f>
        <v>ถ้วย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2" t="s">
        <v>4237</v>
      </c>
      <c r="C18" s="18" t="s">
        <v>5057</v>
      </c>
      <c r="D18" s="17" t="str">
        <f>VLOOKUP($C18,allFlowProduct!$A:$P,4,FALSE)</f>
        <v>แกงเหลืองปลาอินทรีย์หน่อไม้ หม้อไฟ</v>
      </c>
      <c r="E18" s="17" t="str">
        <f>VLOOKUP($C18,allFlowProduct!$A:$P,5,FALSE)</f>
        <v>หม้อ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2" t="s">
        <v>5419</v>
      </c>
      <c r="C19" s="12" t="s">
        <v>5603</v>
      </c>
      <c r="D19" s="17" t="str">
        <f>VLOOKUP($C19,allFlowProduct!$A:$P,4,FALSE)</f>
        <v>แกงเหลืองหน่อไม้</v>
      </c>
      <c r="E19" s="17" t="str">
        <f>VLOOKUP($C19,allFlowProduct!$A:$P,5,FALSE)</f>
        <v>จาน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2" t="s">
        <v>4317</v>
      </c>
      <c r="C20" s="12" t="s">
        <v>3230</v>
      </c>
      <c r="D20" s="17" t="str">
        <f>VLOOKUP($C20,allFlowProduct!$A:$P,4,FALSE)</f>
        <v>แกงคั่วหอยขม (ชุมพร)</v>
      </c>
      <c r="E20" s="17" t="str">
        <f>VLOOKUP($C20,allFlowProduct!$A:$P,5,FALSE)</f>
        <v>ชาม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2" t="s">
        <v>5420</v>
      </c>
      <c r="C21" s="12" t="s">
        <v>5602</v>
      </c>
      <c r="D21" s="17" t="str">
        <f>VLOOKUP($C21,allFlowProduct!$A:$P,4,FALSE)</f>
        <v>แกงป่าไก่</v>
      </c>
      <c r="E21" s="17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2" t="s">
        <v>4431</v>
      </c>
      <c r="C22" s="12" t="s">
        <v>3228</v>
      </c>
      <c r="D22" s="17" t="str">
        <f>VLOOKUP($C22,allFlowProduct!$A:$P,4,FALSE)</f>
        <v>แกงป่าปลาทราย ถ้วย</v>
      </c>
      <c r="E22" s="17" t="str">
        <f>VLOOKUP($C22,allFlowProduct!$A:$P,5,FALSE)</f>
        <v>ถ้วย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2" t="s">
        <v>4428</v>
      </c>
      <c r="C23" s="12" t="s">
        <v>5011</v>
      </c>
      <c r="D23" s="17" t="str">
        <f>VLOOKUP($C23,allFlowProduct!$A:$P,4,FALSE)</f>
        <v>แกงป่าปลาทราย หม้อไฟ</v>
      </c>
      <c r="E23" s="17" t="str">
        <f>VLOOKUP($C23,allFlowProduct!$A:$P,5,FALSE)</f>
        <v>หม้อ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2" t="s">
        <v>4256</v>
      </c>
      <c r="C24" s="12" t="s">
        <v>5047</v>
      </c>
      <c r="D24" s="17" t="str">
        <f>VLOOKUP($C24,allFlowProduct!$A:$P,4,FALSE)</f>
        <v>แซนวิชไข่ดาว สลัด</v>
      </c>
      <c r="E24" s="17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2" t="s">
        <v>1223</v>
      </c>
      <c r="C25" s="12" t="s">
        <v>3266</v>
      </c>
      <c r="D25" s="17" t="str">
        <f>VLOOKUP($C25,allFlowProduct!$A:$P,4,FALSE)</f>
        <v>แยมเสาวรส</v>
      </c>
      <c r="E25" s="17" t="str">
        <f>VLOOKUP($C25,allFlowProduct!$A:$P,5,FALSE)</f>
        <v>ชุด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2" t="s">
        <v>5421</v>
      </c>
      <c r="C26" s="12" t="s">
        <v>3265</v>
      </c>
      <c r="D26" s="17" t="str">
        <f>VLOOKUP($C26,allFlowProduct!$A:$P,4,FALSE)</f>
        <v>เเยมมะละกอ</v>
      </c>
      <c r="E26" s="17" t="str">
        <f>VLOOKUP($C26,allFlowProduct!$A:$P,5,FALSE)</f>
        <v>ชุด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2" t="s">
        <v>4273</v>
      </c>
      <c r="C27" s="12" t="s">
        <v>5037</v>
      </c>
      <c r="D27" s="17" t="str">
        <f>VLOOKUP($C27,allFlowProduct!$A:$P,4,FALSE)</f>
        <v>โอวันตินเย็น</v>
      </c>
      <c r="E27" s="17" t="str">
        <f>VLOOKUP($C27,allFlowProduct!$A:$P,5,FALSE)</f>
        <v>แก้ว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2" t="s">
        <v>1271</v>
      </c>
      <c r="C28" s="12" t="s">
        <v>3227</v>
      </c>
      <c r="D28" s="17" t="str">
        <f>VLOOKUP($C28,allFlowProduct!$A:$P,4,FALSE)</f>
        <v>ใบเหลียงต้มกะปิ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2" t="s">
        <v>1417</v>
      </c>
      <c r="C29" s="12" t="s">
        <v>3226</v>
      </c>
      <c r="D29" s="17" t="str">
        <f>VLOOKUP($C29,allFlowProduct!$A:$P,4,FALSE)</f>
        <v>ใบเหลียงผัดไข่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2" t="s">
        <v>5422</v>
      </c>
      <c r="C30" s="12" t="s">
        <v>5601</v>
      </c>
      <c r="D30" s="17" t="str">
        <f>VLOOKUP($C30,allFlowProduct!$A:$P,4,FALSE)</f>
        <v>ใบเหลียงผัดน้ำปลา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2" t="s">
        <v>3034</v>
      </c>
      <c r="C31" s="12" t="s">
        <v>3219</v>
      </c>
      <c r="D31" s="17" t="str">
        <f>VLOOKUP($C31,allFlowProduct!$A:$P,4,FALSE)</f>
        <v>ไก่ทอดเครื่องเทศ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2" t="s">
        <v>1087</v>
      </c>
      <c r="C32" s="12" t="s">
        <v>3218</v>
      </c>
      <c r="D32" s="17" t="str">
        <f>VLOOKUP($C32,allFlowProduct!$A:$P,4,FALSE)</f>
        <v>ไข่เจียว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2" t="s">
        <v>4309</v>
      </c>
      <c r="C33" s="12" t="s">
        <v>3221</v>
      </c>
      <c r="D33" s="17" t="str">
        <f>VLOOKUP($C33,allFlowProduct!$A:$P,4,FALSE)</f>
        <v>ไข่เจียว กุ้ง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2" t="s">
        <v>4417</v>
      </c>
      <c r="C34" s="12" t="s">
        <v>3221</v>
      </c>
      <c r="D34" s="17" t="str">
        <f>VLOOKUP($C34,allFlowProduct!$A:$P,4,FALSE)</f>
        <v>ไข่เจียว กุ้ง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2" t="s">
        <v>4307</v>
      </c>
      <c r="C35" s="12" t="s">
        <v>3218</v>
      </c>
      <c r="D35" s="17" t="str">
        <f>VLOOKUP($C35,allFlowProduct!$A:$P,4,FALSE)</f>
        <v>ไข่เจียว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2" t="s">
        <v>4308</v>
      </c>
      <c r="C36" s="12" t="s">
        <v>3222</v>
      </c>
      <c r="D36" s="17" t="str">
        <f>VLOOKUP($C36,allFlowProduct!$A:$P,4,FALSE)</f>
        <v>ไข่เจียว ปู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2" t="s">
        <v>4305</v>
      </c>
      <c r="C37" s="12" t="s">
        <v>3220</v>
      </c>
      <c r="D37" s="17" t="str">
        <f>VLOOKUP($C37,allFlowProduct!$A:$P,4,FALSE)</f>
        <v>ไข่เจียว หมู</v>
      </c>
      <c r="E37" s="17" t="str">
        <f>VLOOKUP($C37,allFlowProduct!$A:$P,5,FALSE)</f>
        <v>จาน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2" t="s">
        <v>4414</v>
      </c>
      <c r="C38" s="12" t="s">
        <v>3220</v>
      </c>
      <c r="D38" s="17" t="str">
        <f>VLOOKUP($C38,allFlowProduct!$A:$P,4,FALSE)</f>
        <v>ไข่เจียว หมู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2" t="s">
        <v>5423</v>
      </c>
      <c r="C39" s="12" t="s">
        <v>5599</v>
      </c>
      <c r="D39" s="17" t="str">
        <f>VLOOKUP($C39,allFlowProduct!$A:$P,4,FALSE)</f>
        <v>ไข่เจียวหมูสับราดข้าว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2" t="s">
        <v>5424</v>
      </c>
      <c r="C40" s="12" t="s">
        <v>5600</v>
      </c>
      <c r="D40" s="59" t="str">
        <f>VLOOKUP($C40,allFlowProduct!$A:$P,4,FALSE)</f>
        <v>ไข่ปลาคั่วกลิ้ง</v>
      </c>
      <c r="E40" s="59" t="str">
        <f>VLOOKUP($C40,allFlowProduct!$A:$P,5,FALSE)</f>
        <v>จาน</v>
      </c>
      <c r="F40" s="59">
        <f>VLOOKUP($C40,allFlowProduct!$A:$P,3,FALSE)</f>
        <v>3</v>
      </c>
      <c r="G40" s="59">
        <f>VLOOKUP($C40,allFlowProduct!$A:$P,8,FALSE)</f>
        <v>1</v>
      </c>
      <c r="H40" s="59">
        <f>IF($G40=7,-1,IF($G40=1,7,IF($G40=3,7,IF($G40=5,0,"error"))))</f>
        <v>7</v>
      </c>
    </row>
    <row r="41" spans="1:8" x14ac:dyDescent="0.5">
      <c r="A41" s="72" t="s">
        <v>5425</v>
      </c>
      <c r="C41" s="12" t="s">
        <v>5025</v>
      </c>
      <c r="D41" s="17" t="str">
        <f>VLOOKUP($C41,allFlowProduct!$A:$P,4,FALSE)</f>
        <v>กรรเชียงปูนึ่ง น้ำจิ้มซีฟู๊ต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2" t="s">
        <v>4322</v>
      </c>
      <c r="C42" s="12" t="s">
        <v>5025</v>
      </c>
      <c r="D42" s="17" t="str">
        <f>VLOOKUP($C42,allFlowProduct!$A:$P,4,FALSE)</f>
        <v>กรรเชียงปูนึ่ง น้ำจิ้มซีฟู๊ต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2" t="s">
        <v>5426</v>
      </c>
      <c r="C43" s="12" t="s">
        <v>5025</v>
      </c>
      <c r="D43" s="17" t="str">
        <f>VLOOKUP($C43,allFlowProduct!$A:$P,4,FALSE)</f>
        <v>กรรเชียงปูนึ่ง น้ำจิ้มซีฟู๊ต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2" t="s">
        <v>5427</v>
      </c>
      <c r="C44" s="12" t="s">
        <v>3212</v>
      </c>
      <c r="D44" s="17" t="str">
        <f>VLOOKUP($C44,allFlowProduct!$A:$P,4,FALSE)</f>
        <v>กระเพราราดข้าว กุ้ง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2" t="s">
        <v>5428</v>
      </c>
      <c r="C45" s="12" t="s">
        <v>3212</v>
      </c>
      <c r="D45" s="17" t="str">
        <f>VLOOKUP($C45,allFlowProduct!$A:$P,4,FALSE)</f>
        <v>กระเพราราดข้าว กุ้ง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2" t="s">
        <v>5429</v>
      </c>
      <c r="C46" s="12" t="s">
        <v>3209</v>
      </c>
      <c r="D46" s="17" t="str">
        <f>VLOOKUP($C46,allFlowProduct!$A:$P,4,FALSE)</f>
        <v>กระเพราราดข้าว ทะเล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2" t="s">
        <v>5430</v>
      </c>
      <c r="C47" s="12" t="s">
        <v>3213</v>
      </c>
      <c r="D47" s="59" t="str">
        <f>VLOOKUP($C47,allFlowProduct!$A:$P,4,FALSE)</f>
        <v>กระเพราทะเล</v>
      </c>
      <c r="E47" s="59" t="str">
        <f>VLOOKUP($C47,allFlowProduct!$A:$P,5,FALSE)</f>
        <v>จาน</v>
      </c>
      <c r="F47" s="59">
        <f>VLOOKUP($C47,allFlowProduct!$A:$P,3,FALSE)</f>
        <v>3</v>
      </c>
      <c r="G47" s="59">
        <f>VLOOKUP($C47,allFlowProduct!$A:$P,8,FALSE)</f>
        <v>1</v>
      </c>
      <c r="H47" s="59">
        <f t="shared" si="0"/>
        <v>7</v>
      </c>
    </row>
    <row r="48" spans="1:8" x14ac:dyDescent="0.5">
      <c r="A48" s="72" t="s">
        <v>5431</v>
      </c>
      <c r="C48" s="12" t="s">
        <v>3209</v>
      </c>
      <c r="D48" s="59" t="str">
        <f>VLOOKUP($C48,allFlowProduct!$A:$P,4,FALSE)</f>
        <v>กระเพราราดข้าว ทะเล</v>
      </c>
      <c r="E48" s="59" t="str">
        <f>VLOOKUP($C48,allFlowProduct!$A:$P,5,FALSE)</f>
        <v>จาน</v>
      </c>
      <c r="F48" s="59">
        <f>VLOOKUP($C48,allFlowProduct!$A:$P,3,FALSE)</f>
        <v>3</v>
      </c>
      <c r="G48" s="59">
        <f>VLOOKUP($C48,allFlowProduct!$A:$P,8,FALSE)</f>
        <v>1</v>
      </c>
      <c r="H48" s="59">
        <f t="shared" si="0"/>
        <v>7</v>
      </c>
    </row>
    <row r="49" spans="1:8" x14ac:dyDescent="0.5">
      <c r="A49" s="72" t="s">
        <v>5432</v>
      </c>
      <c r="C49" s="12" t="s">
        <v>3210</v>
      </c>
      <c r="D49" s="17" t="str">
        <f>VLOOKUP($C49,allFlowProduct!$A:$P,4,FALSE)</f>
        <v>กระเพราราดข้าว หมู</v>
      </c>
      <c r="E49" s="17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2" t="s">
        <v>5433</v>
      </c>
      <c r="C50" s="12" t="s">
        <v>3208</v>
      </c>
      <c r="D50" s="17" t="str">
        <f>VLOOKUP($C50,allFlowProduct!$A:$P,4,FALSE)</f>
        <v>กระเหรี่ยงตกดอย (ทะเลเดือด)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2" t="s">
        <v>4365</v>
      </c>
      <c r="C51" s="12" t="s">
        <v>5021</v>
      </c>
      <c r="D51" s="17" t="str">
        <f>VLOOKUP($C51,allFlowProduct!$A:$P,4,FALSE)</f>
        <v>กล้วยเล็บมือนางชุบแป้งทอด 8ชิ้น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2" t="s">
        <v>4368</v>
      </c>
      <c r="C52" s="12" t="s">
        <v>5020</v>
      </c>
      <c r="D52" s="17" t="str">
        <f>VLOOKUP($C52,allFlowProduct!$A:$P,4,FALSE)</f>
        <v>กล้วยเล็บมือนางชุบแป้งทอด 2 ชิ้น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2" t="s">
        <v>1265</v>
      </c>
      <c r="C53" s="12" t="s">
        <v>3262</v>
      </c>
      <c r="D53" s="17" t="str">
        <f>VLOOKUP($C53,allFlowProduct!$A:$P,4,FALSE)</f>
        <v>กล้วยเล็บมือนางปั่น</v>
      </c>
      <c r="E53" s="17" t="str">
        <f>VLOOKUP($C53,allFlowProduct!$A:$P,5,FALSE)</f>
        <v>แก้ว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2" t="s">
        <v>5434</v>
      </c>
      <c r="C54" s="12" t="s">
        <v>5598</v>
      </c>
      <c r="D54" s="17" t="str">
        <f>VLOOKUP($C54,allFlowProduct!$A:$P,4,FALSE)</f>
        <v>กวางตุ้งผัดราดข้าว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2" t="s">
        <v>4444</v>
      </c>
      <c r="C55" s="12" t="s">
        <v>3208</v>
      </c>
      <c r="D55" s="17" t="str">
        <f>VLOOKUP($C55,allFlowProduct!$A:$P,4,FALSE)</f>
        <v>กระเหรี่ยงตกดอย (ทะเลเดือด)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2" t="s">
        <v>704</v>
      </c>
      <c r="C56" s="12" t="s">
        <v>5595</v>
      </c>
      <c r="D56" s="17" t="str">
        <f>VLOOKUP($C56,allFlowProduct!$A:$P,4,FALSE)</f>
        <v>กาเเฟ เย็น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2" t="s">
        <v>4287</v>
      </c>
      <c r="C57" s="12" t="s">
        <v>3331</v>
      </c>
      <c r="D57" s="17" t="str">
        <f>VLOOKUP($C57,allFlowProduct!$A:$P,4,FALSE)</f>
        <v>กาเเฟ ร้อน</v>
      </c>
      <c r="E57" s="17" t="str">
        <f>VLOOKUP($C57,allFlowProduct!$A:$P,5,FALSE)</f>
        <v>แก้ว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2" t="s">
        <v>1218</v>
      </c>
      <c r="C58" s="12" t="s">
        <v>3264</v>
      </c>
      <c r="D58" s="17" t="str">
        <f>VLOOKUP($C58,allFlowProduct!$A:$P,4,FALSE)</f>
        <v>กาโนล่า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2" t="s">
        <v>5435</v>
      </c>
      <c r="C59" s="12" t="s">
        <v>3331</v>
      </c>
      <c r="D59" s="17" t="str">
        <f>VLOOKUP($C59,allFlowProduct!$A:$P,4,FALSE)</f>
        <v>กาเเฟ ร้อน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2" t="s">
        <v>5436</v>
      </c>
      <c r="C60" s="12" t="s">
        <v>5032</v>
      </c>
      <c r="D60" s="17" t="str">
        <f>VLOOKUP($C60,allFlowProduct!$A:$P,4,FALSE)</f>
        <v>กุ้งใหญ่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2" t="s">
        <v>5437</v>
      </c>
      <c r="C61" s="12" t="s">
        <v>5607</v>
      </c>
      <c r="D61" s="17" t="str">
        <f>VLOOKUP($C61,allFlowProduct!$A:$P,4,FALSE)</f>
        <v>กุ้งทอดกระเทียม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2" t="s">
        <v>4316</v>
      </c>
      <c r="C62" s="12" t="s">
        <v>5031</v>
      </c>
      <c r="D62" s="17" t="str">
        <f>VLOOKUP($C62,allFlowProduct!$A:$P,4,FALSE)</f>
        <v>กุ้งอบวุ้นเส้น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2" t="s">
        <v>2997</v>
      </c>
      <c r="C63" s="12" t="s">
        <v>3260</v>
      </c>
      <c r="D63" s="17" t="str">
        <f>VLOOKUP($C63,allFlowProduct!$A:$P,4,FALSE)</f>
        <v>ขนมโคน้ำ</v>
      </c>
      <c r="E63" s="17" t="str">
        <f>VLOOKUP($C63,allFlowProduct!$A:$P,5,FALSE)</f>
        <v>แถว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2" t="s">
        <v>4292</v>
      </c>
      <c r="C64" s="12" t="s">
        <v>3258</v>
      </c>
      <c r="D64" s="17" t="str">
        <f>VLOOKUP($C64,allFlowProduct!$A:$P,4,FALSE)</f>
        <v>ขนมปังโฮลวีท(ขาว)</v>
      </c>
      <c r="E64" s="17" t="str">
        <f>VLOOKUP($C64,allFlowProduct!$A:$P,5,FALSE)</f>
        <v>แถว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2" t="s">
        <v>1210</v>
      </c>
      <c r="C65" s="12" t="s">
        <v>3254</v>
      </c>
      <c r="D65" s="17" t="str">
        <f>VLOOKUP($C65,allFlowProduct!$A:$P,4,FALSE)</f>
        <v>ขนมปังกล้วย ก้อน</v>
      </c>
      <c r="E65" s="17" t="str">
        <f>VLOOKUP($C65,allFlowProduct!$A:$P,5,FALSE)</f>
        <v>แถว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2" t="s">
        <v>5438</v>
      </c>
      <c r="C66" s="12" t="s">
        <v>3250</v>
      </c>
      <c r="D66" s="17" t="str">
        <f>VLOOKUP($C66,allFlowProduct!$A:$P,4,FALSE)</f>
        <v>ขนมปังงา</v>
      </c>
      <c r="E66" s="17" t="str">
        <f>VLOOKUP($C66,allFlowProduct!$A:$P,5,FALSE)</f>
        <v>แถว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2" t="s">
        <v>1220</v>
      </c>
      <c r="C67" s="12" t="s">
        <v>3246</v>
      </c>
      <c r="D67" s="17" t="str">
        <f>VLOOKUP($C67,allFlowProduct!$A:$P,4,FALSE)</f>
        <v>ขนมปังปิ้ง</v>
      </c>
      <c r="E67" s="17" t="str">
        <f>VLOOKUP($C67,allFlowProduct!$A:$P,5,FALSE)</f>
        <v>ชุด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ref="H67:H126" si="1">IF($G67=7,-1,IF($G67=1,7,IF($G67=3,7,IF($G67=5,0,"error"))))</f>
        <v>7</v>
      </c>
    </row>
    <row r="68" spans="1:8" x14ac:dyDescent="0.5">
      <c r="A68" s="72" t="s">
        <v>1419</v>
      </c>
      <c r="C68" s="12" t="s">
        <v>3195</v>
      </c>
      <c r="D68" s="17" t="str">
        <f>VLOOKUP($C68,allFlowProduct!$A:$P,4,FALSE)</f>
        <v>ข้าวกล้อง จาน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72" t="s">
        <v>5439</v>
      </c>
      <c r="C69" s="12" t="s">
        <v>3178</v>
      </c>
      <c r="D69" s="17" t="str">
        <f>VLOOKUP($C69,allFlowProduct!$A:$P,4,FALSE)</f>
        <v>ข้าวสวยหอมมะลิ โถ</v>
      </c>
      <c r="E69" s="17" t="str">
        <f>VLOOKUP($C69,allFlowProduct!$A:$P,5,FALSE)</f>
        <v>โถ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72" t="s">
        <v>5440</v>
      </c>
      <c r="C70" s="12" t="s">
        <v>4114</v>
      </c>
      <c r="D70" s="17" t="str">
        <f>VLOOKUP($C70,allFlowProduct!$A:$P,4,FALSE)</f>
        <v>ข้าวกล้องธรรมชาติ 1 กก.(ชุมพร)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72" t="s">
        <v>5441</v>
      </c>
      <c r="C71" s="12" t="s">
        <v>4115</v>
      </c>
      <c r="D71" s="17" t="str">
        <f>VLOOKUP($C71,allFlowProduct!$A:$P,4,FALSE)</f>
        <v>ข้าวกล้องธรรมชาติ 2 กก.(ชุมพร)</v>
      </c>
      <c r="E71" s="17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72" t="s">
        <v>5442</v>
      </c>
      <c r="C72" s="12" t="s">
        <v>4114</v>
      </c>
      <c r="D72" s="17" t="str">
        <f>VLOOKUP($C72,allFlowProduct!$A:$P,4,FALSE)</f>
        <v>ข้าวกล้องธรรมชาติ 1 กก.(ชุมพร)</v>
      </c>
      <c r="E72" s="17" t="str">
        <f>VLOOKUP($C72,allFlowProduct!$A:$P,5,FALSE)</f>
        <v>ถุง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72" t="s">
        <v>4403</v>
      </c>
      <c r="C73" s="12" t="s">
        <v>3196</v>
      </c>
      <c r="D73" s="17" t="str">
        <f>VLOOKUP($C73,allFlowProduct!$A:$P,4,FALSE)</f>
        <v>ข้าวกล้อง โถ</v>
      </c>
      <c r="E73" s="17" t="str">
        <f>VLOOKUP($C73,allFlowProduct!$A:$P,5,FALSE)</f>
        <v>โถ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2" t="s">
        <v>4409</v>
      </c>
      <c r="C74" s="12" t="s">
        <v>3195</v>
      </c>
      <c r="D74" s="17" t="str">
        <f>VLOOKUP($C74,allFlowProduct!$A:$P,4,FALSE)</f>
        <v>ข้าวกล้อง จาน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2" t="s">
        <v>5443</v>
      </c>
      <c r="C75" s="12" t="s">
        <v>3177</v>
      </c>
      <c r="D75" s="17" t="str">
        <f>VLOOKUP($C75,allFlowProduct!$A:$P,4,FALSE)</f>
        <v>ข้าวสวยหอมมะลิ จาน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2" t="s">
        <v>5444</v>
      </c>
      <c r="C76" s="12" t="s">
        <v>3177</v>
      </c>
      <c r="D76" s="17" t="str">
        <f>VLOOKUP($C76,allFlowProduct!$A:$P,4,FALSE)</f>
        <v>ข้าวสวยหอมมะลิ จาน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2" t="s">
        <v>5445</v>
      </c>
      <c r="C77" s="12" t="s">
        <v>3192</v>
      </c>
      <c r="D77" s="17" t="str">
        <f>VLOOKUP($C77,allFlowProduct!$A:$P,4,FALSE)</f>
        <v>ข้าวต้มปลา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2" t="s">
        <v>5446</v>
      </c>
      <c r="C78" s="12" t="s">
        <v>3188</v>
      </c>
      <c r="D78" s="17" t="str">
        <f>VLOOKUP($C78,allFlowProduct!$A:$P,4,FALSE)</f>
        <v>ข้าวผัดกุ้ง กลาง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2" t="s">
        <v>4385</v>
      </c>
      <c r="C79" s="12" t="s">
        <v>3186</v>
      </c>
      <c r="D79" s="17" t="str">
        <f>VLOOKUP($C79,allFlowProduct!$A:$P,4,FALSE)</f>
        <v>ข้าวผัดทะเล กลาง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2" t="s">
        <v>1266</v>
      </c>
      <c r="C80" s="12" t="s">
        <v>3182</v>
      </c>
      <c r="D80" s="17" t="str">
        <f>VLOOKUP($C80,allFlowProduct!$A:$P,4,FALSE)</f>
        <v>ข้าวผัดปู เล็ก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2" t="s">
        <v>2962</v>
      </c>
      <c r="C81" s="12" t="s">
        <v>3182</v>
      </c>
      <c r="D81" s="17" t="str">
        <f>VLOOKUP($C81,allFlowProduct!$A:$P,4,FALSE)</f>
        <v>ข้าวผัดปู เล็ก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2" t="s">
        <v>2963</v>
      </c>
      <c r="C82" s="12" t="s">
        <v>3183</v>
      </c>
      <c r="D82" s="17" t="str">
        <f>VLOOKUP($C82,allFlowProduct!$A:$P,4,FALSE)</f>
        <v>ข้าวผัดปู กลาง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2" t="s">
        <v>5447</v>
      </c>
      <c r="C83" s="12" t="s">
        <v>3182</v>
      </c>
      <c r="D83" s="17" t="str">
        <f>VLOOKUP($C83,allFlowProduct!$A:$P,4,FALSE)</f>
        <v>ข้าวผัดปู เล็ก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2" t="s">
        <v>5448</v>
      </c>
      <c r="C84" s="12" t="s">
        <v>3184</v>
      </c>
      <c r="D84" s="17" t="str">
        <f>VLOOKUP($C84,allFlowProduct!$A:$P,4,FALSE)</f>
        <v>ข้าวผัดปู ใหญ่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2" t="s">
        <v>5449</v>
      </c>
      <c r="C85" s="12" t="s">
        <v>3183</v>
      </c>
      <c r="D85" s="17" t="str">
        <f>VLOOKUP($C85,allFlowProduct!$A:$P,4,FALSE)</f>
        <v>ข้าวผัดปู กลาง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2" t="s">
        <v>5450</v>
      </c>
      <c r="C86" s="12" t="s">
        <v>3180</v>
      </c>
      <c r="D86" s="17" t="str">
        <f>VLOOKUP($C86,allFlowProduct!$A:$P,4,FALSE)</f>
        <v>ข้าวผัดหมู กลาง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2" t="s">
        <v>4400</v>
      </c>
      <c r="C87" s="12" t="s">
        <v>3178</v>
      </c>
      <c r="D87" s="17" t="str">
        <f>VLOOKUP($C87,allFlowProduct!$A:$P,4,FALSE)</f>
        <v>ข้าวสวยหอมมะลิ โถ</v>
      </c>
      <c r="E87" s="17" t="str">
        <f>VLOOKUP($C87,allFlowProduct!$A:$P,5,FALSE)</f>
        <v>โถ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2" t="s">
        <v>4406</v>
      </c>
      <c r="C88" s="12" t="s">
        <v>3177</v>
      </c>
      <c r="D88" s="17" t="str">
        <f>VLOOKUP($C88,allFlowProduct!$A:$P,4,FALSE)</f>
        <v>ข้าวสวยหอมมะลิ จาน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2" t="s">
        <v>5451</v>
      </c>
      <c r="C89" s="12" t="s">
        <v>5025</v>
      </c>
      <c r="D89" s="17" t="str">
        <f>VLOOKUP($C89,allFlowProduct!$A:$P,4,FALSE)</f>
        <v>กรรเชียงปูนึ่ง น้ำจิ้มซีฟู๊ต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2" t="s">
        <v>5452</v>
      </c>
      <c r="C90" s="12" t="s">
        <v>5594</v>
      </c>
      <c r="D90" s="17" t="str">
        <f>VLOOKUP($C90,allFlowProduct!$A:$P,4,FALSE)</f>
        <v>ค่าน้ำแข็งแช่</v>
      </c>
      <c r="E90" s="17" t="str">
        <f>VLOOKUP($C90,allFlowProduct!$A:$P,5,FALSE)</f>
        <v>ครั้ง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2" t="s">
        <v>1420</v>
      </c>
      <c r="C91" s="12" t="s">
        <v>3285</v>
      </c>
      <c r="D91" s="17" t="str">
        <f>VLOOKUP($C91,allFlowProduct!$A:$P,4,FALSE)</f>
        <v>ค่าทำอาหาร นึ่ง.ลวก.Grill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2" t="s">
        <v>1209</v>
      </c>
      <c r="C92" s="12" t="s">
        <v>3276</v>
      </c>
      <c r="D92" s="17" t="str">
        <f>VLOOKUP($C92,allFlowProduct!$A:$P,4,FALSE)</f>
        <v>คุ้กกี้เม็ดมะม่วง กล้วยตาก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2" t="s">
        <v>5453</v>
      </c>
      <c r="C93" s="12" t="s">
        <v>5593</v>
      </c>
      <c r="D93" s="17" t="str">
        <f>VLOOKUP($C93,allFlowProduct!$A:$P,4,FALSE)</f>
        <v>คุ้กกี้อัลม่อนสตอเบอรี่</v>
      </c>
      <c r="E93" s="17" t="str">
        <f>VLOOKUP($C93,allFlowProduct!$A:$P,5,FALSE)</f>
        <v>ชุด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2" t="s">
        <v>5454</v>
      </c>
      <c r="C94" s="12" t="s">
        <v>5076</v>
      </c>
      <c r="D94" s="17" t="str">
        <f>VLOOKUP($C94,allFlowProduct!$A:$P,4,FALSE)</f>
        <v>ปลาจาระเม็ดนึ่งซีอิ้ว (ตัว)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2" t="s">
        <v>5455</v>
      </c>
      <c r="C95" s="12" t="s">
        <v>5591</v>
      </c>
      <c r="D95" s="17" t="str">
        <f>VLOOKUP($C95,allFlowProduct!$A:$P,4,FALSE)</f>
        <v>ปลาจาระเม็ดสามรส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2" t="s">
        <v>5456</v>
      </c>
      <c r="C96" s="12" t="s">
        <v>5588</v>
      </c>
      <c r="D96" s="17" t="str">
        <f>VLOOKUP($C96,allFlowProduct!$A:$P,4,FALSE)</f>
        <v>ฉู่ฉี่กุ้ง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2" t="s">
        <v>5457</v>
      </c>
      <c r="C97" s="12" t="s">
        <v>5589</v>
      </c>
      <c r="D97" s="17" t="str">
        <f>VLOOKUP($C97,allFlowProduct!$A:$P,4,FALSE)</f>
        <v>ฉู่ฉี่ปลาโอ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2" t="s">
        <v>4289</v>
      </c>
      <c r="C98" s="12" t="s">
        <v>3274</v>
      </c>
      <c r="D98" s="17" t="str">
        <f>VLOOKUP($C98,allFlowProduct!$A:$P,4,FALSE)</f>
        <v>ช็อคโกเเลตชิพ+เม็ดมะม่วง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2" t="s">
        <v>4261</v>
      </c>
      <c r="C99" s="12" t="s">
        <v>5045</v>
      </c>
      <c r="D99" s="17" t="str">
        <f>VLOOKUP($C99,allFlowProduct!$A:$P,4,FALSE)</f>
        <v>ชาร้อน (กา)</v>
      </c>
      <c r="E99" s="17" t="str">
        <f>VLOOKUP($C99,allFlowProduct!$A:$P,5,FALSE)</f>
        <v>กา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2" t="s">
        <v>5458</v>
      </c>
      <c r="C100" s="12" t="s">
        <v>5094</v>
      </c>
      <c r="D100" s="17" t="str">
        <f>VLOOKUP($C100,allFlowProduct!$A:$P,4,FALSE)</f>
        <v>ชาใบเตยออแกนิก (กา)</v>
      </c>
      <c r="E100" s="17" t="str">
        <f>VLOOKUP($C100,allFlowProduct!$A:$P,5,FALSE)</f>
        <v>กา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2" t="s">
        <v>4268</v>
      </c>
      <c r="C101" s="12" t="s">
        <v>3327</v>
      </c>
      <c r="D101" s="17" t="str">
        <f>VLOOKUP($C101,allFlowProduct!$A:$P,4,FALSE)</f>
        <v>ชุดกาเเฟ+ขนมปัง</v>
      </c>
      <c r="E101" s="17" t="str">
        <f>VLOOKUP($C101,allFlowProduct!$A:$P,5,FALSE)</f>
        <v>ชุด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2" t="s">
        <v>4254</v>
      </c>
      <c r="C102" s="12" t="s">
        <v>5050</v>
      </c>
      <c r="D102" s="17" t="str">
        <f>VLOOKUP($C102,allFlowProduct!$A:$P,4,FALSE)</f>
        <v>ชุดขนมปัง เค้ก ผลไม้</v>
      </c>
      <c r="E102" s="17" t="str">
        <f>VLOOKUP($C102,allFlowProduct!$A:$P,5,FALSE)</f>
        <v>ชุด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2" t="s">
        <v>5459</v>
      </c>
      <c r="C103" s="12" t="s">
        <v>5587</v>
      </c>
      <c r="D103" s="17" t="str">
        <f>VLOOKUP($C103,allFlowProduct!$A:$P,4,FALSE)</f>
        <v>ชุดน้ำพริก+ไข่เจียว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2" t="s">
        <v>5460</v>
      </c>
      <c r="C104" s="12" t="s">
        <v>3286</v>
      </c>
      <c r="D104" s="17" t="str">
        <f>VLOOKUP($C104,allFlowProduct!$A:$P,4,FALSE)</f>
        <v>ผักสด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2" t="s">
        <v>5461</v>
      </c>
      <c r="C105" s="12" t="s">
        <v>5582</v>
      </c>
      <c r="D105" s="17" t="str">
        <f>VLOOKUP($C105,allFlowProduct!$A:$P,4,FALSE)</f>
        <v>ต้มยำกุ้งน้ำข้น หม้อไฟ</v>
      </c>
      <c r="E105" s="17" t="str">
        <f>VLOOKUP($C105,allFlowProduct!$A:$P,5,FALSE)</f>
        <v>หม้อ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2" t="s">
        <v>5462</v>
      </c>
      <c r="C106" s="12" t="s">
        <v>5583</v>
      </c>
      <c r="D106" s="17" t="str">
        <f>VLOOKUP($C106,allFlowProduct!$A:$P,4,FALSE)</f>
        <v>ต้มยำทะเลน้ำข้น</v>
      </c>
      <c r="E106" s="17" t="str">
        <f>VLOOKUP($C106,allFlowProduct!$A:$P,5,FALSE)</f>
        <v>ถ้วย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2" t="s">
        <v>5463</v>
      </c>
      <c r="C107" s="12" t="s">
        <v>5584</v>
      </c>
      <c r="D107" s="17" t="str">
        <f>VLOOKUP($C107,allFlowProduct!$A:$P,4,FALSE)</f>
        <v>ต้มยำปลาน้ำใส หม้อไฟ</v>
      </c>
      <c r="E107" s="17" t="str">
        <f>VLOOKUP($C107,allFlowProduct!$A:$P,5,FALSE)</f>
        <v>หม้อ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2" t="s">
        <v>5464</v>
      </c>
      <c r="C108" s="12" t="s">
        <v>5585</v>
      </c>
      <c r="D108" s="17" t="str">
        <f>VLOOKUP($C108,allFlowProduct!$A:$P,4,FALSE)</f>
        <v>ต้มยำรวมน้ำข้น ถ้วย</v>
      </c>
      <c r="E108" s="17" t="str">
        <f>VLOOKUP($C108,allFlowProduct!$A:$P,5,FALSE)</f>
        <v>ถ้วย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2" t="s">
        <v>5465</v>
      </c>
      <c r="C109" s="12" t="s">
        <v>5578</v>
      </c>
      <c r="D109" s="17" t="str">
        <f>VLOOKUP($C109,allFlowProduct!$A:$P,4,FALSE)</f>
        <v>ต้มส้มกุ้ง</v>
      </c>
      <c r="E109" s="17" t="str">
        <f>VLOOKUP($C109,allFlowProduct!$A:$P,5,FALSE)</f>
        <v>ถ้วย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2" t="s">
        <v>4437</v>
      </c>
      <c r="C110" s="12" t="s">
        <v>3170</v>
      </c>
      <c r="D110" s="17" t="str">
        <f>VLOOKUP($C110,allFlowProduct!$A:$P,4,FALSE)</f>
        <v>ต้มส้มปลากระบอก ถ้วย</v>
      </c>
      <c r="E110" s="17" t="str">
        <f>VLOOKUP($C110,allFlowProduct!$A:$P,5,FALSE)</f>
        <v>ถ้วย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2" t="s">
        <v>4434</v>
      </c>
      <c r="C111" s="12" t="s">
        <v>3171</v>
      </c>
      <c r="D111" s="17" t="str">
        <f>VLOOKUP($C111,allFlowProduct!$A:$P,4,FALSE)</f>
        <v>ต้มส้มปลากระบอก หม้อไฟ</v>
      </c>
      <c r="E111" s="17" t="str">
        <f>VLOOKUP($C111,allFlowProduct!$A:$P,5,FALSE)</f>
        <v>หม้อ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2" t="s">
        <v>2939</v>
      </c>
      <c r="C112" s="12" t="s">
        <v>3318</v>
      </c>
      <c r="D112" s="17" t="str">
        <f>VLOOKUP($C112,allFlowProduct!$A:$P,4,FALSE)</f>
        <v>น้ำแข็ง</v>
      </c>
      <c r="E112" s="17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2" t="s">
        <v>4297</v>
      </c>
      <c r="C113" s="12" t="s">
        <v>3318</v>
      </c>
      <c r="D113" s="17" t="str">
        <f>VLOOKUP($C113,allFlowProduct!$A:$P,4,FALSE)</f>
        <v>น้ำแข็ง</v>
      </c>
      <c r="E113" s="17" t="str">
        <f>VLOOKUP($C113,allFlowProduct!$A:$P,5,FALSE)</f>
        <v>ชุด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2" t="s">
        <v>1262</v>
      </c>
      <c r="C114" s="12" t="s">
        <v>3313</v>
      </c>
      <c r="D114" s="17" t="str">
        <f>VLOOKUP($C114,allFlowProduct!$A:$P,4,FALSE)</f>
        <v>น้ำผึ้งมะนาวโซดา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2" t="s">
        <v>1269</v>
      </c>
      <c r="C115" s="12" t="s">
        <v>3312</v>
      </c>
      <c r="D115" s="17" t="str">
        <f>VLOOKUP($C115,allFlowProduct!$A:$P,4,FALSE)</f>
        <v>น้ำฝาง</v>
      </c>
      <c r="E115" s="17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2" t="s">
        <v>1264</v>
      </c>
      <c r="C116" s="12" t="s">
        <v>3311</v>
      </c>
      <c r="D116" s="17" t="str">
        <f>VLOOKUP($C116,allFlowProduct!$A:$P,4,FALSE)</f>
        <v>น้ำมะนาวปั่น</v>
      </c>
      <c r="E116" s="17" t="str">
        <f>VLOOKUP($C116,allFlowProduct!$A:$P,5,FALSE)</f>
        <v>แก้ว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2" t="s">
        <v>4348</v>
      </c>
      <c r="C117" s="12" t="s">
        <v>5022</v>
      </c>
      <c r="D117" s="17" t="str">
        <f>VLOOKUP($C117,allFlowProduct!$A:$P,4,FALSE)</f>
        <v>น้ำอัญชันน้ำผึ้งมะนาว</v>
      </c>
      <c r="E117" s="17" t="str">
        <f>VLOOKUP($C117,allFlowProduct!$A:$P,5,FALSE)</f>
        <v>แก้ว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2" t="s">
        <v>4356</v>
      </c>
      <c r="C118" s="12" t="s">
        <v>5023</v>
      </c>
      <c r="D118" s="17" t="str">
        <f>VLOOKUP($C118,allFlowProduct!$A:$P,4,FALSE)</f>
        <v>น้ำอัญชันมะนาวโซดา</v>
      </c>
      <c r="E118" s="17" t="str">
        <f>VLOOKUP($C118,allFlowProduct!$A:$P,5,FALSE)</f>
        <v>แก้ว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2" t="s">
        <v>4377</v>
      </c>
      <c r="C119" s="12" t="s">
        <v>5018</v>
      </c>
      <c r="D119" s="17" t="str">
        <f>VLOOKUP($C119,allFlowProduct!$A:$P,4,FALSE)</f>
        <v>บะหมี่เจ้าสมุทร(แห้ง)</v>
      </c>
      <c r="E119" s="17" t="str">
        <f>VLOOKUP($C119,allFlowProduct!$A:$P,5,FALSE)</f>
        <v>ชาม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2" t="s">
        <v>5466</v>
      </c>
      <c r="C120" s="12" t="s">
        <v>3163</v>
      </c>
      <c r="D120" s="17" t="str">
        <f>VLOOKUP($C120,allFlowProduct!$A:$P,4,FALSE)</f>
        <v>บานาน่าอัพไซส์ดาว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2" t="s">
        <v>5467</v>
      </c>
      <c r="C121" s="12" t="s">
        <v>3163</v>
      </c>
      <c r="D121" s="17" t="str">
        <f>VLOOKUP($C121,allFlowProduct!$A:$P,4,FALSE)</f>
        <v>บานาน่าอัพไซส์ดาว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2" t="s">
        <v>5468</v>
      </c>
      <c r="C122" s="12" t="s">
        <v>3163</v>
      </c>
      <c r="D122" s="17" t="str">
        <f>VLOOKUP($C122,allFlowProduct!$A:$P,4,FALSE)</f>
        <v>บานาน่าอัพไซส์ดาว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2" t="s">
        <v>5469</v>
      </c>
      <c r="C123" s="12" t="s">
        <v>3163</v>
      </c>
      <c r="D123" s="17" t="str">
        <f>VLOOKUP($C123,allFlowProduct!$A:$P,4,FALSE)</f>
        <v>บานาน่าอัพไซส์ดาว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2" t="s">
        <v>1208</v>
      </c>
      <c r="C124" s="12" t="s">
        <v>3163</v>
      </c>
      <c r="D124" s="17" t="str">
        <f>VLOOKUP($C124,allFlowProduct!$A:$P,4,FALSE)</f>
        <v>บานาน่าอัพไซส์ดาว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2" t="s">
        <v>5470</v>
      </c>
      <c r="C125" s="12" t="s">
        <v>3163</v>
      </c>
      <c r="D125" s="17" t="str">
        <f>VLOOKUP($C125,allFlowProduct!$A:$P,4,FALSE)</f>
        <v>บานาน่าอัพไซส์ดาว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2" t="s">
        <v>5471</v>
      </c>
      <c r="C126" s="12" t="s">
        <v>5083</v>
      </c>
      <c r="D126" s="17" t="str">
        <f>VLOOKUP($C126,allFlowProduct!$A:$P,4,FALSE)</f>
        <v>ปลาโอทอดกระเทียมพริกไทย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2" t="s">
        <v>4233</v>
      </c>
      <c r="C127" s="18" t="s">
        <v>5081</v>
      </c>
      <c r="D127" s="59" t="str">
        <f>VLOOKUP($C127,allFlowProduct!$A:$P,4,FALSE)</f>
        <v>ปลาโอนึ่งซีอิ๋ว</v>
      </c>
      <c r="E127" s="59" t="str">
        <f>VLOOKUP($C127,allFlowProduct!$A:$P,5,FALSE)</f>
        <v>จาน</v>
      </c>
      <c r="F127" s="59">
        <f>VLOOKUP($C127,allFlowProduct!$A:$P,3,FALSE)</f>
        <v>3</v>
      </c>
      <c r="G127" s="59">
        <f>VLOOKUP($C127,allFlowProduct!$A:$P,8,FALSE)</f>
        <v>1</v>
      </c>
      <c r="H127" s="59">
        <f t="shared" ref="H127:H164" si="2">IF($G127=7,-1,IF($G127=1,7,IF($G127=3,7,IF($G127=5,0,"error"))))</f>
        <v>7</v>
      </c>
    </row>
    <row r="128" spans="1:8" x14ac:dyDescent="0.5">
      <c r="A128" s="72" t="s">
        <v>4325</v>
      </c>
      <c r="C128" s="12" t="s">
        <v>5076</v>
      </c>
      <c r="D128" s="59" t="str">
        <f>VLOOKUP($C128,allFlowProduct!$A:$P,4,FALSE)</f>
        <v>ปลาจาระเม็ดนึ่งซีอิ้ว (ตัว)</v>
      </c>
      <c r="E128" s="59" t="str">
        <f>VLOOKUP($C128,allFlowProduct!$A:$P,5,FALSE)</f>
        <v>จาน</v>
      </c>
      <c r="F128" s="59">
        <f>VLOOKUP($C128,allFlowProduct!$A:$P,3,FALSE)</f>
        <v>3</v>
      </c>
      <c r="G128" s="59">
        <f>VLOOKUP($C128,allFlowProduct!$A:$P,8,FALSE)</f>
        <v>1</v>
      </c>
      <c r="H128" s="59">
        <f t="shared" si="2"/>
        <v>7</v>
      </c>
    </row>
    <row r="129" spans="1:8" x14ac:dyDescent="0.5">
      <c r="A129" s="72" t="s">
        <v>5472</v>
      </c>
      <c r="C129" s="12" t="s">
        <v>5068</v>
      </c>
      <c r="D129" s="59" t="str">
        <f>VLOOKUP($C129,allFlowProduct!$A:$P,4,FALSE)</f>
        <v>ปลาจาระเม็ดนึ่งมะนาว</v>
      </c>
      <c r="E129" s="59" t="str">
        <f>VLOOKUP($C129,allFlowProduct!$A:$P,5,FALSE)</f>
        <v>จาน</v>
      </c>
      <c r="F129" s="59">
        <f>VLOOKUP($C129,allFlowProduct!$A:$P,3,FALSE)</f>
        <v>3</v>
      </c>
      <c r="G129" s="59">
        <f>VLOOKUP($C129,allFlowProduct!$A:$P,8,FALSE)</f>
        <v>1</v>
      </c>
      <c r="H129" s="59">
        <f t="shared" si="2"/>
        <v>7</v>
      </c>
    </row>
    <row r="130" spans="1:8" x14ac:dyDescent="0.5">
      <c r="A130" s="72" t="s">
        <v>1237</v>
      </c>
      <c r="C130" s="18" t="s">
        <v>3158</v>
      </c>
      <c r="D130" s="59" t="str">
        <f>VLOOKUP($C130,allFlowProduct!$A:$P,4,FALSE)</f>
        <v>ปลาทรายทอดขมิ้น</v>
      </c>
      <c r="E130" s="59" t="str">
        <f>VLOOKUP($C130,allFlowProduct!$A:$P,5,FALSE)</f>
        <v>จาน</v>
      </c>
      <c r="F130" s="59">
        <f>VLOOKUP($C130,allFlowProduct!$A:$P,3,FALSE)</f>
        <v>3</v>
      </c>
      <c r="G130" s="59">
        <f>VLOOKUP($C130,allFlowProduct!$A:$P,8,FALSE)</f>
        <v>1</v>
      </c>
      <c r="H130" s="59">
        <f t="shared" si="2"/>
        <v>7</v>
      </c>
    </row>
    <row r="131" spans="1:8" x14ac:dyDescent="0.5">
      <c r="A131" s="72" t="s">
        <v>4336</v>
      </c>
      <c r="C131" s="12" t="s">
        <v>5069</v>
      </c>
      <c r="D131" s="59" t="str">
        <f>VLOOKUP($C131,allFlowProduct!$A:$P,4,FALSE)</f>
        <v>หมึกไข่ทอดกระเทียม</v>
      </c>
      <c r="E131" s="59" t="str">
        <f>VLOOKUP($C131,allFlowProduct!$A:$P,5,FALSE)</f>
        <v>จาน</v>
      </c>
      <c r="F131" s="59">
        <f>VLOOKUP($C131,allFlowProduct!$A:$P,3,FALSE)</f>
        <v>3</v>
      </c>
      <c r="G131" s="59">
        <f>VLOOKUP($C131,allFlowProduct!$A:$P,8,FALSE)</f>
        <v>1</v>
      </c>
      <c r="H131" s="59">
        <f t="shared" si="2"/>
        <v>7</v>
      </c>
    </row>
    <row r="132" spans="1:8" x14ac:dyDescent="0.5">
      <c r="A132" s="72" t="s">
        <v>4339</v>
      </c>
      <c r="C132" s="12" t="s">
        <v>3125</v>
      </c>
      <c r="D132" s="59" t="str">
        <f>VLOOKUP($C132,allFlowProduct!$A:$P,4,FALSE)</f>
        <v>หมึกไข่นึ่งมะนาว</v>
      </c>
      <c r="E132" s="59" t="str">
        <f>VLOOKUP($C132,allFlowProduct!$A:$P,5,FALSE)</f>
        <v>จาน</v>
      </c>
      <c r="F132" s="59">
        <f>VLOOKUP($C132,allFlowProduct!$A:$P,3,FALSE)</f>
        <v>3</v>
      </c>
      <c r="G132" s="59">
        <f>VLOOKUP($C132,allFlowProduct!$A:$P,8,FALSE)</f>
        <v>1</v>
      </c>
      <c r="H132" s="59">
        <f t="shared" si="2"/>
        <v>7</v>
      </c>
    </row>
    <row r="133" spans="1:8" x14ac:dyDescent="0.5">
      <c r="A133" s="72" t="s">
        <v>4337</v>
      </c>
      <c r="C133" s="12" t="s">
        <v>3124</v>
      </c>
      <c r="D133" s="59" t="str">
        <f>VLOOKUP($C133,allFlowProduct!$A:$P,4,FALSE)</f>
        <v>หมึกไข่ย่าง</v>
      </c>
      <c r="E133" s="59" t="str">
        <f>VLOOKUP($C133,allFlowProduct!$A:$P,5,FALSE)</f>
        <v>จาน</v>
      </c>
      <c r="F133" s="59">
        <f>VLOOKUP($C133,allFlowProduct!$A:$P,3,FALSE)</f>
        <v>3</v>
      </c>
      <c r="G133" s="59">
        <f>VLOOKUP($C133,allFlowProduct!$A:$P,8,FALSE)</f>
        <v>1</v>
      </c>
      <c r="H133" s="59">
        <f t="shared" si="2"/>
        <v>7</v>
      </c>
    </row>
    <row r="134" spans="1:8" x14ac:dyDescent="0.5">
      <c r="A134" s="72" t="s">
        <v>887</v>
      </c>
      <c r="C134" s="12" t="s">
        <v>5569</v>
      </c>
      <c r="D134" s="59" t="str">
        <f>VLOOKUP($C134,allFlowProduct!$A:$P,4,FALSE)</f>
        <v>ปลาหวาน (ชุมพร)</v>
      </c>
      <c r="E134" s="59" t="str">
        <f>VLOOKUP($C134,allFlowProduct!$A:$P,5,FALSE)</f>
        <v>จาน</v>
      </c>
      <c r="F134" s="59">
        <f>VLOOKUP($C134,allFlowProduct!$A:$P,3,FALSE)</f>
        <v>3</v>
      </c>
      <c r="G134" s="59">
        <f>VLOOKUP($C134,allFlowProduct!$A:$P,8,FALSE)</f>
        <v>1</v>
      </c>
      <c r="H134" s="59">
        <f t="shared" si="2"/>
        <v>7</v>
      </c>
    </row>
    <row r="135" spans="1:8" x14ac:dyDescent="0.5">
      <c r="A135" s="72" t="s">
        <v>4195</v>
      </c>
      <c r="C135" s="18" t="s">
        <v>5077</v>
      </c>
      <c r="D135" s="59" t="str">
        <f>VLOOKUP($C135,allFlowProduct!$A:$P,4,FALSE)</f>
        <v>ปูนึ่ง</v>
      </c>
      <c r="E135" s="59" t="str">
        <f>VLOOKUP($C135,allFlowProduct!$A:$P,5,FALSE)</f>
        <v>จาน</v>
      </c>
      <c r="F135" s="59">
        <f>VLOOKUP($C135,allFlowProduct!$A:$P,3,FALSE)</f>
        <v>3</v>
      </c>
      <c r="G135" s="59">
        <f>VLOOKUP($C135,allFlowProduct!$A:$P,8,FALSE)</f>
        <v>1</v>
      </c>
      <c r="H135" s="59">
        <f t="shared" si="2"/>
        <v>7</v>
      </c>
    </row>
    <row r="136" spans="1:8" x14ac:dyDescent="0.5">
      <c r="A136" s="72" t="s">
        <v>5473</v>
      </c>
      <c r="C136" s="18" t="s">
        <v>5077</v>
      </c>
      <c r="D136" s="59" t="str">
        <f>VLOOKUP($C136,allFlowProduct!$A:$P,4,FALSE)</f>
        <v>ปูนึ่ง</v>
      </c>
      <c r="E136" s="59" t="str">
        <f>VLOOKUP($C136,allFlowProduct!$A:$P,5,FALSE)</f>
        <v>จาน</v>
      </c>
      <c r="F136" s="59">
        <f>VLOOKUP($C136,allFlowProduct!$A:$P,3,FALSE)</f>
        <v>3</v>
      </c>
      <c r="G136" s="59">
        <f>VLOOKUP($C136,allFlowProduct!$A:$P,8,FALSE)</f>
        <v>1</v>
      </c>
      <c r="H136" s="59">
        <f t="shared" si="2"/>
        <v>7</v>
      </c>
    </row>
    <row r="137" spans="1:8" x14ac:dyDescent="0.5">
      <c r="A137" s="72" t="s">
        <v>4324</v>
      </c>
      <c r="C137" s="12" t="s">
        <v>5058</v>
      </c>
      <c r="D137" s="59" t="str">
        <f>VLOOKUP($C137,allFlowProduct!$A:$P,4,FALSE)</f>
        <v>เนื้อปูผัดผงกะหรี่</v>
      </c>
      <c r="E137" s="59" t="str">
        <f>VLOOKUP($C137,allFlowProduct!$A:$P,5,FALSE)</f>
        <v>จาน</v>
      </c>
      <c r="F137" s="59">
        <f>VLOOKUP($C137,allFlowProduct!$A:$P,3,FALSE)</f>
        <v>3</v>
      </c>
      <c r="G137" s="59">
        <f>VLOOKUP($C137,allFlowProduct!$A:$P,8,FALSE)</f>
        <v>1</v>
      </c>
      <c r="H137" s="59">
        <f t="shared" si="2"/>
        <v>7</v>
      </c>
    </row>
    <row r="138" spans="1:8" x14ac:dyDescent="0.5">
      <c r="A138" s="72" t="s">
        <v>5474</v>
      </c>
      <c r="C138" s="12" t="s">
        <v>3314</v>
      </c>
      <c r="D138" s="59" t="str">
        <f>VLOOKUP($C138,allFlowProduct!$A:$P,4,FALSE)</f>
        <v>น้ำผลไม้รวมปั่น</v>
      </c>
      <c r="E138" s="59" t="str">
        <f>VLOOKUP($C138,allFlowProduct!$A:$P,5,FALSE)</f>
        <v>แก้ว</v>
      </c>
      <c r="F138" s="59">
        <f>VLOOKUP($C138,allFlowProduct!$A:$P,3,FALSE)</f>
        <v>3</v>
      </c>
      <c r="G138" s="59">
        <f>VLOOKUP($C138,allFlowProduct!$A:$P,8,FALSE)</f>
        <v>1</v>
      </c>
      <c r="H138" s="59">
        <f t="shared" si="2"/>
        <v>7</v>
      </c>
    </row>
    <row r="139" spans="1:8" x14ac:dyDescent="0.5">
      <c r="A139" s="72" t="s">
        <v>5475</v>
      </c>
      <c r="C139" s="12" t="s">
        <v>3314</v>
      </c>
      <c r="D139" s="59" t="str">
        <f>VLOOKUP($C139,allFlowProduct!$A:$P,4,FALSE)</f>
        <v>น้ำผลไม้รวมปั่น</v>
      </c>
      <c r="E139" s="59" t="str">
        <f>VLOOKUP($C139,allFlowProduct!$A:$P,5,FALSE)</f>
        <v>แก้ว</v>
      </c>
      <c r="F139" s="59">
        <f>VLOOKUP($C139,allFlowProduct!$A:$P,3,FALSE)</f>
        <v>3</v>
      </c>
      <c r="G139" s="59">
        <f>VLOOKUP($C139,allFlowProduct!$A:$P,8,FALSE)</f>
        <v>1</v>
      </c>
      <c r="H139" s="59">
        <f t="shared" si="2"/>
        <v>7</v>
      </c>
    </row>
    <row r="140" spans="1:8" x14ac:dyDescent="0.5">
      <c r="A140" s="72" t="s">
        <v>5476</v>
      </c>
      <c r="C140" s="12" t="s">
        <v>3286</v>
      </c>
      <c r="D140" s="59" t="str">
        <f>VLOOKUP($C140,allFlowProduct!$A:$P,4,FALSE)</f>
        <v>ผักสด</v>
      </c>
      <c r="E140" s="59" t="str">
        <f>VLOOKUP($C140,allFlowProduct!$A:$P,5,FALSE)</f>
        <v>จาน</v>
      </c>
      <c r="F140" s="59">
        <f>VLOOKUP($C140,allFlowProduct!$A:$P,3,FALSE)</f>
        <v>3</v>
      </c>
      <c r="G140" s="59">
        <f>VLOOKUP($C140,allFlowProduct!$A:$P,8,FALSE)</f>
        <v>1</v>
      </c>
      <c r="H140" s="59">
        <f t="shared" si="2"/>
        <v>7</v>
      </c>
    </row>
    <row r="141" spans="1:8" x14ac:dyDescent="0.5">
      <c r="A141" s="72" t="s">
        <v>4383</v>
      </c>
      <c r="C141" s="12" t="s">
        <v>3150</v>
      </c>
      <c r="D141" s="59" t="str">
        <f>VLOOKUP($C141,allFlowProduct!$A:$P,4,FALSE)</f>
        <v>ผัดกระเพราราดข้าว+ไข่ดาว ทะเล</v>
      </c>
      <c r="E141" s="59" t="str">
        <f>VLOOKUP($C141,allFlowProduct!$A:$P,5,FALSE)</f>
        <v>จาน</v>
      </c>
      <c r="F141" s="59">
        <f>VLOOKUP($C141,allFlowProduct!$A:$P,3,FALSE)</f>
        <v>3</v>
      </c>
      <c r="G141" s="59">
        <f>VLOOKUP($C141,allFlowProduct!$A:$P,8,FALSE)</f>
        <v>1</v>
      </c>
      <c r="H141" s="59">
        <f t="shared" si="2"/>
        <v>7</v>
      </c>
    </row>
    <row r="142" spans="1:8" x14ac:dyDescent="0.5">
      <c r="A142" s="72" t="s">
        <v>1268</v>
      </c>
      <c r="C142" s="18" t="s">
        <v>3304</v>
      </c>
      <c r="D142" s="59" t="str">
        <f>VLOOKUP($C142,allFlowProduct!$A:$P,4,FALSE)</f>
        <v>น้ำมะละกอปั่น</v>
      </c>
      <c r="E142" s="59" t="str">
        <f>VLOOKUP($C142,allFlowProduct!$A:$P,5,FALSE)</f>
        <v>แก้ว</v>
      </c>
      <c r="F142" s="59">
        <f>VLOOKUP($C142,allFlowProduct!$A:$P,3,FALSE)</f>
        <v>3</v>
      </c>
      <c r="G142" s="59">
        <f>VLOOKUP($C142,allFlowProduct!$A:$P,8,FALSE)</f>
        <v>1</v>
      </c>
      <c r="H142" s="59">
        <f t="shared" si="2"/>
        <v>7</v>
      </c>
    </row>
    <row r="143" spans="1:8" x14ac:dyDescent="0.5">
      <c r="A143" s="72" t="s">
        <v>5477</v>
      </c>
      <c r="C143" s="12" t="s">
        <v>3314</v>
      </c>
      <c r="D143" s="59" t="str">
        <f>VLOOKUP($C143,allFlowProduct!$A:$P,4,FALSE)</f>
        <v>น้ำผลไม้รวมปั่น</v>
      </c>
      <c r="E143" s="59" t="str">
        <f>VLOOKUP($C143,allFlowProduct!$A:$P,5,FALSE)</f>
        <v>แก้ว</v>
      </c>
      <c r="F143" s="59">
        <f>VLOOKUP($C143,allFlowProduct!$A:$P,3,FALSE)</f>
        <v>3</v>
      </c>
      <c r="G143" s="59">
        <f>VLOOKUP($C143,allFlowProduct!$A:$P,8,FALSE)</f>
        <v>1</v>
      </c>
      <c r="H143" s="59">
        <f t="shared" si="2"/>
        <v>7</v>
      </c>
    </row>
    <row r="144" spans="1:8" x14ac:dyDescent="0.5">
      <c r="A144" s="72" t="s">
        <v>4275</v>
      </c>
      <c r="C144" s="12" t="s">
        <v>3314</v>
      </c>
      <c r="D144" s="59" t="str">
        <f>VLOOKUP($C144,allFlowProduct!$A:$P,4,FALSE)</f>
        <v>น้ำผลไม้รวมปั่น</v>
      </c>
      <c r="E144" s="59" t="str">
        <f>VLOOKUP($C144,allFlowProduct!$A:$P,5,FALSE)</f>
        <v>แก้ว</v>
      </c>
      <c r="F144" s="59">
        <f>VLOOKUP($C144,allFlowProduct!$A:$P,3,FALSE)</f>
        <v>3</v>
      </c>
      <c r="G144" s="59">
        <f>VLOOKUP($C144,allFlowProduct!$A:$P,8,FALSE)</f>
        <v>1</v>
      </c>
      <c r="H144" s="59">
        <f t="shared" si="2"/>
        <v>7</v>
      </c>
    </row>
    <row r="145" spans="1:8" x14ac:dyDescent="0.5">
      <c r="A145" s="72" t="s">
        <v>1259</v>
      </c>
      <c r="C145" s="18" t="s">
        <v>3140</v>
      </c>
      <c r="D145" s="59" t="str">
        <f>VLOOKUP($C145,allFlowProduct!$A:$P,4,FALSE)</f>
        <v>ยำทะเลชายฝั่ง</v>
      </c>
      <c r="E145" s="59" t="str">
        <f>VLOOKUP($C145,allFlowProduct!$A:$P,5,FALSE)</f>
        <v>จาน</v>
      </c>
      <c r="F145" s="59">
        <f>VLOOKUP($C145,allFlowProduct!$A:$P,3,FALSE)</f>
        <v>3</v>
      </c>
      <c r="G145" s="59">
        <f>VLOOKUP($C145,allFlowProduct!$A:$P,8,FALSE)</f>
        <v>1</v>
      </c>
      <c r="H145" s="59">
        <f t="shared" si="2"/>
        <v>7</v>
      </c>
    </row>
    <row r="146" spans="1:8" x14ac:dyDescent="0.5">
      <c r="A146" s="72" t="s">
        <v>4259</v>
      </c>
      <c r="C146" s="18" t="s">
        <v>5046</v>
      </c>
      <c r="D146" s="59" t="str">
        <f>VLOOKUP($C146,allFlowProduct!$A:$P,4,FALSE)</f>
        <v>ยำมะม่วง</v>
      </c>
      <c r="E146" s="59" t="str">
        <f>VLOOKUP($C146,allFlowProduct!$A:$P,5,FALSE)</f>
        <v>จาน</v>
      </c>
      <c r="F146" s="59">
        <f>VLOOKUP($C146,allFlowProduct!$A:$P,3,FALSE)</f>
        <v>3</v>
      </c>
      <c r="G146" s="59">
        <f>VLOOKUP($C146,allFlowProduct!$A:$P,8,FALSE)</f>
        <v>1</v>
      </c>
      <c r="H146" s="59">
        <f t="shared" si="2"/>
        <v>7</v>
      </c>
    </row>
    <row r="147" spans="1:8" x14ac:dyDescent="0.5">
      <c r="A147" s="72" t="s">
        <v>5478</v>
      </c>
      <c r="C147" s="12" t="s">
        <v>5576</v>
      </c>
      <c r="D147" s="59" t="str">
        <f>VLOOKUP($C147,allFlowProduct!$A:$P,4,FALSE)</f>
        <v>ลาบไข่ปลา</v>
      </c>
      <c r="E147" s="59" t="str">
        <f>VLOOKUP($C147,allFlowProduct!$A:$P,5,FALSE)</f>
        <v>จาน</v>
      </c>
      <c r="F147" s="59">
        <f>VLOOKUP($C147,allFlowProduct!$A:$P,3,FALSE)</f>
        <v>3</v>
      </c>
      <c r="G147" s="59">
        <f>VLOOKUP($C147,allFlowProduct!$A:$P,8,FALSE)</f>
        <v>1</v>
      </c>
      <c r="H147" s="59">
        <f t="shared" si="2"/>
        <v>7</v>
      </c>
    </row>
    <row r="148" spans="1:8" x14ac:dyDescent="0.5">
      <c r="A148" s="72" t="s">
        <v>4394</v>
      </c>
      <c r="C148" s="12" t="s">
        <v>3136</v>
      </c>
      <c r="D148" s="59" t="str">
        <f>VLOOKUP($C148,allFlowProduct!$A:$P,4,FALSE)</f>
        <v>ลาบปลาอินทรีย์</v>
      </c>
      <c r="E148" s="59" t="str">
        <f>VLOOKUP($C148,allFlowProduct!$A:$P,5,FALSE)</f>
        <v>จาน</v>
      </c>
      <c r="F148" s="59">
        <f>VLOOKUP($C148,allFlowProduct!$A:$P,3,FALSE)</f>
        <v>3</v>
      </c>
      <c r="G148" s="59">
        <f>VLOOKUP($C148,allFlowProduct!$A:$P,8,FALSE)</f>
        <v>1</v>
      </c>
      <c r="H148" s="59">
        <f t="shared" si="2"/>
        <v>7</v>
      </c>
    </row>
    <row r="149" spans="1:8" x14ac:dyDescent="0.5">
      <c r="A149" s="72" t="s">
        <v>4440</v>
      </c>
      <c r="C149" s="18" t="s">
        <v>3167</v>
      </c>
      <c r="D149" s="59" t="str">
        <f>VLOOKUP($C149,allFlowProduct!$A:$P,4,FALSE)</f>
        <v>สงครามทะเล</v>
      </c>
      <c r="E149" s="59" t="str">
        <f>VLOOKUP($C149,allFlowProduct!$A:$P,5,FALSE)</f>
        <v>จาน</v>
      </c>
      <c r="F149" s="59">
        <f>VLOOKUP($C149,allFlowProduct!$A:$P,3,FALSE)</f>
        <v>3</v>
      </c>
      <c r="G149" s="59">
        <f>VLOOKUP($C149,allFlowProduct!$A:$P,8,FALSE)</f>
        <v>1</v>
      </c>
      <c r="H149" s="59">
        <f t="shared" si="2"/>
        <v>7</v>
      </c>
    </row>
    <row r="150" spans="1:8" x14ac:dyDescent="0.5">
      <c r="A150" s="72" t="s">
        <v>5479</v>
      </c>
      <c r="C150" s="12" t="s">
        <v>5575</v>
      </c>
      <c r="D150" s="59" t="str">
        <f>VLOOKUP($C150,allFlowProduct!$A:$P,4,FALSE)</f>
        <v>ส้มจี๊ดโซดา</v>
      </c>
      <c r="E150" s="59" t="str">
        <f>VLOOKUP($C150,allFlowProduct!$A:$P,5,FALSE)</f>
        <v>แก้ว</v>
      </c>
      <c r="F150" s="59">
        <f>VLOOKUP($C150,allFlowProduct!$A:$P,3,FALSE)</f>
        <v>3</v>
      </c>
      <c r="G150" s="59">
        <f>VLOOKUP($C150,allFlowProduct!$A:$P,8,FALSE)</f>
        <v>1</v>
      </c>
      <c r="H150" s="59">
        <f t="shared" si="2"/>
        <v>7</v>
      </c>
    </row>
    <row r="151" spans="1:8" x14ac:dyDescent="0.5">
      <c r="A151" s="72" t="s">
        <v>4397</v>
      </c>
      <c r="C151" s="12" t="s">
        <v>3132</v>
      </c>
      <c r="D151" s="59" t="str">
        <f>VLOOKUP($C151,allFlowProduct!$A:$P,4,FALSE)</f>
        <v>ส้มตำใบเหลียงทอดกุ้งสด</v>
      </c>
      <c r="E151" s="59" t="str">
        <f>VLOOKUP($C151,allFlowProduct!$A:$P,5,FALSE)</f>
        <v>จาน</v>
      </c>
      <c r="F151" s="59">
        <f>VLOOKUP($C151,allFlowProduct!$A:$P,3,FALSE)</f>
        <v>3</v>
      </c>
      <c r="G151" s="59">
        <f>VLOOKUP($C151,allFlowProduct!$A:$P,8,FALSE)</f>
        <v>1</v>
      </c>
      <c r="H151" s="59">
        <f t="shared" si="2"/>
        <v>7</v>
      </c>
    </row>
    <row r="152" spans="1:8" x14ac:dyDescent="0.5">
      <c r="A152" s="72" t="s">
        <v>5480</v>
      </c>
      <c r="C152" s="12" t="s">
        <v>5565</v>
      </c>
      <c r="D152" s="59" t="str">
        <f>VLOOKUP($C152,allFlowProduct!$A:$P,4,FALSE)</f>
        <v>ส้มตำใบเหลียงทอดปลาหมึก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 t="shared" si="2"/>
        <v>7</v>
      </c>
    </row>
    <row r="153" spans="1:8" x14ac:dyDescent="0.5">
      <c r="A153" s="72" t="s">
        <v>5481</v>
      </c>
      <c r="C153" s="12" t="s">
        <v>5049</v>
      </c>
      <c r="D153" s="59" t="str">
        <f>VLOOKUP($C153,allFlowProduct!$A:$P,4,FALSE)</f>
        <v>สลัดผัก ไข่ต้ม</v>
      </c>
      <c r="E153" s="59" t="str">
        <f>VLOOKUP($C153,allFlowProduct!$A:$P,5,FALSE)</f>
        <v>จาน</v>
      </c>
      <c r="F153" s="59">
        <f>VLOOKUP($C153,allFlowProduct!$A:$P,3,FALSE)</f>
        <v>3</v>
      </c>
      <c r="G153" s="59">
        <f>VLOOKUP($C153,allFlowProduct!$A:$P,8,FALSE)</f>
        <v>1</v>
      </c>
      <c r="H153" s="59">
        <f t="shared" si="2"/>
        <v>7</v>
      </c>
    </row>
    <row r="154" spans="1:8" x14ac:dyDescent="0.5">
      <c r="A154" s="72" t="s">
        <v>4380</v>
      </c>
      <c r="C154" s="18" t="s">
        <v>5017</v>
      </c>
      <c r="D154" s="59" t="str">
        <f>VLOOKUP($C154,allFlowProduct!$A:$P,4,FALSE)</f>
        <v>สุกี้ทะเล</v>
      </c>
      <c r="E154" s="59" t="str">
        <f>VLOOKUP($C154,allFlowProduct!$A:$P,5,FALSE)</f>
        <v>ชาม</v>
      </c>
      <c r="F154" s="59">
        <f>VLOOKUP($C154,allFlowProduct!$A:$P,3,FALSE)</f>
        <v>3</v>
      </c>
      <c r="G154" s="59">
        <f>VLOOKUP($C154,allFlowProduct!$A:$P,8,FALSE)</f>
        <v>1</v>
      </c>
      <c r="H154" s="59">
        <f t="shared" si="2"/>
        <v>7</v>
      </c>
    </row>
    <row r="155" spans="1:8" x14ac:dyDescent="0.5">
      <c r="A155" s="72" t="s">
        <v>5482</v>
      </c>
      <c r="C155" s="12" t="s">
        <v>5035</v>
      </c>
      <c r="D155" s="59" t="str">
        <f>VLOOKUP($C155,allFlowProduct!$A:$P,4,FALSE)</f>
        <v>หมึกต้มหวาน (ชุมพร)</v>
      </c>
      <c r="E155" s="59" t="str">
        <f>VLOOKUP($C155,allFlowProduct!$A:$P,5,FALSE)</f>
        <v>จาน</v>
      </c>
      <c r="F155" s="59">
        <f>VLOOKUP($C155,allFlowProduct!$A:$P,3,FALSE)</f>
        <v>3</v>
      </c>
      <c r="G155" s="59">
        <f>VLOOKUP($C155,allFlowProduct!$A:$P,8,FALSE)</f>
        <v>1</v>
      </c>
      <c r="H155" s="59">
        <f t="shared" si="2"/>
        <v>7</v>
      </c>
    </row>
    <row r="156" spans="1:8" x14ac:dyDescent="0.5">
      <c r="A156" s="72" t="s">
        <v>5483</v>
      </c>
      <c r="C156" s="12" t="s">
        <v>5573</v>
      </c>
      <c r="D156" s="59" t="str">
        <f>VLOOKUP($C156,allFlowProduct!$A:$P,4,FALSE)</f>
        <v>หมึกไข่ผัดผงกะหรี่ราดข้าว</v>
      </c>
      <c r="E156" s="59" t="str">
        <f>VLOOKUP($C156,allFlowProduct!$A:$P,5,FALSE)</f>
        <v>จาน</v>
      </c>
      <c r="F156" s="59">
        <f>VLOOKUP($C156,allFlowProduct!$A:$P,3,FALSE)</f>
        <v>3</v>
      </c>
      <c r="G156" s="59">
        <f>VLOOKUP($C156,allFlowProduct!$A:$P,8,FALSE)</f>
        <v>1</v>
      </c>
      <c r="H156" s="59">
        <f t="shared" si="2"/>
        <v>7</v>
      </c>
    </row>
    <row r="157" spans="1:8" x14ac:dyDescent="0.5">
      <c r="A157" s="72" t="s">
        <v>4285</v>
      </c>
      <c r="C157" s="12" t="s">
        <v>5035</v>
      </c>
      <c r="D157" s="59" t="str">
        <f>VLOOKUP($C157,allFlowProduct!$A:$P,4,FALSE)</f>
        <v>หมึกต้มหวาน (ชุมพร)</v>
      </c>
      <c r="E157" s="59" t="str">
        <f>VLOOKUP($C157,allFlowProduct!$A:$P,5,FALSE)</f>
        <v>จาน</v>
      </c>
      <c r="F157" s="59">
        <f>VLOOKUP($C157,allFlowProduct!$A:$P,3,FALSE)</f>
        <v>3</v>
      </c>
      <c r="G157" s="59">
        <f>VLOOKUP($C157,allFlowProduct!$A:$P,8,FALSE)</f>
        <v>1</v>
      </c>
      <c r="H157" s="59">
        <f t="shared" si="2"/>
        <v>7</v>
      </c>
    </row>
    <row r="158" spans="1:8" x14ac:dyDescent="0.5">
      <c r="A158" s="72" t="s">
        <v>5484</v>
      </c>
      <c r="C158" s="12" t="s">
        <v>3300</v>
      </c>
      <c r="D158" s="59" t="str">
        <f>VLOOKUP($C158,allFlowProduct!$A:$P,4,FALSE)</f>
        <v>อเมริกาโน่ ร้อน(ชุมพร)</v>
      </c>
      <c r="E158" s="59" t="str">
        <f>VLOOKUP($C158,allFlowProduct!$A:$P,5,FALSE)</f>
        <v>แก้ว</v>
      </c>
      <c r="F158" s="59">
        <f>VLOOKUP($C158,allFlowProduct!$A:$P,3,FALSE)</f>
        <v>3</v>
      </c>
      <c r="G158" s="59">
        <f>VLOOKUP($C158,allFlowProduct!$A:$P,8,FALSE)</f>
        <v>1</v>
      </c>
      <c r="H158" s="59">
        <f t="shared" si="2"/>
        <v>7</v>
      </c>
    </row>
    <row r="159" spans="1:8" x14ac:dyDescent="0.5">
      <c r="A159" s="72" t="s">
        <v>5485</v>
      </c>
      <c r="C159" s="12" t="s">
        <v>5022</v>
      </c>
      <c r="D159" s="59" t="str">
        <f>VLOOKUP($C159,allFlowProduct!$A:$P,4,FALSE)</f>
        <v>น้ำอัญชันน้ำผึ้งมะนาว</v>
      </c>
      <c r="E159" s="59" t="str">
        <f>VLOOKUP($C159,allFlowProduct!$A:$P,5,FALSE)</f>
        <v>แก้ว</v>
      </c>
      <c r="F159" s="59">
        <f>VLOOKUP($C159,allFlowProduct!$A:$P,3,FALSE)</f>
        <v>3</v>
      </c>
      <c r="G159" s="59">
        <f>VLOOKUP($C159,allFlowProduct!$A:$P,8,FALSE)</f>
        <v>1</v>
      </c>
      <c r="H159" s="59">
        <f t="shared" si="2"/>
        <v>7</v>
      </c>
    </row>
    <row r="160" spans="1:8" x14ac:dyDescent="0.5">
      <c r="A160" s="72" t="s">
        <v>1093</v>
      </c>
      <c r="C160" s="12" t="s">
        <v>3295</v>
      </c>
      <c r="D160" s="59" t="str">
        <f>VLOOKUP($C160,allFlowProduct!$A:$P,4,FALSE)</f>
        <v>อาหารเช้า ผู้ใหญ่</v>
      </c>
      <c r="E160" s="59" t="str">
        <f>VLOOKUP($C160,allFlowProduct!$A:$P,5,FALSE)</f>
        <v>ชุด</v>
      </c>
      <c r="F160" s="59">
        <f>VLOOKUP($C160,allFlowProduct!$A:$P,3,FALSE)</f>
        <v>3</v>
      </c>
      <c r="G160" s="59">
        <f>VLOOKUP($C160,allFlowProduct!$A:$P,8,FALSE)</f>
        <v>1</v>
      </c>
      <c r="H160" s="59">
        <f t="shared" si="2"/>
        <v>7</v>
      </c>
    </row>
    <row r="161" spans="1:8" x14ac:dyDescent="0.5">
      <c r="A161" s="72" t="s">
        <v>5486</v>
      </c>
      <c r="C161" s="12" t="s">
        <v>3296</v>
      </c>
      <c r="D161" s="59" t="str">
        <f>VLOOKUP($C161,allFlowProduct!$A:$P,4,FALSE)</f>
        <v>อาหารใส่บาตร ชุด 120</v>
      </c>
      <c r="E161" s="59" t="str">
        <f>VLOOKUP($C161,allFlowProduct!$A:$P,5,FALSE)</f>
        <v>ชุด</v>
      </c>
      <c r="F161" s="59">
        <f>VLOOKUP($C161,allFlowProduct!$A:$P,3,FALSE)</f>
        <v>3</v>
      </c>
      <c r="G161" s="59">
        <f>VLOOKUP($C161,allFlowProduct!$A:$P,8,FALSE)</f>
        <v>1</v>
      </c>
      <c r="H161" s="59">
        <f t="shared" si="2"/>
        <v>7</v>
      </c>
    </row>
    <row r="162" spans="1:8" x14ac:dyDescent="0.5">
      <c r="A162" s="72" t="s">
        <v>4390</v>
      </c>
      <c r="C162" s="12" t="s">
        <v>3115</v>
      </c>
      <c r="D162" s="59" t="str">
        <f>VLOOKUP($C162,allFlowProduct!$A:$P,4,FALSE)</f>
        <v>อินทรีย์ทอง+ยำมะม่วง กลาง</v>
      </c>
      <c r="E162" s="59" t="str">
        <f>VLOOKUP($C162,allFlowProduct!$A:$P,5,FALSE)</f>
        <v>จาน</v>
      </c>
      <c r="F162" s="59">
        <f>VLOOKUP($C162,allFlowProduct!$A:$P,3,FALSE)</f>
        <v>3</v>
      </c>
      <c r="G162" s="59">
        <f>VLOOKUP($C162,allFlowProduct!$A:$P,8,FALSE)</f>
        <v>1</v>
      </c>
      <c r="H162" s="59">
        <f t="shared" si="2"/>
        <v>7</v>
      </c>
    </row>
    <row r="163" spans="1:8" x14ac:dyDescent="0.5">
      <c r="A163" s="72" t="s">
        <v>5487</v>
      </c>
      <c r="C163" s="12" t="s">
        <v>5067</v>
      </c>
      <c r="D163" s="59" t="str">
        <f>VLOOKUP($C163,allFlowProduct!$A:$P,4,FALSE)</f>
        <v>ปลาอินทรีย์ทอดกระเทียม</v>
      </c>
      <c r="E163" s="59" t="str">
        <f>VLOOKUP($C163,allFlowProduct!$A:$P,5,FALSE)</f>
        <v>จาน</v>
      </c>
      <c r="F163" s="59">
        <f>VLOOKUP($C163,allFlowProduct!$A:$P,3,FALSE)</f>
        <v>3</v>
      </c>
      <c r="G163" s="59">
        <f>VLOOKUP($C163,allFlowProduct!$A:$P,8,FALSE)</f>
        <v>1</v>
      </c>
      <c r="H163" s="59">
        <f t="shared" si="2"/>
        <v>7</v>
      </c>
    </row>
    <row r="164" spans="1:8" x14ac:dyDescent="0.5">
      <c r="A164" s="72" t="s">
        <v>4244</v>
      </c>
      <c r="C164" s="12" t="s">
        <v>5051</v>
      </c>
      <c r="D164" s="59" t="str">
        <f>VLOOKUP($C164,allFlowProduct!$A:$P,4,FALSE)</f>
        <v>ปลาอินทรีย์นึ่งซีอิ๋ว (ชุมพร)</v>
      </c>
      <c r="E164" s="59" t="str">
        <f>VLOOKUP($C164,allFlowProduct!$A:$P,5,FALSE)</f>
        <v>จาน</v>
      </c>
      <c r="F164" s="59">
        <f>VLOOKUP($C164,allFlowProduct!$A:$P,3,FALSE)</f>
        <v>3</v>
      </c>
      <c r="G164" s="59">
        <f>VLOOKUP($C164,allFlowProduct!$A:$P,8,FALSE)</f>
        <v>1</v>
      </c>
      <c r="H164" s="59">
        <f t="shared" si="2"/>
        <v>7</v>
      </c>
    </row>
    <row r="165" spans="1:8" x14ac:dyDescent="0.5">
      <c r="A165" s="60" t="s">
        <v>5843</v>
      </c>
      <c r="C165" s="12" t="s">
        <v>5849</v>
      </c>
      <c r="D165" s="59" t="str">
        <f>VLOOKUP($C165,allFlowProduct!$A:$P,4,FALSE)</f>
        <v>แยมมัลเบอรี่</v>
      </c>
      <c r="E165" s="59" t="str">
        <f>VLOOKUP($C165,allFlowProduct!$A:$P,5,FALSE)</f>
        <v>ชุด</v>
      </c>
      <c r="F165" s="59">
        <f>VLOOKUP($C165,allFlowProduct!$A:$P,3,FALSE)</f>
        <v>3</v>
      </c>
      <c r="G165" s="59">
        <f>VLOOKUP($C165,allFlowProduct!$A:$P,8,FALSE)</f>
        <v>1</v>
      </c>
      <c r="H165" s="59">
        <f t="shared" ref="H165:H197" si="3">IF($G165=7,-1,IF($G165=1,7,IF($G165=3,7,IF($G165=5,0,"error"))))</f>
        <v>7</v>
      </c>
    </row>
    <row r="166" spans="1:8" x14ac:dyDescent="0.5">
      <c r="A166" s="60" t="s">
        <v>5833</v>
      </c>
      <c r="C166" s="12" t="s">
        <v>3227</v>
      </c>
      <c r="D166" s="59" t="str">
        <f>VLOOKUP($C166,allFlowProduct!$A:$P,4,FALSE)</f>
        <v>ใบเหลียงต้มกะปิ</v>
      </c>
      <c r="E166" s="59" t="str">
        <f>VLOOKUP($C166,allFlowProduct!$A:$P,5,FALSE)</f>
        <v>จาน</v>
      </c>
      <c r="F166" s="59">
        <f>VLOOKUP($C166,allFlowProduct!$A:$P,3,FALSE)</f>
        <v>3</v>
      </c>
      <c r="G166" s="59">
        <f>VLOOKUP($C166,allFlowProduct!$A:$P,8,FALSE)</f>
        <v>1</v>
      </c>
      <c r="H166" s="59">
        <f t="shared" si="3"/>
        <v>7</v>
      </c>
    </row>
    <row r="167" spans="1:8" x14ac:dyDescent="0.5">
      <c r="A167" s="60" t="s">
        <v>4201</v>
      </c>
      <c r="C167" s="12" t="s">
        <v>5025</v>
      </c>
      <c r="D167" s="59" t="str">
        <f>VLOOKUP($C167,allFlowProduct!$A:$P,4,FALSE)</f>
        <v>กรรเชียงปูนึ่ง น้ำจิ้มซีฟู๊ต</v>
      </c>
      <c r="E167" s="59" t="str">
        <f>VLOOKUP($C167,allFlowProduct!$A:$P,5,FALSE)</f>
        <v>จาน</v>
      </c>
      <c r="F167" s="59">
        <f>VLOOKUP($C167,allFlowProduct!$A:$P,3,FALSE)</f>
        <v>3</v>
      </c>
      <c r="G167" s="59">
        <f>VLOOKUP($C167,allFlowProduct!$A:$P,8,FALSE)</f>
        <v>1</v>
      </c>
      <c r="H167" s="59">
        <f t="shared" si="3"/>
        <v>7</v>
      </c>
    </row>
    <row r="168" spans="1:8" x14ac:dyDescent="0.5">
      <c r="A168" s="60" t="s">
        <v>5825</v>
      </c>
      <c r="C168" s="18" t="s">
        <v>5862</v>
      </c>
      <c r="D168" s="59" t="str">
        <f>VLOOKUP($C168,allFlowProduct!$A:$P,4,FALSE)</f>
        <v>กล่อง</v>
      </c>
      <c r="E168" s="59">
        <f>VLOOKUP($C168,allFlowProduct!$A:$P,5,FALSE)</f>
        <v>0</v>
      </c>
      <c r="F168" s="59">
        <f>VLOOKUP($C168,allFlowProduct!$A:$P,3,FALSE)</f>
        <v>3</v>
      </c>
      <c r="G168" s="59">
        <f>VLOOKUP($C168,allFlowProduct!$A:$P,8,FALSE)</f>
        <v>1</v>
      </c>
      <c r="H168" s="59">
        <f t="shared" si="3"/>
        <v>7</v>
      </c>
    </row>
    <row r="169" spans="1:8" x14ac:dyDescent="0.5">
      <c r="A169" s="60" t="s">
        <v>5824</v>
      </c>
      <c r="C169" s="12" t="s">
        <v>5858</v>
      </c>
      <c r="D169" s="59" t="str">
        <f>VLOOKUP($C169,allFlowProduct!$A:$P,4,FALSE)</f>
        <v>กาแฟสหกรณ์ท่าแซะ</v>
      </c>
      <c r="E169" s="59" t="str">
        <f>VLOOKUP($C169,allFlowProduct!$A:$P,5,FALSE)</f>
        <v>ถุง</v>
      </c>
      <c r="F169" s="59">
        <f>VLOOKUP($C169,allFlowProduct!$A:$P,3,FALSE)</f>
        <v>5</v>
      </c>
      <c r="G169" s="59">
        <f>VLOOKUP($C169,allFlowProduct!$A:$P,8,FALSE)</f>
        <v>1</v>
      </c>
      <c r="H169" s="59">
        <f t="shared" si="3"/>
        <v>7</v>
      </c>
    </row>
    <row r="170" spans="1:8" x14ac:dyDescent="0.5">
      <c r="A170" s="60" t="s">
        <v>5866</v>
      </c>
      <c r="C170" s="12" t="s">
        <v>5032</v>
      </c>
      <c r="D170" s="59" t="str">
        <f>VLOOKUP($C170,allFlowProduct!$A:$P,4,FALSE)</f>
        <v>กุ้งใหญ่</v>
      </c>
      <c r="E170" s="59" t="str">
        <f>VLOOKUP($C170,allFlowProduct!$A:$P,5,FALSE)</f>
        <v>จาน</v>
      </c>
      <c r="F170" s="59">
        <f>VLOOKUP($C170,allFlowProduct!$A:$P,3,FALSE)</f>
        <v>3</v>
      </c>
      <c r="G170" s="59">
        <f>VLOOKUP($C170,allFlowProduct!$A:$P,8,FALSE)</f>
        <v>1</v>
      </c>
      <c r="H170" s="59">
        <f t="shared" si="3"/>
        <v>7</v>
      </c>
    </row>
    <row r="171" spans="1:8" x14ac:dyDescent="0.5">
      <c r="A171" s="60" t="s">
        <v>1395</v>
      </c>
      <c r="C171" s="12" t="s">
        <v>3246</v>
      </c>
      <c r="D171" s="59" t="str">
        <f>VLOOKUP($C171,allFlowProduct!$A:$P,4,FALSE)</f>
        <v>ขนมปังปิ้ง</v>
      </c>
      <c r="E171" s="59" t="str">
        <f>VLOOKUP($C171,allFlowProduct!$A:$P,5,FALSE)</f>
        <v>ชุด</v>
      </c>
      <c r="F171" s="59">
        <f>VLOOKUP($C171,allFlowProduct!$A:$P,3,FALSE)</f>
        <v>3</v>
      </c>
      <c r="G171" s="59">
        <f>VLOOKUP($C171,allFlowProduct!$A:$P,8,FALSE)</f>
        <v>1</v>
      </c>
      <c r="H171" s="59">
        <f t="shared" si="3"/>
        <v>7</v>
      </c>
    </row>
    <row r="172" spans="1:8" x14ac:dyDescent="0.5">
      <c r="A172" s="60" t="s">
        <v>5827</v>
      </c>
      <c r="C172" s="12" t="s">
        <v>3246</v>
      </c>
      <c r="D172" s="59" t="str">
        <f>VLOOKUP($C172,allFlowProduct!$A:$P,4,FALSE)</f>
        <v>ขนมปังปิ้ง</v>
      </c>
      <c r="E172" s="59" t="str">
        <f>VLOOKUP($C172,allFlowProduct!$A:$P,5,FALSE)</f>
        <v>ชุด</v>
      </c>
      <c r="F172" s="59">
        <f>VLOOKUP($C172,allFlowProduct!$A:$P,3,FALSE)</f>
        <v>3</v>
      </c>
      <c r="G172" s="59">
        <f>VLOOKUP($C172,allFlowProduct!$A:$P,8,FALSE)</f>
        <v>1</v>
      </c>
      <c r="H172" s="59">
        <f t="shared" si="3"/>
        <v>7</v>
      </c>
    </row>
    <row r="173" spans="1:8" x14ac:dyDescent="0.5">
      <c r="A173" s="60" t="s">
        <v>5839</v>
      </c>
      <c r="C173" s="12" t="s">
        <v>4115</v>
      </c>
      <c r="D173" s="59" t="str">
        <f>VLOOKUP($C173,allFlowProduct!$A:$P,4,FALSE)</f>
        <v>ข้าวกล้องธรรมชาติ 2 กก.(ชุมพร)</v>
      </c>
      <c r="E173" s="59" t="str">
        <f>VLOOKUP($C173,allFlowProduct!$A:$P,5,FALSE)</f>
        <v>ถุง</v>
      </c>
      <c r="F173" s="59">
        <f>VLOOKUP($C173,allFlowProduct!$A:$P,3,FALSE)</f>
        <v>5</v>
      </c>
      <c r="G173" s="59">
        <f>VLOOKUP($C173,allFlowProduct!$A:$P,8,FALSE)</f>
        <v>7</v>
      </c>
      <c r="H173" s="59">
        <f t="shared" si="3"/>
        <v>-1</v>
      </c>
    </row>
    <row r="174" spans="1:8" x14ac:dyDescent="0.5">
      <c r="A174" s="60" t="s">
        <v>5837</v>
      </c>
      <c r="C174" s="12" t="s">
        <v>4116</v>
      </c>
      <c r="D174" s="59" t="str">
        <f>VLOOKUP($C174,allFlowProduct!$A:$P,4,FALSE)</f>
        <v>ข้าวกล้องธรรมชาติ 5 กก.(ชุมพร)</v>
      </c>
      <c r="E174" s="59" t="str">
        <f>VLOOKUP($C174,allFlowProduct!$A:$P,5,FALSE)</f>
        <v>ถุง</v>
      </c>
      <c r="F174" s="59">
        <f>VLOOKUP($C174,allFlowProduct!$A:$P,3,FALSE)</f>
        <v>5</v>
      </c>
      <c r="G174" s="59">
        <f>VLOOKUP($C174,allFlowProduct!$A:$P,8,FALSE)</f>
        <v>7</v>
      </c>
      <c r="H174" s="59">
        <f t="shared" si="3"/>
        <v>-1</v>
      </c>
    </row>
    <row r="175" spans="1:8" x14ac:dyDescent="0.5">
      <c r="A175" s="60" t="s">
        <v>5838</v>
      </c>
      <c r="C175" s="12" t="s">
        <v>4114</v>
      </c>
      <c r="D175" s="59" t="str">
        <f>VLOOKUP($C175,allFlowProduct!$A:$P,4,FALSE)</f>
        <v>ข้าวกล้องธรรมชาติ 1 กก.(ชุมพร)</v>
      </c>
      <c r="E175" s="59" t="str">
        <f>VLOOKUP($C175,allFlowProduct!$A:$P,5,FALSE)</f>
        <v>ถุง</v>
      </c>
      <c r="F175" s="59">
        <f>VLOOKUP($C175,allFlowProduct!$A:$P,3,FALSE)</f>
        <v>5</v>
      </c>
      <c r="G175" s="59">
        <f>VLOOKUP($C175,allFlowProduct!$A:$P,8,FALSE)</f>
        <v>7</v>
      </c>
      <c r="H175" s="59">
        <f t="shared" si="3"/>
        <v>-1</v>
      </c>
    </row>
    <row r="176" spans="1:8" x14ac:dyDescent="0.5">
      <c r="A176" s="60" t="s">
        <v>5847</v>
      </c>
      <c r="C176" s="12" t="s">
        <v>5593</v>
      </c>
      <c r="D176" s="59" t="str">
        <f>VLOOKUP($C176,allFlowProduct!$A:$P,4,FALSE)</f>
        <v>คุ้กกี้อัลม่อนสตอเบอรี่</v>
      </c>
      <c r="E176" s="59" t="str">
        <f>VLOOKUP($C176,allFlowProduct!$A:$P,5,FALSE)</f>
        <v>ชุด</v>
      </c>
      <c r="F176" s="59">
        <f>VLOOKUP($C176,allFlowProduct!$A:$P,3,FALSE)</f>
        <v>3</v>
      </c>
      <c r="G176" s="59">
        <f>VLOOKUP($C176,allFlowProduct!$A:$P,8,FALSE)</f>
        <v>1</v>
      </c>
      <c r="H176" s="59">
        <f t="shared" si="3"/>
        <v>7</v>
      </c>
    </row>
    <row r="177" spans="1:8" x14ac:dyDescent="0.5">
      <c r="A177" s="60" t="s">
        <v>5831</v>
      </c>
      <c r="C177" s="12" t="s">
        <v>5074</v>
      </c>
      <c r="D177" s="59" t="str">
        <f>VLOOKUP($C177,allFlowProduct!$A:$P,4,FALSE)</f>
        <v>ต้มยำไข่ปลาอินทรีย์</v>
      </c>
      <c r="E177" s="59" t="str">
        <f>VLOOKUP($C177,allFlowProduct!$A:$P,5,FALSE)</f>
        <v>จาน</v>
      </c>
      <c r="F177" s="59">
        <f>VLOOKUP($C177,allFlowProduct!$A:$P,3,FALSE)</f>
        <v>3</v>
      </c>
      <c r="G177" s="59">
        <f>VLOOKUP($C177,allFlowProduct!$A:$P,8,FALSE)</f>
        <v>1</v>
      </c>
      <c r="H177" s="59">
        <f t="shared" si="3"/>
        <v>7</v>
      </c>
    </row>
    <row r="178" spans="1:8" x14ac:dyDescent="0.5">
      <c r="A178" s="60" t="s">
        <v>5864</v>
      </c>
      <c r="C178" s="12" t="s">
        <v>5583</v>
      </c>
      <c r="D178" s="59" t="str">
        <f>VLOOKUP($C178,allFlowProduct!$A:$P,4,FALSE)</f>
        <v>ต้มยำทะเลน้ำข้น</v>
      </c>
      <c r="E178" s="59" t="str">
        <f>VLOOKUP($C178,allFlowProduct!$A:$P,5,FALSE)</f>
        <v>ถ้วย</v>
      </c>
      <c r="F178" s="59">
        <f>VLOOKUP($C178,allFlowProduct!$A:$P,3,FALSE)</f>
        <v>3</v>
      </c>
      <c r="G178" s="59">
        <f>VLOOKUP($C178,allFlowProduct!$A:$P,8,FALSE)</f>
        <v>1</v>
      </c>
      <c r="H178" s="59">
        <f t="shared" si="3"/>
        <v>7</v>
      </c>
    </row>
    <row r="179" spans="1:8" x14ac:dyDescent="0.5">
      <c r="A179" s="60" t="s">
        <v>5830</v>
      </c>
      <c r="C179" s="12" t="s">
        <v>5583</v>
      </c>
      <c r="D179" s="59" t="str">
        <f>VLOOKUP($C179,allFlowProduct!$A:$P,4,FALSE)</f>
        <v>ต้มยำทะเลน้ำข้น</v>
      </c>
      <c r="E179" s="59" t="str">
        <f>VLOOKUP($C179,allFlowProduct!$A:$P,5,FALSE)</f>
        <v>ถ้วย</v>
      </c>
      <c r="F179" s="59">
        <f>VLOOKUP($C179,allFlowProduct!$A:$P,3,FALSE)</f>
        <v>3</v>
      </c>
      <c r="G179" s="59">
        <f>VLOOKUP($C179,allFlowProduct!$A:$P,8,FALSE)</f>
        <v>1</v>
      </c>
      <c r="H179" s="59">
        <f t="shared" si="3"/>
        <v>7</v>
      </c>
    </row>
    <row r="180" spans="1:8" x14ac:dyDescent="0.5">
      <c r="A180" s="60" t="s">
        <v>5841</v>
      </c>
      <c r="C180" s="12" t="s">
        <v>5852</v>
      </c>
      <c r="D180" s="59" t="str">
        <f>VLOOKUP($C180,allFlowProduct!$A:$P,4,FALSE)</f>
        <v>ต้มยำทะเลน้ำใส</v>
      </c>
      <c r="E180" s="59" t="str">
        <f>VLOOKUP($C180,allFlowProduct!$A:$P,5,FALSE)</f>
        <v>ถ้วย</v>
      </c>
      <c r="F180" s="59">
        <f>VLOOKUP($C180,allFlowProduct!$A:$P,3,FALSE)</f>
        <v>3</v>
      </c>
      <c r="G180" s="59">
        <f>VLOOKUP($C180,allFlowProduct!$A:$P,8,FALSE)</f>
        <v>1</v>
      </c>
      <c r="H180" s="59">
        <f t="shared" si="3"/>
        <v>7</v>
      </c>
    </row>
    <row r="181" spans="1:8" x14ac:dyDescent="0.5">
      <c r="A181" s="60" t="s">
        <v>5829</v>
      </c>
      <c r="C181" s="18" t="s">
        <v>5861</v>
      </c>
      <c r="D181" s="59" t="str">
        <f>VLOOKUP($C181,allFlowProduct!$A:$P,4,FALSE)</f>
        <v>ทิปบริษัท</v>
      </c>
      <c r="E181" s="59">
        <f>VLOOKUP($C181,allFlowProduct!$A:$P,5,FALSE)</f>
        <v>0</v>
      </c>
      <c r="F181" s="59">
        <f>VLOOKUP($C181,allFlowProduct!$A:$P,3,FALSE)</f>
        <v>3</v>
      </c>
      <c r="G181" s="59">
        <f>VLOOKUP($C181,allFlowProduct!$A:$P,8,FALSE)</f>
        <v>1</v>
      </c>
      <c r="H181" s="59">
        <f t="shared" si="3"/>
        <v>7</v>
      </c>
    </row>
    <row r="182" spans="1:8" x14ac:dyDescent="0.5">
      <c r="A182" s="60" t="s">
        <v>5844</v>
      </c>
      <c r="C182" s="12" t="s">
        <v>4123</v>
      </c>
      <c r="D182" s="59" t="str">
        <f>VLOOKUP($C182,allFlowProduct!$A:$P,4,FALSE)</f>
        <v>น้ำมันมะพร้าวมาติ สกัดเย็น 85cc(ชุมพร)</v>
      </c>
      <c r="E182" s="59" t="str">
        <f>VLOOKUP($C182,allFlowProduct!$A:$P,5,FALSE)</f>
        <v>ขวด</v>
      </c>
      <c r="F182" s="59">
        <f>VLOOKUP($C182,allFlowProduct!$A:$P,3,FALSE)</f>
        <v>5</v>
      </c>
      <c r="G182" s="59">
        <f>VLOOKUP($C182,allFlowProduct!$A:$P,8,FALSE)</f>
        <v>1</v>
      </c>
      <c r="H182" s="59">
        <f t="shared" si="3"/>
        <v>7</v>
      </c>
    </row>
    <row r="183" spans="1:8" x14ac:dyDescent="0.5">
      <c r="A183" s="60" t="s">
        <v>5840</v>
      </c>
      <c r="C183" s="12" t="s">
        <v>5575</v>
      </c>
      <c r="D183" s="59" t="str">
        <f>VLOOKUP($C183,allFlowProduct!$A:$P,4,FALSE)</f>
        <v>ส้มจี๊ดโซดา</v>
      </c>
      <c r="E183" s="59" t="str">
        <f>VLOOKUP($C183,allFlowProduct!$A:$P,5,FALSE)</f>
        <v>แก้ว</v>
      </c>
      <c r="F183" s="59">
        <f>VLOOKUP($C183,allFlowProduct!$A:$P,3,FALSE)</f>
        <v>3</v>
      </c>
      <c r="G183" s="59">
        <f>VLOOKUP($C183,allFlowProduct!$A:$P,8,FALSE)</f>
        <v>1</v>
      </c>
      <c r="H183" s="59">
        <f t="shared" si="3"/>
        <v>7</v>
      </c>
    </row>
    <row r="184" spans="1:8" x14ac:dyDescent="0.5">
      <c r="A184" s="60" t="s">
        <v>5846</v>
      </c>
      <c r="C184" s="12" t="s">
        <v>5575</v>
      </c>
      <c r="D184" s="59" t="str">
        <f>VLOOKUP($C184,allFlowProduct!$A:$P,4,FALSE)</f>
        <v>ส้มจี๊ดโซดา</v>
      </c>
      <c r="E184" s="59" t="str">
        <f>VLOOKUP($C184,allFlowProduct!$A:$P,5,FALSE)</f>
        <v>แก้ว</v>
      </c>
      <c r="F184" s="59">
        <f>VLOOKUP($C184,allFlowProduct!$A:$P,3,FALSE)</f>
        <v>3</v>
      </c>
      <c r="G184" s="59">
        <f>VLOOKUP($C184,allFlowProduct!$A:$P,8,FALSE)</f>
        <v>1</v>
      </c>
      <c r="H184" s="59">
        <f t="shared" si="3"/>
        <v>7</v>
      </c>
    </row>
    <row r="185" spans="1:8" x14ac:dyDescent="0.5">
      <c r="A185" s="60" t="s">
        <v>4318</v>
      </c>
      <c r="C185" s="12" t="s">
        <v>5028</v>
      </c>
      <c r="D185" s="59" t="str">
        <f>VLOOKUP($C185,allFlowProduct!$A:$P,4,FALSE)</f>
        <v>ปลาอินทรีย์แดดเดียว จาน</v>
      </c>
      <c r="E185" s="59" t="str">
        <f>VLOOKUP($C185,allFlowProduct!$A:$P,5,FALSE)</f>
        <v>จาน</v>
      </c>
      <c r="F185" s="59">
        <f>VLOOKUP($C185,allFlowProduct!$A:$P,3,FALSE)</f>
        <v>3</v>
      </c>
      <c r="G185" s="59">
        <f>VLOOKUP($C185,allFlowProduct!$A:$P,8,FALSE)</f>
        <v>1</v>
      </c>
      <c r="H185" s="59">
        <f t="shared" si="3"/>
        <v>7</v>
      </c>
    </row>
    <row r="186" spans="1:8" x14ac:dyDescent="0.5">
      <c r="A186" s="60" t="s">
        <v>4229</v>
      </c>
      <c r="C186" s="12" t="s">
        <v>5085</v>
      </c>
      <c r="D186" s="59" t="str">
        <f>VLOOKUP($C186,allFlowProduct!$A:$P,4,FALSE)</f>
        <v>ปลาโอ 3 รส</v>
      </c>
      <c r="E186" s="59" t="str">
        <f>VLOOKUP($C186,allFlowProduct!$A:$P,5,FALSE)</f>
        <v>จาน</v>
      </c>
      <c r="F186" s="59">
        <f>VLOOKUP($C186,allFlowProduct!$A:$P,3,FALSE)</f>
        <v>3</v>
      </c>
      <c r="G186" s="59">
        <f>VLOOKUP($C186,allFlowProduct!$A:$P,8,FALSE)</f>
        <v>1</v>
      </c>
      <c r="H186" s="59">
        <f t="shared" si="3"/>
        <v>7</v>
      </c>
    </row>
    <row r="187" spans="1:8" x14ac:dyDescent="0.5">
      <c r="A187" s="60" t="s">
        <v>5834</v>
      </c>
      <c r="C187" s="12" t="s">
        <v>5853</v>
      </c>
      <c r="D187" s="59" t="str">
        <f>VLOOKUP($C187,allFlowProduct!$A:$P,4,FALSE)</f>
        <v>ปลาใบปอนึ่ง</v>
      </c>
      <c r="E187" s="59" t="str">
        <f>VLOOKUP($C187,allFlowProduct!$A:$P,5,FALSE)</f>
        <v>จาน</v>
      </c>
      <c r="F187" s="59">
        <f>VLOOKUP($C187,allFlowProduct!$A:$P,3,FALSE)</f>
        <v>3</v>
      </c>
      <c r="G187" s="59">
        <f>VLOOKUP($C187,allFlowProduct!$A:$P,8,FALSE)</f>
        <v>1</v>
      </c>
      <c r="H187" s="59">
        <f t="shared" si="3"/>
        <v>7</v>
      </c>
    </row>
    <row r="188" spans="1:8" x14ac:dyDescent="0.5">
      <c r="A188" s="60" t="s">
        <v>5836</v>
      </c>
      <c r="C188" s="12" t="s">
        <v>5854</v>
      </c>
      <c r="D188" s="59" t="str">
        <f>VLOOKUP($C188,allFlowProduct!$A:$P,4,FALSE)</f>
        <v>ปลาอังเกยนึ่ง</v>
      </c>
      <c r="E188" s="59" t="str">
        <f>VLOOKUP($C188,allFlowProduct!$A:$P,5,FALSE)</f>
        <v>จาน</v>
      </c>
      <c r="F188" s="59">
        <f>VLOOKUP($C188,allFlowProduct!$A:$P,3,FALSE)</f>
        <v>3</v>
      </c>
      <c r="G188" s="59">
        <f>VLOOKUP($C188,allFlowProduct!$A:$P,8,FALSE)</f>
        <v>1</v>
      </c>
      <c r="H188" s="59">
        <f t="shared" si="3"/>
        <v>7</v>
      </c>
    </row>
    <row r="189" spans="1:8" x14ac:dyDescent="0.5">
      <c r="A189" s="60" t="s">
        <v>5835</v>
      </c>
      <c r="C189" s="12" t="s">
        <v>5077</v>
      </c>
      <c r="D189" s="59" t="str">
        <f>VLOOKUP($C189,allFlowProduct!$A:$P,4,FALSE)</f>
        <v>ปูนึ่ง</v>
      </c>
      <c r="E189" s="59" t="str">
        <f>VLOOKUP($C189,allFlowProduct!$A:$P,5,FALSE)</f>
        <v>จาน</v>
      </c>
      <c r="F189" s="59">
        <f>VLOOKUP($C189,allFlowProduct!$A:$P,3,FALSE)</f>
        <v>3</v>
      </c>
      <c r="G189" s="59">
        <f>VLOOKUP($C189,allFlowProduct!$A:$P,8,FALSE)</f>
        <v>1</v>
      </c>
      <c r="H189" s="59">
        <f t="shared" si="3"/>
        <v>7</v>
      </c>
    </row>
    <row r="190" spans="1:8" x14ac:dyDescent="0.5">
      <c r="A190" s="60" t="s">
        <v>5826</v>
      </c>
      <c r="C190" s="12" t="s">
        <v>5863</v>
      </c>
      <c r="D190" s="59" t="str">
        <f>VLOOKUP($C190,allFlowProduct!$A:$P,4,FALSE)</f>
        <v>มะนาวทำน้ำอัญชัน</v>
      </c>
      <c r="E190" s="59">
        <f>VLOOKUP($C190,allFlowProduct!$A:$P,5,FALSE)</f>
        <v>0</v>
      </c>
      <c r="F190" s="59">
        <f>VLOOKUP($C190,allFlowProduct!$A:$P,3,FALSE)</f>
        <v>3</v>
      </c>
      <c r="G190" s="59">
        <f>VLOOKUP($C190,allFlowProduct!$A:$P,8,FALSE)</f>
        <v>1</v>
      </c>
      <c r="H190" s="59">
        <f t="shared" si="3"/>
        <v>7</v>
      </c>
    </row>
    <row r="191" spans="1:8" x14ac:dyDescent="0.5">
      <c r="A191" s="60" t="s">
        <v>5832</v>
      </c>
      <c r="C191" s="12" t="s">
        <v>5850</v>
      </c>
      <c r="D191" s="59" t="str">
        <f>VLOOKUP($C191,allFlowProduct!$A:$P,4,FALSE)</f>
        <v>มะละกอ</v>
      </c>
      <c r="E191" s="59">
        <f>VLOOKUP($C191,allFlowProduct!$A:$P,5,FALSE)</f>
        <v>0</v>
      </c>
      <c r="F191" s="59">
        <f>VLOOKUP($C191,allFlowProduct!$A:$P,3,FALSE)</f>
        <v>3</v>
      </c>
      <c r="G191" s="59">
        <f>VLOOKUP($C191,allFlowProduct!$A:$P,8,FALSE)</f>
        <v>1</v>
      </c>
      <c r="H191" s="59">
        <f t="shared" si="3"/>
        <v>7</v>
      </c>
    </row>
    <row r="192" spans="1:8" x14ac:dyDescent="0.5">
      <c r="A192" s="60" t="s">
        <v>5823</v>
      </c>
      <c r="C192" s="18" t="s">
        <v>5860</v>
      </c>
      <c r="D192" s="59" t="str">
        <f>VLOOKUP($C192,allFlowProduct!$A:$P,4,FALSE)</f>
        <v>ยอดค้างบิล</v>
      </c>
      <c r="E192" s="59">
        <f>VLOOKUP($C192,allFlowProduct!$A:$P,5,FALSE)</f>
        <v>0</v>
      </c>
      <c r="F192" s="59">
        <f>VLOOKUP($C192,allFlowProduct!$A:$P,3,FALSE)</f>
        <v>3</v>
      </c>
      <c r="G192" s="59">
        <f>VLOOKUP($C192,allFlowProduct!$A:$P,8,FALSE)</f>
        <v>1</v>
      </c>
      <c r="H192" s="59">
        <f t="shared" si="3"/>
        <v>7</v>
      </c>
    </row>
    <row r="193" spans="1:8" x14ac:dyDescent="0.5">
      <c r="A193" s="60" t="s">
        <v>5865</v>
      </c>
      <c r="C193" s="12" t="s">
        <v>5573</v>
      </c>
      <c r="D193" s="59" t="str">
        <f>VLOOKUP($C193,allFlowProduct!$A:$P,4,FALSE)</f>
        <v>หมึกไข่ผัดผงกะหรี่ราดข้าว</v>
      </c>
      <c r="E193" s="59" t="str">
        <f>VLOOKUP($C193,allFlowProduct!$A:$P,5,FALSE)</f>
        <v>จาน</v>
      </c>
      <c r="F193" s="59">
        <f>VLOOKUP($C193,allFlowProduct!$A:$P,3,FALSE)</f>
        <v>3</v>
      </c>
      <c r="G193" s="59">
        <f>VLOOKUP($C193,allFlowProduct!$A:$P,8,FALSE)</f>
        <v>1</v>
      </c>
      <c r="H193" s="59">
        <f t="shared" si="3"/>
        <v>7</v>
      </c>
    </row>
    <row r="194" spans="1:8" x14ac:dyDescent="0.5">
      <c r="A194" s="60" t="s">
        <v>5842</v>
      </c>
      <c r="C194" s="12" t="s">
        <v>5573</v>
      </c>
      <c r="D194" s="59" t="str">
        <f>VLOOKUP($C194,allFlowProduct!$A:$P,4,FALSE)</f>
        <v>หมึกไข่ผัดผงกะหรี่ราดข้าว</v>
      </c>
      <c r="E194" s="59" t="str">
        <f>VLOOKUP($C194,allFlowProduct!$A:$P,5,FALSE)</f>
        <v>จาน</v>
      </c>
      <c r="F194" s="59">
        <f>VLOOKUP($C194,allFlowProduct!$A:$P,3,FALSE)</f>
        <v>3</v>
      </c>
      <c r="G194" s="59">
        <f>VLOOKUP($C194,allFlowProduct!$A:$P,8,FALSE)</f>
        <v>1</v>
      </c>
      <c r="H194" s="59">
        <f t="shared" si="3"/>
        <v>7</v>
      </c>
    </row>
    <row r="195" spans="1:8" x14ac:dyDescent="0.5">
      <c r="A195" s="60" t="s">
        <v>5845</v>
      </c>
      <c r="C195" s="12" t="s">
        <v>5593</v>
      </c>
      <c r="D195" s="59" t="str">
        <f>VLOOKUP($C195,allFlowProduct!$A:$P,4,FALSE)</f>
        <v>คุ้กกี้อัลม่อนสตอเบอรี่</v>
      </c>
      <c r="E195" s="59" t="str">
        <f>VLOOKUP($C195,allFlowProduct!$A:$P,5,FALSE)</f>
        <v>ชุด</v>
      </c>
      <c r="F195" s="59">
        <f>VLOOKUP($C195,allFlowProduct!$A:$P,3,FALSE)</f>
        <v>3</v>
      </c>
      <c r="G195" s="59">
        <f>VLOOKUP($C195,allFlowProduct!$A:$P,8,FALSE)</f>
        <v>1</v>
      </c>
      <c r="H195" s="59">
        <f t="shared" si="3"/>
        <v>7</v>
      </c>
    </row>
    <row r="196" spans="1:8" x14ac:dyDescent="0.5">
      <c r="A196" s="60" t="s">
        <v>5828</v>
      </c>
      <c r="C196" s="12" t="s">
        <v>3299</v>
      </c>
      <c r="D196" s="59" t="str">
        <f>VLOOKUP($C196,allFlowProduct!$A:$P,4,FALSE)</f>
        <v>อาหารนอกรายการ</v>
      </c>
      <c r="E196" s="59" t="str">
        <f>VLOOKUP($C196,allFlowProduct!$A:$P,5,FALSE)</f>
        <v>ชุด</v>
      </c>
      <c r="F196" s="59">
        <f>VLOOKUP($C196,allFlowProduct!$A:$P,3,FALSE)</f>
        <v>3</v>
      </c>
      <c r="G196" s="59">
        <f>VLOOKUP($C196,allFlowProduct!$A:$P,8,FALSE)</f>
        <v>1</v>
      </c>
      <c r="H196" s="59">
        <f t="shared" si="3"/>
        <v>7</v>
      </c>
    </row>
    <row r="197" spans="1:8" x14ac:dyDescent="0.5">
      <c r="A197" s="60" t="s">
        <v>5848</v>
      </c>
      <c r="C197" s="12" t="s">
        <v>3157</v>
      </c>
      <c r="D197" s="59" t="str">
        <f>VLOOKUP($C197,allFlowProduct!$A:$P,4,FALSE)</f>
        <v>ปลาอินทรีย์ทอดน้ำปลา ใหญ่</v>
      </c>
      <c r="E197" s="59" t="str">
        <f>VLOOKUP($C197,allFlowProduct!$A:$P,5,FALSE)</f>
        <v>จาน</v>
      </c>
      <c r="F197" s="59">
        <f>VLOOKUP($C197,allFlowProduct!$A:$P,3,FALSE)</f>
        <v>3</v>
      </c>
      <c r="G197" s="59">
        <f>VLOOKUP($C197,allFlowProduct!$A:$P,8,FALSE)</f>
        <v>1</v>
      </c>
      <c r="H197" s="59">
        <f t="shared" si="3"/>
        <v>7</v>
      </c>
    </row>
  </sheetData>
  <conditionalFormatting sqref="A198:A1048576 A1">
    <cfRule type="duplicateValues" dxfId="1384" priority="480"/>
  </conditionalFormatting>
  <conditionalFormatting sqref="A2:A197">
    <cfRule type="duplicateValues" dxfId="1383" priority="1751"/>
  </conditionalFormatting>
  <conditionalFormatting sqref="C183">
    <cfRule type="duplicateValues" dxfId="1382" priority="29"/>
  </conditionalFormatting>
  <conditionalFormatting sqref="C184">
    <cfRule type="duplicateValues" dxfId="1381" priority="28"/>
  </conditionalFormatting>
  <conditionalFormatting sqref="C185">
    <cfRule type="duplicateValues" dxfId="1380" priority="27"/>
  </conditionalFormatting>
  <conditionalFormatting sqref="C177">
    <cfRule type="duplicateValues" dxfId="1379" priority="26"/>
  </conditionalFormatting>
  <conditionalFormatting sqref="C194">
    <cfRule type="duplicateValues" dxfId="1378" priority="25"/>
  </conditionalFormatting>
  <conditionalFormatting sqref="C175">
    <cfRule type="duplicateValues" dxfId="1377" priority="24"/>
  </conditionalFormatting>
  <conditionalFormatting sqref="C174">
    <cfRule type="duplicateValues" dxfId="1376" priority="23"/>
  </conditionalFormatting>
  <conditionalFormatting sqref="C173">
    <cfRule type="duplicateValues" dxfId="1375" priority="22"/>
  </conditionalFormatting>
  <conditionalFormatting sqref="C186">
    <cfRule type="duplicateValues" dxfId="1374" priority="21"/>
  </conditionalFormatting>
  <conditionalFormatting sqref="C166">
    <cfRule type="duplicateValues" dxfId="1373" priority="20"/>
  </conditionalFormatting>
  <conditionalFormatting sqref="C178">
    <cfRule type="duplicateValues" dxfId="1372" priority="19"/>
  </conditionalFormatting>
  <conditionalFormatting sqref="C179">
    <cfRule type="duplicateValues" dxfId="1371" priority="18"/>
  </conditionalFormatting>
  <conditionalFormatting sqref="C182">
    <cfRule type="duplicateValues" dxfId="1370" priority="17"/>
  </conditionalFormatting>
  <conditionalFormatting sqref="C193">
    <cfRule type="duplicateValues" dxfId="1369" priority="16"/>
  </conditionalFormatting>
  <conditionalFormatting sqref="C165">
    <cfRule type="duplicateValues" dxfId="1368" priority="15"/>
  </conditionalFormatting>
  <conditionalFormatting sqref="C196">
    <cfRule type="duplicateValues" dxfId="1367" priority="14"/>
  </conditionalFormatting>
  <conditionalFormatting sqref="C170">
    <cfRule type="duplicateValues" dxfId="1366" priority="12"/>
  </conditionalFormatting>
  <conditionalFormatting sqref="C60">
    <cfRule type="duplicateValues" dxfId="1365" priority="11"/>
  </conditionalFormatting>
  <conditionalFormatting sqref="C180">
    <cfRule type="duplicateValues" dxfId="1364" priority="10"/>
  </conditionalFormatting>
  <conditionalFormatting sqref="C187:C188">
    <cfRule type="duplicateValues" dxfId="1363" priority="9"/>
  </conditionalFormatting>
  <conditionalFormatting sqref="C197">
    <cfRule type="duplicateValues" dxfId="1362" priority="8"/>
  </conditionalFormatting>
  <conditionalFormatting sqref="C189">
    <cfRule type="duplicateValues" dxfId="1361" priority="7"/>
  </conditionalFormatting>
  <conditionalFormatting sqref="C169">
    <cfRule type="duplicateValues" dxfId="1360" priority="6"/>
  </conditionalFormatting>
  <conditionalFormatting sqref="C168">
    <cfRule type="duplicateValues" dxfId="1359" priority="5"/>
  </conditionalFormatting>
  <conditionalFormatting sqref="C181">
    <cfRule type="duplicateValues" dxfId="1358" priority="4"/>
  </conditionalFormatting>
  <conditionalFormatting sqref="C192">
    <cfRule type="duplicateValues" dxfId="1357" priority="3"/>
  </conditionalFormatting>
  <conditionalFormatting sqref="C191">
    <cfRule type="duplicateValues" dxfId="1356" priority="2"/>
  </conditionalFormatting>
  <conditionalFormatting sqref="C190">
    <cfRule type="duplicateValues" dxfId="1355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Sheet3</vt:lpstr>
      <vt:lpstr>thaphae</vt:lpstr>
      <vt:lpstr>ท่าแพ_ต้นฉบับ</vt:lpstr>
      <vt:lpstr>chomphon</vt:lpstr>
      <vt:lpstr>ชุมพร_ต้นฉบับ</vt:lpstr>
      <vt:lpstr>การใช้</vt:lpstr>
      <vt:lpstr>allFlowProduct</vt:lpstr>
      <vt:lpstr>foodstory_thaphae</vt:lpstr>
      <vt:lpstr>foodstory_chomphon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  <vt:lpstr>purchases_vegetable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2020-10-22T07:09:07Z</dcterms:modified>
</cp:coreProperties>
</file>