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外县" sheetId="11" r:id="rId1"/>
    <sheet name="市州" sheetId="10" r:id="rId2"/>
  </sheets>
  <definedNames>
    <definedName name="_xlnm.Print_Area" localSheetId="1">市州!$A$2:$L$17</definedName>
    <definedName name="_xlnm.Print_Area" localSheetId="0">外县!$A$2:$L$14</definedName>
    <definedName name="_xlnm.Print_Titles" localSheetId="0">外县!$6:$7</definedName>
    <definedName name="_xlnm.Print_Titles" localSheetId="1">市州!$3:$4</definedName>
  </definedNames>
  <calcPr calcId="144525"/>
</workbook>
</file>

<file path=xl/sharedStrings.xml><?xml version="1.0" encoding="utf-8"?>
<sst xmlns="http://schemas.openxmlformats.org/spreadsheetml/2006/main" count="78" uniqueCount="61">
  <si>
    <t>附件4</t>
  </si>
  <si>
    <t>长春地区保供结队蔬菜包对接、自采情况表</t>
  </si>
  <si>
    <t xml:space="preserve">  统计时间段：3月30日8时--30日18时</t>
  </si>
  <si>
    <t>报送时间：3月30日18时</t>
  </si>
  <si>
    <t>一、四个外县市对接情况</t>
  </si>
  <si>
    <t>序号</t>
  </si>
  <si>
    <t>被包保
单位</t>
  </si>
  <si>
    <t>包保
单位</t>
  </si>
  <si>
    <t>对接情况</t>
  </si>
  <si>
    <t>发放情况</t>
  </si>
  <si>
    <t>自采情况</t>
  </si>
  <si>
    <t>蔬菜包
投放总量
（对接+自采）</t>
  </si>
  <si>
    <t>保供车
数量（辆）</t>
  </si>
  <si>
    <t>蔬菜包
数量
（箱/袋）</t>
  </si>
  <si>
    <t>蔬菜
总量（吨）</t>
  </si>
  <si>
    <t>蔬菜包
品类（照片）</t>
  </si>
  <si>
    <t>蔬菜包
发放量
（箱/袋）</t>
  </si>
  <si>
    <t>蔬菜包
销售价格（元）</t>
  </si>
  <si>
    <t>自采
蔬菜包
（箱/袋）</t>
  </si>
  <si>
    <t>采购
来源</t>
  </si>
  <si>
    <t>合计</t>
  </si>
  <si>
    <t>朝阳区
（57.8万人）</t>
  </si>
  <si>
    <t>德惠市</t>
  </si>
  <si>
    <t>沃尔玛
欧亚等</t>
  </si>
  <si>
    <t>南关区
（48.9万人）</t>
  </si>
  <si>
    <t>农安县</t>
  </si>
  <si>
    <t>欧亚等</t>
  </si>
  <si>
    <t>绿园区
（42.6万人）</t>
  </si>
  <si>
    <t>公主岭市</t>
  </si>
  <si>
    <t>供销社
商超连锁</t>
  </si>
  <si>
    <r>
      <rPr>
        <sz val="12"/>
        <color theme="1"/>
        <rFont val="宋体"/>
        <charset val="134"/>
        <scheme val="minor"/>
      </rPr>
      <t xml:space="preserve">辽源市
</t>
    </r>
    <r>
      <rPr>
        <b/>
        <sz val="12"/>
        <color rgb="FFFF0000"/>
        <rFont val="宋体"/>
        <charset val="134"/>
        <scheme val="minor"/>
      </rPr>
      <t>（调剂）</t>
    </r>
  </si>
  <si>
    <t>二道区
（32.6万人）</t>
  </si>
  <si>
    <t>双阳区</t>
  </si>
  <si>
    <t>亚泰连锁等</t>
  </si>
  <si>
    <r>
      <rPr>
        <sz val="12"/>
        <color theme="1"/>
        <rFont val="宋体"/>
        <charset val="134"/>
        <scheme val="minor"/>
      </rPr>
      <t xml:space="preserve">通化地区
</t>
    </r>
    <r>
      <rPr>
        <b/>
        <sz val="12"/>
        <color rgb="FFFF0000"/>
        <rFont val="宋体"/>
        <charset val="134"/>
        <scheme val="minor"/>
      </rPr>
      <t>（调剂）</t>
    </r>
  </si>
  <si>
    <t>二、省内市、州对接情况</t>
  </si>
  <si>
    <t>蔬菜
总量
（吨）</t>
  </si>
  <si>
    <t>采购来源</t>
  </si>
  <si>
    <t>宽城区
（38.5万人）</t>
  </si>
  <si>
    <t>通化地区</t>
  </si>
  <si>
    <t>域内企业</t>
  </si>
  <si>
    <t>长春新区
（36.8万人）</t>
  </si>
  <si>
    <t>松原市</t>
  </si>
  <si>
    <t>欧亚
沃尔玛
等</t>
  </si>
  <si>
    <t>中韩示范区</t>
  </si>
  <si>
    <t>白城市购买</t>
  </si>
  <si>
    <t>经开区
（20.3万人）</t>
  </si>
  <si>
    <t>白山市</t>
  </si>
  <si>
    <t>白山市因疫情
封控，无法派车。</t>
  </si>
  <si>
    <t>欧亚
沃尔玛
大润发
亚泰超市</t>
  </si>
  <si>
    <t>白城市</t>
  </si>
  <si>
    <r>
      <rPr>
        <sz val="12"/>
        <color theme="1"/>
        <rFont val="宋体"/>
        <charset val="134"/>
        <scheme val="minor"/>
      </rPr>
      <t xml:space="preserve">通化地区
</t>
    </r>
    <r>
      <rPr>
        <sz val="12"/>
        <color rgb="FFFF0000"/>
        <rFont val="宋体"/>
        <charset val="134"/>
        <scheme val="minor"/>
      </rPr>
      <t>（调剂）</t>
    </r>
  </si>
  <si>
    <t>净月区
（22.8万人）</t>
  </si>
  <si>
    <t>辽源市</t>
  </si>
  <si>
    <t>供销社</t>
  </si>
  <si>
    <t>莲花山
（5.1万人）</t>
  </si>
  <si>
    <t>汽开区
（21.7万人）</t>
  </si>
  <si>
    <t>四平市</t>
  </si>
  <si>
    <t>梅河口市</t>
  </si>
  <si>
    <t>九台区
（71.2万人）</t>
  </si>
  <si>
    <t xml:space="preserve">       截止3月30日18时，收到海吉星转运到四个外市县分拣打包蔬菜包总数38933箱/袋，收到省内各市州支援蔬菜包总数43562箱/袋，合计82495箱/袋，各城区、开发区自采蔬菜包总数83827箱/袋。
      上述，外市县分拣打包、省内各市州支援、各地自采蔬菜包总数总计166322箱/袋。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</si>
</sst>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ajor"/>
    </font>
    <font>
      <b/>
      <sz val="22"/>
      <color rgb="FF000000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</fills>
  <borders count="18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12" borderId="0" applyNumberFormat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11" fillId="16" borderId="10" applyNumberFormat="false" applyAlignment="false" applyProtection="false">
      <alignment vertical="center"/>
    </xf>
    <xf numFmtId="0" fontId="13" fillId="17" borderId="12" applyNumberFormat="false" applyAlignment="false" applyProtection="false">
      <alignment vertical="center"/>
    </xf>
    <xf numFmtId="0" fontId="8" fillId="8" borderId="0" applyNumberFormat="false" applyBorder="false" applyAlignment="false" applyProtection="false">
      <alignment vertical="center"/>
    </xf>
    <xf numFmtId="0" fontId="15" fillId="0" borderId="13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7" fillId="0" borderId="13" applyNumberFormat="false" applyFill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16" fillId="0" borderId="14" applyNumberFormat="false" applyFill="false" applyAlignment="false" applyProtection="false">
      <alignment vertical="center"/>
    </xf>
    <xf numFmtId="0" fontId="21" fillId="0" borderId="17" applyNumberFormat="false" applyFill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18" fillId="0" borderId="15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0" fillId="25" borderId="16" applyNumberFormat="false" applyFont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9" fillId="11" borderId="0" applyNumberFormat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20" fillId="27" borderId="0" applyNumberFormat="false" applyBorder="false" applyAlignment="false" applyProtection="false">
      <alignment vertical="center"/>
    </xf>
    <xf numFmtId="0" fontId="12" fillId="16" borderId="11" applyNumberFormat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23" fillId="32" borderId="11" applyNumberFormat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true" applyFill="true" applyBorder="true" applyAlignment="true">
      <alignment horizontal="left" vertical="center" wrapText="true"/>
    </xf>
    <xf numFmtId="0" fontId="1" fillId="0" borderId="1" xfId="0" applyFont="true" applyBorder="true" applyAlignment="true">
      <alignment horizontal="center" vertical="center" wrapText="true"/>
    </xf>
    <xf numFmtId="58" fontId="1" fillId="0" borderId="1" xfId="0" applyNumberFormat="true" applyFont="true" applyBorder="true" applyAlignment="true">
      <alignment horizontal="center" vertical="center" wrapText="true"/>
    </xf>
    <xf numFmtId="0" fontId="2" fillId="0" borderId="1" xfId="0" applyFont="true" applyFill="true" applyBorder="true" applyAlignment="true">
      <alignment horizontal="center" vertical="center" wrapText="true"/>
    </xf>
    <xf numFmtId="0" fontId="0" fillId="0" borderId="1" xfId="0" applyBorder="true" applyAlignment="true">
      <alignment horizontal="center" vertical="center"/>
    </xf>
    <xf numFmtId="0" fontId="2" fillId="0" borderId="2" xfId="0" applyFont="true" applyFill="true" applyBorder="true" applyAlignment="true">
      <alignment horizontal="left" vertical="center" wrapText="true"/>
    </xf>
    <xf numFmtId="0" fontId="2" fillId="0" borderId="3" xfId="0" applyFont="true" applyFill="true" applyBorder="true" applyAlignment="true">
      <alignment horizontal="left" vertical="center" wrapText="true"/>
    </xf>
    <xf numFmtId="0" fontId="2" fillId="0" borderId="3" xfId="0" applyFont="true" applyFill="true" applyBorder="true" applyAlignment="true">
      <alignment horizontal="center" vertical="center" wrapText="true"/>
    </xf>
    <xf numFmtId="0" fontId="1" fillId="0" borderId="1" xfId="0" applyFont="true" applyFill="true" applyBorder="true" applyAlignment="true">
      <alignment horizontal="center" vertical="center" wrapText="true"/>
    </xf>
    <xf numFmtId="0" fontId="0" fillId="0" borderId="1" xfId="0" applyBorder="true" applyAlignment="true">
      <alignment horizontal="center" vertical="center" wrapText="true"/>
    </xf>
    <xf numFmtId="0" fontId="2" fillId="0" borderId="4" xfId="0" applyFont="true" applyFill="true" applyBorder="true" applyAlignment="true">
      <alignment horizontal="center" vertical="center" wrapText="true"/>
    </xf>
    <xf numFmtId="0" fontId="2" fillId="0" borderId="5" xfId="0" applyFont="true" applyFill="true" applyBorder="true" applyAlignment="true">
      <alignment horizontal="center" vertical="center" wrapText="true"/>
    </xf>
    <xf numFmtId="0" fontId="2" fillId="0" borderId="6" xfId="0" applyFont="true" applyFill="true" applyBorder="true" applyAlignment="true">
      <alignment horizontal="left" vertical="center" wrapText="true"/>
    </xf>
    <xf numFmtId="0" fontId="3" fillId="0" borderId="0" xfId="0" applyFont="true" applyAlignment="true">
      <alignment vertical="center"/>
    </xf>
    <xf numFmtId="0" fontId="4" fillId="0" borderId="0" xfId="0" applyFont="true" applyFill="true" applyAlignment="true">
      <alignment horizontal="center" vertical="center"/>
    </xf>
    <xf numFmtId="58" fontId="1" fillId="0" borderId="0" xfId="0" applyNumberFormat="true" applyFont="true" applyAlignment="true">
      <alignment horizontal="left" vertical="center" wrapText="true"/>
    </xf>
    <xf numFmtId="58" fontId="1" fillId="0" borderId="0" xfId="0" applyNumberFormat="true" applyFont="true" applyBorder="true" applyAlignment="true">
      <alignment horizontal="left" vertical="center" wrapText="true"/>
    </xf>
    <xf numFmtId="0" fontId="1" fillId="0" borderId="7" xfId="0" applyFont="true" applyBorder="true" applyAlignment="true">
      <alignment horizontal="center" vertical="center" wrapText="true"/>
    </xf>
    <xf numFmtId="58" fontId="1" fillId="0" borderId="0" xfId="0" applyNumberFormat="true" applyFont="true" applyAlignment="true">
      <alignment horizontal="center" vertical="center" wrapText="true"/>
    </xf>
    <xf numFmtId="58" fontId="1" fillId="0" borderId="8" xfId="0" applyNumberFormat="true" applyFont="true" applyBorder="true" applyAlignment="true">
      <alignment horizontal="center" vertical="center" wrapText="true"/>
    </xf>
    <xf numFmtId="58" fontId="1" fillId="0" borderId="9" xfId="0" applyNumberFormat="true" applyFont="true" applyBorder="true" applyAlignment="true">
      <alignment horizontal="center" vertical="center" wrapText="true"/>
    </xf>
    <xf numFmtId="0" fontId="2" fillId="0" borderId="1" xfId="0" applyFont="true" applyBorder="true" applyAlignment="true">
      <alignment vertical="center" wrapText="true"/>
    </xf>
    <xf numFmtId="0" fontId="0" fillId="0" borderId="1" xfId="0" applyBorder="true" applyAlignment="true">
      <alignment vertical="center" wrapText="true"/>
    </xf>
    <xf numFmtId="0" fontId="0" fillId="0" borderId="3" xfId="0" applyBorder="true" applyAlignment="true">
      <alignment horizontal="center" vertical="center" wrapText="true"/>
    </xf>
    <xf numFmtId="0" fontId="0" fillId="0" borderId="3" xfId="0" applyBorder="true" applyAlignment="true">
      <alignment horizontal="center" vertical="center"/>
    </xf>
    <xf numFmtId="0" fontId="0" fillId="0" borderId="5" xfId="0" applyBorder="true" applyAlignment="true">
      <alignment horizontal="center" vertical="center" wrapText="true"/>
    </xf>
    <xf numFmtId="0" fontId="0" fillId="0" borderId="5" xfId="0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9.jpeg"/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705485</xdr:colOff>
      <xdr:row>13</xdr:row>
      <xdr:rowOff>6350</xdr:rowOff>
    </xdr:from>
    <xdr:to>
      <xdr:col>6</xdr:col>
      <xdr:colOff>2274570</xdr:colOff>
      <xdr:row>13</xdr:row>
      <xdr:rowOff>2862580</xdr:rowOff>
    </xdr:to>
    <xdr:pic>
      <xdr:nvPicPr>
        <xdr:cNvPr id="2" name="图片 1" descr="通化对二道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347210" y="15189200"/>
          <a:ext cx="2279015" cy="2856230"/>
        </a:xfrm>
        <a:prstGeom prst="rect">
          <a:avLst/>
        </a:prstGeom>
      </xdr:spPr>
    </xdr:pic>
    <xdr:clientData/>
  </xdr:twoCellAnchor>
  <xdr:twoCellAnchor editAs="oneCell">
    <xdr:from>
      <xdr:col>6</xdr:col>
      <xdr:colOff>8890</xdr:colOff>
      <xdr:row>9</xdr:row>
      <xdr:rowOff>17780</xdr:rowOff>
    </xdr:from>
    <xdr:to>
      <xdr:col>7</xdr:col>
      <xdr:colOff>14605</xdr:colOff>
      <xdr:row>9</xdr:row>
      <xdr:rowOff>2059305</xdr:rowOff>
    </xdr:to>
    <xdr:pic>
      <xdr:nvPicPr>
        <xdr:cNvPr id="3" name="图片 2" descr="nanguan 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4360545" y="5256530"/>
          <a:ext cx="2301240" cy="20415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21590</xdr:rowOff>
    </xdr:from>
    <xdr:to>
      <xdr:col>6</xdr:col>
      <xdr:colOff>2291080</xdr:colOff>
      <xdr:row>13</xdr:row>
      <xdr:rowOff>4445</xdr:rowOff>
    </xdr:to>
    <xdr:pic>
      <xdr:nvPicPr>
        <xdr:cNvPr id="5" name="图片 4" descr="双阳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4351655" y="12334240"/>
          <a:ext cx="2291080" cy="2853055"/>
        </a:xfrm>
        <a:prstGeom prst="rect">
          <a:avLst/>
        </a:prstGeom>
      </xdr:spPr>
    </xdr:pic>
    <xdr:clientData/>
  </xdr:twoCellAnchor>
  <xdr:twoCellAnchor editAs="oneCell">
    <xdr:from>
      <xdr:col>6</xdr:col>
      <xdr:colOff>24130</xdr:colOff>
      <xdr:row>10</xdr:row>
      <xdr:rowOff>32385</xdr:rowOff>
    </xdr:from>
    <xdr:to>
      <xdr:col>7</xdr:col>
      <xdr:colOff>15240</xdr:colOff>
      <xdr:row>11</xdr:row>
      <xdr:rowOff>19050</xdr:rowOff>
    </xdr:to>
    <xdr:pic>
      <xdr:nvPicPr>
        <xdr:cNvPr id="6" name="图片 5" descr="gongzhuling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4375785" y="7341235"/>
          <a:ext cx="2286635" cy="24885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7</xdr:col>
      <xdr:colOff>2540</xdr:colOff>
      <xdr:row>8</xdr:row>
      <xdr:rowOff>2062480</xdr:rowOff>
    </xdr:to>
    <xdr:pic>
      <xdr:nvPicPr>
        <xdr:cNvPr id="9" name="图片 8" descr="1199669752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4351655" y="3168650"/>
          <a:ext cx="2298065" cy="20624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704850</xdr:colOff>
      <xdr:row>9</xdr:row>
      <xdr:rowOff>0</xdr:rowOff>
    </xdr:from>
    <xdr:to>
      <xdr:col>6</xdr:col>
      <xdr:colOff>2005330</xdr:colOff>
      <xdr:row>10</xdr:row>
      <xdr:rowOff>7620</xdr:rowOff>
    </xdr:to>
    <xdr:pic>
      <xdr:nvPicPr>
        <xdr:cNvPr id="3" name="图片 2" descr="329白城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0695" y="8629650"/>
          <a:ext cx="2006600" cy="18745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2012315</xdr:colOff>
      <xdr:row>14</xdr:row>
      <xdr:rowOff>2869565</xdr:rowOff>
    </xdr:to>
    <xdr:pic>
      <xdr:nvPicPr>
        <xdr:cNvPr id="5" name="图片 4" descr="梅河口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4291965" y="20224750"/>
          <a:ext cx="2012315" cy="28695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462280</xdr:rowOff>
    </xdr:from>
    <xdr:to>
      <xdr:col>6</xdr:col>
      <xdr:colOff>1994535</xdr:colOff>
      <xdr:row>5</xdr:row>
      <xdr:rowOff>1785620</xdr:rowOff>
    </xdr:to>
    <xdr:pic>
      <xdr:nvPicPr>
        <xdr:cNvPr id="2" name="图片 1" descr="宽城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4291965" y="2729230"/>
          <a:ext cx="1994535" cy="1805940"/>
        </a:xfrm>
        <a:prstGeom prst="rect">
          <a:avLst/>
        </a:prstGeom>
      </xdr:spPr>
    </xdr:pic>
    <xdr:clientData/>
  </xdr:twoCellAnchor>
  <xdr:twoCellAnchor editAs="oneCell">
    <xdr:from>
      <xdr:col>6</xdr:col>
      <xdr:colOff>8255</xdr:colOff>
      <xdr:row>6</xdr:row>
      <xdr:rowOff>0</xdr:rowOff>
    </xdr:from>
    <xdr:to>
      <xdr:col>7</xdr:col>
      <xdr:colOff>19685</xdr:colOff>
      <xdr:row>6</xdr:row>
      <xdr:rowOff>1744345</xdr:rowOff>
    </xdr:to>
    <xdr:pic>
      <xdr:nvPicPr>
        <xdr:cNvPr id="6" name="图片 5" descr="459854949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4300220" y="4578350"/>
          <a:ext cx="2026920" cy="1744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2:L14"/>
  <sheetViews>
    <sheetView tabSelected="1" view="pageBreakPreview" zoomScaleNormal="100" zoomScaleSheetLayoutView="100" workbookViewId="0">
      <selection activeCell="A5" sqref="A5:L5"/>
    </sheetView>
  </sheetViews>
  <sheetFormatPr defaultColWidth="9" defaultRowHeight="13.5"/>
  <cols>
    <col min="1" max="1" width="3.35" customWidth="true"/>
    <col min="2" max="2" width="12.3666666666667" customWidth="true"/>
    <col min="3" max="3" width="11.0166666666667" customWidth="true"/>
    <col min="4" max="4" width="9.64166666666667" customWidth="true"/>
    <col min="5" max="5" width="11.4166666666667" customWidth="true"/>
    <col min="6" max="6" width="9.31666666666667" customWidth="true"/>
    <col min="7" max="7" width="30.125" customWidth="true"/>
    <col min="8" max="8" width="11.3083333333333" customWidth="true"/>
    <col min="9" max="9" width="10.5666666666667" customWidth="true"/>
    <col min="10" max="10" width="11.25" customWidth="true"/>
    <col min="11" max="11" width="8.71666666666667" customWidth="true"/>
    <col min="12" max="12" width="12.275" customWidth="true"/>
  </cols>
  <sheetData>
    <row r="2" ht="28" customHeight="true" spans="1:2">
      <c r="A2" s="14" t="s">
        <v>0</v>
      </c>
      <c r="B2" s="14"/>
    </row>
    <row r="3" ht="36" customHeight="true" spans="1:12">
      <c r="A3" s="15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ht="27" customHeight="true" spans="1:12">
      <c r="A4" s="16" t="s">
        <v>2</v>
      </c>
      <c r="B4" s="16"/>
      <c r="C4" s="16"/>
      <c r="D4" s="16"/>
      <c r="E4" s="16"/>
      <c r="F4" s="16"/>
      <c r="G4" s="16"/>
      <c r="H4" s="19" t="s">
        <v>3</v>
      </c>
      <c r="I4" s="19"/>
      <c r="J4" s="19"/>
      <c r="K4" s="19"/>
      <c r="L4" s="19"/>
    </row>
    <row r="5" ht="28" customHeight="true" spans="1:12">
      <c r="A5" s="17" t="s">
        <v>4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</row>
    <row r="6" ht="24" customHeight="true" spans="1:12">
      <c r="A6" s="2" t="s">
        <v>5</v>
      </c>
      <c r="B6" s="2" t="s">
        <v>6</v>
      </c>
      <c r="C6" s="2" t="s">
        <v>7</v>
      </c>
      <c r="D6" s="3" t="s">
        <v>8</v>
      </c>
      <c r="E6" s="3"/>
      <c r="F6" s="3"/>
      <c r="G6" s="3"/>
      <c r="H6" s="20" t="s">
        <v>9</v>
      </c>
      <c r="I6" s="21"/>
      <c r="J6" s="3" t="s">
        <v>10</v>
      </c>
      <c r="K6" s="3"/>
      <c r="L6" s="2" t="s">
        <v>11</v>
      </c>
    </row>
    <row r="7" ht="58" customHeight="true" spans="1:12">
      <c r="A7" s="2"/>
      <c r="B7" s="2"/>
      <c r="C7" s="2"/>
      <c r="D7" s="2" t="s">
        <v>12</v>
      </c>
      <c r="E7" s="2" t="s">
        <v>13</v>
      </c>
      <c r="F7" s="2" t="s">
        <v>14</v>
      </c>
      <c r="G7" s="2" t="s">
        <v>15</v>
      </c>
      <c r="H7" s="2" t="s">
        <v>16</v>
      </c>
      <c r="I7" s="2" t="s">
        <v>17</v>
      </c>
      <c r="J7" s="9" t="s">
        <v>18</v>
      </c>
      <c r="K7" s="9" t="s">
        <v>19</v>
      </c>
      <c r="L7" s="9"/>
    </row>
    <row r="8" ht="35" customHeight="true" spans="1:12">
      <c r="A8" s="18"/>
      <c r="B8" s="18" t="s">
        <v>20</v>
      </c>
      <c r="C8" s="2"/>
      <c r="D8" s="2">
        <f>D9+D10+D11+D12+D13+D14</f>
        <v>39</v>
      </c>
      <c r="E8" s="2">
        <f>E9+E10+E11+E12+E13+E14</f>
        <v>38933</v>
      </c>
      <c r="F8" s="2">
        <f>F9+F10+F11+F12+F13+F14</f>
        <v>369</v>
      </c>
      <c r="G8" s="2"/>
      <c r="H8" s="2">
        <f>H9+H10+H11+H13</f>
        <v>35933</v>
      </c>
      <c r="I8" s="2"/>
      <c r="J8" s="2">
        <f>J9+J10+J11+J13</f>
        <v>58427</v>
      </c>
      <c r="K8" s="2"/>
      <c r="L8" s="2">
        <f>E8+J8</f>
        <v>97360</v>
      </c>
    </row>
    <row r="9" ht="163" customHeight="true" spans="1:12">
      <c r="A9" s="4">
        <v>1</v>
      </c>
      <c r="B9" s="4" t="s">
        <v>21</v>
      </c>
      <c r="C9" s="4" t="s">
        <v>22</v>
      </c>
      <c r="D9" s="4">
        <v>7</v>
      </c>
      <c r="E9" s="4">
        <v>5000</v>
      </c>
      <c r="F9" s="4">
        <v>38</v>
      </c>
      <c r="G9" s="4"/>
      <c r="H9" s="4">
        <v>5000</v>
      </c>
      <c r="I9" s="4">
        <v>80</v>
      </c>
      <c r="J9" s="4">
        <v>5450</v>
      </c>
      <c r="K9" s="22" t="s">
        <v>23</v>
      </c>
      <c r="L9" s="5">
        <f>J9+E9</f>
        <v>10450</v>
      </c>
    </row>
    <row r="10" ht="163" customHeight="true" spans="1:12">
      <c r="A10" s="4">
        <v>2</v>
      </c>
      <c r="B10" s="4" t="s">
        <v>24</v>
      </c>
      <c r="C10" s="4" t="s">
        <v>25</v>
      </c>
      <c r="D10" s="4">
        <v>6</v>
      </c>
      <c r="E10" s="4">
        <v>7200</v>
      </c>
      <c r="F10" s="4">
        <v>54</v>
      </c>
      <c r="G10" s="4"/>
      <c r="H10" s="4">
        <v>7200</v>
      </c>
      <c r="I10" s="4">
        <v>70</v>
      </c>
      <c r="J10" s="4">
        <v>3000</v>
      </c>
      <c r="K10" s="23" t="s">
        <v>26</v>
      </c>
      <c r="L10" s="5">
        <f>J10+E10</f>
        <v>10200</v>
      </c>
    </row>
    <row r="11" ht="197" customHeight="true" spans="1:12">
      <c r="A11" s="4">
        <v>3</v>
      </c>
      <c r="B11" s="4" t="s">
        <v>27</v>
      </c>
      <c r="C11" s="4" t="s">
        <v>28</v>
      </c>
      <c r="D11" s="4">
        <v>9</v>
      </c>
      <c r="E11" s="4">
        <v>6733</v>
      </c>
      <c r="F11" s="4">
        <v>67</v>
      </c>
      <c r="G11" s="4"/>
      <c r="H11" s="4">
        <f>E11+E12</f>
        <v>9733</v>
      </c>
      <c r="I11" s="4">
        <v>80</v>
      </c>
      <c r="J11" s="4">
        <v>14477</v>
      </c>
      <c r="K11" s="10" t="s">
        <v>29</v>
      </c>
      <c r="L11" s="5">
        <f>J11+E11+E12</f>
        <v>24210</v>
      </c>
    </row>
    <row r="12" ht="197" customHeight="true" spans="1:12">
      <c r="A12" s="4"/>
      <c r="B12" s="4"/>
      <c r="C12" s="4" t="s">
        <v>30</v>
      </c>
      <c r="D12" s="4">
        <v>1</v>
      </c>
      <c r="E12" s="4">
        <v>3000</v>
      </c>
      <c r="F12" s="4">
        <v>40</v>
      </c>
      <c r="G12" s="4"/>
      <c r="H12" s="4"/>
      <c r="I12" s="4"/>
      <c r="J12" s="4"/>
      <c r="K12" s="10"/>
      <c r="L12" s="5"/>
    </row>
    <row r="13" ht="226" customHeight="true" spans="1:12">
      <c r="A13" s="8">
        <v>4</v>
      </c>
      <c r="B13" s="8" t="s">
        <v>31</v>
      </c>
      <c r="C13" s="4" t="s">
        <v>32</v>
      </c>
      <c r="D13" s="4">
        <v>8</v>
      </c>
      <c r="E13" s="4">
        <v>8000</v>
      </c>
      <c r="F13" s="4">
        <v>80</v>
      </c>
      <c r="G13" s="4"/>
      <c r="H13" s="8">
        <v>14000</v>
      </c>
      <c r="I13" s="8">
        <v>80</v>
      </c>
      <c r="J13" s="8">
        <v>35500</v>
      </c>
      <c r="K13" s="24" t="s">
        <v>33</v>
      </c>
      <c r="L13" s="25">
        <f>J13+F13+F14</f>
        <v>35670</v>
      </c>
    </row>
    <row r="14" ht="226" customHeight="true" spans="1:12">
      <c r="A14" s="12"/>
      <c r="B14" s="12"/>
      <c r="C14" s="4" t="s">
        <v>34</v>
      </c>
      <c r="D14" s="4">
        <v>8</v>
      </c>
      <c r="E14" s="4">
        <v>9000</v>
      </c>
      <c r="F14" s="4">
        <v>90</v>
      </c>
      <c r="G14" s="4"/>
      <c r="H14" s="12"/>
      <c r="I14" s="12"/>
      <c r="J14" s="12"/>
      <c r="K14" s="26"/>
      <c r="L14" s="27"/>
    </row>
  </sheetData>
  <mergeCells count="26">
    <mergeCell ref="A2:B2"/>
    <mergeCell ref="A3:L3"/>
    <mergeCell ref="A4:G4"/>
    <mergeCell ref="H4:L4"/>
    <mergeCell ref="A5:L5"/>
    <mergeCell ref="D6:G6"/>
    <mergeCell ref="H6:I6"/>
    <mergeCell ref="J6:K6"/>
    <mergeCell ref="A6:A7"/>
    <mergeCell ref="A11:A12"/>
    <mergeCell ref="A13:A14"/>
    <mergeCell ref="B6:B7"/>
    <mergeCell ref="B11:B12"/>
    <mergeCell ref="B13:B14"/>
    <mergeCell ref="C6:C7"/>
    <mergeCell ref="H11:H12"/>
    <mergeCell ref="H13:H14"/>
    <mergeCell ref="I11:I12"/>
    <mergeCell ref="I13:I14"/>
    <mergeCell ref="J11:J12"/>
    <mergeCell ref="J13:J14"/>
    <mergeCell ref="K11:K12"/>
    <mergeCell ref="K13:K14"/>
    <mergeCell ref="L6:L7"/>
    <mergeCell ref="L11:L12"/>
    <mergeCell ref="L13:L14"/>
  </mergeCells>
  <printOptions horizontalCentered="true"/>
  <pageMargins left="0.275" right="0.236111111111111" top="0.314583333333333" bottom="0.314583333333333" header="0.156944444444444" footer="0.0388888888888889"/>
  <pageSetup paperSize="9" fitToHeight="0" orientation="landscape" horizontalDpi="600"/>
  <headerFooter/>
  <rowBreaks count="3" manualBreakCount="3">
    <brk id="10" max="11" man="1"/>
    <brk id="12" max="11" man="1"/>
    <brk id="14" max="1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2:L17"/>
  <sheetViews>
    <sheetView view="pageBreakPreview" zoomScaleNormal="100" zoomScaleSheetLayoutView="100" topLeftCell="A15" workbookViewId="0">
      <selection activeCell="B14" sqref="B14:B15"/>
    </sheetView>
  </sheetViews>
  <sheetFormatPr defaultColWidth="9" defaultRowHeight="13.5"/>
  <cols>
    <col min="1" max="1" width="3.96666666666667" customWidth="true"/>
    <col min="2" max="2" width="12.6083333333333" customWidth="true"/>
    <col min="3" max="3" width="10.8833333333333" customWidth="true"/>
    <col min="4" max="4" width="8.375" customWidth="true"/>
    <col min="5" max="5" width="11.225" customWidth="true"/>
    <col min="6" max="6" width="9.26666666666667" customWidth="true"/>
    <col min="7" max="7" width="26.45" customWidth="true"/>
    <col min="8" max="8" width="11.4666666666667" customWidth="true"/>
    <col min="9" max="9" width="10.85" customWidth="true"/>
    <col min="10" max="10" width="11.125" customWidth="true"/>
    <col min="11" max="11" width="11.3583333333333" customWidth="true"/>
    <col min="12" max="12" width="16.75" customWidth="true"/>
  </cols>
  <sheetData>
    <row r="2" ht="45" customHeight="true" spans="1:12">
      <c r="A2" s="1" t="s">
        <v>35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ht="48" customHeight="true" spans="1:12">
      <c r="A3" s="2" t="s">
        <v>5</v>
      </c>
      <c r="B3" s="2" t="s">
        <v>6</v>
      </c>
      <c r="C3" s="2" t="s">
        <v>7</v>
      </c>
      <c r="D3" s="3" t="s">
        <v>8</v>
      </c>
      <c r="E3" s="3"/>
      <c r="F3" s="3"/>
      <c r="G3" s="3"/>
      <c r="H3" s="3" t="s">
        <v>9</v>
      </c>
      <c r="I3" s="3"/>
      <c r="J3" s="3" t="s">
        <v>10</v>
      </c>
      <c r="K3" s="3"/>
      <c r="L3" s="2" t="s">
        <v>11</v>
      </c>
    </row>
    <row r="4" ht="72" customHeight="true" spans="1:12">
      <c r="A4" s="2"/>
      <c r="B4" s="2"/>
      <c r="C4" s="2"/>
      <c r="D4" s="2" t="s">
        <v>12</v>
      </c>
      <c r="E4" s="2" t="s">
        <v>13</v>
      </c>
      <c r="F4" s="2" t="s">
        <v>36</v>
      </c>
      <c r="G4" s="2" t="s">
        <v>15</v>
      </c>
      <c r="H4" s="2" t="s">
        <v>16</v>
      </c>
      <c r="I4" s="2" t="s">
        <v>17</v>
      </c>
      <c r="J4" s="9" t="s">
        <v>18</v>
      </c>
      <c r="K4" s="9" t="s">
        <v>37</v>
      </c>
      <c r="L4" s="9"/>
    </row>
    <row r="5" ht="38" customHeight="true" spans="1:12">
      <c r="A5" s="2"/>
      <c r="B5" s="2" t="s">
        <v>20</v>
      </c>
      <c r="C5" s="2"/>
      <c r="D5" s="2">
        <f>D6+D7+D8+D10+D11+D12+D13+D14+D15+D16</f>
        <v>32</v>
      </c>
      <c r="E5" s="2">
        <f>E6+E7+E8+E10+E11+E12+E13+E14+E15+E16</f>
        <v>43562</v>
      </c>
      <c r="F5" s="2">
        <f>F6+F7+F8+F10+F11+F12+F13+F14+F15+F16</f>
        <v>459.7</v>
      </c>
      <c r="G5" s="2"/>
      <c r="H5" s="2">
        <f>H6+H7+H9+H12+H13+H14+H16</f>
        <v>39798</v>
      </c>
      <c r="I5" s="2"/>
      <c r="J5" s="2">
        <f>J6+J7+J8+J9+J12+J13+J14+J16</f>
        <v>25400</v>
      </c>
      <c r="K5" s="2"/>
      <c r="L5" s="2">
        <f>J5+E5</f>
        <v>68962</v>
      </c>
    </row>
    <row r="6" ht="144" customHeight="true" spans="1:12">
      <c r="A6" s="4">
        <v>1</v>
      </c>
      <c r="B6" s="4" t="s">
        <v>38</v>
      </c>
      <c r="C6" s="4" t="s">
        <v>39</v>
      </c>
      <c r="D6" s="4">
        <v>5</v>
      </c>
      <c r="E6" s="4">
        <v>5000</v>
      </c>
      <c r="F6" s="4">
        <v>50</v>
      </c>
      <c r="G6" s="4"/>
      <c r="H6" s="4">
        <v>5000</v>
      </c>
      <c r="I6" s="4">
        <v>80</v>
      </c>
      <c r="J6" s="4">
        <v>6900</v>
      </c>
      <c r="K6" s="4" t="s">
        <v>40</v>
      </c>
      <c r="L6" s="4">
        <f>E6+J6</f>
        <v>11900</v>
      </c>
    </row>
    <row r="7" ht="143" customHeight="true" spans="1:12">
      <c r="A7" s="4">
        <v>2</v>
      </c>
      <c r="B7" s="4" t="s">
        <v>41</v>
      </c>
      <c r="C7" s="4" t="s">
        <v>42</v>
      </c>
      <c r="D7" s="4">
        <v>4</v>
      </c>
      <c r="E7" s="4">
        <v>4000</v>
      </c>
      <c r="F7" s="4">
        <v>50</v>
      </c>
      <c r="G7" s="4"/>
      <c r="H7" s="4">
        <v>4000</v>
      </c>
      <c r="I7" s="4">
        <v>80</v>
      </c>
      <c r="J7" s="4">
        <v>13000</v>
      </c>
      <c r="K7" s="10" t="s">
        <v>43</v>
      </c>
      <c r="L7" s="5">
        <f>J7+E7</f>
        <v>17000</v>
      </c>
    </row>
    <row r="8" ht="60" customHeight="true" spans="1:12">
      <c r="A8" s="4">
        <v>3</v>
      </c>
      <c r="B8" s="4" t="s">
        <v>44</v>
      </c>
      <c r="C8" s="4" t="s">
        <v>42</v>
      </c>
      <c r="D8" s="4">
        <v>0</v>
      </c>
      <c r="E8" s="4"/>
      <c r="F8" s="4"/>
      <c r="G8" s="4"/>
      <c r="H8" s="4"/>
      <c r="I8" s="4"/>
      <c r="J8" s="4">
        <v>1000</v>
      </c>
      <c r="K8" s="5" t="s">
        <v>45</v>
      </c>
      <c r="L8" s="5"/>
    </row>
    <row r="9" ht="116" customHeight="true" spans="1:12">
      <c r="A9" s="4">
        <v>4</v>
      </c>
      <c r="B9" s="4" t="s">
        <v>46</v>
      </c>
      <c r="C9" s="4" t="s">
        <v>47</v>
      </c>
      <c r="D9" s="4" t="s">
        <v>48</v>
      </c>
      <c r="E9" s="4"/>
      <c r="F9" s="4"/>
      <c r="G9" s="4"/>
      <c r="H9" s="4">
        <v>7681</v>
      </c>
      <c r="I9" s="8">
        <v>150</v>
      </c>
      <c r="J9" s="4">
        <v>1000</v>
      </c>
      <c r="K9" s="4" t="s">
        <v>49</v>
      </c>
      <c r="L9" s="5">
        <f>E9+E10+E11+J9</f>
        <v>8681</v>
      </c>
    </row>
    <row r="10" ht="147" customHeight="true" spans="1:12">
      <c r="A10" s="4"/>
      <c r="B10" s="4"/>
      <c r="C10" s="4" t="s">
        <v>50</v>
      </c>
      <c r="D10" s="4">
        <v>1</v>
      </c>
      <c r="E10" s="4">
        <v>1872</v>
      </c>
      <c r="F10" s="4">
        <v>19</v>
      </c>
      <c r="G10" s="4"/>
      <c r="H10" s="4"/>
      <c r="I10" s="11"/>
      <c r="J10" s="4"/>
      <c r="K10" s="4"/>
      <c r="L10" s="5"/>
    </row>
    <row r="11" ht="155" customHeight="true" spans="1:12">
      <c r="A11" s="4"/>
      <c r="B11" s="4"/>
      <c r="C11" s="4" t="s">
        <v>51</v>
      </c>
      <c r="D11" s="4">
        <v>4</v>
      </c>
      <c r="E11" s="4">
        <v>5809</v>
      </c>
      <c r="F11" s="4">
        <v>58</v>
      </c>
      <c r="G11" s="4"/>
      <c r="H11" s="4"/>
      <c r="I11" s="12"/>
      <c r="J11" s="4"/>
      <c r="K11" s="4"/>
      <c r="L11" s="5"/>
    </row>
    <row r="12" ht="201" customHeight="true" spans="1:12">
      <c r="A12" s="4">
        <v>5</v>
      </c>
      <c r="B12" s="4" t="s">
        <v>52</v>
      </c>
      <c r="C12" s="4" t="s">
        <v>53</v>
      </c>
      <c r="D12" s="4">
        <v>6</v>
      </c>
      <c r="E12" s="4">
        <v>10000</v>
      </c>
      <c r="F12" s="4">
        <v>75</v>
      </c>
      <c r="G12" s="4"/>
      <c r="H12" s="4">
        <v>10000</v>
      </c>
      <c r="I12" s="4">
        <v>0</v>
      </c>
      <c r="J12" s="4">
        <v>3500</v>
      </c>
      <c r="K12" s="4" t="s">
        <v>54</v>
      </c>
      <c r="L12" s="4">
        <f>E12+J12</f>
        <v>13500</v>
      </c>
    </row>
    <row r="13" ht="228" customHeight="true" spans="1:12">
      <c r="A13" s="4">
        <v>6</v>
      </c>
      <c r="B13" s="4" t="s">
        <v>55</v>
      </c>
      <c r="C13" s="4" t="s">
        <v>53</v>
      </c>
      <c r="D13" s="5">
        <v>1</v>
      </c>
      <c r="E13" s="5">
        <v>3290</v>
      </c>
      <c r="F13" s="5">
        <v>24.7</v>
      </c>
      <c r="G13" s="4"/>
      <c r="H13" s="4">
        <v>3290</v>
      </c>
      <c r="I13" s="4">
        <v>0</v>
      </c>
      <c r="J13" s="4">
        <v>0</v>
      </c>
      <c r="K13" s="5"/>
      <c r="L13" s="4">
        <f>E13+J13</f>
        <v>3290</v>
      </c>
    </row>
    <row r="14" ht="182" customHeight="true" spans="1:12">
      <c r="A14" s="4">
        <v>7</v>
      </c>
      <c r="B14" s="4" t="s">
        <v>56</v>
      </c>
      <c r="C14" s="4" t="s">
        <v>57</v>
      </c>
      <c r="D14" s="4">
        <v>0</v>
      </c>
      <c r="E14" s="4"/>
      <c r="F14" s="4"/>
      <c r="G14" s="4"/>
      <c r="H14" s="4">
        <v>9827</v>
      </c>
      <c r="I14" s="4">
        <v>60</v>
      </c>
      <c r="J14" s="4">
        <v>0</v>
      </c>
      <c r="K14" s="5"/>
      <c r="L14" s="4">
        <f>E15+J14</f>
        <v>13591</v>
      </c>
    </row>
    <row r="15" ht="229" customHeight="true" spans="1:12">
      <c r="A15" s="4"/>
      <c r="B15" s="4"/>
      <c r="C15" s="4" t="s">
        <v>58</v>
      </c>
      <c r="D15" s="4">
        <v>11</v>
      </c>
      <c r="E15" s="4">
        <v>13591</v>
      </c>
      <c r="F15" s="4">
        <v>183</v>
      </c>
      <c r="G15" s="4"/>
      <c r="H15" s="4"/>
      <c r="I15" s="4"/>
      <c r="J15" s="4"/>
      <c r="K15" s="5"/>
      <c r="L15" s="4"/>
    </row>
    <row r="16" ht="205" customHeight="true" spans="1:12">
      <c r="A16" s="4">
        <v>8</v>
      </c>
      <c r="B16" s="4" t="s">
        <v>59</v>
      </c>
      <c r="C16" s="4" t="s">
        <v>58</v>
      </c>
      <c r="D16" s="4">
        <v>0</v>
      </c>
      <c r="E16" s="4"/>
      <c r="F16" s="4"/>
      <c r="G16" s="4"/>
      <c r="H16" s="8">
        <v>0</v>
      </c>
      <c r="I16" s="4"/>
      <c r="J16" s="8">
        <v>0</v>
      </c>
      <c r="K16" s="5"/>
      <c r="L16" s="8">
        <v>0</v>
      </c>
    </row>
    <row r="17" ht="93" customHeight="true" spans="1:12">
      <c r="A17" s="6" t="s">
        <v>60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3"/>
    </row>
  </sheetData>
  <mergeCells count="23">
    <mergeCell ref="A2:L2"/>
    <mergeCell ref="D3:G3"/>
    <mergeCell ref="H3:I3"/>
    <mergeCell ref="J3:K3"/>
    <mergeCell ref="A17:L17"/>
    <mergeCell ref="A3:A4"/>
    <mergeCell ref="A9:A11"/>
    <mergeCell ref="A14:A15"/>
    <mergeCell ref="B3:B4"/>
    <mergeCell ref="B9:B11"/>
    <mergeCell ref="B14:B15"/>
    <mergeCell ref="C3:C4"/>
    <mergeCell ref="H9:H11"/>
    <mergeCell ref="H14:H15"/>
    <mergeCell ref="I9:I11"/>
    <mergeCell ref="I14:I15"/>
    <mergeCell ref="J9:J11"/>
    <mergeCell ref="J14:J15"/>
    <mergeCell ref="K9:K11"/>
    <mergeCell ref="K14:K15"/>
    <mergeCell ref="L3:L4"/>
    <mergeCell ref="L9:L11"/>
    <mergeCell ref="L14:L15"/>
  </mergeCells>
  <printOptions horizontalCentered="true"/>
  <pageMargins left="0.275" right="0.196527777777778" top="0.236111111111111" bottom="0.511805555555556" header="0.156944444444444" footer="0.275"/>
  <pageSetup paperSize="9" fitToHeight="0" orientation="landscape" horizontalDpi="600"/>
  <headerFooter/>
  <rowBreaks count="2" manualBreakCount="2">
    <brk id="11" max="11" man="1"/>
    <brk id="13" max="11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Yozosoft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外县</vt:lpstr>
      <vt:lpstr>市州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User274</dc:creator>
  <cp:lastModifiedBy>inspur</cp:lastModifiedBy>
  <dcterms:created xsi:type="dcterms:W3CDTF">2020-05-20T22:04:00Z</dcterms:created>
  <dcterms:modified xsi:type="dcterms:W3CDTF">2022-03-30T20:13:29Z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</Properties>
</file>