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Jos\Desktop\疫情防控\2022.03.27--汇总表格\04.12\"/>
    </mc:Choice>
  </mc:AlternateContent>
  <xr:revisionPtr revIDLastSave="0" documentId="13_ncr:1_{F85C6966-60E5-41F2-B99F-7492640C652E}" xr6:coauthVersionLast="47" xr6:coauthVersionMax="47" xr10:uidLastSave="{00000000-0000-0000-0000-000000000000}"/>
  <bookViews>
    <workbookView xWindow="1500" yWindow="1455" windowWidth="17160" windowHeight="10830" xr2:uid="{00000000-000D-0000-FFFF-FFFF00000000}"/>
  </bookViews>
  <sheets>
    <sheet name="0412蔬菜进销存表" sheetId="20" r:id="rId1"/>
    <sheet name="0411蔬菜进销存表" sheetId="19" r:id="rId2"/>
    <sheet name="0410蔬菜进销存表" sheetId="18" r:id="rId3"/>
    <sheet name="0409蔬菜进销存表" sheetId="17" r:id="rId4"/>
    <sheet name="0408蔬菜进销存表" sheetId="16" r:id="rId5"/>
    <sheet name="0407蔬菜进销存表" sheetId="15" r:id="rId6"/>
    <sheet name="0406蔬菜进销存表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0" l="1"/>
  <c r="F9" i="20"/>
  <c r="F7" i="20"/>
  <c r="F18" i="20"/>
  <c r="F17" i="20"/>
  <c r="F16" i="20"/>
  <c r="F12" i="20"/>
  <c r="F13" i="20"/>
  <c r="F14" i="20"/>
  <c r="F15" i="20"/>
  <c r="F11" i="20"/>
  <c r="E19" i="20"/>
  <c r="D19" i="20"/>
  <c r="F19" i="19"/>
  <c r="E19" i="19"/>
  <c r="F7" i="19"/>
  <c r="F12" i="19"/>
  <c r="F13" i="19"/>
  <c r="F14" i="19"/>
  <c r="F15" i="19"/>
  <c r="F16" i="19"/>
  <c r="F17" i="19"/>
  <c r="F18" i="19"/>
  <c r="F11" i="19"/>
  <c r="C19" i="19"/>
  <c r="D19" i="19"/>
  <c r="D19" i="18"/>
  <c r="F12" i="18"/>
  <c r="F13" i="18"/>
  <c r="F14" i="18"/>
  <c r="F15" i="18"/>
  <c r="F16" i="18"/>
  <c r="F17" i="18"/>
  <c r="F18" i="18"/>
  <c r="F11" i="18"/>
  <c r="F7" i="18"/>
  <c r="E19" i="18"/>
  <c r="C19" i="18"/>
  <c r="E19" i="17"/>
  <c r="C19" i="20" l="1"/>
  <c r="F19" i="18"/>
  <c r="D19" i="17"/>
  <c r="F19" i="17"/>
  <c r="F7" i="17"/>
  <c r="C19" i="17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</calcChain>
</file>

<file path=xl/sharedStrings.xml><?xml version="1.0" encoding="utf-8"?>
<sst xmlns="http://schemas.openxmlformats.org/spreadsheetml/2006/main" count="405" uniqueCount="62">
  <si>
    <t>4月8日长春市蔬菜进销存情况统计表</t>
  </si>
  <si>
    <t>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</si>
  <si>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</si>
  <si>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</si>
  <si>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</si>
  <si>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</si>
  <si>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</si>
  <si>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</si>
  <si>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</si>
  <si>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</si>
  <si>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</si>
  <si>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</si>
  <si>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</si>
  <si>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</si>
  <si>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</si>
  <si>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</si>
  <si>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</si>
  <si>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</si>
  <si>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各城区接受
省内市州驰援</t>
  </si>
  <si>
    <t xml:space="preserve">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</si>
  <si>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</si>
  <si>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</si>
  <si>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</si>
  <si>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</si>
  <si>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</si>
  <si>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</si>
  <si>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新天地</t>
  </si>
  <si>
    <t>河北高碑店、山东聊城、内蒙</t>
  </si>
  <si>
    <t>市场采购、产地直发</t>
  </si>
  <si>
    <t>地利生鲜</t>
  </si>
  <si>
    <t>北京、山东、沈阳（目前以北京为主）</t>
  </si>
  <si>
    <t>批发市场采购</t>
  </si>
  <si>
    <t>远方超市</t>
  </si>
  <si>
    <t>全国各地产地、北京</t>
  </si>
  <si>
    <t>全国各地产地直发（占六成）；北京新发地市场采购（占四成）；</t>
  </si>
  <si>
    <t>亚泰超市</t>
  </si>
  <si>
    <t>山东、北京、河北</t>
  </si>
  <si>
    <t>永辉超市</t>
  </si>
  <si>
    <t>北京、哈尔滨</t>
  </si>
  <si>
    <t>北京产地直发；哈尔滨市场采购</t>
  </si>
  <si>
    <t>供销社</t>
  </si>
  <si>
    <t>山东、福建、湖北、云南、黑龙江、甘肃</t>
  </si>
  <si>
    <t>合计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</si>
  <si>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</si>
  <si>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</si>
  <si>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</si>
  <si>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</si>
  <si>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</si>
  <si>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4月9日长春市蔬菜进销存情况统计表</t>
    <phoneticPr fontId="16" type="noConversion"/>
  </si>
  <si>
    <t>各城区、开发区
自采</t>
    <phoneticPr fontId="16" type="noConversion"/>
  </si>
  <si>
    <t>4月10日长春市蔬菜进销存情况统计表</t>
    <phoneticPr fontId="16" type="noConversion"/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</si>
  <si>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  <phoneticPr fontId="0" type="noConversion"/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</si>
  <si>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  <phoneticPr fontId="16" type="noConversion"/>
  </si>
  <si>
    <t xml:space="preserve">     单位</t>
    <phoneticPr fontId="16" type="noConversion"/>
  </si>
  <si>
    <t xml:space="preserve">备注：1、当日统计数据为上日数据。 2、市级政府自采通过吉林省域外直接采购。 3、各城区自采是各城区通过吉林省域外直接采购。 </t>
    <phoneticPr fontId="16" type="noConversion"/>
  </si>
  <si>
    <t>市级政府自采</t>
    <phoneticPr fontId="16" type="noConversion"/>
  </si>
  <si>
    <t>4月11日长春市蔬菜进销存情况统计表</t>
    <phoneticPr fontId="16" type="noConversion"/>
  </si>
  <si>
    <t>市场采购、
产地直发</t>
    <phoneticPr fontId="16" type="noConversion"/>
  </si>
  <si>
    <t>河北高碑店、山东
聊城、内蒙</t>
    <phoneticPr fontId="16" type="noConversion"/>
  </si>
  <si>
    <t>辽宁、山东寿光、河南、河北、内蒙、
黑龙江、福建、四川</t>
    <phoneticPr fontId="16" type="noConversion"/>
  </si>
  <si>
    <t xml:space="preserve">备注：1、当日统计数据为上日数据。 2、市级政府自采通过吉林省域外直接采购。 3、各城区自采是各城区通过吉林省域外直接采购。4、各城区接受省内市州驰援为0。 </t>
    <phoneticPr fontId="16" type="noConversion"/>
  </si>
  <si>
    <t>4月12日长春市蔬菜进销存情况统计表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</si>
</sst>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8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none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41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76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176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9" fillId="4" borderId="8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13" xfId="0" applyFont="1" applyFill="1" applyBorder="1" applyAlignment="1" applyProtection="1">
      <alignment vertical="center" wrapText="1"/>
      <protection locked="0"/>
    </xf>
    <xf numFmtId="0" fontId="9" fillId="0" borderId="14" xfId="0" applyFont="1" applyFill="1" applyBorder="1" applyAlignment="1" applyProtection="1">
      <alignment vertical="center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177" fontId="6" fillId="2" borderId="16" xfId="0" applyNumberFormat="1" applyFont="1" applyFill="1" applyBorder="1" applyAlignment="1" applyProtection="1">
      <alignment horizontal="center" vertical="center" wrapText="1"/>
      <protection locked="0"/>
    </xf>
    <xf numFmtId="176" fontId="10" fillId="5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2" fillId="0" borderId="23" xfId="0" applyFont="1" applyBorder="1" applyAlignment="1" applyProtection="1">
      <alignment horizontal="left" vertical="center" wrapText="1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176" fontId="6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right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/>
      <protection locked="0"/>
    </xf>
    <xf numFmtId="0" fontId="14" fillId="0" borderId="24" xfId="0" applyFont="1" applyFill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left" vertical="center" wrapText="1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2542-4234-48CF-A215-927E7D4D813D}">
  <sheetPr>
    <pageSetUpPr fitToPage="1"/>
  </sheetPr>
  <dimension ref="A1:J21"/>
  <sheetViews>
    <sheetView tabSelected="1" view="pageBreakPreview" topLeftCell="A16" zoomScale="87" zoomScaleNormal="87" workbookViewId="0">
      <selection activeCell="D6" sqref="D6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61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3" t="s">
        <v>1</v>
      </c>
      <c r="B3" s="33"/>
      <c r="C3" s="33"/>
      <c r="D3" s="33"/>
      <c r="E3" s="33"/>
      <c r="F3" s="33"/>
      <c r="G3" s="33"/>
      <c r="H3" s="33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1191.96</v>
      </c>
      <c r="E5" s="31">
        <v>705.9</v>
      </c>
      <c r="F5" s="7">
        <v>486.06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621.50000000000045</v>
      </c>
      <c r="D7" s="31">
        <v>1331.23</v>
      </c>
      <c r="E7" s="31">
        <v>1133.01</v>
      </c>
      <c r="F7" s="31">
        <f>C7+D7-E7</f>
        <v>819.72000000000048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630</v>
      </c>
      <c r="E9" s="31">
        <v>502.5</v>
      </c>
      <c r="F9" s="31">
        <f>C9+D9-E9</f>
        <v>127.5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39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1.25" customHeight="1" x14ac:dyDescent="0.15">
      <c r="A12" s="17">
        <v>2</v>
      </c>
      <c r="B12" s="8" t="s">
        <v>24</v>
      </c>
      <c r="C12" s="10">
        <v>526</v>
      </c>
      <c r="D12" s="10">
        <v>149</v>
      </c>
      <c r="E12" s="9">
        <v>409</v>
      </c>
      <c r="F12" s="10">
        <f t="shared" ref="F12:F15" si="0">C12+D12-E12</f>
        <v>266</v>
      </c>
      <c r="G12" s="27" t="s">
        <v>59</v>
      </c>
      <c r="H12" s="28" t="s">
        <v>12</v>
      </c>
      <c r="J12" s="30"/>
    </row>
    <row r="13" spans="1:10" s="1" customFormat="1" ht="33.75" customHeight="1" x14ac:dyDescent="0.15">
      <c r="A13" s="17">
        <v>3</v>
      </c>
      <c r="B13" s="8" t="s">
        <v>29</v>
      </c>
      <c r="C13" s="11">
        <v>396.01599999999996</v>
      </c>
      <c r="D13" s="11">
        <v>87.77</v>
      </c>
      <c r="E13" s="11">
        <v>31.47</v>
      </c>
      <c r="F13" s="10">
        <f t="shared" si="0"/>
        <v>452.31599999999992</v>
      </c>
      <c r="G13" s="27" t="s">
        <v>30</v>
      </c>
      <c r="H13" s="28" t="s">
        <v>31</v>
      </c>
      <c r="J13" s="30"/>
    </row>
    <row r="14" spans="1:10" s="1" customFormat="1" ht="31.5" customHeight="1" x14ac:dyDescent="0.15">
      <c r="A14" s="17">
        <v>4</v>
      </c>
      <c r="B14" s="8" t="s">
        <v>26</v>
      </c>
      <c r="C14" s="10">
        <v>301.02040860000005</v>
      </c>
      <c r="D14" s="10">
        <v>0.82</v>
      </c>
      <c r="E14" s="11">
        <v>5.29</v>
      </c>
      <c r="F14" s="10">
        <f t="shared" si="0"/>
        <v>296.55040860000003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72.3</v>
      </c>
      <c r="D15" s="11">
        <v>25.5</v>
      </c>
      <c r="E15" s="11">
        <v>15.5</v>
      </c>
      <c r="F15" s="10">
        <f t="shared" si="0"/>
        <v>82.3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70</v>
      </c>
      <c r="D16" s="11">
        <v>44</v>
      </c>
      <c r="E16" s="11">
        <v>19</v>
      </c>
      <c r="F16" s="10">
        <f>C16+D16-E16</f>
        <v>95</v>
      </c>
      <c r="G16" s="27" t="s">
        <v>36</v>
      </c>
      <c r="H16" s="28" t="s">
        <v>12</v>
      </c>
      <c r="J16" s="30"/>
    </row>
    <row r="17" spans="1:10" s="1" customFormat="1" ht="33.75" customHeight="1" x14ac:dyDescent="0.15">
      <c r="A17" s="17">
        <v>7</v>
      </c>
      <c r="B17" s="8" t="s">
        <v>37</v>
      </c>
      <c r="C17" s="11">
        <v>36.579341999999983</v>
      </c>
      <c r="D17" s="11">
        <v>53.38</v>
      </c>
      <c r="E17" s="11">
        <v>30.04</v>
      </c>
      <c r="F17" s="10">
        <f>C17+D17-E17</f>
        <v>59.919341999999993</v>
      </c>
      <c r="G17" s="27" t="s">
        <v>38</v>
      </c>
      <c r="H17" s="28" t="s">
        <v>39</v>
      </c>
      <c r="J17" s="30"/>
    </row>
    <row r="18" spans="1:10" s="1" customFormat="1" ht="34.5" customHeight="1" x14ac:dyDescent="0.15">
      <c r="A18" s="17">
        <v>8</v>
      </c>
      <c r="B18" s="8" t="s">
        <v>40</v>
      </c>
      <c r="C18" s="10">
        <v>934</v>
      </c>
      <c r="D18" s="10">
        <v>66</v>
      </c>
      <c r="E18" s="11">
        <v>137</v>
      </c>
      <c r="F18" s="10">
        <f>C18+D18-E18</f>
        <v>863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3757.4157506000006</v>
      </c>
      <c r="D19" s="23">
        <f>SUM(D11:D18)+D7+D5+D9</f>
        <v>3579.66</v>
      </c>
      <c r="E19" s="23">
        <f>SUM(E11:E18)+E7+E5+E9</f>
        <v>2988.71</v>
      </c>
      <c r="F19" s="23">
        <f>SUM(F11:F18)+F7+F5+F9</f>
        <v>4348.3657506000009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97ED-C843-45C8-BCC6-CC506C63768D}">
  <sheetPr>
    <pageSetUpPr fitToPage="1"/>
  </sheetPr>
  <dimension ref="A1:J21"/>
  <sheetViews>
    <sheetView view="pageBreakPreview" zoomScale="87" zoomScaleNormal="87" workbookViewId="0">
      <selection activeCell="E5" sqref="E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56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29.25" customHeight="1" x14ac:dyDescent="0.15">
      <c r="A5" s="16">
        <v>1</v>
      </c>
      <c r="B5" s="6" t="s">
        <v>55</v>
      </c>
      <c r="C5" s="7">
        <v>0</v>
      </c>
      <c r="D5" s="31">
        <v>929.33</v>
      </c>
      <c r="E5" s="31">
        <v>929.33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308.70000000000005</v>
      </c>
      <c r="D7" s="31">
        <v>2009.9</v>
      </c>
      <c r="E7" s="31">
        <v>1697.1</v>
      </c>
      <c r="F7" s="7">
        <f>C7+D7-E7</f>
        <v>621.50000000000045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0</v>
      </c>
      <c r="E9" s="31">
        <v>0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798</v>
      </c>
      <c r="D12" s="10">
        <v>95</v>
      </c>
      <c r="E12" s="9">
        <v>367</v>
      </c>
      <c r="F12" s="10">
        <f t="shared" ref="F12:F18" si="0">C12+D12-E12</f>
        <v>526</v>
      </c>
      <c r="G12" s="27" t="s">
        <v>59</v>
      </c>
      <c r="H12" s="28" t="s">
        <v>12</v>
      </c>
      <c r="J12" s="30"/>
    </row>
    <row r="13" spans="1:10" s="1" customFormat="1" ht="30" customHeight="1" x14ac:dyDescent="0.15">
      <c r="A13" s="17">
        <v>3</v>
      </c>
      <c r="B13" s="8" t="s">
        <v>29</v>
      </c>
      <c r="C13" s="11">
        <v>330.76599999999996</v>
      </c>
      <c r="D13" s="11">
        <v>111.13</v>
      </c>
      <c r="E13" s="11">
        <v>45.879999999999995</v>
      </c>
      <c r="F13" s="10">
        <f t="shared" si="0"/>
        <v>396.01599999999996</v>
      </c>
      <c r="G13" s="27" t="s">
        <v>30</v>
      </c>
      <c r="H13" s="28" t="s">
        <v>31</v>
      </c>
      <c r="J13" s="30"/>
    </row>
    <row r="14" spans="1:10" s="1" customFormat="1" ht="34.5" customHeight="1" x14ac:dyDescent="0.15">
      <c r="A14" s="17">
        <v>4</v>
      </c>
      <c r="B14" s="8" t="s">
        <v>26</v>
      </c>
      <c r="C14" s="10">
        <v>306.57040860000006</v>
      </c>
      <c r="D14" s="10">
        <v>0</v>
      </c>
      <c r="E14" s="11">
        <v>5.55</v>
      </c>
      <c r="F14" s="10">
        <f t="shared" si="0"/>
        <v>301.02040860000005</v>
      </c>
      <c r="G14" s="27" t="s">
        <v>58</v>
      </c>
      <c r="H14" s="28" t="s">
        <v>57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59</v>
      </c>
      <c r="D15" s="11">
        <v>30.3</v>
      </c>
      <c r="E15" s="11">
        <v>17</v>
      </c>
      <c r="F15" s="10">
        <f t="shared" si="0"/>
        <v>72.3</v>
      </c>
      <c r="G15" s="27" t="s">
        <v>33</v>
      </c>
      <c r="H15" s="28" t="s">
        <v>34</v>
      </c>
      <c r="J15" s="30"/>
    </row>
    <row r="16" spans="1:10" s="1" customFormat="1" ht="32.25" customHeight="1" x14ac:dyDescent="0.15">
      <c r="A16" s="17">
        <v>6</v>
      </c>
      <c r="B16" s="12" t="s">
        <v>35</v>
      </c>
      <c r="C16" s="11">
        <v>56</v>
      </c>
      <c r="D16" s="11">
        <v>33</v>
      </c>
      <c r="E16" s="11">
        <v>19</v>
      </c>
      <c r="F16" s="10">
        <f t="shared" si="0"/>
        <v>70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28.999341999999984</v>
      </c>
      <c r="D17" s="11">
        <v>35.47</v>
      </c>
      <c r="E17" s="11">
        <v>27.89</v>
      </c>
      <c r="F17" s="10">
        <f t="shared" si="0"/>
        <v>36.579341999999983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891</v>
      </c>
      <c r="D18" s="10">
        <v>198</v>
      </c>
      <c r="E18" s="11">
        <v>155</v>
      </c>
      <c r="F18" s="10">
        <f t="shared" si="0"/>
        <v>934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3579.0357506</v>
      </c>
      <c r="D19" s="23">
        <f>SUM(D11:D18)+D7+D5+D9</f>
        <v>3442.13</v>
      </c>
      <c r="E19" s="23">
        <f>SUM(E11:E18)+E7+E5+E9</f>
        <v>3263.75</v>
      </c>
      <c r="F19" s="23">
        <f>SUM(F11:F18)+F7+F5+F9</f>
        <v>3757.4157506000006</v>
      </c>
      <c r="G19" s="26"/>
      <c r="H19" s="26"/>
    </row>
    <row r="20" spans="1:10" ht="66" customHeight="1" x14ac:dyDescent="0.15">
      <c r="A20" s="36" t="s">
        <v>60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8" orientation="landscape" r:id="rId1"/>
  <ignoredErrors>
    <ignoredError sqref="F7 F11:F19 C19:E19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A86-187C-4262-9F30-C84AA3C2E71B}">
  <sheetPr>
    <pageSetUpPr fitToPage="1"/>
  </sheetPr>
  <dimension ref="A1:J21"/>
  <sheetViews>
    <sheetView view="pageBreakPreview" topLeftCell="A16" zoomScale="87" zoomScaleNormal="87" workbookViewId="0">
      <selection activeCell="B5" sqref="B5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50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55</v>
      </c>
      <c r="C5" s="7">
        <v>0</v>
      </c>
      <c r="D5" s="7">
        <v>641.05999999999995</v>
      </c>
      <c r="E5" s="7">
        <v>641.05999999999995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97.399999999999977</v>
      </c>
      <c r="D7" s="31">
        <v>1398.02</v>
      </c>
      <c r="E7" s="31">
        <v>1186.72</v>
      </c>
      <c r="F7" s="7">
        <f>C7+D7-E7</f>
        <v>308.70000000000005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0</v>
      </c>
      <c r="D9" s="31">
        <v>100.2</v>
      </c>
      <c r="E9" s="31">
        <v>100.2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53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>C11+D11-E11</f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967</v>
      </c>
      <c r="D12" s="10">
        <v>200</v>
      </c>
      <c r="E12" s="9">
        <v>369</v>
      </c>
      <c r="F12" s="10">
        <f>C12+D12-E12</f>
        <v>798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315.09040860000005</v>
      </c>
      <c r="D13" s="10">
        <v>0</v>
      </c>
      <c r="E13" s="11">
        <v>8.52</v>
      </c>
      <c r="F13" s="10">
        <f t="shared" ref="F13:F18" si="0">C13+D13-E13</f>
        <v>306.57040860000006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271.786</v>
      </c>
      <c r="D14" s="11">
        <v>88.1</v>
      </c>
      <c r="E14" s="11">
        <v>29.12</v>
      </c>
      <c r="F14" s="10">
        <f t="shared" si="0"/>
        <v>330.76599999999996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60.999999999999993</v>
      </c>
      <c r="D15" s="11">
        <v>15</v>
      </c>
      <c r="E15" s="11">
        <v>17</v>
      </c>
      <c r="F15" s="10">
        <f t="shared" si="0"/>
        <v>59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35</v>
      </c>
      <c r="D16" s="11">
        <v>38</v>
      </c>
      <c r="E16" s="11">
        <v>17</v>
      </c>
      <c r="F16" s="10">
        <f t="shared" si="0"/>
        <v>56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33.479341999999988</v>
      </c>
      <c r="D17" s="11">
        <v>25.97</v>
      </c>
      <c r="E17" s="11">
        <v>30.450000000000003</v>
      </c>
      <c r="F17" s="10">
        <f t="shared" si="0"/>
        <v>28.999341999999984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832</v>
      </c>
      <c r="D18" s="10">
        <v>99</v>
      </c>
      <c r="E18" s="11">
        <v>40</v>
      </c>
      <c r="F18" s="10">
        <f t="shared" si="0"/>
        <v>891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3412.7557506000003</v>
      </c>
      <c r="D19" s="23">
        <f>SUM(D11:D18)+D7+D5+D9</f>
        <v>2605.35</v>
      </c>
      <c r="E19" s="23">
        <f>SUM(E11:E18)+E7+E5+E9</f>
        <v>2439.0699999999997</v>
      </c>
      <c r="F19" s="23">
        <f>SUM(F11:F18)+F7+F5+F9</f>
        <v>3579.0357506</v>
      </c>
      <c r="G19" s="26"/>
      <c r="H19" s="26"/>
    </row>
    <row r="20" spans="1:10" ht="66" customHeight="1" x14ac:dyDescent="0.15">
      <c r="A20" s="36" t="s">
        <v>54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 F11 F13:F1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1B33-03D3-4D6F-A383-B03E3C827477}">
  <sheetPr>
    <pageSetUpPr fitToPage="1"/>
  </sheetPr>
  <dimension ref="A1:J21"/>
  <sheetViews>
    <sheetView view="pageBreakPreview" zoomScale="87" zoomScaleNormal="87" workbookViewId="0">
      <selection activeCell="E24" sqref="E24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10" ht="12.95" customHeight="1" x14ac:dyDescent="0.15">
      <c r="A1" s="5"/>
    </row>
    <row r="2" spans="1:10" ht="32.25" customHeight="1" x14ac:dyDescent="0.15">
      <c r="A2" s="32" t="s">
        <v>48</v>
      </c>
      <c r="B2" s="32"/>
      <c r="C2" s="32"/>
      <c r="D2" s="32"/>
      <c r="E2" s="32"/>
      <c r="F2" s="32"/>
      <c r="G2" s="32"/>
      <c r="H2" s="32"/>
    </row>
    <row r="3" spans="1:10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10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10" s="1" customFormat="1" ht="62.25" customHeight="1" x14ac:dyDescent="0.15">
      <c r="A5" s="16">
        <v>1</v>
      </c>
      <c r="B5" s="6" t="s">
        <v>10</v>
      </c>
      <c r="C5" s="7">
        <v>0</v>
      </c>
      <c r="D5" s="7">
        <v>691.52</v>
      </c>
      <c r="E5" s="7">
        <v>691.52</v>
      </c>
      <c r="F5" s="7">
        <v>0</v>
      </c>
      <c r="G5" s="24" t="s">
        <v>11</v>
      </c>
      <c r="H5" s="24" t="s">
        <v>12</v>
      </c>
    </row>
    <row r="6" spans="1:10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10" s="1" customFormat="1" ht="30" customHeight="1" x14ac:dyDescent="0.15">
      <c r="A7" s="16">
        <v>1</v>
      </c>
      <c r="B7" s="6" t="s">
        <v>49</v>
      </c>
      <c r="C7" s="7">
        <v>0</v>
      </c>
      <c r="D7" s="7">
        <v>707.8</v>
      </c>
      <c r="E7" s="7">
        <v>610.4</v>
      </c>
      <c r="F7" s="7">
        <f>C7+D7-E7</f>
        <v>97.399999999999977</v>
      </c>
      <c r="G7" s="24" t="s">
        <v>16</v>
      </c>
      <c r="H7" s="24" t="s">
        <v>12</v>
      </c>
    </row>
    <row r="8" spans="1:10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10" s="1" customFormat="1" ht="30" customHeight="1" x14ac:dyDescent="0.15">
      <c r="A9" s="16">
        <v>1</v>
      </c>
      <c r="B9" s="6" t="s">
        <v>18</v>
      </c>
      <c r="C9" s="7">
        <v>6.8</v>
      </c>
      <c r="D9" s="7">
        <v>60.8</v>
      </c>
      <c r="E9" s="7">
        <v>67.599999999999994</v>
      </c>
      <c r="F9" s="22">
        <v>0</v>
      </c>
      <c r="G9" s="24"/>
      <c r="H9" s="24"/>
    </row>
    <row r="10" spans="1:10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10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v>800</v>
      </c>
      <c r="G11" s="29" t="s">
        <v>23</v>
      </c>
      <c r="H11" s="28" t="s">
        <v>12</v>
      </c>
      <c r="J11" s="30"/>
    </row>
    <row r="12" spans="1:10" s="1" customFormat="1" ht="45.75" customHeight="1" x14ac:dyDescent="0.15">
      <c r="A12" s="17">
        <v>2</v>
      </c>
      <c r="B12" s="8" t="s">
        <v>24</v>
      </c>
      <c r="C12" s="10">
        <v>497</v>
      </c>
      <c r="D12" s="10">
        <v>585</v>
      </c>
      <c r="E12" s="9">
        <v>115</v>
      </c>
      <c r="F12" s="10">
        <v>967</v>
      </c>
      <c r="G12" s="27" t="s">
        <v>25</v>
      </c>
      <c r="H12" s="28" t="s">
        <v>12</v>
      </c>
      <c r="J12" s="30"/>
    </row>
    <row r="13" spans="1:10" s="1" customFormat="1" ht="34.5" customHeight="1" x14ac:dyDescent="0.15">
      <c r="A13" s="17">
        <v>3</v>
      </c>
      <c r="B13" s="8" t="s">
        <v>26</v>
      </c>
      <c r="C13" s="10">
        <v>307.92040860000003</v>
      </c>
      <c r="D13" s="10">
        <v>20.67</v>
      </c>
      <c r="E13" s="11">
        <v>13.5</v>
      </c>
      <c r="F13" s="10">
        <v>315.09040860000005</v>
      </c>
      <c r="G13" s="27" t="s">
        <v>27</v>
      </c>
      <c r="H13" s="28" t="s">
        <v>28</v>
      </c>
      <c r="J13" s="30"/>
    </row>
    <row r="14" spans="1:10" s="1" customFormat="1" ht="30" customHeight="1" x14ac:dyDescent="0.15">
      <c r="A14" s="17">
        <v>4</v>
      </c>
      <c r="B14" s="8" t="s">
        <v>29</v>
      </c>
      <c r="C14" s="11">
        <v>280.10599999999999</v>
      </c>
      <c r="D14" s="11">
        <v>14.13</v>
      </c>
      <c r="E14" s="11">
        <v>22.45</v>
      </c>
      <c r="F14" s="10">
        <v>271.786</v>
      </c>
      <c r="G14" s="27" t="s">
        <v>30</v>
      </c>
      <c r="H14" s="28" t="s">
        <v>31</v>
      </c>
      <c r="J14" s="30"/>
    </row>
    <row r="15" spans="1:10" s="1" customFormat="1" ht="34.5" customHeight="1" x14ac:dyDescent="0.15">
      <c r="A15" s="17">
        <v>5</v>
      </c>
      <c r="B15" s="8" t="s">
        <v>32</v>
      </c>
      <c r="C15" s="11">
        <v>64.899999999999991</v>
      </c>
      <c r="D15" s="11">
        <v>12</v>
      </c>
      <c r="E15" s="11">
        <v>15.9</v>
      </c>
      <c r="F15" s="10">
        <v>60.999999999999993</v>
      </c>
      <c r="G15" s="27" t="s">
        <v>33</v>
      </c>
      <c r="H15" s="28" t="s">
        <v>34</v>
      </c>
      <c r="J15" s="30"/>
    </row>
    <row r="16" spans="1:10" s="1" customFormat="1" ht="19.5" customHeight="1" x14ac:dyDescent="0.15">
      <c r="A16" s="17">
        <v>6</v>
      </c>
      <c r="B16" s="12" t="s">
        <v>35</v>
      </c>
      <c r="C16" s="11">
        <v>49</v>
      </c>
      <c r="D16" s="11">
        <v>3</v>
      </c>
      <c r="E16" s="11">
        <v>17</v>
      </c>
      <c r="F16" s="10">
        <v>35</v>
      </c>
      <c r="G16" s="27" t="s">
        <v>36</v>
      </c>
      <c r="H16" s="28" t="s">
        <v>12</v>
      </c>
      <c r="J16" s="30"/>
    </row>
    <row r="17" spans="1:10" s="1" customFormat="1" ht="29.25" customHeight="1" x14ac:dyDescent="0.15">
      <c r="A17" s="17">
        <v>7</v>
      </c>
      <c r="B17" s="8" t="s">
        <v>37</v>
      </c>
      <c r="C17" s="11">
        <v>30.029341999999986</v>
      </c>
      <c r="D17" s="11">
        <v>31.79</v>
      </c>
      <c r="E17" s="11">
        <v>28.34</v>
      </c>
      <c r="F17" s="10">
        <v>33.479341999999988</v>
      </c>
      <c r="G17" s="27" t="s">
        <v>38</v>
      </c>
      <c r="H17" s="28" t="s">
        <v>39</v>
      </c>
      <c r="J17" s="30"/>
    </row>
    <row r="18" spans="1:10" s="1" customFormat="1" ht="29.25" customHeight="1" x14ac:dyDescent="0.15">
      <c r="A18" s="17">
        <v>8</v>
      </c>
      <c r="B18" s="8" t="s">
        <v>40</v>
      </c>
      <c r="C18" s="10">
        <v>816</v>
      </c>
      <c r="D18" s="10">
        <v>66</v>
      </c>
      <c r="E18" s="11">
        <v>50</v>
      </c>
      <c r="F18" s="10">
        <v>832</v>
      </c>
      <c r="G18" s="27" t="s">
        <v>41</v>
      </c>
      <c r="H18" s="28" t="s">
        <v>12</v>
      </c>
      <c r="J18" s="30"/>
    </row>
    <row r="19" spans="1:10" s="2" customFormat="1" ht="24" customHeight="1" x14ac:dyDescent="0.15">
      <c r="A19" s="34" t="s">
        <v>42</v>
      </c>
      <c r="B19" s="35"/>
      <c r="C19" s="23">
        <f>SUM(C11:C18)+C7+C5+C9</f>
        <v>2851.7557506000003</v>
      </c>
      <c r="D19" s="23">
        <f>SUM(D11:D18)+D7+D5+D9</f>
        <v>2192.71</v>
      </c>
      <c r="E19" s="23">
        <f>SUM(E11:E18)+E7+E5+E9</f>
        <v>1631.7099999999998</v>
      </c>
      <c r="F19" s="23">
        <f>SUM(F11:F18)+F7+F5+F9</f>
        <v>3412.7557506000003</v>
      </c>
      <c r="G19" s="26"/>
      <c r="H19" s="26"/>
    </row>
    <row r="20" spans="1:10" ht="66" customHeight="1" x14ac:dyDescent="0.15">
      <c r="A20" s="36" t="s">
        <v>52</v>
      </c>
      <c r="B20" s="37"/>
      <c r="C20" s="37"/>
      <c r="D20" s="37"/>
      <c r="E20" s="37"/>
      <c r="F20" s="37"/>
      <c r="G20" s="37"/>
      <c r="H20" s="37"/>
    </row>
    <row r="21" spans="1:10" ht="20.25" customHeight="1" x14ac:dyDescent="0.15"/>
  </sheetData>
  <mergeCells count="4">
    <mergeCell ref="A2:H2"/>
    <mergeCell ref="A3:H3"/>
    <mergeCell ref="A19:B19"/>
    <mergeCell ref="A20:H20"/>
  </mergeCells>
  <phoneticPr fontId="16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ignoredErrors>
    <ignoredError sqref="F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view="pageBreakPreview" topLeftCell="A16" zoomScale="87" zoomScaleNormal="87" workbookViewId="0">
      <selection activeCell="A20" sqref="A20:H20"/>
    </sheetView>
  </sheetViews>
  <sheetFormatPr defaultColWidth="9" defaultRowHeight="13.5" x14ac:dyDescent="0.15"/>
  <cols>
    <col min="1" max="1" width="5.625" style="3" customWidth="1"/>
    <col min="2" max="2" width="16.75" style="4" customWidth="1"/>
    <col min="3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0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62.25" customHeight="1" x14ac:dyDescent="0.15">
      <c r="A5" s="16">
        <v>1</v>
      </c>
      <c r="B5" s="6" t="s">
        <v>10</v>
      </c>
      <c r="C5" s="7">
        <v>0</v>
      </c>
      <c r="D5" s="7">
        <v>383.71</v>
      </c>
      <c r="E5" s="7">
        <v>383.71</v>
      </c>
      <c r="F5" s="7">
        <v>0</v>
      </c>
      <c r="G5" s="24" t="s">
        <v>11</v>
      </c>
      <c r="H5" s="24" t="s">
        <v>12</v>
      </c>
    </row>
    <row r="6" spans="1:8" s="1" customFormat="1" ht="30.95" customHeight="1" x14ac:dyDescent="0.15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15</v>
      </c>
      <c r="C7" s="7">
        <v>0</v>
      </c>
      <c r="D7" s="7">
        <v>388.1</v>
      </c>
      <c r="E7" s="7">
        <v>388.1</v>
      </c>
      <c r="F7" s="7">
        <v>0</v>
      </c>
      <c r="G7" s="24" t="s">
        <v>16</v>
      </c>
      <c r="H7" s="24" t="s">
        <v>12</v>
      </c>
    </row>
    <row r="8" spans="1:8" s="1" customFormat="1" ht="30.95" customHeight="1" x14ac:dyDescent="0.15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4"/>
      <c r="H8" s="24"/>
    </row>
    <row r="9" spans="1:8" s="1" customFormat="1" ht="30" customHeight="1" x14ac:dyDescent="0.15">
      <c r="A9" s="16">
        <v>1</v>
      </c>
      <c r="B9" s="6" t="s">
        <v>18</v>
      </c>
      <c r="C9" s="7">
        <v>0</v>
      </c>
      <c r="D9" s="7">
        <v>70</v>
      </c>
      <c r="E9" s="7">
        <v>63.2</v>
      </c>
      <c r="F9" s="22">
        <f>C9+D9-E9</f>
        <v>6.7999999999999972</v>
      </c>
      <c r="G9" s="24"/>
      <c r="H9" s="24"/>
    </row>
    <row r="10" spans="1:8" s="18" customFormat="1" ht="30.95" customHeight="1" x14ac:dyDescent="0.15">
      <c r="A10" s="20" t="s">
        <v>2</v>
      </c>
      <c r="B10" s="19" t="s">
        <v>19</v>
      </c>
      <c r="C10" s="19" t="s">
        <v>4</v>
      </c>
      <c r="D10" s="14" t="s">
        <v>20</v>
      </c>
      <c r="E10" s="14" t="s">
        <v>21</v>
      </c>
      <c r="F10" s="14" t="s">
        <v>7</v>
      </c>
      <c r="G10" s="25"/>
      <c r="H10" s="25"/>
    </row>
    <row r="11" spans="1:8" s="1" customFormat="1" ht="45.75" customHeight="1" x14ac:dyDescent="0.15">
      <c r="A11" s="17">
        <v>1</v>
      </c>
      <c r="B11" s="8" t="s">
        <v>22</v>
      </c>
      <c r="C11" s="10">
        <v>800</v>
      </c>
      <c r="D11" s="10">
        <v>0</v>
      </c>
      <c r="E11" s="9">
        <v>0</v>
      </c>
      <c r="F11" s="10">
        <f t="shared" ref="F11:F18" si="0">C11+D11-E11</f>
        <v>800</v>
      </c>
      <c r="G11" s="29" t="s">
        <v>23</v>
      </c>
      <c r="H11" s="28" t="s">
        <v>12</v>
      </c>
    </row>
    <row r="12" spans="1:8" s="1" customFormat="1" ht="45.75" customHeight="1" x14ac:dyDescent="0.15">
      <c r="A12" s="17">
        <v>2</v>
      </c>
      <c r="B12" s="8" t="s">
        <v>24</v>
      </c>
      <c r="C12" s="10">
        <v>491</v>
      </c>
      <c r="D12" s="10">
        <v>80</v>
      </c>
      <c r="E12" s="9">
        <v>74</v>
      </c>
      <c r="F12" s="10">
        <f t="shared" si="0"/>
        <v>497</v>
      </c>
      <c r="G12" s="27" t="s">
        <v>25</v>
      </c>
      <c r="H12" s="28" t="s">
        <v>12</v>
      </c>
    </row>
    <row r="13" spans="1:8" s="1" customFormat="1" ht="34.5" customHeight="1" x14ac:dyDescent="0.15">
      <c r="A13" s="17">
        <v>3</v>
      </c>
      <c r="B13" s="8" t="s">
        <v>26</v>
      </c>
      <c r="C13" s="10">
        <v>329.06965980000001</v>
      </c>
      <c r="D13" s="10">
        <v>0</v>
      </c>
      <c r="E13" s="11">
        <v>21.149251200000002</v>
      </c>
      <c r="F13" s="10">
        <f t="shared" si="0"/>
        <v>307.92040860000003</v>
      </c>
      <c r="G13" s="27" t="s">
        <v>27</v>
      </c>
      <c r="H13" s="28" t="s">
        <v>28</v>
      </c>
    </row>
    <row r="14" spans="1:8" s="1" customFormat="1" ht="30" customHeight="1" x14ac:dyDescent="0.15">
      <c r="A14" s="17">
        <v>4</v>
      </c>
      <c r="B14" s="8" t="s">
        <v>29</v>
      </c>
      <c r="C14" s="11">
        <v>285.024</v>
      </c>
      <c r="D14" s="11">
        <v>32.563000000000002</v>
      </c>
      <c r="E14" s="11">
        <v>37.481000000000002</v>
      </c>
      <c r="F14" s="10">
        <f t="shared" si="0"/>
        <v>280.10599999999999</v>
      </c>
      <c r="G14" s="27" t="s">
        <v>30</v>
      </c>
      <c r="H14" s="28" t="s">
        <v>31</v>
      </c>
    </row>
    <row r="15" spans="1:8" s="1" customFormat="1" ht="34.5" customHeight="1" x14ac:dyDescent="0.15">
      <c r="A15" s="17">
        <v>5</v>
      </c>
      <c r="B15" s="8" t="s">
        <v>32</v>
      </c>
      <c r="C15" s="11">
        <v>68.099999999999994</v>
      </c>
      <c r="D15" s="11">
        <v>13</v>
      </c>
      <c r="E15" s="11">
        <v>16.2</v>
      </c>
      <c r="F15" s="10">
        <f t="shared" si="0"/>
        <v>64.899999999999991</v>
      </c>
      <c r="G15" s="27" t="s">
        <v>33</v>
      </c>
      <c r="H15" s="28" t="s">
        <v>34</v>
      </c>
    </row>
    <row r="16" spans="1:8" s="1" customFormat="1" ht="19.5" customHeight="1" x14ac:dyDescent="0.15">
      <c r="A16" s="17">
        <v>6</v>
      </c>
      <c r="B16" s="12" t="s">
        <v>35</v>
      </c>
      <c r="C16" s="11">
        <v>48</v>
      </c>
      <c r="D16" s="11">
        <v>17</v>
      </c>
      <c r="E16" s="11">
        <v>16</v>
      </c>
      <c r="F16" s="10">
        <f t="shared" si="0"/>
        <v>49</v>
      </c>
      <c r="G16" s="27" t="s">
        <v>36</v>
      </c>
      <c r="H16" s="28" t="s">
        <v>12</v>
      </c>
    </row>
    <row r="17" spans="1:8" s="1" customFormat="1" ht="29.25" customHeight="1" x14ac:dyDescent="0.15">
      <c r="A17" s="17">
        <v>7</v>
      </c>
      <c r="B17" s="8" t="s">
        <v>37</v>
      </c>
      <c r="C17" s="11">
        <v>33.607003999999989</v>
      </c>
      <c r="D17" s="11">
        <v>27.130899999999997</v>
      </c>
      <c r="E17" s="11">
        <v>30.708562000000001</v>
      </c>
      <c r="F17" s="10">
        <f t="shared" si="0"/>
        <v>30.029341999999986</v>
      </c>
      <c r="G17" s="27" t="s">
        <v>38</v>
      </c>
      <c r="H17" s="28" t="s">
        <v>39</v>
      </c>
    </row>
    <row r="18" spans="1:8" s="1" customFormat="1" ht="29.25" customHeight="1" x14ac:dyDescent="0.15">
      <c r="A18" s="17">
        <v>8</v>
      </c>
      <c r="B18" s="8" t="s">
        <v>40</v>
      </c>
      <c r="C18" s="10">
        <v>771</v>
      </c>
      <c r="D18" s="10">
        <v>165</v>
      </c>
      <c r="E18" s="11">
        <v>120</v>
      </c>
      <c r="F18" s="10">
        <f t="shared" si="0"/>
        <v>816</v>
      </c>
      <c r="G18" s="27" t="s">
        <v>41</v>
      </c>
      <c r="H18" s="28" t="s">
        <v>12</v>
      </c>
    </row>
    <row r="19" spans="1:8" s="2" customFormat="1" ht="24" customHeight="1" x14ac:dyDescent="0.15">
      <c r="A19" s="34" t="s">
        <v>42</v>
      </c>
      <c r="B19" s="35"/>
      <c r="C19" s="23">
        <f>SUM(C11:C18)+C7+C5+C9</f>
        <v>2825.8006637999997</v>
      </c>
      <c r="D19" s="23">
        <f>SUM(D11:D18)+D7+D5+D9</f>
        <v>1176.5038999999999</v>
      </c>
      <c r="E19" s="23">
        <f>SUM(E11:E18)+E7+E5+E9</f>
        <v>1150.5488132</v>
      </c>
      <c r="F19" s="23">
        <f>SUM(F11:F18)+F7+F5+F9</f>
        <v>2851.7557506000003</v>
      </c>
      <c r="G19" s="26"/>
      <c r="H19" s="26"/>
    </row>
    <row r="20" spans="1:8" ht="66" customHeight="1" x14ac:dyDescent="0.15">
      <c r="A20" s="36" t="s">
        <v>51</v>
      </c>
      <c r="B20" s="37"/>
      <c r="C20" s="37"/>
      <c r="D20" s="37"/>
      <c r="E20" s="37"/>
      <c r="F20" s="37"/>
      <c r="G20" s="37"/>
      <c r="H20" s="37"/>
    </row>
    <row r="21" spans="1:8" ht="20.25" customHeight="1" x14ac:dyDescent="0.15"/>
  </sheetData>
  <mergeCells count="4">
    <mergeCell ref="A2:H2"/>
    <mergeCell ref="A3:H3"/>
    <mergeCell ref="A19:B19"/>
    <mergeCell ref="A20:H20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9"/>
  <sheetViews>
    <sheetView view="pageBreakPreview" topLeftCell="A4" zoomScale="87" zoomScaleNormal="87" workbookViewId="0">
      <selection activeCell="F9" sqref="F9:F1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43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868.52</v>
      </c>
      <c r="D5" s="7">
        <v>0</v>
      </c>
      <c r="E5" s="7">
        <v>0</v>
      </c>
      <c r="F5" s="7">
        <v>0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0</v>
      </c>
      <c r="D7" s="7">
        <v>0</v>
      </c>
      <c r="E7" s="7">
        <v>152.69999999999999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v>1446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525</v>
      </c>
      <c r="D10" s="10">
        <v>15</v>
      </c>
      <c r="E10" s="9">
        <v>49</v>
      </c>
      <c r="F10" s="10">
        <f t="shared" ref="F10:F16" si="0">C10+D10-E10</f>
        <v>491</v>
      </c>
      <c r="G10" s="27" t="s">
        <v>25</v>
      </c>
      <c r="H10" s="28" t="s">
        <v>12</v>
      </c>
    </row>
    <row r="11" spans="1:8" s="1" customFormat="1" ht="34.5" customHeight="1" x14ac:dyDescent="0.15">
      <c r="A11" s="17">
        <v>3</v>
      </c>
      <c r="B11" s="8" t="s">
        <v>26</v>
      </c>
      <c r="C11" s="10">
        <v>347.60965980000003</v>
      </c>
      <c r="D11" s="10">
        <v>0</v>
      </c>
      <c r="E11" s="11">
        <v>18.54</v>
      </c>
      <c r="F11" s="10">
        <f t="shared" si="0"/>
        <v>329.06965980000001</v>
      </c>
      <c r="G11" s="27" t="s">
        <v>27</v>
      </c>
      <c r="H11" s="28" t="s">
        <v>28</v>
      </c>
    </row>
    <row r="12" spans="1:8" s="1" customFormat="1" ht="30" customHeight="1" x14ac:dyDescent="0.15">
      <c r="A12" s="17">
        <v>4</v>
      </c>
      <c r="B12" s="8" t="s">
        <v>29</v>
      </c>
      <c r="C12" s="11">
        <v>308.62400000000002</v>
      </c>
      <c r="D12" s="11">
        <v>13.881</v>
      </c>
      <c r="E12" s="11">
        <v>37.481000000000002</v>
      </c>
      <c r="F12" s="10">
        <f t="shared" si="0"/>
        <v>285.024</v>
      </c>
      <c r="G12" s="27" t="s">
        <v>30</v>
      </c>
      <c r="H12" s="28" t="s">
        <v>31</v>
      </c>
    </row>
    <row r="13" spans="1:8" s="1" customFormat="1" ht="34.5" customHeight="1" x14ac:dyDescent="0.15">
      <c r="A13" s="17">
        <v>5</v>
      </c>
      <c r="B13" s="8" t="s">
        <v>32</v>
      </c>
      <c r="C13" s="11">
        <v>67.5</v>
      </c>
      <c r="D13" s="11">
        <v>16.5</v>
      </c>
      <c r="E13" s="11">
        <v>15.9</v>
      </c>
      <c r="F13" s="10">
        <f t="shared" si="0"/>
        <v>68.099999999999994</v>
      </c>
      <c r="G13" s="27" t="s">
        <v>33</v>
      </c>
      <c r="H13" s="28" t="s">
        <v>34</v>
      </c>
    </row>
    <row r="14" spans="1:8" s="1" customFormat="1" ht="19.5" customHeight="1" x14ac:dyDescent="0.15">
      <c r="A14" s="17">
        <v>6</v>
      </c>
      <c r="B14" s="12" t="s">
        <v>35</v>
      </c>
      <c r="C14" s="11">
        <v>58</v>
      </c>
      <c r="D14" s="11">
        <v>5</v>
      </c>
      <c r="E14" s="11">
        <v>15</v>
      </c>
      <c r="F14" s="10">
        <f t="shared" si="0"/>
        <v>48</v>
      </c>
      <c r="G14" s="27" t="s">
        <v>36</v>
      </c>
      <c r="H14" s="28" t="s">
        <v>12</v>
      </c>
    </row>
    <row r="15" spans="1:8" s="1" customFormat="1" ht="29.25" customHeight="1" x14ac:dyDescent="0.15">
      <c r="A15" s="17">
        <v>7</v>
      </c>
      <c r="B15" s="8" t="s">
        <v>37</v>
      </c>
      <c r="C15" s="11">
        <v>38.423235999999989</v>
      </c>
      <c r="D15" s="11">
        <v>18.692649999999997</v>
      </c>
      <c r="E15" s="11">
        <v>23.508882</v>
      </c>
      <c r="F15" s="10">
        <f t="shared" si="0"/>
        <v>33.607003999999989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699</v>
      </c>
      <c r="D16" s="10">
        <v>132</v>
      </c>
      <c r="E16" s="11">
        <v>60</v>
      </c>
      <c r="F16" s="10">
        <f t="shared" si="0"/>
        <v>771</v>
      </c>
      <c r="G16" s="27" t="s">
        <v>41</v>
      </c>
      <c r="H16" s="28" t="s">
        <v>12</v>
      </c>
    </row>
    <row r="17" spans="1:8" s="2" customFormat="1" ht="24" customHeight="1" x14ac:dyDescent="0.15">
      <c r="A17" s="34" t="s">
        <v>42</v>
      </c>
      <c r="B17" s="35"/>
      <c r="C17" s="23">
        <f>SUM(C9:C16)+C7+C5</f>
        <v>3847.6768958000002</v>
      </c>
      <c r="D17" s="23">
        <f>SUM(D9:D16)+D7+D5</f>
        <v>201.07364999999999</v>
      </c>
      <c r="E17" s="23">
        <f>SUM(E9:E16)+E7+E5</f>
        <v>372.12988199999995</v>
      </c>
      <c r="F17" s="23">
        <f>SUM(F9:F16)+F7+F5</f>
        <v>3471.8006637999997</v>
      </c>
      <c r="G17" s="26"/>
      <c r="H17" s="26"/>
    </row>
    <row r="18" spans="1:8" ht="66" customHeight="1" x14ac:dyDescent="0.15">
      <c r="A18" s="39" t="s">
        <v>45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2:H2"/>
    <mergeCell ref="A3:H3"/>
    <mergeCell ref="A17:B17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9"/>
  <sheetViews>
    <sheetView view="pageBreakPreview" topLeftCell="A7" zoomScale="87" zoomScaleNormal="87" workbookViewId="0">
      <selection activeCell="G6" sqref="G6"/>
    </sheetView>
  </sheetViews>
  <sheetFormatPr defaultColWidth="9" defaultRowHeight="13.5" x14ac:dyDescent="0.15"/>
  <cols>
    <col min="1" max="1" width="5.625" style="3" customWidth="1"/>
    <col min="2" max="3" width="13.5" style="4" customWidth="1"/>
    <col min="4" max="5" width="19.375" style="3" customWidth="1"/>
    <col min="6" max="6" width="24.125" style="3" customWidth="1"/>
    <col min="7" max="7" width="17" style="3" customWidth="1"/>
    <col min="8" max="8" width="13.5" style="3" customWidth="1"/>
    <col min="9" max="16384" width="9" style="3"/>
  </cols>
  <sheetData>
    <row r="1" spans="1:8" ht="12.95" customHeight="1" x14ac:dyDescent="0.15">
      <c r="A1" s="5"/>
    </row>
    <row r="2" spans="1:8" ht="32.25" customHeight="1" x14ac:dyDescent="0.15">
      <c r="A2" s="32" t="s">
        <v>46</v>
      </c>
      <c r="B2" s="32"/>
      <c r="C2" s="32"/>
      <c r="D2" s="32"/>
      <c r="E2" s="32"/>
      <c r="F2" s="32"/>
      <c r="G2" s="32"/>
      <c r="H2" s="32"/>
    </row>
    <row r="3" spans="1:8" ht="32.25" customHeight="1" x14ac:dyDescent="0.15">
      <c r="A3" s="38" t="s">
        <v>1</v>
      </c>
      <c r="B3" s="38"/>
      <c r="C3" s="38"/>
      <c r="D3" s="38"/>
      <c r="E3" s="38"/>
      <c r="F3" s="38"/>
      <c r="G3" s="38"/>
      <c r="H3" s="38"/>
    </row>
    <row r="4" spans="1:8" s="1" customFormat="1" ht="30.95" customHeight="1" x14ac:dyDescent="0.15">
      <c r="A4" s="14" t="s">
        <v>2</v>
      </c>
      <c r="B4" s="14" t="s">
        <v>3</v>
      </c>
      <c r="C4" s="14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</row>
    <row r="5" spans="1:8" s="1" customFormat="1" ht="30.95" customHeight="1" x14ac:dyDescent="0.15">
      <c r="A5" s="16">
        <v>1</v>
      </c>
      <c r="B5" s="6" t="s">
        <v>44</v>
      </c>
      <c r="C5" s="7">
        <v>709</v>
      </c>
      <c r="D5" s="7">
        <v>159.52000000000001</v>
      </c>
      <c r="E5" s="7">
        <v>0</v>
      </c>
      <c r="F5" s="7">
        <f>C5+D5-E5</f>
        <v>868.52</v>
      </c>
      <c r="G5" s="24"/>
      <c r="H5" s="24"/>
    </row>
    <row r="6" spans="1:8" s="1" customFormat="1" ht="30.95" customHeight="1" x14ac:dyDescent="0.15">
      <c r="A6" s="16" t="s">
        <v>2</v>
      </c>
      <c r="B6" s="21" t="s">
        <v>3</v>
      </c>
      <c r="C6" s="21" t="s">
        <v>4</v>
      </c>
      <c r="D6" s="13" t="s">
        <v>17</v>
      </c>
      <c r="E6" s="13" t="s">
        <v>14</v>
      </c>
      <c r="F6" s="13" t="s">
        <v>7</v>
      </c>
      <c r="G6" s="24"/>
      <c r="H6" s="24"/>
    </row>
    <row r="7" spans="1:8" s="1" customFormat="1" ht="30" customHeight="1" x14ac:dyDescent="0.15">
      <c r="A7" s="16">
        <v>1</v>
      </c>
      <c r="B7" s="6" t="s">
        <v>18</v>
      </c>
      <c r="C7" s="7">
        <v>162.9</v>
      </c>
      <c r="D7" s="7">
        <v>0</v>
      </c>
      <c r="E7" s="7">
        <v>162.9</v>
      </c>
      <c r="F7" s="22">
        <v>0</v>
      </c>
      <c r="G7" s="24"/>
      <c r="H7" s="24"/>
    </row>
    <row r="8" spans="1:8" s="18" customFormat="1" ht="30.95" customHeight="1" x14ac:dyDescent="0.15">
      <c r="A8" s="20" t="s">
        <v>2</v>
      </c>
      <c r="B8" s="19" t="s">
        <v>19</v>
      </c>
      <c r="C8" s="19" t="s">
        <v>4</v>
      </c>
      <c r="D8" s="14" t="s">
        <v>20</v>
      </c>
      <c r="E8" s="14" t="s">
        <v>21</v>
      </c>
      <c r="F8" s="14" t="s">
        <v>7</v>
      </c>
      <c r="G8" s="25"/>
      <c r="H8" s="25"/>
    </row>
    <row r="9" spans="1:8" s="1" customFormat="1" ht="45.75" customHeight="1" x14ac:dyDescent="0.15">
      <c r="A9" s="17">
        <v>1</v>
      </c>
      <c r="B9" s="8" t="s">
        <v>22</v>
      </c>
      <c r="C9" s="10">
        <v>935</v>
      </c>
      <c r="D9" s="10">
        <v>0</v>
      </c>
      <c r="E9" s="9">
        <v>0</v>
      </c>
      <c r="F9" s="10">
        <f t="shared" ref="F9:F16" si="0">C9+D9-E9</f>
        <v>935</v>
      </c>
      <c r="G9" s="29" t="s">
        <v>23</v>
      </c>
      <c r="H9" s="28" t="s">
        <v>12</v>
      </c>
    </row>
    <row r="10" spans="1:8" s="1" customFormat="1" ht="45.75" customHeight="1" x14ac:dyDescent="0.15">
      <c r="A10" s="17">
        <v>2</v>
      </c>
      <c r="B10" s="8" t="s">
        <v>24</v>
      </c>
      <c r="C10" s="10">
        <v>560</v>
      </c>
      <c r="D10" s="10">
        <v>20</v>
      </c>
      <c r="E10" s="9">
        <v>55</v>
      </c>
      <c r="F10" s="10">
        <f t="shared" si="0"/>
        <v>525</v>
      </c>
      <c r="G10" s="27" t="s">
        <v>25</v>
      </c>
      <c r="H10" s="28" t="s">
        <v>12</v>
      </c>
    </row>
    <row r="11" spans="1:8" s="1" customFormat="1" ht="30" customHeight="1" x14ac:dyDescent="0.15">
      <c r="A11" s="17">
        <v>3</v>
      </c>
      <c r="B11" s="8" t="s">
        <v>29</v>
      </c>
      <c r="C11" s="11">
        <v>359.64300000000003</v>
      </c>
      <c r="D11" s="11">
        <v>140.125</v>
      </c>
      <c r="E11" s="11">
        <v>191.14400000000001</v>
      </c>
      <c r="F11" s="10">
        <f t="shared" si="0"/>
        <v>308.62400000000002</v>
      </c>
      <c r="G11" s="27" t="s">
        <v>30</v>
      </c>
      <c r="H11" s="28" t="s">
        <v>31</v>
      </c>
    </row>
    <row r="12" spans="1:8" s="1" customFormat="1" ht="34.5" customHeight="1" x14ac:dyDescent="0.15">
      <c r="A12" s="17">
        <v>4</v>
      </c>
      <c r="B12" s="8" t="s">
        <v>26</v>
      </c>
      <c r="C12" s="10">
        <v>295</v>
      </c>
      <c r="D12" s="10">
        <v>75.100899999999996</v>
      </c>
      <c r="E12" s="11">
        <v>22.491240200000004</v>
      </c>
      <c r="F12" s="10">
        <f t="shared" si="0"/>
        <v>347.60965980000003</v>
      </c>
      <c r="G12" s="27" t="s">
        <v>27</v>
      </c>
      <c r="H12" s="28" t="s">
        <v>28</v>
      </c>
    </row>
    <row r="13" spans="1:8" s="1" customFormat="1" ht="19.5" customHeight="1" x14ac:dyDescent="0.15">
      <c r="A13" s="17">
        <v>5</v>
      </c>
      <c r="B13" s="12" t="s">
        <v>35</v>
      </c>
      <c r="C13" s="11">
        <v>73</v>
      </c>
      <c r="D13" s="11">
        <v>2</v>
      </c>
      <c r="E13" s="11">
        <v>17</v>
      </c>
      <c r="F13" s="10">
        <f t="shared" si="0"/>
        <v>58</v>
      </c>
      <c r="G13" s="27" t="s">
        <v>36</v>
      </c>
      <c r="H13" s="28" t="s">
        <v>12</v>
      </c>
    </row>
    <row r="14" spans="1:8" s="1" customFormat="1" ht="34.5" customHeight="1" x14ac:dyDescent="0.15">
      <c r="A14" s="17">
        <v>6</v>
      </c>
      <c r="B14" s="8" t="s">
        <v>32</v>
      </c>
      <c r="C14" s="11">
        <v>67.8</v>
      </c>
      <c r="D14" s="11">
        <v>16</v>
      </c>
      <c r="E14" s="11">
        <v>16.3</v>
      </c>
      <c r="F14" s="10">
        <f t="shared" si="0"/>
        <v>67.5</v>
      </c>
      <c r="G14" s="27" t="s">
        <v>33</v>
      </c>
      <c r="H14" s="28" t="s">
        <v>34</v>
      </c>
    </row>
    <row r="15" spans="1:8" s="1" customFormat="1" ht="29.25" customHeight="1" x14ac:dyDescent="0.15">
      <c r="A15" s="17">
        <v>7</v>
      </c>
      <c r="B15" s="8" t="s">
        <v>37</v>
      </c>
      <c r="C15" s="11">
        <v>67.164525999999995</v>
      </c>
      <c r="D15" s="11">
        <v>2.2919999999999998</v>
      </c>
      <c r="E15" s="11">
        <v>31.033290000000004</v>
      </c>
      <c r="F15" s="10">
        <f t="shared" si="0"/>
        <v>38.423235999999989</v>
      </c>
      <c r="G15" s="27" t="s">
        <v>38</v>
      </c>
      <c r="H15" s="28" t="s">
        <v>39</v>
      </c>
    </row>
    <row r="16" spans="1:8" s="1" customFormat="1" ht="29.25" customHeight="1" x14ac:dyDescent="0.15">
      <c r="A16" s="17">
        <v>8</v>
      </c>
      <c r="B16" s="8" t="s">
        <v>40</v>
      </c>
      <c r="C16" s="10">
        <v>485</v>
      </c>
      <c r="D16" s="10">
        <v>264</v>
      </c>
      <c r="E16" s="11">
        <v>50</v>
      </c>
      <c r="F16" s="10">
        <f t="shared" si="0"/>
        <v>699</v>
      </c>
      <c r="G16" s="27" t="s">
        <v>41</v>
      </c>
      <c r="H16" s="28" t="s">
        <v>12</v>
      </c>
    </row>
    <row r="17" spans="1:8" s="2" customFormat="1" ht="30.95" customHeight="1" x14ac:dyDescent="0.15">
      <c r="A17" s="40" t="s">
        <v>42</v>
      </c>
      <c r="B17" s="40"/>
      <c r="C17" s="23">
        <f>SUM(C9:C16)+C7+C5</f>
        <v>3714.5075260000003</v>
      </c>
      <c r="D17" s="23">
        <f>SUM(D9:D16)+D7+D5</f>
        <v>679.03790000000004</v>
      </c>
      <c r="E17" s="23">
        <f>SUM(E9:E16)+E7+E5</f>
        <v>545.86853020000001</v>
      </c>
      <c r="F17" s="23">
        <f>SUM(F9:F16)+F7+F5</f>
        <v>3847.6768958000002</v>
      </c>
      <c r="G17" s="26"/>
      <c r="H17" s="26"/>
    </row>
    <row r="18" spans="1:8" ht="51" customHeight="1" x14ac:dyDescent="0.15">
      <c r="A18" s="37" t="s">
        <v>47</v>
      </c>
      <c r="B18" s="37"/>
      <c r="C18" s="37"/>
      <c r="D18" s="37"/>
      <c r="E18" s="37"/>
      <c r="F18" s="37"/>
      <c r="G18" s="37"/>
      <c r="H18" s="37"/>
    </row>
    <row r="19" spans="1:8" ht="20.25" customHeight="1" x14ac:dyDescent="0.15"/>
  </sheetData>
  <mergeCells count="4">
    <mergeCell ref="A17:B17"/>
    <mergeCell ref="A2:H2"/>
    <mergeCell ref="A3:H3"/>
    <mergeCell ref="A18:H18"/>
  </mergeCells>
  <phoneticPr fontId="0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130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2022-04-07T08:32:14Z</cp:lastPrinted>
  <dcterms:created xsi:type="dcterms:W3CDTF">2022-03-04T10:54:00Z</dcterms:created>
  <dcterms:modified xsi:type="dcterms:W3CDTF">2022-04-12T10:19:13Z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