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90" yWindow="1854" windowWidth="23402" windowHeight="10815" activeTab="0" tabRatio="600"/>
  </bookViews>
  <sheets>
    <sheet name="0405" sheetId="12" r:id="rId2"/>
    <sheet name="0404" sheetId="11" r:id="rId3"/>
    <sheet name="0403" sheetId="9" r:id="rId4"/>
    <sheet name="0402" sheetId="8" r:id="rId5"/>
    <sheet name="0401" sheetId="7" r:id="rId6"/>
    <sheet name="0331" sheetId="6" r:id="rId7"/>
    <sheet name="0330" sheetId="5" r:id="rId8"/>
    <sheet name="0329" sheetId="4" r:id="rId9"/>
    <sheet name="0328" sheetId="2" r:id="rId10"/>
    <sheet name="Sheet2" sheetId="3" r:id="rId11"/>
  </sheets>
  <definedNames>
    <definedName name="_xlnm.Print_Area" localSheetId="8">'0328'!$A$1:$X$27</definedName>
    <definedName name="_xlnm._FilterDatabase" localSheetId="0" hidden="1">'0405'!A7:X29</definedName>
    <definedName name="_xlnm._FilterDatabase" localSheetId="1" hidden="1">'0404'!A7:X30</definedName>
    <definedName name="_xlnm._FilterDatabase" localSheetId="2" hidden="1">'0403'!A7:X29</definedName>
    <definedName name="_xlnm._FilterDatabase" localSheetId="3" hidden="1">'0402'!A7:X27</definedName>
    <definedName name="_xlnm._FilterDatabase" localSheetId="4" hidden="1">'0401'!A7:X27</definedName>
    <definedName name="_xlnm._FilterDatabase" localSheetId="5" hidden="1">'0331'!A7:X27</definedName>
    <definedName name="_xlnm._FilterDatabase" localSheetId="6" hidden="1">'0330'!A7:X27</definedName>
    <definedName name="_xlnm._FilterDatabase" localSheetId="7" hidden="1">'0329'!A7:X27</definedName>
    <definedName name="_xlnm._FilterDatabase" localSheetId="8" hidden="1">'0328'!A7:X26</definedName>
  </definedNames>
  <calcPr calcId="191029"/>
</workbook>
</file>

<file path=xl/sharedStrings.xml><?xml version="1.0" encoding="utf-8"?>
<sst xmlns="http://schemas.openxmlformats.org/spreadsheetml/2006/main" count="683" uniqueCount="70">
  <si>
    <t>4月4日长春市重点直采保供企业生活物资统计表</t>
  </si>
  <si>
    <t>序号</t>
  </si>
  <si>
    <t>企业名称</t>
  </si>
  <si>
    <t>类          别</t>
  </si>
  <si>
    <t>备注</t>
  </si>
  <si>
    <t>米</t>
  </si>
  <si>
    <t>面</t>
  </si>
  <si>
    <t>油</t>
  </si>
  <si>
    <t>产地直采蔬菜</t>
  </si>
  <si>
    <t>猪肉</t>
  </si>
  <si>
    <t>当日
销售量（吨）</t>
  </si>
  <si>
    <t>当日
进货量（吨）</t>
  </si>
  <si>
    <t>目前
库存量（吨）</t>
  </si>
  <si>
    <t>小计</t>
  </si>
  <si>
    <t>耐储菜</t>
  </si>
  <si>
    <t>叶菜和果菜</t>
  </si>
  <si>
    <r>
      <rPr>
        <sz val="10.0"/>
        <rFont val="宋体"/>
        <charset val="134"/>
      </rPr>
      <t xml:space="preserve"> </t>
    </r>
    <r>
      <rPr>
        <b/>
        <sz val="12.0"/>
        <rFont val="华文宋体"/>
        <charset val="134"/>
      </rPr>
      <t>耐储菜</t>
    </r>
    <phoneticPr fontId="0" type="noConversion"/>
  </si>
  <si>
    <t xml:space="preserve">  叶菜和果菜</t>
  </si>
  <si>
    <t>外县分拣（政府自采）蔬菜包</t>
  </si>
  <si>
    <t>各市州支援蔬菜包</t>
  </si>
  <si>
    <t>海吉星</t>
  </si>
  <si>
    <t>营业</t>
  </si>
  <si>
    <t>国欧仓储</t>
  </si>
  <si>
    <t>供销社</t>
  </si>
  <si>
    <t>地利生鲜</t>
  </si>
  <si>
    <t>新天地</t>
  </si>
  <si>
    <t>亚泰超市</t>
  </si>
  <si>
    <t>永辉超市</t>
  </si>
  <si>
    <t>远方超市</t>
  </si>
  <si>
    <t>欧亚卖场</t>
  </si>
  <si>
    <t>沃尔玛</t>
  </si>
  <si>
    <t>永鹏经贸</t>
  </si>
  <si>
    <t>华正</t>
  </si>
  <si>
    <t>金锣</t>
  </si>
  <si>
    <t>中粮集团</t>
  </si>
  <si>
    <t>美菜商城</t>
  </si>
  <si>
    <t>大润发</t>
  </si>
  <si>
    <t>欧亚商都</t>
  </si>
  <si>
    <t>东北亚</t>
  </si>
  <si>
    <t>关停</t>
  </si>
  <si>
    <t>麦德龙</t>
  </si>
  <si>
    <t>闭店</t>
  </si>
  <si>
    <t>合计</t>
  </si>
  <si>
    <t>备注：当日统计数据为上日数据</t>
  </si>
  <si>
    <r>
      <rPr>
        <sz val="10.0"/>
        <rFont val="宋体"/>
        <charset val="134"/>
      </rPr>
      <t xml:space="preserve"> </t>
    </r>
    <r>
      <rPr>
        <b/>
        <sz val="12.0"/>
        <rFont val="华文宋体"/>
        <charset val="134"/>
      </rPr>
      <t>耐储菜</t>
    </r>
    <phoneticPr fontId="0" type="noConversion"/>
  </si>
  <si>
    <t>吉粮</t>
  </si>
  <si>
    <t xml:space="preserve">营业
</t>
  </si>
  <si>
    <t>说明：当日销售量=各市州支援或者外县分拣(政府自采）蔬菜包发放份数*20斤/2000 估算数，按照每份蔬菜包20斤估算。</t>
  </si>
  <si>
    <t>4月2日长春市重点直采保供企业生活物资统计表</t>
  </si>
  <si>
    <r>
      <rPr>
        <sz val="10.0"/>
        <rFont val="宋体"/>
        <charset val="134"/>
      </rPr>
      <t xml:space="preserve"> </t>
    </r>
    <r>
      <rPr>
        <b/>
        <sz val="12.0"/>
        <rFont val="华文宋体"/>
        <charset val="134"/>
      </rPr>
      <t>耐储菜</t>
    </r>
    <phoneticPr fontId="0" type="noConversion"/>
  </si>
  <si>
    <t>占线联系不上</t>
  </si>
  <si>
    <t>没数了，菜听政府的，每天发点水果，数出不来，比较乱</t>
  </si>
  <si>
    <t>市政府自采蔬菜包</t>
  </si>
  <si>
    <t>说明：当日销售量=省内各市州支援或者市政府自采蔬菜包发放份数*20斤/2000 估算数，按照每份蔬菜包20斤估算。</t>
  </si>
  <si>
    <r>
      <rPr>
        <sz val="10.0"/>
        <rFont val="宋体"/>
        <charset val="134"/>
      </rPr>
      <t xml:space="preserve"> </t>
    </r>
    <r>
      <rPr>
        <b/>
        <sz val="12.0"/>
        <rFont val="华文宋体"/>
        <charset val="134"/>
      </rPr>
      <t>耐储菜</t>
    </r>
    <phoneticPr fontId="0" type="noConversion"/>
  </si>
  <si>
    <t>一直占线联系不上</t>
  </si>
  <si>
    <t>4月1日长春市重点直采保供企业生活物资统计表</t>
  </si>
  <si>
    <r>
      <rPr>
        <sz val="10.0"/>
        <rFont val="宋体"/>
        <charset val="134"/>
      </rPr>
      <t xml:space="preserve"> </t>
    </r>
    <r>
      <rPr>
        <b/>
        <sz val="12.0"/>
        <rFont val="华文宋体"/>
        <charset val="134"/>
      </rPr>
      <t>耐储菜</t>
    </r>
    <phoneticPr fontId="0" type="noConversion"/>
  </si>
  <si>
    <t>已联系待发</t>
  </si>
  <si>
    <t>3月31日长春市重点直采保供企业生活物资统计表</t>
  </si>
  <si>
    <r>
      <rPr>
        <sz val="10.0"/>
        <rFont val="宋体"/>
        <charset val="134"/>
      </rPr>
      <t xml:space="preserve"> </t>
    </r>
    <r>
      <rPr>
        <b/>
        <sz val="12.0"/>
        <rFont val="华文宋体"/>
        <charset val="134"/>
      </rPr>
      <t>耐储菜</t>
    </r>
    <phoneticPr fontId="0" type="noConversion"/>
  </si>
  <si>
    <t>已联系待报</t>
  </si>
  <si>
    <t>联系不上</t>
  </si>
  <si>
    <t>3月30日长春市重点直采保供企业生活物资统计表</t>
  </si>
  <si>
    <r>
      <rPr>
        <sz val="10.0"/>
        <rFont val="宋体"/>
        <charset val="134"/>
      </rPr>
      <t xml:space="preserve"> </t>
    </r>
    <r>
      <rPr>
        <b/>
        <sz val="12.0"/>
        <rFont val="华文宋体"/>
        <charset val="134"/>
      </rPr>
      <t>耐储菜</t>
    </r>
    <phoneticPr fontId="0" type="noConversion"/>
  </si>
  <si>
    <t>3月29日长春市重点直采保供企业生活物资统计表</t>
  </si>
  <si>
    <r>
      <rPr>
        <sz val="10.0"/>
        <rFont val="宋体"/>
        <charset val="134"/>
      </rPr>
      <t xml:space="preserve"> </t>
    </r>
    <r>
      <rPr>
        <b/>
        <sz val="12.0"/>
        <rFont val="华文宋体"/>
        <charset val="134"/>
      </rPr>
      <t>耐储菜</t>
    </r>
    <phoneticPr fontId="0" type="noConversion"/>
  </si>
  <si>
    <t>营业
（新增）</t>
  </si>
  <si>
    <t>3月28日长春市重点直采保供企业生活物资统计表</t>
  </si>
  <si>
    <r>
      <rPr>
        <sz val="10.0"/>
        <rFont val="宋体"/>
        <charset val="134"/>
      </rPr>
      <t xml:space="preserve"> </t>
    </r>
    <r>
      <rPr>
        <b/>
        <sz val="12.0"/>
        <rFont val="华文宋体"/>
        <charset val="134"/>
      </rPr>
      <t>耐储菜</t>
    </r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</si>
</sst>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0.00_ "/>
    <numFmt numFmtId="177" formatCode="0.00_);[Red](0.00)"/>
    <numFmt numFmtId="178" formatCode="0.0_ "/>
    <numFmt numFmtId="179" formatCode="0%"/>
    <numFmt numFmtId="180" formatCode="_ &quot;¥&quot;* #,##0.00_ ;_ &quot;¥&quot;* \-#,##0.00_ ;_ &quot;¥&quot;* &quot;-&quot;??_ ;_ @_ "/>
    <numFmt numFmtId="181" formatCode="_ ¥* #,##0_ ;_ ¥* -#,##0_ ;_ ¥* &quot;-&quot;_ ;_ @_ "/>
    <numFmt numFmtId="182" formatCode="_ * #,##0.00_ ;_ * -#,##0.00_ ;_ * &quot;-&quot;??_ ;_ @_ "/>
    <numFmt numFmtId="183" formatCode="_ * #,##0_ ;_ * -#,##0_ ;_ * &quot;-&quot;_ ;_ @_ "/>
    <numFmt numFmtId="184" formatCode="_ &quot;¥&quot;* #,##0_ ;_ &quot;¥&quot;* \-#,##0_ ;_ &quot;¥&quot;* &quot;-&quot;_ ;_ @_ "/>
    <numFmt numFmtId="185" formatCode="_ * #,##0_ ;_ * -#,##0_ ;_ * &quot;-&quot;_ ;_ @_ "/>
  </numFmts>
  <fonts count="54" x14ac:knownFonts="54">
    <font>
      <sz val="11.0"/>
      <name val="宋体"/>
      <charset val="134"/>
    </font>
    <font>
      <sz val="12.0"/>
      <color rgb="FF000000"/>
      <name val="宋体"/>
      <charset val="134"/>
      <b/>
    </font>
    <font>
      <sz val="12.0"/>
      <color rgb="FF000000"/>
      <name val="宋体"/>
      <charset val="134"/>
    </font>
    <font>
      <sz val="11.0"/>
      <color rgb="FF000000"/>
      <name val="宋体"/>
      <charset val="134"/>
    </font>
    <font>
      <sz val="11.0"/>
      <color rgb="FF000000"/>
      <name val="宋体"/>
      <charset val="134"/>
      <b/>
    </font>
    <font>
      <sz val="11.0"/>
      <color rgb="FF000000"/>
      <name val="黑体"/>
      <charset val="134"/>
    </font>
    <font>
      <sz val="12.0"/>
      <name val="宋体"/>
      <charset val="134"/>
    </font>
    <font>
      <sz val="16.0"/>
      <name val="宋体"/>
      <charset val="134"/>
      <b/>
    </font>
    <font>
      <sz val="12.0"/>
      <name val="宋体"/>
      <charset val="134"/>
      <b/>
    </font>
    <font>
      <sz val="12.0"/>
      <name val="仿宋_GB2312"/>
      <family val="3"/>
      <charset val="134"/>
    </font>
    <font>
      <sz val="12.0"/>
      <color rgb="FFFF0000"/>
      <name val="宋体"/>
      <charset val="134"/>
      <b/>
    </font>
    <font>
      <sz val="12.0"/>
      <color rgb="FFFF0000"/>
      <name val="宋体"/>
      <charset val="134"/>
    </font>
    <font>
      <sz val="12.0"/>
      <name val="仿宋"/>
      <charset val="134"/>
      <b/>
    </font>
    <font>
      <sz val="12.0"/>
      <color rgb="FFFF0000"/>
      <name val="仿宋"/>
      <charset val="134"/>
    </font>
    <font>
      <sz val="10.0"/>
      <color rgb="FF000000"/>
      <name val="宋体"/>
      <charset val="134"/>
    </font>
    <font>
      <sz val="12.0"/>
      <name val="仿宋"/>
      <charset val="134"/>
    </font>
    <font>
      <sz val="11.0"/>
      <name val="仿宋"/>
      <charset val="134"/>
    </font>
    <font>
      <sz val="12.0"/>
      <color rgb="FF000000"/>
      <name val="仿宋"/>
      <charset val="134"/>
    </font>
    <font>
      <sz val="22.0"/>
      <name val="宋体"/>
      <charset val="134"/>
      <b/>
    </font>
    <font>
      <sz val="12.0"/>
      <color rgb="FF9C0006"/>
      <name val="方正仿宋_GBK"/>
      <charset val="134"/>
    </font>
    <font>
      <sz val="12.0"/>
      <color rgb="FF006100"/>
      <name val="方正仿宋_GBK"/>
      <charset val="134"/>
    </font>
    <font>
      <sz val="12.0"/>
      <color rgb="FF9C6500"/>
      <name val="方正仿宋_GBK"/>
      <charset val="134"/>
    </font>
    <font>
      <sz val="12.0"/>
      <color rgb="FFFA7D00"/>
      <name val="方正仿宋_GBK"/>
      <charset val="134"/>
      <b/>
    </font>
    <font>
      <sz val="12.0"/>
      <color rgb="FFFFFFFF"/>
      <name val="方正仿宋_GBK"/>
      <charset val="134"/>
      <b/>
    </font>
    <font>
      <sz val="12.0"/>
      <color rgb="FF7F7F7F"/>
      <name val="方正仿宋_GBK"/>
      <charset val="134"/>
      <i/>
    </font>
    <font>
      <sz val="12.0"/>
      <color rgb="FFFF0000"/>
      <name val="方正仿宋_GBK"/>
      <charset val="134"/>
    </font>
    <font>
      <sz val="12.0"/>
      <color rgb="FFFA7D00"/>
      <name val="方正仿宋_GBK"/>
      <charset val="134"/>
    </font>
    <font>
      <sz val="12.0"/>
      <color rgb="FF3F3F3F"/>
      <name val="方正仿宋_GBK"/>
      <charset val="134"/>
      <b/>
    </font>
    <font>
      <sz val="12.0"/>
      <color rgb="FF3F3F76"/>
      <name val="方正仿宋_GBK"/>
      <charset val="134"/>
    </font>
    <font>
      <sz val="18.0"/>
      <color rgb="FF1F497D"/>
      <name val="方正仿宋_GBK"/>
      <charset val="134"/>
    </font>
    <font>
      <sz val="15.0"/>
      <color rgb="FF1F497D"/>
      <name val="方正仿宋_GBK"/>
      <charset val="134"/>
      <b/>
    </font>
    <font>
      <sz val="13.0"/>
      <color rgb="FF1F497D"/>
      <name val="方正仿宋_GBK"/>
      <charset val="134"/>
      <b/>
    </font>
    <font>
      <sz val="11.0"/>
      <color rgb="FF1F497D"/>
      <name val="方正仿宋_GBK"/>
      <charset val="134"/>
      <b/>
    </font>
    <font>
      <sz val="12.0"/>
      <color rgb="FF000000"/>
      <name val="方正仿宋_GBK"/>
      <charset val="134"/>
      <b/>
    </font>
    <font>
      <sz val="12.0"/>
      <color rgb="FF000000"/>
      <name val="方正仿宋_GBK"/>
      <charset val="134"/>
    </font>
    <font>
      <sz val="12.0"/>
      <color rgb="FFFFFFFF"/>
      <name val="方正仿宋_GBK"/>
      <charset val="134"/>
    </font>
    <font>
      <sz val="12.0"/>
      <color rgb="FF9C0006"/>
      <name val="方正仿宋_GBK"/>
      <charset val="134"/>
    </font>
    <font>
      <sz val="12.0"/>
      <color rgb="FF006100"/>
      <name val="方正仿宋_GBK"/>
      <charset val="134"/>
    </font>
    <font>
      <sz val="12.0"/>
      <color rgb="FF9C6500"/>
      <name val="方正仿宋_GBK"/>
      <charset val="134"/>
    </font>
    <font>
      <sz val="12.0"/>
      <color rgb="FFFA7D00"/>
      <name val="方正仿宋_GBK"/>
      <charset val="134"/>
      <b/>
    </font>
    <font>
      <sz val="12.0"/>
      <color rgb="FFFFFFFF"/>
      <name val="方正仿宋_GBK"/>
      <charset val="134"/>
      <b/>
    </font>
    <font>
      <sz val="12.0"/>
      <color rgb="FF7F7F7F"/>
      <name val="方正仿宋_GBK"/>
      <charset val="134"/>
      <i/>
    </font>
    <font>
      <sz val="12.0"/>
      <color rgb="FFFF0000"/>
      <name val="方正仿宋_GBK"/>
      <charset val="134"/>
    </font>
    <font>
      <sz val="12.0"/>
      <color rgb="FFFA7D00"/>
      <name val="方正仿宋_GBK"/>
      <charset val="134"/>
    </font>
    <font>
      <sz val="12.0"/>
      <color rgb="FF3F3F3F"/>
      <name val="方正仿宋_GBK"/>
      <charset val="134"/>
      <b/>
    </font>
    <font>
      <sz val="12.0"/>
      <color rgb="FF3F3F76"/>
      <name val="方正仿宋_GBK"/>
      <charset val="134"/>
    </font>
    <font>
      <sz val="18.0"/>
      <color rgb="FF1F497D"/>
      <name val="方正仿宋_GBK"/>
      <charset val="134"/>
    </font>
    <font>
      <sz val="15.0"/>
      <color rgb="FF1F497D"/>
      <name val="方正仿宋_GBK"/>
      <charset val="134"/>
      <b/>
    </font>
    <font>
      <sz val="13.0"/>
      <color rgb="FF1F497D"/>
      <name val="方正仿宋_GBK"/>
      <charset val="134"/>
      <b/>
    </font>
    <font>
      <sz val="11.0"/>
      <color rgb="FF1F497D"/>
      <name val="方正仿宋_GBK"/>
      <charset val="134"/>
      <b/>
    </font>
    <font>
      <sz val="12.0"/>
      <color rgb="FF000000"/>
      <name val="方正仿宋_GBK"/>
      <charset val="134"/>
      <b/>
    </font>
    <font>
      <sz val="12.0"/>
      <color rgb="FF000000"/>
      <name val="方正仿宋_GBK"/>
      <charset val="134"/>
    </font>
    <font>
      <sz val="12.0"/>
      <color rgb="FFFFFFFF"/>
      <name val="方正仿宋_GBK"/>
      <charset val="134"/>
    </font>
    <font>
      <sz val="11.0"/>
      <name val="宋体"/>
      <charset val="134"/>
    </font>
  </fonts>
  <fills count="7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1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4">
    <xf numFmtId="0" fontId="0" fillId="0" borderId="0" applyAlignment="1">
      <alignment vertical="center"/>
    </xf>
    <xf numFmtId="0" fontId="3" applyFont="1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</cellStyleXfs>
  <cellXfs count="222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0" fontId="1" applyFont="1" fillId="0" borderId="0" applyAlignment="1" xfId="0">
      <alignment vertical="center"/>
      <protection locked="0"/>
    </xf>
    <xf numFmtId="0" fontId="1" applyFont="1" fillId="0" borderId="0" applyAlignment="1" xfId="0">
      <alignment horizontal="center" vertical="center"/>
      <protection locked="0"/>
    </xf>
    <xf numFmtId="0" fontId="2" applyFont="1" fillId="0" borderId="0" applyAlignment="1" xfId="0">
      <alignment vertical="center"/>
      <protection locked="0"/>
    </xf>
    <xf numFmtId="0" fontId="3" applyFont="1" fillId="0" borderId="0" applyAlignment="1" xfId="0">
      <alignment vertical="center"/>
      <protection locked="0"/>
    </xf>
    <xf numFmtId="0" fontId="4" applyFont="1" fillId="0" borderId="0" applyAlignment="1" xfId="0">
      <alignment vertical="center"/>
      <protection locked="0"/>
    </xf>
    <xf numFmtId="0" fontId="5" applyFont="1" fillId="0" borderId="0" applyAlignment="1" xfId="0">
      <alignment vertical="center"/>
      <protection locked="0"/>
    </xf>
    <xf numFmtId="0" fontId="6" applyFont="1" fillId="2" applyFill="1" borderId="1" applyBorder="1" applyAlignment="1" xfId="0">
      <alignment horizontal="center" vertical="center"/>
      <protection locked="0"/>
    </xf>
    <xf numFmtId="0" fontId="7" applyFont="1" applyFill="1" fillId="0" borderId="2" applyBorder="1" applyAlignment="1" xfId="0">
      <alignment horizontal="center" vertical="center"/>
      <protection locked="0"/>
    </xf>
    <xf numFmtId="0" fontId="7" applyFont="1" applyFill="1" fillId="0" applyBorder="1" borderId="0" applyAlignment="1" xfId="0">
      <alignment horizontal="center" vertical="center"/>
      <protection locked="0"/>
    </xf>
    <xf numFmtId="0" fontId="8" applyFont="1" applyFill="1" fillId="0" borderId="3" applyBorder="1" applyAlignment="1" xfId="0">
      <alignment horizontal="center" vertical="center" wrapText="1"/>
      <protection locked="0"/>
    </xf>
    <xf numFmtId="0" fontId="9" applyFont="1" applyFill="1" fillId="0" borderId="4" applyBorder="1" applyAlignment="1" xfId="0">
      <alignment horizontal="center" vertical="center" wrapText="1"/>
      <protection locked="0"/>
    </xf>
    <xf numFmtId="0" fontId="6" applyFont="1" applyFill="1" fillId="0" borderId="5" applyBorder="1" applyAlignment="1" xfId="0">
      <alignment horizontal="center" vertical="center" wrapText="1"/>
      <protection locked="0"/>
    </xf>
    <xf numFmtId="0" fontId="10" applyFont="1" fillId="0" borderId="6" applyBorder="1" applyAlignment="1" xfId="0">
      <alignment horizontal="center" vertical="center"/>
      <protection locked="0"/>
    </xf>
    <xf numFmtId="0" fontId="11" applyFont="1" applyFill="1" fillId="0" borderId="7" applyBorder="1" applyAlignment="1" xfId="0">
      <alignment horizontal="center" vertical="center" wrapText="1"/>
      <protection locked="0"/>
    </xf>
    <xf numFmtId="0" fontId="2" applyFont="1" fillId="0" borderId="8" applyBorder="1" applyAlignment="1" xfId="0">
      <alignment horizontal="center" vertical="center"/>
      <protection locked="0"/>
    </xf>
    <xf numFmtId="0" fontId="2" applyFont="1" applyFill="1" fillId="0" borderId="9" applyBorder="1" applyAlignment="1" xfId="0">
      <alignment horizontal="center" vertical="center" wrapText="1"/>
      <protection locked="0"/>
    </xf>
    <xf numFmtId="0" fontId="12" applyFont="1" applyFill="1" fillId="0" borderId="10" applyBorder="1" applyAlignment="1" xfId="0">
      <alignment horizontal="center" vertical="center" wrapText="1"/>
      <protection locked="0"/>
    </xf>
    <xf numFmtId="0" fontId="13" applyFont="1" applyFill="1" fillId="0" borderId="11" applyBorder="1" applyAlignment="1" xfId="0">
      <alignment horizontal="center" vertical="center" wrapText="1"/>
      <protection locked="0"/>
    </xf>
    <xf numFmtId="176" applyNumberFormat="1" fontId="6" applyFont="1" applyFill="1" fillId="0" borderId="12" applyBorder="1" applyAlignment="1" xfId="0">
      <alignment horizontal="center" vertical="center" wrapText="1"/>
      <protection locked="0"/>
    </xf>
    <xf numFmtId="176" applyNumberFormat="1" fontId="2" applyFont="1" fillId="0" borderId="13" applyBorder="1" applyAlignment="1" xfId="0">
      <alignment horizontal="center" vertical="center"/>
      <protection locked="0"/>
    </xf>
    <xf numFmtId="176" applyNumberFormat="1" fontId="2" applyFont="1" applyFill="1" fillId="0" borderId="14" applyBorder="1" applyAlignment="1" xfId="0">
      <alignment horizontal="center" vertical="center"/>
      <protection locked="0"/>
    </xf>
    <xf numFmtId="176" applyNumberFormat="1" fontId="2" applyFont="1" applyFill="1" fillId="0" borderId="15" applyBorder="1" applyAlignment="1" xfId="0">
      <alignment horizontal="center" vertical="center" wrapText="1"/>
      <protection locked="0"/>
    </xf>
    <xf numFmtId="176" applyNumberFormat="1" fontId="6" applyFont="1" applyFill="1" fillId="0" borderId="16" applyBorder="1" applyAlignment="1" xfId="2">
      <alignment horizontal="center" vertical="center"/>
      <protection locked="0"/>
    </xf>
    <xf numFmtId="176" applyNumberFormat="1" fontId="2" applyFont="1" applyFill="1" fillId="0" borderId="14" applyBorder="1" applyAlignment="1" xfId="2">
      <alignment horizontal="center" vertical="center"/>
      <protection locked="0"/>
    </xf>
    <xf numFmtId="176" applyNumberFormat="1" fontId="10" applyFont="1" applyFill="1" fillId="0" borderId="18" applyBorder="1" applyAlignment="1" xfId="0">
      <alignment horizontal="center" vertical="center" wrapText="1"/>
      <protection locked="0"/>
    </xf>
    <xf numFmtId="0" fontId="14" applyFont="1" fillId="0" borderId="19" applyBorder="1" applyAlignment="1" xfId="0">
      <alignment horizontal="center" vertical="center" wrapText="1"/>
      <protection locked="0"/>
    </xf>
    <xf numFmtId="176" applyNumberFormat="1" fontId="11" applyFont="1" applyFill="1" fillId="0" borderId="20" applyBorder="1" applyAlignment="1" xfId="0">
      <alignment horizontal="center" vertical="center" wrapText="1"/>
      <protection locked="0"/>
    </xf>
    <xf numFmtId="176" applyNumberFormat="1" fontId="6" applyFont="1" fillId="3" applyFill="1" borderId="21" applyBorder="1" applyAlignment="1" xfId="0">
      <alignment horizontal="center" vertical="center" wrapText="1"/>
      <protection locked="0"/>
    </xf>
    <xf numFmtId="176" applyNumberFormat="1" fontId="2" applyFont="1" fillId="3" applyFill="1" borderId="22" applyBorder="1" applyAlignment="1" xfId="0">
      <alignment horizontal="center" vertical="center"/>
      <protection locked="0"/>
    </xf>
    <xf numFmtId="176" applyNumberFormat="1" fontId="6" applyFont="1" fillId="4" applyFill="1" borderId="23" applyBorder="1" applyAlignment="1" xfId="0">
      <alignment horizontal="center" vertical="center" wrapText="1"/>
      <protection locked="0"/>
    </xf>
    <xf numFmtId="177" applyNumberFormat="1" fontId="0" fillId="0" borderId="24" applyBorder="1" applyAlignment="1" xfId="0">
      <alignment vertical="center"/>
      <protection locked="0"/>
    </xf>
    <xf numFmtId="177" applyNumberFormat="1" fontId="0" fillId="0" borderId="25" applyBorder="1" applyAlignment="1" xfId="0">
      <alignment vertical="center"/>
      <protection locked="0"/>
    </xf>
    <xf numFmtId="178" applyNumberFormat="1" fontId="15" applyFont="1" fillId="0" borderId="26" applyBorder="1" applyAlignment="1" xfId="0">
      <alignment horizontal="center" vertical="center" wrapText="1"/>
      <protection locked="0"/>
    </xf>
    <xf numFmtId="177" applyNumberFormat="1" fontId="15" applyFont="1" fillId="0" borderId="27" applyBorder="1" applyAlignment="1" xfId="0">
      <alignment horizontal="center" vertical="center" wrapText="1"/>
      <protection locked="0"/>
    </xf>
    <xf numFmtId="177" applyNumberFormat="1" fontId="16" applyFont="1" fillId="0" borderId="28" applyBorder="1" applyAlignment="1" xfId="0">
      <alignment vertical="center"/>
      <protection locked="0"/>
    </xf>
    <xf numFmtId="177" applyNumberFormat="1" fontId="16" applyFont="1" fillId="0" borderId="29" applyBorder="1" applyAlignment="1" xfId="0">
      <alignment vertical="center"/>
      <protection locked="0"/>
    </xf>
    <xf numFmtId="177" applyNumberFormat="1" fontId="17" applyFont="1" fillId="0" borderId="30" applyBorder="1" applyAlignment="1" xfId="0">
      <alignment horizontal="center" vertical="center"/>
      <protection locked="0"/>
    </xf>
    <xf numFmtId="177" applyNumberFormat="1" fontId="15" applyFont="1" fillId="3" applyFill="1" borderId="31" applyBorder="1" applyAlignment="1" xfId="0">
      <alignment horizontal="center" vertical="center" wrapText="1"/>
      <protection locked="0"/>
    </xf>
    <xf numFmtId="177" applyNumberFormat="1" fontId="17" applyFont="1" fillId="3" applyFill="1" borderId="32" applyBorder="1" applyAlignment="1" xfId="0">
      <alignment horizontal="center" vertical="center"/>
      <protection locked="0"/>
    </xf>
    <xf numFmtId="177" applyNumberFormat="1" fontId="15" applyFont="1" applyFill="1" fillId="0" borderId="33" applyBorder="1" applyAlignment="1" xfId="0">
      <alignment horizontal="center" vertical="center" wrapText="1"/>
      <protection locked="0"/>
    </xf>
    <xf numFmtId="177" applyNumberFormat="1" fontId="17" applyFont="1" applyFill="1" fillId="0" borderId="34" applyBorder="1" applyAlignment="1" xfId="0">
      <alignment horizontal="center" vertical="center" wrapText="1"/>
      <protection locked="0"/>
    </xf>
    <xf numFmtId="177" applyNumberFormat="1" fontId="17" applyFont="1" applyFill="1" fillId="0" borderId="35" applyBorder="1" applyAlignment="1" xfId="0">
      <alignment horizontal="center" vertical="center"/>
      <protection locked="0"/>
    </xf>
    <xf numFmtId="177" applyNumberFormat="1" fontId="17" applyFont="1" fillId="0" borderId="36" applyBorder="1" applyAlignment="1" xfId="0">
      <alignment vertical="center"/>
      <protection locked="0"/>
    </xf>
    <xf numFmtId="177" applyNumberFormat="1" fontId="6" applyFont="1" applyFill="1" fillId="0" borderId="37" applyBorder="1" applyAlignment="1" xfId="0">
      <alignment horizontal="center" vertical="center" wrapText="1"/>
      <protection locked="0"/>
    </xf>
    <xf numFmtId="177" applyNumberFormat="1" fontId="2" applyFont="1" fillId="0" borderId="38" applyBorder="1" applyAlignment="1" xfId="0">
      <alignment horizontal="center" vertical="center"/>
      <protection locked="0"/>
    </xf>
    <xf numFmtId="177" applyNumberFormat="1" fontId="11" applyFont="1" applyFill="1" fillId="0" borderId="39" applyBorder="1" applyAlignment="1" xfId="0">
      <alignment horizontal="center" vertical="center" wrapText="1"/>
      <protection locked="0"/>
    </xf>
    <xf numFmtId="177" applyNumberFormat="1" fontId="17" applyFont="1" fillId="3" applyFill="1" borderId="40" applyBorder="1" applyAlignment="1" xfId="0">
      <alignment horizontal="center" vertical="center" wrapText="1"/>
      <protection locked="0"/>
    </xf>
    <xf numFmtId="177" applyNumberFormat="1" fontId="17" applyFont="1" fillId="4" applyFill="1" borderId="41" applyBorder="1" applyAlignment="1" xfId="0">
      <alignment horizontal="center" vertical="center" wrapText="1"/>
      <protection locked="0"/>
    </xf>
    <xf numFmtId="177" applyNumberFormat="1" fontId="6" applyFont="1" fillId="3" applyFill="1" borderId="42" applyBorder="1" applyAlignment="1" xfId="0">
      <alignment horizontal="center" vertical="center" wrapText="1"/>
      <protection locked="0"/>
    </xf>
    <xf numFmtId="177" applyNumberFormat="1" fontId="6" applyFont="1" fillId="5" applyFill="1" borderId="43" applyBorder="1" applyAlignment="1" xfId="0">
      <alignment horizontal="center" vertical="center" wrapText="1"/>
      <protection locked="0"/>
    </xf>
    <xf numFmtId="177" applyNumberFormat="1" fontId="6" applyFont="1" fillId="6" applyFill="1" borderId="44" applyBorder="1" applyAlignment="1" xfId="0">
      <alignment horizontal="center" vertical="center" wrapText="1"/>
      <protection locked="0"/>
    </xf>
    <xf numFmtId="0" fontId="6" applyFont="1" fillId="7" applyFill="1" borderId="45" applyBorder="1" applyAlignment="1" xfId="0">
      <alignment horizontal="center" vertical="center"/>
      <protection locked="0"/>
    </xf>
    <xf numFmtId="0" fontId="6" applyFont="1" fillId="7" applyFill="1" borderId="46" applyBorder="1" applyAlignment="1" xfId="0">
      <alignment horizontal="center" vertical="center" wrapText="1"/>
      <protection locked="0"/>
    </xf>
    <xf numFmtId="177" applyNumberFormat="1" fontId="6" applyFont="1" fillId="7" applyFill="1" borderId="47" applyBorder="1" applyAlignment="1" xfId="0">
      <alignment horizontal="center" vertical="center" wrapText="1"/>
      <protection locked="0"/>
    </xf>
    <xf numFmtId="0" fontId="10" applyFont="1" fillId="7" applyFill="1" borderId="48" applyBorder="1" applyAlignment="1" xfId="0">
      <alignment horizontal="center" vertical="center"/>
      <protection locked="0"/>
    </xf>
    <xf numFmtId="0" fontId="6" applyFont="1" fillId="8" applyFill="1" borderId="49" applyBorder="1" applyAlignment="1" xfId="0">
      <alignment horizontal="center" vertical="center"/>
      <protection locked="0"/>
    </xf>
    <xf numFmtId="0" fontId="6" applyFont="1" fillId="8" applyFill="1" borderId="50" applyBorder="1" applyAlignment="1" xfId="0">
      <alignment horizontal="center" vertical="center" wrapText="1"/>
      <protection locked="0"/>
    </xf>
    <xf numFmtId="177" applyNumberFormat="1" fontId="17" applyFont="1" fillId="8" applyFill="1" borderId="51" applyBorder="1" applyAlignment="1" xfId="0">
      <alignment horizontal="center" vertical="center" wrapText="1"/>
      <protection locked="0"/>
    </xf>
    <xf numFmtId="177" applyNumberFormat="1" fontId="17" applyFont="1" fillId="8" applyFill="1" borderId="52" applyBorder="1" applyAlignment="1" xfId="0">
      <alignment horizontal="center" vertical="center"/>
      <protection locked="0"/>
    </xf>
    <xf numFmtId="0" fontId="2" applyFont="1" fillId="8" applyFill="1" borderId="53" applyBorder="1" applyAlignment="1" xfId="0">
      <alignment horizontal="center" vertical="center"/>
      <protection locked="0"/>
    </xf>
    <xf numFmtId="177" applyNumberFormat="1" fontId="15" applyFont="1" fillId="8" applyFill="1" borderId="54" applyBorder="1" applyAlignment="1" xfId="0">
      <alignment horizontal="center" vertical="center" wrapText="1"/>
      <protection locked="0"/>
    </xf>
    <xf numFmtId="0" fontId="2" applyFont="1" fillId="8" applyFill="1" borderId="55" applyBorder="1" applyAlignment="1" xfId="0">
      <alignment horizontal="center" vertical="center" wrapText="1"/>
      <protection locked="0"/>
    </xf>
    <xf numFmtId="177" applyNumberFormat="1" fontId="17" applyFont="1" fillId="8" applyFill="1" borderId="56" applyBorder="1" applyAlignment="1" xfId="0">
      <alignment vertical="center"/>
      <protection locked="0"/>
    </xf>
    <xf numFmtId="177" applyNumberFormat="1" fontId="6" applyFont="1" fillId="8" applyFill="1" borderId="57" applyBorder="1" applyAlignment="1" xfId="0">
      <alignment horizontal="center" vertical="center" wrapText="1"/>
      <protection locked="0"/>
    </xf>
    <xf numFmtId="177" applyNumberFormat="1" fontId="2" applyFont="1" fillId="8" applyFill="1" borderId="58" applyBorder="1" applyAlignment="1" xfId="0">
      <alignment horizontal="center" vertical="center"/>
      <protection locked="0"/>
    </xf>
    <xf numFmtId="0" fontId="10" applyFont="1" fillId="8" applyFill="1" borderId="59" applyBorder="1" applyAlignment="1" xfId="0">
      <alignment horizontal="center" vertical="center"/>
      <protection locked="0"/>
    </xf>
    <xf numFmtId="0" fontId="1" applyFont="1" fillId="8" applyFill="1" borderId="0" applyAlignment="1" xfId="0">
      <alignment horizontal="center" vertical="center"/>
      <protection locked="0"/>
    </xf>
    <xf numFmtId="0" fontId="18" applyFont="1" applyFill="1" fillId="0" applyBorder="1" borderId="0" applyAlignment="1" xfId="0">
      <alignment horizontal="center" vertical="center"/>
      <protection locked="0"/>
    </xf>
    <xf numFmtId="0" fontId="7" applyFont="1" applyFill="1" fillId="0" borderId="60" applyBorder="1" applyAlignment="1" xfId="0">
      <alignment horizontal="right" vertical="center"/>
      <protection locked="0"/>
    </xf>
    <xf numFmtId="0" fontId="8" applyFont="1" applyFill="1" fillId="0" borderId="61" applyBorder="1" applyAlignment="1" xfId="0">
      <alignment horizontal="center" vertical="center"/>
      <protection locked="0"/>
    </xf>
    <xf numFmtId="0" fontId="8" applyFont="1" applyFill="1" fillId="0" borderId="62" applyBorder="1" applyAlignment="1" xfId="0">
      <alignment horizontal="center" vertical="center"/>
      <protection locked="0"/>
    </xf>
    <xf numFmtId="0" fontId="8" applyFont="1" applyFill="1" fillId="0" borderId="63" applyBorder="1" applyAlignment="1" xfId="0">
      <alignment horizontal="center" vertical="center"/>
      <protection locked="0"/>
    </xf>
    <xf numFmtId="0" fontId="8" applyFont="1" applyFill="1" fillId="0" borderId="64" applyBorder="1" applyAlignment="1" xfId="0">
      <alignment horizontal="center" vertical="center"/>
      <protection locked="0"/>
    </xf>
    <xf numFmtId="0" fontId="8" applyFont="1" applyFill="1" fillId="0" borderId="65" applyBorder="1" applyAlignment="1" xfId="0">
      <alignment horizontal="center" vertical="center"/>
      <protection locked="0"/>
    </xf>
    <xf numFmtId="0" fontId="8" applyFont="1" applyFill="1" fillId="0" borderId="66" applyBorder="1" applyAlignment="1" xfId="0">
      <alignment horizontal="center" vertical="center"/>
      <protection locked="0"/>
    </xf>
    <xf numFmtId="0" fontId="8" applyFont="1" applyFill="1" fillId="0" borderId="67" applyBorder="1" applyAlignment="1" xfId="0">
      <alignment horizontal="center" vertical="center"/>
      <protection locked="0"/>
    </xf>
    <xf numFmtId="0" fontId="8" applyFont="1" applyFill="1" fillId="0" borderId="68" applyBorder="1" applyAlignment="1" xfId="0">
      <alignment horizontal="center" vertical="center"/>
      <protection locked="0"/>
    </xf>
    <xf numFmtId="0" fontId="8" applyFont="1" applyFill="1" fillId="0" borderId="69" applyBorder="1" applyAlignment="1" xfId="0">
      <alignment horizontal="center" vertical="center"/>
      <protection locked="0"/>
    </xf>
    <xf numFmtId="0" fontId="8" applyFont="1" applyFill="1" fillId="0" borderId="70" applyBorder="1" applyAlignment="1" xfId="0">
      <alignment horizontal="center" vertical="center"/>
      <protection locked="0"/>
    </xf>
    <xf numFmtId="0" fontId="8" applyFont="1" applyFill="1" fillId="0" borderId="71" applyBorder="1" applyAlignment="1" xfId="0">
      <alignment horizontal="center" vertical="center"/>
      <protection locked="0"/>
    </xf>
    <xf numFmtId="0" fontId="8" applyFont="1" applyFill="1" fillId="0" borderId="72" applyBorder="1" applyAlignment="1" xfId="0">
      <alignment horizontal="center" vertical="center" wrapText="1"/>
      <protection locked="0"/>
    </xf>
    <xf numFmtId="0" fontId="8" applyFont="1" applyFill="1" fillId="0" borderId="73" applyBorder="1" applyAlignment="1" xfId="0">
      <alignment horizontal="center" vertical="center" wrapText="1"/>
      <protection locked="0"/>
    </xf>
    <xf numFmtId="0" fontId="1" applyFont="1" fillId="0" borderId="0" applyAlignment="1" xfId="0">
      <alignment horizontal="left" vertical="center"/>
      <protection locked="0"/>
    </xf>
    <xf numFmtId="0" fontId="8" applyFont="1" applyFill="1" fillId="0" borderId="74" applyBorder="1" applyAlignment="1" xfId="0">
      <alignment horizontal="center" vertical="center" wrapText="1"/>
      <protection locked="0"/>
    </xf>
    <xf numFmtId="0" fontId="8" applyFont="1" applyFill="1" fillId="0" borderId="75" applyBorder="1" applyAlignment="1" xfId="0">
      <alignment horizontal="center" vertical="center" wrapText="1"/>
      <protection locked="0"/>
    </xf>
    <xf numFmtId="0" fontId="8" applyFont="1" applyFill="1" fillId="0" borderId="76" applyBorder="1" applyAlignment="1" xfId="0">
      <alignment horizontal="center" vertical="center" wrapText="1"/>
      <protection locked="0"/>
    </xf>
    <xf numFmtId="0" fontId="1" applyFont="1" fillId="0" borderId="77" applyBorder="1" applyAlignment="1" xfId="0">
      <alignment horizontal="center" vertical="center"/>
      <protection locked="0"/>
    </xf>
    <xf numFmtId="0" fontId="1" applyFont="1" fillId="0" borderId="78" applyBorder="1" applyAlignment="1" xfId="0">
      <alignment horizontal="center" vertical="center"/>
      <protection locked="0"/>
    </xf>
    <xf numFmtId="0" fontId="1" applyFont="1" fillId="0" borderId="79" applyBorder="1" applyAlignment="1" xfId="0">
      <alignment horizontal="center" vertical="center"/>
      <protection locked="0"/>
    </xf>
    <xf numFmtId="177" applyNumberFormat="1" fontId="6" applyFont="1" applyFill="1" fillId="0" borderId="80" applyBorder="1" applyAlignment="1" xfId="0">
      <alignment horizontal="center" vertical="center" wrapText="1"/>
      <protection locked="0"/>
    </xf>
    <xf numFmtId="177" applyNumberFormat="1" fontId="6" applyFont="1" applyFill="1" fillId="0" borderId="81" applyBorder="1" applyAlignment="1" xfId="0">
      <alignment horizontal="center" vertical="center" wrapText="1"/>
      <protection locked="0"/>
    </xf>
    <xf numFmtId="177" applyNumberFormat="1" fontId="6" applyFont="1" applyFill="1" fillId="0" borderId="82" applyBorder="1" applyAlignment="1" xfId="0">
      <alignment horizontal="center" vertical="center" wrapText="1"/>
      <protection locked="0"/>
    </xf>
    <xf numFmtId="0" fontId="3" applyFont="1" fillId="0" borderId="0" applyAlignment="1" xfId="0">
      <alignment vertical="center"/>
    </xf>
    <xf numFmtId="0" fontId="19" applyFont="1" fillId="9" applyFill="1" borderId="0" applyAlignment="1" xfId="0">
      <alignment vertical="center"/>
    </xf>
    <xf numFmtId="0" fontId="20" applyFont="1" fillId="10" applyFill="1" borderId="0" applyAlignment="1" xfId="0">
      <alignment vertical="center"/>
    </xf>
    <xf numFmtId="0" fontId="21" applyFont="1" fillId="11" applyFill="1" borderId="0" applyAlignment="1" xfId="0">
      <alignment vertical="center"/>
    </xf>
    <xf numFmtId="0" fontId="22" applyFont="1" fillId="12" applyFill="1" borderId="83" applyBorder="1" applyAlignment="1" xfId="0">
      <alignment vertical="center"/>
    </xf>
    <xf numFmtId="0" fontId="23" applyFont="1" fillId="13" applyFill="1" borderId="84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85" applyBorder="1" applyAlignment="1" xfId="0">
      <alignment vertical="center"/>
    </xf>
    <xf numFmtId="0" fontId="27" applyFont="1" fillId="12" applyFill="1" borderId="86" applyBorder="1" applyAlignment="1" xfId="0">
      <alignment vertical="center"/>
    </xf>
    <xf numFmtId="0" fontId="28" applyFont="1" fillId="14" applyFill="1" borderId="87" applyBorder="1" applyAlignment="1" xfId="0">
      <alignment vertical="center"/>
    </xf>
    <xf numFmtId="0" fontId="0" fillId="15" applyFill="1" borderId="88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89" applyBorder="1" applyAlignment="1" xfId="0">
      <alignment vertical="center"/>
    </xf>
    <xf numFmtId="0" fontId="31" applyFont="1" fillId="0" borderId="90" applyBorder="1" applyAlignment="1" xfId="0">
      <alignment vertical="center"/>
    </xf>
    <xf numFmtId="0" fontId="32" applyFont="1" fillId="0" borderId="91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92" applyBorder="1" applyAlignment="1" xfId="0">
      <alignment vertical="center"/>
    </xf>
    <xf numFmtId="0" fontId="34" applyFont="1" fillId="16" applyFill="1" borderId="0" applyAlignment="1" xfId="0">
      <alignment vertical="center"/>
    </xf>
    <xf numFmtId="0" fontId="34" applyFont="1" fillId="17" applyFill="1" borderId="0" applyAlignment="1" xfId="0">
      <alignment vertical="center"/>
    </xf>
    <xf numFmtId="0" fontId="34" applyFont="1" fillId="18" applyFill="1" borderId="0" applyAlignment="1" xfId="0">
      <alignment vertical="center"/>
    </xf>
    <xf numFmtId="0" fontId="34" applyFont="1" fillId="19" applyFill="1" borderId="0" applyAlignment="1" xfId="0">
      <alignment vertical="center"/>
    </xf>
    <xf numFmtId="0" fontId="34" applyFont="1" fillId="20" applyFill="1" borderId="0" applyAlignment="1" xfId="0">
      <alignment vertical="center"/>
    </xf>
    <xf numFmtId="0" fontId="34" applyFont="1" fillId="21" applyFill="1" borderId="0" applyAlignment="1" xfId="0">
      <alignment vertical="center"/>
    </xf>
    <xf numFmtId="0" fontId="34" applyFont="1" fillId="22" applyFill="1" borderId="0" applyAlignment="1" xfId="0">
      <alignment vertical="center"/>
    </xf>
    <xf numFmtId="0" fontId="34" applyFont="1" fillId="23" applyFill="1" borderId="0" applyAlignment="1" xfId="0">
      <alignment vertical="center"/>
    </xf>
    <xf numFmtId="0" fontId="34" applyFont="1" fillId="24" applyFill="1" borderId="0" applyAlignment="1" xfId="0">
      <alignment vertical="center"/>
    </xf>
    <xf numFmtId="0" fontId="34" applyFont="1" fillId="25" applyFill="1" borderId="0" applyAlignment="1" xfId="0">
      <alignment vertical="center"/>
    </xf>
    <xf numFmtId="0" fontId="34" applyFont="1" fillId="26" applyFill="1" borderId="0" applyAlignment="1" xfId="0">
      <alignment vertical="center"/>
    </xf>
    <xf numFmtId="0" fontId="34" applyFont="1" fillId="27" applyFill="1" borderId="0" applyAlignment="1" xfId="0">
      <alignment vertical="center"/>
    </xf>
    <xf numFmtId="0" fontId="35" applyFont="1" fillId="28" applyFill="1" borderId="0" applyAlignment="1" xfId="0">
      <alignment vertical="center"/>
    </xf>
    <xf numFmtId="0" fontId="35" applyFont="1" fillId="29" applyFill="1" borderId="0" applyAlignment="1" xfId="0">
      <alignment vertical="center"/>
    </xf>
    <xf numFmtId="0" fontId="35" applyFont="1" fillId="30" applyFill="1" borderId="0" applyAlignment="1" xfId="0">
      <alignment vertical="center"/>
    </xf>
    <xf numFmtId="0" fontId="35" applyFont="1" fillId="31" applyFill="1" borderId="0" applyAlignment="1" xfId="0">
      <alignment vertical="center"/>
    </xf>
    <xf numFmtId="0" fontId="35" applyFont="1" fillId="32" applyFill="1" borderId="0" applyAlignment="1" xfId="0">
      <alignment vertical="center"/>
    </xf>
    <xf numFmtId="0" fontId="35" applyFont="1" fillId="33" applyFill="1" borderId="0" applyAlignment="1" xfId="0">
      <alignment vertical="center"/>
    </xf>
    <xf numFmtId="0" fontId="35" applyFont="1" fillId="34" applyFill="1" borderId="0" applyAlignment="1" xfId="0">
      <alignment vertical="center"/>
    </xf>
    <xf numFmtId="0" fontId="35" applyFont="1" fillId="35" applyFill="1" borderId="0" applyAlignment="1" xfId="0">
      <alignment vertical="center"/>
    </xf>
    <xf numFmtId="0" fontId="35" applyFont="1" fillId="36" applyFill="1" borderId="0" applyAlignment="1" xfId="0">
      <alignment vertical="center"/>
    </xf>
    <xf numFmtId="0" fontId="35" applyFont="1" fillId="37" applyFill="1" borderId="0" applyAlignment="1" xfId="0">
      <alignment vertical="center"/>
    </xf>
    <xf numFmtId="0" fontId="35" applyFont="1" fillId="38" applyFill="1" borderId="0" applyAlignment="1" xfId="0">
      <alignment vertical="center"/>
    </xf>
    <xf numFmtId="0" fontId="35" applyFont="1" fillId="39" applyFill="1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181" applyNumberFormat="1" fontId="0" fillId="0" borderId="0" applyAlignment="1" xfId="0">
      <alignment vertical="center"/>
    </xf>
    <xf numFmtId="182" applyNumberFormat="1" fontId="0" fillId="0" borderId="0" applyAlignment="1" xfId="0">
      <alignment vertical="center"/>
    </xf>
    <xf numFmtId="183" applyNumberFormat="1" fontId="0" fillId="0" borderId="0" applyAlignment="1" xfId="0">
      <alignment vertical="center"/>
    </xf>
    <xf numFmtId="0" fontId="13" applyFont="1" applyFill="1" fillId="0" borderId="0" applyAlignment="1" xfId="0">
      <alignment horizontal="center" vertical="center" wrapText="1"/>
      <protection locked="0"/>
    </xf>
    <xf numFmtId="177" applyNumberFormat="1" fontId="11" applyFont="1" applyFill="1" fillId="0" borderId="0" applyAlignment="1" xfId="0">
      <alignment horizontal="center" vertical="center" wrapText="1"/>
      <protection locked="0"/>
    </xf>
    <xf numFmtId="177" applyNumberFormat="1" fontId="6" applyFont="1" applyFill="1" fillId="0" borderId="0" applyAlignment="1" xfId="0">
      <alignment horizontal="center" vertical="center" wrapText="1"/>
      <protection locked="0"/>
    </xf>
    <xf numFmtId="0" fontId="12" applyFont="1" applyFill="1" fillId="0" borderId="0" applyAlignment="1" xfId="0">
      <alignment horizontal="center" vertical="center" wrapText="1"/>
      <protection locked="0"/>
    </xf>
    <xf numFmtId="0" fontId="7" applyFont="1" applyFill="1" fillId="0" borderId="0" applyAlignment="1" xfId="0">
      <alignment horizontal="center" vertical="center"/>
      <protection locked="0"/>
    </xf>
    <xf numFmtId="0" fontId="0" fillId="0" borderId="0" applyAlignment="1" xfId="0">
      <alignment vertical="center"/>
    </xf>
    <xf numFmtId="0" fontId="3" applyFont="1" fillId="0" borderId="0" applyAlignment="1" xfId="0">
      <alignment vertical="center"/>
    </xf>
    <xf numFmtId="0" fontId="0" fillId="0" borderId="0" applyAlignment="1" xfId="0">
      <alignment vertical="center"/>
    </xf>
    <xf numFmtId="0" fontId="8" applyFont="1" applyFill="1" fillId="0" borderId="93" applyBorder="1" applyAlignment="1" xfId="0">
      <alignment horizontal="center" vertical="center" wrapText="1"/>
      <protection locked="0"/>
    </xf>
    <xf numFmtId="0" fontId="8" applyFont="1" applyFill="1" fillId="0" borderId="94" applyBorder="1" applyAlignment="1" xfId="0">
      <alignment horizontal="center" vertical="center" wrapText="1"/>
      <protection locked="0"/>
    </xf>
    <xf numFmtId="0" fontId="1" applyFont="1" fillId="0" borderId="0" applyAlignment="1" xfId="0">
      <alignment horizontal="left" vertical="center"/>
      <protection locked="0"/>
    </xf>
    <xf numFmtId="0" fontId="8" applyFont="1" applyFill="1" fillId="0" borderId="95" applyBorder="1" applyAlignment="1" xfId="0">
      <alignment horizontal="center" vertical="center" wrapText="1"/>
      <protection locked="0"/>
    </xf>
    <xf numFmtId="0" fontId="8" applyFont="1" applyFill="1" fillId="0" borderId="96" applyBorder="1" applyAlignment="1" xfId="0">
      <alignment horizontal="center" vertical="center" wrapText="1"/>
      <protection locked="0"/>
    </xf>
    <xf numFmtId="0" fontId="8" applyFont="1" applyFill="1" fillId="0" borderId="97" applyBorder="1" applyAlignment="1" xfId="0">
      <alignment horizontal="center" vertical="center" wrapText="1"/>
      <protection locked="0"/>
    </xf>
    <xf numFmtId="0" fontId="8" applyFont="1" applyFill="1" fillId="0" borderId="98" applyBorder="1" applyAlignment="1" xfId="0">
      <alignment horizontal="center" vertical="center" wrapText="1"/>
      <protection locked="0"/>
    </xf>
    <xf numFmtId="0" fontId="1" applyFont="1" fillId="0" borderId="99" applyBorder="1" applyAlignment="1" xfId="0">
      <alignment horizontal="center" vertical="center"/>
      <protection locked="0"/>
    </xf>
    <xf numFmtId="0" fontId="1" applyFont="1" fillId="0" borderId="100" applyBorder="1" applyAlignment="1" xfId="0">
      <alignment horizontal="center" vertical="center"/>
      <protection locked="0"/>
    </xf>
    <xf numFmtId="0" fontId="1" applyFont="1" fillId="0" borderId="101" applyBorder="1" applyAlignment="1" xfId="0">
      <alignment horizontal="center" vertical="center"/>
      <protection locked="0"/>
    </xf>
    <xf numFmtId="0" fontId="18" applyFont="1" applyFill="1" fillId="0" applyBorder="1" borderId="0" applyAlignment="1" xfId="0">
      <alignment horizontal="center" vertical="center"/>
      <protection locked="0"/>
    </xf>
    <xf numFmtId="0" fontId="7" applyFont="1" applyFill="1" fillId="0" borderId="102" applyBorder="1" applyAlignment="1" xfId="0">
      <alignment horizontal="right" vertical="center"/>
      <protection locked="0"/>
    </xf>
    <xf numFmtId="0" fontId="8" applyFont="1" applyFill="1" fillId="0" borderId="103" applyBorder="1" applyAlignment="1" xfId="0">
      <alignment horizontal="center" vertical="center"/>
      <protection locked="0"/>
    </xf>
    <xf numFmtId="0" fontId="8" applyFont="1" applyFill="1" fillId="0" borderId="104" applyBorder="1" applyAlignment="1" xfId="0">
      <alignment horizontal="center" vertical="center"/>
      <protection locked="0"/>
    </xf>
    <xf numFmtId="0" fontId="8" applyFont="1" applyFill="1" fillId="0" borderId="105" applyBorder="1" applyAlignment="1" xfId="0">
      <alignment horizontal="center" vertical="center"/>
      <protection locked="0"/>
    </xf>
    <xf numFmtId="0" fontId="8" applyFont="1" applyFill="1" fillId="0" borderId="106" applyBorder="1" applyAlignment="1" xfId="0">
      <alignment horizontal="center" vertical="center"/>
      <protection locked="0"/>
    </xf>
    <xf numFmtId="0" fontId="8" applyFont="1" applyFill="1" fillId="0" borderId="107" applyBorder="1" applyAlignment="1" xfId="0">
      <alignment horizontal="center" vertical="center"/>
      <protection locked="0"/>
    </xf>
    <xf numFmtId="0" fontId="8" applyFont="1" applyFill="1" fillId="0" borderId="108" applyBorder="1" applyAlignment="1" xfId="0">
      <alignment horizontal="center" vertical="center"/>
      <protection locked="0"/>
    </xf>
    <xf numFmtId="0" fontId="8" applyFont="1" applyFill="1" fillId="0" borderId="109" applyBorder="1" applyAlignment="1" xfId="0">
      <alignment horizontal="center" vertical="center"/>
      <protection locked="0"/>
    </xf>
    <xf numFmtId="0" fontId="8" applyFont="1" applyFill="1" fillId="0" borderId="110" applyBorder="1" applyAlignment="1" xfId="0">
      <alignment horizontal="center" vertical="center"/>
      <protection locked="0"/>
    </xf>
    <xf numFmtId="0" fontId="8" applyFont="1" applyFill="1" fillId="0" borderId="111" applyBorder="1" applyAlignment="1" xfId="0">
      <alignment horizontal="center" vertical="center"/>
      <protection locked="0"/>
    </xf>
    <xf numFmtId="0" fontId="8" applyFont="1" applyFill="1" fillId="0" borderId="112" applyBorder="1" applyAlignment="1" xfId="0">
      <alignment horizontal="center" vertical="center"/>
      <protection locked="0"/>
    </xf>
    <xf numFmtId="0" fontId="8" applyFont="1" applyFill="1" fillId="0" borderId="113" applyBorder="1" applyAlignment="1" xfId="0">
      <alignment horizontal="center" vertical="center"/>
      <protection locked="0"/>
    </xf>
    <xf numFmtId="177" applyNumberFormat="1" fontId="6" applyFont="1" applyFill="1" fillId="0" borderId="114" applyBorder="1" applyAlignment="1" xfId="0">
      <alignment horizontal="center" vertical="center" wrapText="1"/>
      <protection locked="0"/>
    </xf>
    <xf numFmtId="177" applyNumberFormat="1" fontId="6" applyFont="1" applyFill="1" fillId="0" borderId="115" applyBorder="1" applyAlignment="1" xfId="0">
      <alignment horizontal="center" vertical="center" wrapText="1"/>
      <protection locked="0"/>
    </xf>
    <xf numFmtId="177" applyNumberFormat="1" fontId="6" applyFont="1" applyFill="1" fillId="0" borderId="116" applyBorder="1" applyAlignment="1" xfId="0">
      <alignment horizontal="center" vertical="center" wrapText="1"/>
      <protection locked="0"/>
    </xf>
    <xf numFmtId="0" fontId="36" applyFont="1" fillId="40" applyFill="1" borderId="0" applyAlignment="1" xfId="0">
      <alignment vertical="center"/>
    </xf>
    <xf numFmtId="0" fontId="37" applyFont="1" fillId="41" applyFill="1" borderId="0" applyAlignment="1" xfId="0">
      <alignment vertical="center"/>
    </xf>
    <xf numFmtId="0" fontId="38" applyFont="1" fillId="42" applyFill="1" borderId="0" applyAlignment="1" xfId="0">
      <alignment vertical="center"/>
    </xf>
    <xf numFmtId="0" fontId="39" applyFont="1" fillId="43" applyFill="1" borderId="117" applyBorder="1" applyAlignment="1" xfId="0">
      <alignment vertical="center"/>
    </xf>
    <xf numFmtId="0" fontId="40" applyFont="1" fillId="44" applyFill="1" borderId="118" applyBorder="1" applyAlignment="1" xfId="0">
      <alignment vertical="center"/>
    </xf>
    <xf numFmtId="0" fontId="41" applyFont="1" fillId="0" borderId="0" applyAlignment="1" xfId="0">
      <alignment vertical="center"/>
    </xf>
    <xf numFmtId="0" fontId="42" applyFont="1" fillId="0" borderId="0" applyAlignment="1" xfId="0">
      <alignment vertical="center"/>
    </xf>
    <xf numFmtId="0" fontId="43" applyFont="1" fillId="0" borderId="119" applyBorder="1" applyAlignment="1" xfId="0">
      <alignment vertical="center"/>
    </xf>
    <xf numFmtId="0" fontId="44" applyFont="1" fillId="43" applyFill="1" borderId="120" applyBorder="1" applyAlignment="1" xfId="0">
      <alignment vertical="center"/>
    </xf>
    <xf numFmtId="0" fontId="45" applyFont="1" fillId="45" applyFill="1" borderId="121" applyBorder="1" applyAlignment="1" xfId="0">
      <alignment vertical="center"/>
    </xf>
    <xf numFmtId="0" fontId="0" fillId="46" applyFill="1" borderId="122" applyBorder="1" applyAlignment="1" xfId="0">
      <alignment vertical="center"/>
    </xf>
    <xf numFmtId="0" fontId="46" applyFont="1" fillId="0" borderId="0" applyAlignment="1" xfId="0">
      <alignment vertical="center"/>
    </xf>
    <xf numFmtId="0" fontId="47" applyFont="1" fillId="0" borderId="123" applyBorder="1" applyAlignment="1" xfId="0">
      <alignment vertical="center"/>
    </xf>
    <xf numFmtId="0" fontId="48" applyFont="1" fillId="0" borderId="124" applyBorder="1" applyAlignment="1" xfId="0">
      <alignment vertical="center"/>
    </xf>
    <xf numFmtId="0" fontId="49" applyFont="1" fillId="0" borderId="125" applyBorder="1" applyAlignment="1" xfId="0">
      <alignment vertical="center"/>
    </xf>
    <xf numFmtId="0" fontId="49" applyFont="1" fillId="0" borderId="0" applyAlignment="1" xfId="0">
      <alignment vertical="center"/>
    </xf>
    <xf numFmtId="0" fontId="50" applyFont="1" fillId="0" borderId="126" applyBorder="1" applyAlignment="1" xfId="0">
      <alignment vertical="center"/>
    </xf>
    <xf numFmtId="0" fontId="51" applyFont="1" fillId="47" applyFill="1" borderId="0" applyAlignment="1" xfId="0">
      <alignment vertical="center"/>
    </xf>
    <xf numFmtId="0" fontId="51" applyFont="1" fillId="48" applyFill="1" borderId="0" applyAlignment="1" xfId="0">
      <alignment vertical="center"/>
    </xf>
    <xf numFmtId="0" fontId="51" applyFont="1" fillId="49" applyFill="1" borderId="0" applyAlignment="1" xfId="0">
      <alignment vertical="center"/>
    </xf>
    <xf numFmtId="0" fontId="51" applyFont="1" fillId="50" applyFill="1" borderId="0" applyAlignment="1" xfId="0">
      <alignment vertical="center"/>
    </xf>
    <xf numFmtId="0" fontId="51" applyFont="1" fillId="51" applyFill="1" borderId="0" applyAlignment="1" xfId="0">
      <alignment vertical="center"/>
    </xf>
    <xf numFmtId="0" fontId="51" applyFont="1" fillId="52" applyFill="1" borderId="0" applyAlignment="1" xfId="0">
      <alignment vertical="center"/>
    </xf>
    <xf numFmtId="0" fontId="51" applyFont="1" fillId="53" applyFill="1" borderId="0" applyAlignment="1" xfId="0">
      <alignment vertical="center"/>
    </xf>
    <xf numFmtId="0" fontId="51" applyFont="1" fillId="54" applyFill="1" borderId="0" applyAlignment="1" xfId="0">
      <alignment vertical="center"/>
    </xf>
    <xf numFmtId="0" fontId="51" applyFont="1" fillId="55" applyFill="1" borderId="0" applyAlignment="1" xfId="0">
      <alignment vertical="center"/>
    </xf>
    <xf numFmtId="0" fontId="51" applyFont="1" fillId="56" applyFill="1" borderId="0" applyAlignment="1" xfId="0">
      <alignment vertical="center"/>
    </xf>
    <xf numFmtId="0" fontId="51" applyFont="1" fillId="57" applyFill="1" borderId="0" applyAlignment="1" xfId="0">
      <alignment vertical="center"/>
    </xf>
    <xf numFmtId="0" fontId="51" applyFont="1" fillId="58" applyFill="1" borderId="0" applyAlignment="1" xfId="0">
      <alignment vertical="center"/>
    </xf>
    <xf numFmtId="0" fontId="52" applyFont="1" fillId="59" applyFill="1" borderId="0" applyAlignment="1" xfId="0">
      <alignment vertical="center"/>
    </xf>
    <xf numFmtId="0" fontId="52" applyFont="1" fillId="60" applyFill="1" borderId="0" applyAlignment="1" xfId="0">
      <alignment vertical="center"/>
    </xf>
    <xf numFmtId="0" fontId="52" applyFont="1" fillId="61" applyFill="1" borderId="0" applyAlignment="1" xfId="0">
      <alignment vertical="center"/>
    </xf>
    <xf numFmtId="0" fontId="52" applyFont="1" fillId="62" applyFill="1" borderId="0" applyAlignment="1" xfId="0">
      <alignment vertical="center"/>
    </xf>
    <xf numFmtId="0" fontId="52" applyFont="1" fillId="63" applyFill="1" borderId="0" applyAlignment="1" xfId="0">
      <alignment vertical="center"/>
    </xf>
    <xf numFmtId="0" fontId="52" applyFont="1" fillId="64" applyFill="1" borderId="0" applyAlignment="1" xfId="0">
      <alignment vertical="center"/>
    </xf>
    <xf numFmtId="0" fontId="52" applyFont="1" fillId="65" applyFill="1" borderId="0" applyAlignment="1" xfId="0">
      <alignment vertical="center"/>
    </xf>
    <xf numFmtId="0" fontId="52" applyFont="1" fillId="66" applyFill="1" borderId="0" applyAlignment="1" xfId="0">
      <alignment vertical="center"/>
    </xf>
    <xf numFmtId="0" fontId="52" applyFont="1" fillId="67" applyFill="1" borderId="0" applyAlignment="1" xfId="0">
      <alignment vertical="center"/>
    </xf>
    <xf numFmtId="0" fontId="52" applyFont="1" fillId="68" applyFill="1" borderId="0" applyAlignment="1" xfId="0">
      <alignment vertical="center"/>
    </xf>
    <xf numFmtId="0" fontId="52" applyFont="1" fillId="69" applyFill="1" borderId="0" applyAlignment="1" xfId="0">
      <alignment vertical="center"/>
    </xf>
    <xf numFmtId="0" fontId="52" applyFont="1" fillId="70" applyFill="1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184" applyNumberFormat="1" fontId="0" fillId="0" borderId="0" applyAlignment="1" xfId="0">
      <alignment vertical="center"/>
    </xf>
    <xf numFmtId="182" applyNumberFormat="1" fontId="0" fillId="0" borderId="0" applyAlignment="1" xfId="0">
      <alignment vertical="center"/>
    </xf>
    <xf numFmtId="185" applyNumberFormat="1" fontId="0" fillId="0" borderId="0" applyAlignment="1" xfId="0">
      <alignment vertical="center"/>
    </xf>
    <xf numFmtId="0" fontId="0" fillId="0" borderId="0" applyAlignment="1" xfId="0">
      <alignment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2.xml"/><Relationship Id="rId3" Type="http://schemas.openxmlformats.org/officeDocument/2006/relationships/worksheet" Target="worksheets/sheet11.xml"/><Relationship Id="rId4" Type="http://schemas.openxmlformats.org/officeDocument/2006/relationships/worksheet" Target="worksheets/sheet9.xml"/><Relationship Id="rId5" Type="http://schemas.openxmlformats.org/officeDocument/2006/relationships/worksheet" Target="worksheets/sheet8.xml"/><Relationship Id="rId6" Type="http://schemas.openxmlformats.org/officeDocument/2006/relationships/worksheet" Target="worksheets/sheet7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4.xml"/><Relationship Id="rId10" Type="http://schemas.openxmlformats.org/officeDocument/2006/relationships/worksheet" Target="worksheets/sheet2.xml"/><Relationship Id="rId11" Type="http://schemas.openxmlformats.org/officeDocument/2006/relationships/worksheet" Target="worksheets/sheet3.xml"/><Relationship Id="rId12" Type="http://schemas.openxmlformats.org/officeDocument/2006/relationships/sharedStrings" Target="sharedStrings.xml"/></Relationships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X32"/>
  <sheetViews>
    <sheetView view="pageBreakPreview" zoomScale="87" zoomScaleNormal="87" topLeftCell="A4" workbookViewId="0">
      <pane xSplit="2" ySplit="4" topLeftCell="C26" activePane="bottomRight" state="frozen"/>
      <selection activeCell="A4" activeCellId="0" sqref="A4"/>
      <selection pane="topRight" activeCell="C4" activeCellId="0" sqref="C4"/>
      <selection pane="bottomLeft" activeCell="A8" activeCellId="0" sqref="A8"/>
      <selection pane="bottomRight" activeCell="J29" activeCellId="0" sqref="J29"/>
    </sheetView>
  </sheetViews>
  <sheetFormatPr defaultRowHeight="13.5" defaultColWidth="9.000137329101562" x14ac:dyDescent="0.15"/>
  <cols>
    <col min="1" max="1" width="5.625" customWidth="1" style="5"/>
    <col min="2" max="2" width="13.5" customWidth="1" style="6"/>
    <col min="3" max="4" width="8.0" customWidth="1" style="6"/>
    <col min="5" max="5" width="9.375" customWidth="1" style="5"/>
    <col min="6" max="6" width="7.375" customWidth="1" style="5"/>
    <col min="7" max="7" width="8.0" customWidth="1" style="5"/>
    <col min="8" max="8" width="10.0" customWidth="1" style="5"/>
    <col min="9" max="9" width="8.5" customWidth="1" style="5"/>
    <col min="10" max="10" width="7.375" customWidth="1" style="5"/>
    <col min="11" max="11" width="10.625" customWidth="1" style="5"/>
    <col min="12" max="12" width="10.0" customWidth="1" style="5"/>
    <col min="13" max="13" width="9.75" customWidth="1" style="5"/>
    <col min="14" max="14" width="8.0" customWidth="1" style="5"/>
    <col min="15" max="15" width="10.25" customWidth="1" style="5"/>
    <col min="16" max="16" width="10.75" customWidth="1" style="5"/>
    <col min="17" max="17" width="8.0" customWidth="1" style="5"/>
    <col min="18" max="18" width="11.5" customWidth="1" style="5"/>
    <col min="19" max="19" width="10.625" customWidth="1" style="5"/>
    <col min="20" max="20" width="8.875" customWidth="1" style="5"/>
    <col min="21" max="22" width="8.0" customWidth="1" style="5"/>
    <col min="23" max="23" width="10.125" customWidth="1" style="5"/>
    <col min="24" max="24" width="8.0" customWidth="1" style="5"/>
    <col min="25" max="16384" width="9.0" style="5"/>
  </cols>
  <sheetData>
    <row r="1" spans="1:1" ht="12.95" customHeight="1" x14ac:dyDescent="0.15">
      <c r="A1" s="7"/>
    </row>
    <row r="2" spans="1:23" ht="32.25" customHeight="1" x14ac:dyDescent="0.15">
      <c r="A2" s="159" t="s">
        <v>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</row>
    <row r="3" spans="1:23" ht="9.95" customHeight="1" x14ac:dyDescent="0.15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</row>
    <row r="4" spans="1:24" s="2" customFormat="1" ht="21.95" customHeight="1" x14ac:dyDescent="0.15">
      <c r="A4" s="163" t="s">
        <v>1</v>
      </c>
      <c r="B4" s="166" t="s">
        <v>2</v>
      </c>
      <c r="C4" s="166" t="s">
        <v>3</v>
      </c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58" t="s">
        <v>4</v>
      </c>
    </row>
    <row r="5" spans="1:24" s="2" customFormat="1" ht="23.1" customHeight="1" x14ac:dyDescent="0.15">
      <c r="A5" s="162"/>
      <c r="B5" s="165"/>
      <c r="C5" s="170" t="s">
        <v>5</v>
      </c>
      <c r="D5" s="169"/>
      <c r="E5" s="168"/>
      <c r="F5" s="170" t="s">
        <v>6</v>
      </c>
      <c r="G5" s="169"/>
      <c r="H5" s="168"/>
      <c r="I5" s="171" t="s">
        <v>7</v>
      </c>
      <c r="J5" s="171"/>
      <c r="K5" s="171"/>
      <c r="L5" s="170" t="s">
        <v>8</v>
      </c>
      <c r="M5" s="169"/>
      <c r="N5" s="169"/>
      <c r="O5" s="169"/>
      <c r="P5" s="169"/>
      <c r="Q5" s="169"/>
      <c r="R5" s="169"/>
      <c r="S5" s="169"/>
      <c r="T5" s="168"/>
      <c r="U5" s="152" t="s">
        <v>9</v>
      </c>
      <c r="V5" s="152"/>
      <c r="W5" s="152"/>
      <c r="X5" s="157"/>
    </row>
    <row r="6" spans="1:24" s="3" customFormat="1" ht="30.95" customHeight="1" x14ac:dyDescent="0.15">
      <c r="A6" s="162"/>
      <c r="B6" s="165"/>
      <c r="C6" s="150" t="s">
        <v>10</v>
      </c>
      <c r="D6" s="150" t="s">
        <v>11</v>
      </c>
      <c r="E6" s="150" t="s">
        <v>12</v>
      </c>
      <c r="F6" s="150" t="s">
        <v>10</v>
      </c>
      <c r="G6" s="150" t="s">
        <v>11</v>
      </c>
      <c r="H6" s="150" t="s">
        <v>12</v>
      </c>
      <c r="I6" s="150" t="s">
        <v>10</v>
      </c>
      <c r="J6" s="150" t="s">
        <v>11</v>
      </c>
      <c r="K6" s="150" t="s">
        <v>12</v>
      </c>
      <c r="L6" s="152" t="s">
        <v>10</v>
      </c>
      <c r="M6" s="152"/>
      <c r="N6" s="152"/>
      <c r="O6" s="155" t="s">
        <v>11</v>
      </c>
      <c r="P6" s="154"/>
      <c r="Q6" s="153"/>
      <c r="R6" s="155" t="s">
        <v>12</v>
      </c>
      <c r="S6" s="154"/>
      <c r="T6" s="153"/>
      <c r="U6" s="150" t="s">
        <v>10</v>
      </c>
      <c r="V6" s="150" t="s">
        <v>11</v>
      </c>
      <c r="W6" s="150" t="s">
        <v>12</v>
      </c>
      <c r="X6" s="157"/>
    </row>
    <row r="7" spans="1:24" s="3" customFormat="1" ht="45.0" customHeight="1" x14ac:dyDescent="0.15">
      <c r="A7" s="161"/>
      <c r="B7" s="164"/>
      <c r="C7" s="149"/>
      <c r="D7" s="149"/>
      <c r="E7" s="149"/>
      <c r="F7" s="149"/>
      <c r="G7" s="149"/>
      <c r="H7" s="149"/>
      <c r="I7" s="149"/>
      <c r="J7" s="149"/>
      <c r="K7" s="149"/>
      <c r="L7" s="11" t="s">
        <v>13</v>
      </c>
      <c r="M7" s="11" t="s">
        <v>14</v>
      </c>
      <c r="N7" s="11" t="s">
        <v>15</v>
      </c>
      <c r="O7" s="11" t="s">
        <v>13</v>
      </c>
      <c r="P7" s="11" t="s">
        <v>14</v>
      </c>
      <c r="Q7" s="11" t="s">
        <v>15</v>
      </c>
      <c r="R7" s="11" t="s">
        <v>13</v>
      </c>
      <c r="S7" s="12" t="s">
        <v>44</v>
      </c>
      <c r="T7" s="11" t="s">
        <v>17</v>
      </c>
      <c r="U7" s="149"/>
      <c r="V7" s="149"/>
      <c r="W7" s="149"/>
      <c r="X7" s="156"/>
    </row>
    <row r="8" spans="1:24" s="3" customFormat="1" ht="30.95" customHeight="1" x14ac:dyDescent="0.15">
      <c r="A8" s="53">
        <v>1</v>
      </c>
      <c r="B8" s="54" t="s">
        <v>18</v>
      </c>
      <c r="C8" s="55">
        <v>0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f>11200*20/2000</f>
        <v>112</v>
      </c>
      <c r="M8" s="55">
        <f>11200*20/2000</f>
        <v>112</v>
      </c>
      <c r="N8" s="55">
        <v>0</v>
      </c>
      <c r="O8" s="55">
        <v>747</v>
      </c>
      <c r="P8" s="55">
        <v>747</v>
      </c>
      <c r="Q8" s="55">
        <v>0</v>
      </c>
      <c r="R8" s="55">
        <f>O8-L8</f>
        <v>635</v>
      </c>
      <c r="S8" s="55">
        <f>P8-M8</f>
        <v>635</v>
      </c>
      <c r="T8" s="55">
        <v>0</v>
      </c>
      <c r="U8" s="55">
        <v>0</v>
      </c>
      <c r="V8" s="55">
        <v>0</v>
      </c>
      <c r="W8" s="55">
        <v>0</v>
      </c>
      <c r="X8" s="56"/>
    </row>
    <row r="9" spans="1:24" s="3" customFormat="1" ht="30.95" customHeight="1" x14ac:dyDescent="0.15">
      <c r="A9" s="53">
        <v>2</v>
      </c>
      <c r="B9" s="54" t="s">
        <v>19</v>
      </c>
      <c r="C9" s="55">
        <v>0</v>
      </c>
      <c r="D9" s="55">
        <v>0</v>
      </c>
      <c r="E9" s="55">
        <v>0</v>
      </c>
      <c r="F9" s="55">
        <v>0</v>
      </c>
      <c r="G9" s="55">
        <v>0</v>
      </c>
      <c r="H9" s="55">
        <v>0</v>
      </c>
      <c r="I9" s="55">
        <v>0</v>
      </c>
      <c r="J9" s="55">
        <v>0</v>
      </c>
      <c r="K9" s="55">
        <v>0</v>
      </c>
      <c r="L9" s="55">
        <f>32942*20/2000</f>
        <v>329.42</v>
      </c>
      <c r="M9" s="55">
        <f>32942*20/2000</f>
        <v>329.42</v>
      </c>
      <c r="N9" s="55">
        <v>0</v>
      </c>
      <c r="O9" s="55">
        <v>362</v>
      </c>
      <c r="P9" s="55">
        <v>362</v>
      </c>
      <c r="Q9" s="55">
        <v>0</v>
      </c>
      <c r="R9" s="55">
        <f>O9-L9</f>
        <v>32.5799999999999</v>
      </c>
      <c r="S9" s="55">
        <f>P9-M9</f>
        <v>32.5799999999999</v>
      </c>
      <c r="T9" s="55">
        <v>0</v>
      </c>
      <c r="U9" s="55">
        <v>0</v>
      </c>
      <c r="V9" s="55">
        <v>0</v>
      </c>
      <c r="W9" s="55">
        <v>0</v>
      </c>
      <c r="X9" s="56"/>
    </row>
    <row r="10" spans="1:24" s="3" customFormat="1" ht="30.95" customHeight="1" x14ac:dyDescent="0.15">
      <c r="A10" s="57">
        <v>1</v>
      </c>
      <c r="B10" s="58" t="s">
        <v>20</v>
      </c>
      <c r="C10" s="59">
        <v>0</v>
      </c>
      <c r="D10" s="59">
        <v>0</v>
      </c>
      <c r="E10" s="59">
        <v>0</v>
      </c>
      <c r="F10" s="59">
        <v>0</v>
      </c>
      <c r="G10" s="59">
        <v>0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59">
        <v>0</v>
      </c>
      <c r="N10" s="59">
        <v>0</v>
      </c>
      <c r="O10" s="60">
        <v>0</v>
      </c>
      <c r="P10" s="60">
        <v>0</v>
      </c>
      <c r="Q10" s="60">
        <v>0</v>
      </c>
      <c r="R10" s="59">
        <v>1446</v>
      </c>
      <c r="S10" s="59">
        <v>1446</v>
      </c>
      <c r="T10" s="59">
        <v>0</v>
      </c>
      <c r="U10" s="60">
        <v>0</v>
      </c>
      <c r="V10" s="60">
        <v>0</v>
      </c>
      <c r="W10" s="60">
        <v>0</v>
      </c>
      <c r="X10" s="61" t="s">
        <v>21</v>
      </c>
    </row>
    <row r="11" spans="1:24" s="3" customFormat="1" ht="30.95" customHeight="1" x14ac:dyDescent="0.15">
      <c r="A11" s="57">
        <v>2</v>
      </c>
      <c r="B11" s="58" t="s">
        <v>22</v>
      </c>
      <c r="C11" s="62">
        <v>0</v>
      </c>
      <c r="D11" s="62">
        <v>0</v>
      </c>
      <c r="E11" s="62">
        <v>0</v>
      </c>
      <c r="F11" s="62">
        <v>0</v>
      </c>
      <c r="G11" s="62">
        <v>0</v>
      </c>
      <c r="H11" s="62">
        <v>0</v>
      </c>
      <c r="I11" s="62">
        <v>0</v>
      </c>
      <c r="J11" s="62">
        <v>0</v>
      </c>
      <c r="K11" s="62">
        <v>0</v>
      </c>
      <c r="L11" s="62">
        <v>54</v>
      </c>
      <c r="M11" s="62">
        <v>54</v>
      </c>
      <c r="N11" s="62">
        <v>0</v>
      </c>
      <c r="O11" s="62">
        <v>105</v>
      </c>
      <c r="P11" s="62">
        <v>105</v>
      </c>
      <c r="Q11" s="62">
        <v>0</v>
      </c>
      <c r="R11" s="62">
        <v>576</v>
      </c>
      <c r="S11" s="60">
        <v>576</v>
      </c>
      <c r="T11" s="60">
        <v>0</v>
      </c>
      <c r="U11" s="62">
        <v>0</v>
      </c>
      <c r="V11" s="62">
        <v>0</v>
      </c>
      <c r="W11" s="62">
        <v>0</v>
      </c>
      <c r="X11" s="61" t="s">
        <v>21</v>
      </c>
    </row>
    <row r="12" spans="1:24" s="3" customFormat="1" ht="30.95" customHeight="1" x14ac:dyDescent="0.15">
      <c r="A12" s="57">
        <v>3</v>
      </c>
      <c r="B12" s="58" t="s">
        <v>23</v>
      </c>
      <c r="C12" s="62">
        <v>15</v>
      </c>
      <c r="D12" s="62">
        <v>0</v>
      </c>
      <c r="E12" s="62">
        <v>145</v>
      </c>
      <c r="F12" s="62">
        <v>12</v>
      </c>
      <c r="G12" s="62">
        <v>0</v>
      </c>
      <c r="H12" s="62">
        <v>125</v>
      </c>
      <c r="I12" s="62">
        <v>10</v>
      </c>
      <c r="J12" s="62">
        <v>0</v>
      </c>
      <c r="K12" s="62">
        <v>103</v>
      </c>
      <c r="L12" s="62">
        <v>33</v>
      </c>
      <c r="M12" s="62">
        <v>15</v>
      </c>
      <c r="N12" s="62">
        <v>18</v>
      </c>
      <c r="O12" s="60">
        <v>198</v>
      </c>
      <c r="P12" s="62">
        <v>165</v>
      </c>
      <c r="Q12" s="62">
        <v>33</v>
      </c>
      <c r="R12" s="62">
        <v>485</v>
      </c>
      <c r="S12" s="62">
        <v>320</v>
      </c>
      <c r="T12" s="62">
        <v>165</v>
      </c>
      <c r="U12" s="62">
        <v>6.5</v>
      </c>
      <c r="V12" s="62">
        <v>8.5</v>
      </c>
      <c r="W12" s="62">
        <v>3</v>
      </c>
      <c r="X12" s="61" t="s">
        <v>21</v>
      </c>
    </row>
    <row r="13" spans="1:24" s="3" customFormat="1" ht="30.95" customHeight="1" x14ac:dyDescent="0.15">
      <c r="A13" s="57">
        <v>4</v>
      </c>
      <c r="B13" s="58" t="s">
        <v>24</v>
      </c>
      <c r="C13" s="62">
        <v>7.631</v>
      </c>
      <c r="D13" s="62">
        <v>0</v>
      </c>
      <c r="E13" s="62">
        <v>504.615</v>
      </c>
      <c r="F13" s="62">
        <v>7.938</v>
      </c>
      <c r="G13" s="62">
        <v>0</v>
      </c>
      <c r="H13" s="62">
        <v>196.368</v>
      </c>
      <c r="I13" s="62">
        <v>2.125</v>
      </c>
      <c r="J13" s="62">
        <v>0</v>
      </c>
      <c r="K13" s="62">
        <v>160.7</v>
      </c>
      <c r="L13" s="62">
        <v>39.379</v>
      </c>
      <c r="M13" s="62">
        <v>15.786</v>
      </c>
      <c r="N13" s="62">
        <v>23.593</v>
      </c>
      <c r="O13" s="62">
        <v>0</v>
      </c>
      <c r="P13" s="62">
        <v>0</v>
      </c>
      <c r="Q13" s="62">
        <v>0</v>
      </c>
      <c r="R13" s="62">
        <v>365.185</v>
      </c>
      <c r="S13" s="62">
        <v>188.659</v>
      </c>
      <c r="T13" s="62">
        <v>176.526</v>
      </c>
      <c r="U13" s="60">
        <v>7.879</v>
      </c>
      <c r="V13" s="60">
        <v>5.583</v>
      </c>
      <c r="W13" s="60">
        <v>27.003</v>
      </c>
      <c r="X13" s="61" t="s">
        <v>21</v>
      </c>
    </row>
    <row r="14" spans="1:24" s="3" customFormat="1" ht="30.95" customHeight="1" x14ac:dyDescent="0.15">
      <c r="A14" s="57">
        <v>5</v>
      </c>
      <c r="B14" s="58" t="s">
        <v>25</v>
      </c>
      <c r="C14" s="62">
        <v>2.135</v>
      </c>
      <c r="D14" s="62">
        <v>32.075</v>
      </c>
      <c r="E14" s="62">
        <v>42.277</v>
      </c>
      <c r="F14" s="62">
        <v>2.84</v>
      </c>
      <c r="G14" s="62">
        <v>0.045</v>
      </c>
      <c r="H14" s="62">
        <v>41.80025</v>
      </c>
      <c r="I14" s="62">
        <v>2.0309</v>
      </c>
      <c r="J14" s="62">
        <v>16.5</v>
      </c>
      <c r="K14" s="62">
        <v>26.8442</v>
      </c>
      <c r="L14" s="62">
        <v>46.845907999999994</v>
      </c>
      <c r="M14" s="62">
        <v>19.245292000000003</v>
      </c>
      <c r="N14" s="62">
        <v>27.600615999999995</v>
      </c>
      <c r="O14" s="60">
        <v>83</v>
      </c>
      <c r="P14" s="62">
        <v>45</v>
      </c>
      <c r="Q14" s="62">
        <v>38</v>
      </c>
      <c r="R14" s="62">
        <v>263.92665459999995</v>
      </c>
      <c r="S14" s="62">
        <v>111.58195659999998</v>
      </c>
      <c r="T14" s="62">
        <v>152.34469799999997</v>
      </c>
      <c r="U14" s="62">
        <v>0.062332</v>
      </c>
      <c r="V14" s="62">
        <v>0.0732</v>
      </c>
      <c r="W14" s="62">
        <v>0.206539</v>
      </c>
      <c r="X14" s="61" t="s">
        <v>21</v>
      </c>
    </row>
    <row r="15" spans="1:24" s="3" customFormat="1" ht="30.95" customHeight="1" x14ac:dyDescent="0.15">
      <c r="A15" s="57">
        <v>6</v>
      </c>
      <c r="B15" s="58" t="s">
        <v>29</v>
      </c>
      <c r="C15" s="62">
        <v>0</v>
      </c>
      <c r="D15" s="62">
        <v>0</v>
      </c>
      <c r="E15" s="62">
        <v>64.44</v>
      </c>
      <c r="F15" s="62">
        <v>0</v>
      </c>
      <c r="G15" s="62">
        <v>0</v>
      </c>
      <c r="H15" s="62">
        <v>60.09</v>
      </c>
      <c r="I15" s="62">
        <v>0</v>
      </c>
      <c r="J15" s="62">
        <v>0</v>
      </c>
      <c r="K15" s="62">
        <v>98.9</v>
      </c>
      <c r="L15" s="62">
        <v>0</v>
      </c>
      <c r="M15" s="62">
        <v>0</v>
      </c>
      <c r="N15" s="62">
        <v>2.2</v>
      </c>
      <c r="O15" s="62">
        <v>0</v>
      </c>
      <c r="P15" s="62">
        <v>0</v>
      </c>
      <c r="Q15" s="62">
        <v>0</v>
      </c>
      <c r="R15" s="62">
        <v>112.59</v>
      </c>
      <c r="S15" s="62">
        <v>31.2</v>
      </c>
      <c r="T15" s="62">
        <v>79.2</v>
      </c>
      <c r="U15" s="60">
        <v>0.02</v>
      </c>
      <c r="V15" s="60">
        <v>0</v>
      </c>
      <c r="W15" s="60">
        <v>15.78</v>
      </c>
      <c r="X15" s="61" t="s">
        <v>21</v>
      </c>
    </row>
    <row r="16" spans="1:24" s="3" customFormat="1" ht="30.95" customHeight="1" x14ac:dyDescent="0.15">
      <c r="A16" s="57">
        <v>7</v>
      </c>
      <c r="B16" s="63" t="s">
        <v>26</v>
      </c>
      <c r="C16" s="62">
        <v>3.2</v>
      </c>
      <c r="D16" s="62">
        <v>5</v>
      </c>
      <c r="E16" s="62">
        <v>98</v>
      </c>
      <c r="F16" s="62">
        <v>2.5</v>
      </c>
      <c r="G16" s="62">
        <v>9</v>
      </c>
      <c r="H16" s="62">
        <v>66</v>
      </c>
      <c r="I16" s="62">
        <v>1.1</v>
      </c>
      <c r="J16" s="62">
        <v>3.1</v>
      </c>
      <c r="K16" s="62">
        <v>118</v>
      </c>
      <c r="L16" s="62">
        <v>15</v>
      </c>
      <c r="M16" s="62">
        <v>8</v>
      </c>
      <c r="N16" s="62">
        <v>7</v>
      </c>
      <c r="O16" s="62">
        <v>1</v>
      </c>
      <c r="P16" s="62">
        <v>0</v>
      </c>
      <c r="Q16" s="62">
        <v>1</v>
      </c>
      <c r="R16" s="62">
        <v>109.3</v>
      </c>
      <c r="S16" s="62">
        <v>64.8</v>
      </c>
      <c r="T16" s="62">
        <v>44.5</v>
      </c>
      <c r="U16" s="62">
        <v>1.5</v>
      </c>
      <c r="V16" s="62">
        <v>1.5</v>
      </c>
      <c r="W16" s="62">
        <v>5</v>
      </c>
      <c r="X16" s="61" t="s">
        <v>21</v>
      </c>
    </row>
    <row r="17" spans="1:24" s="3" customFormat="1" ht="30.95" customHeight="1" x14ac:dyDescent="0.15">
      <c r="A17" s="57">
        <v>8</v>
      </c>
      <c r="B17" s="58" t="s">
        <v>27</v>
      </c>
      <c r="C17" s="62">
        <v>3.92492</v>
      </c>
      <c r="D17" s="62">
        <v>0</v>
      </c>
      <c r="E17" s="62">
        <v>95.705044</v>
      </c>
      <c r="F17" s="62">
        <v>1.98775</v>
      </c>
      <c r="G17" s="62">
        <v>0</v>
      </c>
      <c r="H17" s="62">
        <v>102.7672584</v>
      </c>
      <c r="I17" s="62">
        <v>0.7070599999999999</v>
      </c>
      <c r="J17" s="62">
        <v>0</v>
      </c>
      <c r="K17" s="62">
        <v>70.975652</v>
      </c>
      <c r="L17" s="62">
        <v>27.875073</v>
      </c>
      <c r="M17" s="62">
        <v>25.499355</v>
      </c>
      <c r="N17" s="62">
        <v>2.375718000000001</v>
      </c>
      <c r="O17" s="62">
        <v>35.6994</v>
      </c>
      <c r="P17" s="62">
        <v>30.8705</v>
      </c>
      <c r="Q17" s="62">
        <v>4.8289</v>
      </c>
      <c r="R17" s="62">
        <v>68.022552</v>
      </c>
      <c r="S17" s="62">
        <v>54.888398</v>
      </c>
      <c r="T17" s="62">
        <v>13.134154</v>
      </c>
      <c r="U17" s="60">
        <v>3.272526</v>
      </c>
      <c r="V17" s="60">
        <v>5.4866</v>
      </c>
      <c r="W17" s="60">
        <v>4.5693909999999995</v>
      </c>
      <c r="X17" s="61" t="s">
        <v>21</v>
      </c>
    </row>
    <row r="18" spans="1:24" s="3" customFormat="1" ht="28.5" customHeight="1" x14ac:dyDescent="0.15">
      <c r="A18" s="57">
        <v>9</v>
      </c>
      <c r="B18" s="58" t="s">
        <v>28</v>
      </c>
      <c r="C18" s="65">
        <v>2</v>
      </c>
      <c r="D18" s="62">
        <v>0</v>
      </c>
      <c r="E18" s="62">
        <v>31</v>
      </c>
      <c r="F18" s="62">
        <v>1</v>
      </c>
      <c r="G18" s="62">
        <v>0</v>
      </c>
      <c r="H18" s="62">
        <v>2</v>
      </c>
      <c r="I18" s="62">
        <v>2</v>
      </c>
      <c r="J18" s="62">
        <v>0</v>
      </c>
      <c r="K18" s="62">
        <v>11</v>
      </c>
      <c r="L18" s="62">
        <v>15</v>
      </c>
      <c r="M18" s="62">
        <v>8.5</v>
      </c>
      <c r="N18" s="62">
        <v>6.5</v>
      </c>
      <c r="O18" s="62">
        <v>30</v>
      </c>
      <c r="P18" s="62">
        <v>20</v>
      </c>
      <c r="Q18" s="62">
        <v>10</v>
      </c>
      <c r="R18" s="62">
        <v>62</v>
      </c>
      <c r="S18" s="62">
        <v>44</v>
      </c>
      <c r="T18" s="62">
        <v>18</v>
      </c>
      <c r="U18" s="62">
        <v>2.9</v>
      </c>
      <c r="V18" s="62">
        <v>3.5</v>
      </c>
      <c r="W18" s="62">
        <v>5.5</v>
      </c>
      <c r="X18" s="61" t="s">
        <v>21</v>
      </c>
    </row>
    <row r="19" spans="1:24" s="3" customFormat="1" ht="30.95" customHeight="1" x14ac:dyDescent="0.15">
      <c r="A19" s="57">
        <v>10</v>
      </c>
      <c r="B19" s="58" t="s">
        <v>30</v>
      </c>
      <c r="C19" s="59">
        <v>7</v>
      </c>
      <c r="D19" s="59">
        <v>4</v>
      </c>
      <c r="E19" s="59">
        <v>104</v>
      </c>
      <c r="F19" s="59">
        <v>5</v>
      </c>
      <c r="G19" s="59">
        <v>0</v>
      </c>
      <c r="H19" s="59">
        <v>5.1</v>
      </c>
      <c r="I19" s="59">
        <v>6</v>
      </c>
      <c r="J19" s="59">
        <v>0</v>
      </c>
      <c r="K19" s="59">
        <v>99</v>
      </c>
      <c r="L19" s="59">
        <v>8</v>
      </c>
      <c r="M19" s="59">
        <v>0</v>
      </c>
      <c r="N19" s="59">
        <v>8</v>
      </c>
      <c r="O19" s="59">
        <v>6</v>
      </c>
      <c r="P19" s="59">
        <v>0</v>
      </c>
      <c r="Q19" s="59">
        <v>6</v>
      </c>
      <c r="R19" s="59">
        <v>12</v>
      </c>
      <c r="S19" s="59">
        <v>0</v>
      </c>
      <c r="T19" s="59">
        <v>12</v>
      </c>
      <c r="U19" s="60">
        <v>4</v>
      </c>
      <c r="V19" s="60">
        <v>2</v>
      </c>
      <c r="W19" s="60">
        <v>1</v>
      </c>
      <c r="X19" s="61" t="s">
        <v>21</v>
      </c>
    </row>
    <row r="20" spans="1:24" s="3" customFormat="1" ht="30.95" customHeight="1" x14ac:dyDescent="0.15">
      <c r="A20" s="57">
        <v>11</v>
      </c>
      <c r="B20" s="58" t="s">
        <v>31</v>
      </c>
      <c r="C20" s="62">
        <v>13</v>
      </c>
      <c r="D20" s="62">
        <v>0</v>
      </c>
      <c r="E20" s="62">
        <v>424.9</v>
      </c>
      <c r="F20" s="62">
        <v>27</v>
      </c>
      <c r="G20" s="62">
        <v>0</v>
      </c>
      <c r="H20" s="62">
        <v>309.6</v>
      </c>
      <c r="I20" s="62">
        <v>4.5</v>
      </c>
      <c r="J20" s="62">
        <v>0</v>
      </c>
      <c r="K20" s="62">
        <v>387.1</v>
      </c>
      <c r="L20" s="62">
        <v>0</v>
      </c>
      <c r="M20" s="62">
        <v>0</v>
      </c>
      <c r="N20" s="62">
        <v>0</v>
      </c>
      <c r="O20" s="62">
        <v>0</v>
      </c>
      <c r="P20" s="62">
        <v>0</v>
      </c>
      <c r="Q20" s="62">
        <v>0</v>
      </c>
      <c r="R20" s="62">
        <v>0</v>
      </c>
      <c r="S20" s="62">
        <v>0</v>
      </c>
      <c r="T20" s="62">
        <v>0</v>
      </c>
      <c r="U20" s="64">
        <v>0</v>
      </c>
      <c r="V20" s="64">
        <v>0</v>
      </c>
      <c r="W20" s="64">
        <v>0</v>
      </c>
      <c r="X20" s="61" t="s">
        <v>21</v>
      </c>
    </row>
    <row r="21" spans="1:24" s="3" customFormat="1" ht="30.95" customHeight="1" x14ac:dyDescent="0.15">
      <c r="A21" s="57">
        <v>12</v>
      </c>
      <c r="B21" s="58" t="s">
        <v>34</v>
      </c>
      <c r="C21" s="62">
        <v>0</v>
      </c>
      <c r="D21" s="62">
        <v>0</v>
      </c>
      <c r="E21" s="62">
        <v>0</v>
      </c>
      <c r="F21" s="62">
        <v>0</v>
      </c>
      <c r="G21" s="62">
        <v>0</v>
      </c>
      <c r="H21" s="62">
        <v>0</v>
      </c>
      <c r="I21" s="62">
        <v>15</v>
      </c>
      <c r="J21" s="62">
        <v>30</v>
      </c>
      <c r="K21" s="62">
        <v>749</v>
      </c>
      <c r="L21" s="62">
        <v>0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>
        <v>0</v>
      </c>
      <c r="U21" s="64">
        <v>25</v>
      </c>
      <c r="V21" s="64">
        <v>0</v>
      </c>
      <c r="W21" s="64">
        <v>1100</v>
      </c>
      <c r="X21" s="61" t="s">
        <v>21</v>
      </c>
    </row>
    <row r="22" spans="1:24" s="3" customFormat="1" ht="30.95" customHeight="1" x14ac:dyDescent="0.15">
      <c r="A22" s="57">
        <v>13</v>
      </c>
      <c r="B22" s="58" t="s">
        <v>45</v>
      </c>
      <c r="C22" s="62">
        <v>1</v>
      </c>
      <c r="D22" s="62">
        <v>0</v>
      </c>
      <c r="E22" s="62">
        <v>4</v>
      </c>
      <c r="F22" s="62">
        <v>25</v>
      </c>
      <c r="G22" s="62">
        <v>35</v>
      </c>
      <c r="H22" s="62">
        <v>72</v>
      </c>
      <c r="I22" s="62">
        <v>0</v>
      </c>
      <c r="J22" s="62">
        <v>0</v>
      </c>
      <c r="K22" s="62">
        <v>0</v>
      </c>
      <c r="L22" s="62">
        <v>0</v>
      </c>
      <c r="M22" s="62">
        <v>0</v>
      </c>
      <c r="N22" s="62">
        <v>0</v>
      </c>
      <c r="O22" s="60">
        <v>0</v>
      </c>
      <c r="P22" s="62">
        <v>0</v>
      </c>
      <c r="Q22" s="62">
        <v>0</v>
      </c>
      <c r="R22" s="62">
        <v>0</v>
      </c>
      <c r="S22" s="62">
        <v>0</v>
      </c>
      <c r="T22" s="62">
        <v>0</v>
      </c>
      <c r="U22" s="62">
        <v>0</v>
      </c>
      <c r="V22" s="62">
        <v>0</v>
      </c>
      <c r="W22" s="62">
        <v>0</v>
      </c>
      <c r="X22" s="61" t="s">
        <v>46</v>
      </c>
    </row>
    <row r="23" spans="1:24" s="3" customFormat="1" ht="30.95" customHeight="1" x14ac:dyDescent="0.15">
      <c r="A23" s="57">
        <v>14</v>
      </c>
      <c r="B23" s="58" t="s">
        <v>32</v>
      </c>
      <c r="C23" s="62">
        <v>0</v>
      </c>
      <c r="D23" s="62">
        <v>0</v>
      </c>
      <c r="E23" s="62">
        <v>0</v>
      </c>
      <c r="F23" s="62">
        <v>0</v>
      </c>
      <c r="G23" s="62">
        <v>0</v>
      </c>
      <c r="H23" s="62">
        <v>0</v>
      </c>
      <c r="I23" s="62">
        <v>0</v>
      </c>
      <c r="J23" s="62">
        <v>0</v>
      </c>
      <c r="K23" s="62">
        <v>0</v>
      </c>
      <c r="L23" s="62">
        <v>0</v>
      </c>
      <c r="M23" s="62">
        <v>0</v>
      </c>
      <c r="N23" s="62">
        <v>0</v>
      </c>
      <c r="O23" s="62">
        <v>0</v>
      </c>
      <c r="P23" s="62">
        <v>0</v>
      </c>
      <c r="Q23" s="62">
        <v>0</v>
      </c>
      <c r="R23" s="62">
        <v>0</v>
      </c>
      <c r="S23" s="62">
        <v>0</v>
      </c>
      <c r="T23" s="62">
        <v>0</v>
      </c>
      <c r="U23" s="60">
        <v>48.3</v>
      </c>
      <c r="V23" s="60">
        <v>124.3</v>
      </c>
      <c r="W23" s="60">
        <v>2476.3</v>
      </c>
      <c r="X23" s="61" t="s">
        <v>21</v>
      </c>
    </row>
    <row r="24" spans="1:24" s="3" customFormat="1" ht="30.95" customHeight="1" x14ac:dyDescent="0.15">
      <c r="A24" s="57">
        <v>15</v>
      </c>
      <c r="B24" s="58" t="s">
        <v>33</v>
      </c>
      <c r="C24" s="62">
        <v>0</v>
      </c>
      <c r="D24" s="62">
        <v>0</v>
      </c>
      <c r="E24" s="62">
        <v>0</v>
      </c>
      <c r="F24" s="62">
        <v>0</v>
      </c>
      <c r="G24" s="62">
        <v>0</v>
      </c>
      <c r="H24" s="62">
        <v>0</v>
      </c>
      <c r="I24" s="62">
        <v>0</v>
      </c>
      <c r="J24" s="62">
        <v>0</v>
      </c>
      <c r="K24" s="62">
        <v>0</v>
      </c>
      <c r="L24" s="62">
        <v>0</v>
      </c>
      <c r="M24" s="62">
        <v>0</v>
      </c>
      <c r="N24" s="62">
        <v>0</v>
      </c>
      <c r="O24" s="62">
        <v>0</v>
      </c>
      <c r="P24" s="62">
        <v>0</v>
      </c>
      <c r="Q24" s="62">
        <v>0</v>
      </c>
      <c r="R24" s="62">
        <v>0</v>
      </c>
      <c r="S24" s="62">
        <v>0</v>
      </c>
      <c r="T24" s="62">
        <v>0</v>
      </c>
      <c r="U24" s="60">
        <v>21</v>
      </c>
      <c r="V24" s="60">
        <v>13</v>
      </c>
      <c r="W24" s="60">
        <v>2010</v>
      </c>
      <c r="X24" s="61" t="s">
        <v>21</v>
      </c>
    </row>
    <row r="25" spans="1:24" s="3" customFormat="1" ht="30.95" customHeight="1" x14ac:dyDescent="0.15">
      <c r="A25" s="57">
        <v>16</v>
      </c>
      <c r="B25" s="58" t="s">
        <v>35</v>
      </c>
      <c r="C25" s="62">
        <v>1.65</v>
      </c>
      <c r="D25" s="62">
        <v>0</v>
      </c>
      <c r="E25" s="62">
        <v>11.5</v>
      </c>
      <c r="F25" s="62">
        <v>1.17</v>
      </c>
      <c r="G25" s="62">
        <v>0</v>
      </c>
      <c r="H25" s="62">
        <v>2.1</v>
      </c>
      <c r="I25" s="62">
        <v>0.092</v>
      </c>
      <c r="J25" s="62">
        <v>0</v>
      </c>
      <c r="K25" s="62">
        <v>9</v>
      </c>
      <c r="L25" s="62">
        <v>4.84</v>
      </c>
      <c r="M25" s="62">
        <v>3.34</v>
      </c>
      <c r="N25" s="62">
        <v>1.5</v>
      </c>
      <c r="O25" s="62">
        <v>4.84</v>
      </c>
      <c r="P25" s="62">
        <v>3.34</v>
      </c>
      <c r="Q25" s="62">
        <v>1.5</v>
      </c>
      <c r="R25" s="62">
        <v>0</v>
      </c>
      <c r="S25" s="62">
        <v>0</v>
      </c>
      <c r="T25" s="62">
        <v>0</v>
      </c>
      <c r="U25" s="60">
        <v>4.37</v>
      </c>
      <c r="V25" s="60">
        <v>4.37</v>
      </c>
      <c r="W25" s="60">
        <v>0</v>
      </c>
      <c r="X25" s="61" t="s">
        <v>21</v>
      </c>
    </row>
    <row r="26" spans="1:24" s="3" customFormat="1" ht="30.95" customHeight="1" x14ac:dyDescent="0.15">
      <c r="A26" s="57">
        <v>17</v>
      </c>
      <c r="B26" s="58" t="s">
        <v>36</v>
      </c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1" t="s">
        <v>21</v>
      </c>
    </row>
    <row r="27" spans="1:24" s="3" customFormat="1" ht="30.95" customHeight="1" x14ac:dyDescent="0.15">
      <c r="A27" s="57">
        <v>18</v>
      </c>
      <c r="B27" s="58" t="s">
        <v>37</v>
      </c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6"/>
      <c r="V27" s="66"/>
      <c r="W27" s="66"/>
      <c r="X27" s="61" t="s">
        <v>21</v>
      </c>
    </row>
    <row r="28" spans="1:24" s="3" customFormat="1" ht="30.95" customHeight="1" x14ac:dyDescent="0.15">
      <c r="A28" s="57">
        <v>19</v>
      </c>
      <c r="B28" s="58" t="s">
        <v>38</v>
      </c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7" t="s">
        <v>39</v>
      </c>
    </row>
    <row r="29" spans="1:24" s="3" customFormat="1" ht="30.95" customHeight="1" x14ac:dyDescent="0.15">
      <c r="A29" s="57">
        <v>20</v>
      </c>
      <c r="B29" s="58" t="s">
        <v>40</v>
      </c>
      <c r="C29" s="65"/>
      <c r="D29" s="65"/>
      <c r="E29" s="65"/>
      <c r="F29" s="65"/>
      <c r="G29" s="65"/>
      <c r="H29" s="65"/>
      <c r="I29" s="65"/>
      <c r="J29" s="65"/>
      <c r="K29" s="65"/>
      <c r="L29" s="68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7" t="s">
        <v>41</v>
      </c>
    </row>
    <row r="30" spans="1:24" s="4" customFormat="1" ht="30.95" customHeight="1" x14ac:dyDescent="0.15">
      <c r="A30" s="9"/>
      <c r="B30" s="18" t="s">
        <v>42</v>
      </c>
      <c r="C30" s="45">
        <f>SUM(C8:C29)</f>
        <v>56.5409199999999</v>
      </c>
      <c r="D30" s="45">
        <f>SUM(D8:D29)</f>
        <v>41.075</v>
      </c>
      <c r="E30" s="47">
        <f>SUM(E8:E29)</f>
        <v>1525.437044</v>
      </c>
      <c r="F30" s="45">
        <f>SUM(F8:F29)</f>
        <v>86.4357499999999</v>
      </c>
      <c r="G30" s="45">
        <f>SUM(G8:G29)</f>
        <v>44.045</v>
      </c>
      <c r="H30" s="47">
        <f>SUM(H8:H29)</f>
        <v>982.8255084</v>
      </c>
      <c r="I30" s="45">
        <f>SUM(I8:I29)</f>
        <v>43.5549599999999</v>
      </c>
      <c r="J30" s="45">
        <f>SUM(J8:J29)</f>
        <v>49.6</v>
      </c>
      <c r="K30" s="47">
        <f>SUM(K8:K29)</f>
        <v>1833.51985199999</v>
      </c>
      <c r="L30" s="47">
        <f>SUM(L8:L29)</f>
        <v>685.359981</v>
      </c>
      <c r="M30" s="45">
        <f>SUM(M8:M29)</f>
        <v>590.790647</v>
      </c>
      <c r="N30" s="45">
        <f>SUM(N8:N29)</f>
        <v>96.769334</v>
      </c>
      <c r="O30" s="47">
        <f>SUM(O8:O29)</f>
        <v>1572.53939999999</v>
      </c>
      <c r="P30" s="45">
        <f>SUM(P8:P29)</f>
        <v>1478.21049999999</v>
      </c>
      <c r="Q30" s="45">
        <f>SUM(Q8:Q29)</f>
        <v>94.3289</v>
      </c>
      <c r="R30" s="47">
        <f>SUM(R8:R29)</f>
        <v>4167.6042066</v>
      </c>
      <c r="S30" s="45">
        <f>SUM(S8:S29)</f>
        <v>3504.7093546</v>
      </c>
      <c r="T30" s="45">
        <f>SUM(T8:T29)</f>
        <v>660.704851999999</v>
      </c>
      <c r="U30" s="45">
        <f>SUM(U8:U29)</f>
        <v>124.803857999999</v>
      </c>
      <c r="V30" s="45">
        <f>SUM(V8:V29)</f>
        <v>168.3128</v>
      </c>
      <c r="W30" s="47">
        <f>SUM(W8:W29)</f>
        <v>5648.35893</v>
      </c>
      <c r="X30" s="19"/>
    </row>
    <row r="31" spans="1:24" ht="21.0" customHeight="1" x14ac:dyDescent="0.15">
      <c r="A31" s="10"/>
      <c r="B31" s="151" t="s">
        <v>43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</row>
    <row r="32" spans="1:2" ht="20.45" customHeight="1" x14ac:dyDescent="0.15">
      <c r="B32" s="6" t="s">
        <v>47</v>
      </c>
    </row>
  </sheetData>
  <autoFilter ref="A7:X30"/>
  <mergeCells count="27">
    <mergeCell ref="I6:I7"/>
    <mergeCell ref="J6:J7"/>
    <mergeCell ref="K6:K7"/>
    <mergeCell ref="B31:X31"/>
    <mergeCell ref="L6:N6"/>
    <mergeCell ref="O6:Q6"/>
    <mergeCell ref="R6:T6"/>
    <mergeCell ref="U6:U7"/>
    <mergeCell ref="V6:V7"/>
    <mergeCell ref="W6:W7"/>
    <mergeCell ref="X4:X7"/>
    <mergeCell ref="A2:W2"/>
    <mergeCell ref="A3:W3"/>
    <mergeCell ref="A4:A7"/>
    <mergeCell ref="B4:B7"/>
    <mergeCell ref="C4:W4"/>
    <mergeCell ref="C5:E5"/>
    <mergeCell ref="F5:H5"/>
    <mergeCell ref="I5:K5"/>
    <mergeCell ref="L5:T5"/>
    <mergeCell ref="U5:W5"/>
    <mergeCell ref="C6:C7"/>
    <mergeCell ref="D6:D7"/>
    <mergeCell ref="E6:E7"/>
    <mergeCell ref="F6:F7"/>
    <mergeCell ref="G6:G7"/>
    <mergeCell ref="H6:H7"/>
  </mergeCells>
  <phoneticPr fontId="0" type="noConversion"/>
  <printOptions horizontalCentered="1" verticalCentered="1"/>
  <pageMargins left="0.19650320837816856" right="0.19650320837816856" top="0.038884025741749866" bottom="0.038884025741749866" header="0.11804080384922779" footer="0.11804080384922779"/>
  <pageSetup paperSize="9" scale="66" orientation="landscape"/>
  <extLst>
    <ext uri="{2D9387EB-5337-4D45-933B-B4D357D02E09}">
      <gutter val="0.0" pos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  <pageSetUpPr fitToPage="1"/>
  </sheetPr>
  <dimension ref="A1:X32"/>
  <sheetViews>
    <sheetView tabSelected="1" view="pageBreakPreview" zoomScale="87" zoomScaleNormal="87" topLeftCell="A4" workbookViewId="0">
      <pane xSplit="2" ySplit="4" topLeftCell="C8" activePane="bottomRight" state="frozen"/>
      <selection activeCell="U10" activeCellId="0" sqref="U10"/>
      <selection pane="topRight" activeCell="U10" activeCellId="0" sqref="U10"/>
      <selection pane="bottomLeft" activeCell="U10" activeCellId="0" sqref="U10"/>
      <selection pane="bottomRight" activeCell="U10" activeCellId="0" sqref="U10"/>
    </sheetView>
  </sheetViews>
  <sheetFormatPr defaultRowHeight="13.5" defaultColWidth="9.000137329101562" x14ac:dyDescent="0.15"/>
  <cols>
    <col min="1" max="1" width="5.625" customWidth="1" style="5"/>
    <col min="2" max="2" width="13.5" customWidth="1" style="6"/>
    <col min="3" max="4" width="8.0" customWidth="1" style="6"/>
    <col min="5" max="5" width="9.375" customWidth="1" style="5"/>
    <col min="6" max="6" width="7.375" customWidth="1" style="5"/>
    <col min="7" max="7" width="8.0" customWidth="1" style="5"/>
    <col min="8" max="8" width="10.0" customWidth="1" style="5"/>
    <col min="9" max="9" width="8.5" customWidth="1" style="5"/>
    <col min="10" max="10" width="7.375" customWidth="1" style="5"/>
    <col min="11" max="11" width="10.625" customWidth="1" style="5"/>
    <col min="12" max="12" width="10.0" customWidth="1" style="5"/>
    <col min="13" max="13" width="9.75" customWidth="1" style="5"/>
    <col min="14" max="14" width="8.0" customWidth="1" style="5"/>
    <col min="15" max="15" width="10.25" customWidth="1" style="5"/>
    <col min="16" max="16" width="10.75" customWidth="1" style="5"/>
    <col min="17" max="17" width="8.0" customWidth="1" style="5"/>
    <col min="18" max="18" width="11.5" customWidth="1" style="5"/>
    <col min="19" max="19" width="10.625" customWidth="1" style="5"/>
    <col min="20" max="20" width="8.875" customWidth="1" style="5"/>
    <col min="21" max="22" width="8.0" customWidth="1" style="5"/>
    <col min="23" max="23" width="10.125" customWidth="1" style="5"/>
    <col min="24" max="24" width="8.0" customWidth="1" style="5"/>
    <col min="25" max="16384" width="9.0" style="5"/>
  </cols>
  <sheetData>
    <row r="1" spans="1:1" ht="12.95" customHeight="1" x14ac:dyDescent="0.15">
      <c r="A1" s="7"/>
    </row>
    <row r="2" spans="1:23" ht="32.25" customHeight="1" x14ac:dyDescent="0.15">
      <c r="A2" s="159" t="s">
        <v>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</row>
    <row r="3" spans="1:23" ht="9.95" customHeight="1" x14ac:dyDescent="0.15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</row>
    <row r="4" spans="1:24" s="2" customFormat="1" ht="21.95" customHeight="1" x14ac:dyDescent="0.15">
      <c r="A4" s="163" t="s">
        <v>1</v>
      </c>
      <c r="B4" s="166" t="s">
        <v>2</v>
      </c>
      <c r="C4" s="166" t="s">
        <v>3</v>
      </c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58" t="s">
        <v>4</v>
      </c>
    </row>
    <row r="5" spans="1:24" s="2" customFormat="1" ht="23.1" customHeight="1" x14ac:dyDescent="0.15">
      <c r="A5" s="162"/>
      <c r="B5" s="165"/>
      <c r="C5" s="170" t="s">
        <v>5</v>
      </c>
      <c r="D5" s="169"/>
      <c r="E5" s="168"/>
      <c r="F5" s="170" t="s">
        <v>6</v>
      </c>
      <c r="G5" s="169"/>
      <c r="H5" s="168"/>
      <c r="I5" s="171" t="s">
        <v>7</v>
      </c>
      <c r="J5" s="171"/>
      <c r="K5" s="171"/>
      <c r="L5" s="170" t="s">
        <v>8</v>
      </c>
      <c r="M5" s="169"/>
      <c r="N5" s="169"/>
      <c r="O5" s="169"/>
      <c r="P5" s="169"/>
      <c r="Q5" s="169"/>
      <c r="R5" s="169"/>
      <c r="S5" s="169"/>
      <c r="T5" s="168"/>
      <c r="U5" s="152" t="s">
        <v>9</v>
      </c>
      <c r="V5" s="152"/>
      <c r="W5" s="152"/>
      <c r="X5" s="157"/>
    </row>
    <row r="6" spans="1:24" s="3" customFormat="1" ht="30.95" customHeight="1" x14ac:dyDescent="0.15">
      <c r="A6" s="162"/>
      <c r="B6" s="165"/>
      <c r="C6" s="150" t="s">
        <v>10</v>
      </c>
      <c r="D6" s="150" t="s">
        <v>11</v>
      </c>
      <c r="E6" s="150" t="s">
        <v>12</v>
      </c>
      <c r="F6" s="150" t="s">
        <v>10</v>
      </c>
      <c r="G6" s="150" t="s">
        <v>11</v>
      </c>
      <c r="H6" s="150" t="s">
        <v>12</v>
      </c>
      <c r="I6" s="150" t="s">
        <v>10</v>
      </c>
      <c r="J6" s="150" t="s">
        <v>11</v>
      </c>
      <c r="K6" s="150" t="s">
        <v>12</v>
      </c>
      <c r="L6" s="152" t="s">
        <v>10</v>
      </c>
      <c r="M6" s="152"/>
      <c r="N6" s="152"/>
      <c r="O6" s="155" t="s">
        <v>11</v>
      </c>
      <c r="P6" s="154"/>
      <c r="Q6" s="153"/>
      <c r="R6" s="155" t="s">
        <v>12</v>
      </c>
      <c r="S6" s="154"/>
      <c r="T6" s="153"/>
      <c r="U6" s="150" t="s">
        <v>10</v>
      </c>
      <c r="V6" s="150" t="s">
        <v>11</v>
      </c>
      <c r="W6" s="150" t="s">
        <v>12</v>
      </c>
      <c r="X6" s="157"/>
    </row>
    <row r="7" spans="1:24" s="3" customFormat="1" ht="45.0" customHeight="1" x14ac:dyDescent="0.15">
      <c r="A7" s="161"/>
      <c r="B7" s="164"/>
      <c r="C7" s="149"/>
      <c r="D7" s="149"/>
      <c r="E7" s="149"/>
      <c r="F7" s="149"/>
      <c r="G7" s="149"/>
      <c r="H7" s="149"/>
      <c r="I7" s="149"/>
      <c r="J7" s="149"/>
      <c r="K7" s="149"/>
      <c r="L7" s="11" t="s">
        <v>13</v>
      </c>
      <c r="M7" s="11" t="s">
        <v>14</v>
      </c>
      <c r="N7" s="11" t="s">
        <v>15</v>
      </c>
      <c r="O7" s="11" t="s">
        <v>13</v>
      </c>
      <c r="P7" s="11" t="s">
        <v>14</v>
      </c>
      <c r="Q7" s="11" t="s">
        <v>15</v>
      </c>
      <c r="R7" s="11" t="s">
        <v>13</v>
      </c>
      <c r="S7" s="12" t="s">
        <v>16</v>
      </c>
      <c r="T7" s="11" t="s">
        <v>17</v>
      </c>
      <c r="U7" s="149"/>
      <c r="V7" s="149"/>
      <c r="W7" s="149"/>
      <c r="X7" s="156"/>
    </row>
    <row r="8" spans="1:24" s="3" customFormat="1" ht="30.95" customHeight="1" x14ac:dyDescent="0.15">
      <c r="A8" s="53">
        <v>1</v>
      </c>
      <c r="B8" s="54" t="s">
        <v>18</v>
      </c>
      <c r="C8" s="55">
        <v>0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75</v>
      </c>
      <c r="M8" s="55"/>
      <c r="N8" s="55"/>
      <c r="O8" s="55">
        <v>514.53</v>
      </c>
      <c r="P8" s="55"/>
      <c r="Q8" s="55"/>
      <c r="R8" s="29">
        <v>709.53</v>
      </c>
      <c r="S8" s="55"/>
      <c r="T8" s="55">
        <v>0</v>
      </c>
      <c r="U8" s="55">
        <v>0</v>
      </c>
      <c r="V8" s="55">
        <v>0</v>
      </c>
      <c r="W8" s="55">
        <v>0</v>
      </c>
      <c r="X8" s="56"/>
    </row>
    <row r="9" spans="1:24" s="3" customFormat="1" ht="30.95" customHeight="1" x14ac:dyDescent="0.15">
      <c r="A9" s="53">
        <v>2</v>
      </c>
      <c r="B9" s="54" t="s">
        <v>19</v>
      </c>
      <c r="C9" s="55">
        <v>0</v>
      </c>
      <c r="D9" s="55">
        <v>0</v>
      </c>
      <c r="E9" s="55">
        <v>0</v>
      </c>
      <c r="F9" s="55">
        <v>0</v>
      </c>
      <c r="G9" s="55">
        <v>0</v>
      </c>
      <c r="H9" s="55">
        <v>0</v>
      </c>
      <c r="I9" s="55">
        <v>0</v>
      </c>
      <c r="J9" s="55">
        <v>0</v>
      </c>
      <c r="K9" s="55">
        <v>0</v>
      </c>
      <c r="L9" s="55">
        <v>70.09</v>
      </c>
      <c r="M9" s="55">
        <v>70.09</v>
      </c>
      <c r="N9" s="55">
        <v>0</v>
      </c>
      <c r="O9" s="55">
        <v>80</v>
      </c>
      <c r="P9" s="55">
        <v>80</v>
      </c>
      <c r="Q9" s="55">
        <v>0</v>
      </c>
      <c r="R9" s="50">
        <v>42.489999999999995</v>
      </c>
      <c r="S9" s="55">
        <v>42.489999999999995</v>
      </c>
      <c r="T9" s="55">
        <v>0</v>
      </c>
      <c r="U9" s="55">
        <v>0</v>
      </c>
      <c r="V9" s="55">
        <v>0</v>
      </c>
      <c r="W9" s="55">
        <v>0</v>
      </c>
      <c r="X9" s="56"/>
    </row>
    <row r="10" spans="1:24" s="3" customFormat="1" ht="30.95" customHeight="1" x14ac:dyDescent="0.15">
      <c r="A10" s="57">
        <v>1</v>
      </c>
      <c r="B10" s="58" t="s">
        <v>20</v>
      </c>
      <c r="C10" s="59">
        <v>0</v>
      </c>
      <c r="D10" s="59">
        <v>0</v>
      </c>
      <c r="E10" s="59">
        <v>0</v>
      </c>
      <c r="F10" s="59">
        <v>0</v>
      </c>
      <c r="G10" s="59">
        <v>0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59">
        <v>0</v>
      </c>
      <c r="N10" s="59">
        <v>0</v>
      </c>
      <c r="O10" s="60">
        <v>0</v>
      </c>
      <c r="P10" s="60">
        <v>0</v>
      </c>
      <c r="Q10" s="60">
        <v>0</v>
      </c>
      <c r="R10" s="48">
        <v>935</v>
      </c>
      <c r="S10" s="59">
        <v>1446</v>
      </c>
      <c r="T10" s="59">
        <v>0</v>
      </c>
      <c r="U10" s="60">
        <v>0</v>
      </c>
      <c r="V10" s="60">
        <v>0</v>
      </c>
      <c r="W10" s="60">
        <v>0</v>
      </c>
      <c r="X10" s="61" t="s">
        <v>21</v>
      </c>
    </row>
    <row r="11" spans="1:24" s="3" customFormat="1" ht="30.95" customHeight="1" x14ac:dyDescent="0.15">
      <c r="A11" s="57">
        <v>2</v>
      </c>
      <c r="B11" s="58" t="s">
        <v>22</v>
      </c>
      <c r="C11" s="62">
        <v>0</v>
      </c>
      <c r="D11" s="62">
        <v>0</v>
      </c>
      <c r="E11" s="62">
        <v>0</v>
      </c>
      <c r="F11" s="62">
        <v>0</v>
      </c>
      <c r="G11" s="62">
        <v>0</v>
      </c>
      <c r="H11" s="59">
        <v>0</v>
      </c>
      <c r="I11" s="59">
        <v>0</v>
      </c>
      <c r="J11" s="59">
        <v>0</v>
      </c>
      <c r="K11" s="59">
        <v>0</v>
      </c>
      <c r="L11" s="59">
        <v>59</v>
      </c>
      <c r="M11" s="59">
        <v>59</v>
      </c>
      <c r="N11" s="59">
        <v>0</v>
      </c>
      <c r="O11" s="60">
        <v>90</v>
      </c>
      <c r="P11" s="60">
        <v>90</v>
      </c>
      <c r="Q11" s="60">
        <v>0</v>
      </c>
      <c r="R11" s="48">
        <v>560</v>
      </c>
      <c r="S11" s="59">
        <v>560</v>
      </c>
      <c r="T11" s="59">
        <v>0</v>
      </c>
      <c r="U11" s="60">
        <v>0</v>
      </c>
      <c r="V11" s="60">
        <v>0</v>
      </c>
      <c r="W11" s="60">
        <v>0</v>
      </c>
      <c r="X11" s="61" t="s">
        <v>21</v>
      </c>
    </row>
    <row r="12" spans="1:24" s="3" customFormat="1" ht="30.95" customHeight="1" x14ac:dyDescent="0.15">
      <c r="A12" s="57">
        <v>3</v>
      </c>
      <c r="B12" s="58" t="s">
        <v>23</v>
      </c>
      <c r="C12" s="62">
        <v>21</v>
      </c>
      <c r="D12" s="62">
        <v>0</v>
      </c>
      <c r="E12" s="62">
        <v>124</v>
      </c>
      <c r="F12" s="62">
        <v>10</v>
      </c>
      <c r="G12" s="62">
        <v>0</v>
      </c>
      <c r="H12" s="62">
        <v>115</v>
      </c>
      <c r="I12" s="62">
        <v>5</v>
      </c>
      <c r="J12" s="62">
        <v>0</v>
      </c>
      <c r="K12" s="62">
        <v>98</v>
      </c>
      <c r="L12" s="62">
        <v>45</v>
      </c>
      <c r="M12" s="62">
        <v>22</v>
      </c>
      <c r="N12" s="62">
        <v>23</v>
      </c>
      <c r="O12" s="60">
        <v>264</v>
      </c>
      <c r="P12" s="62">
        <v>231</v>
      </c>
      <c r="Q12" s="62">
        <v>33</v>
      </c>
      <c r="R12" s="39">
        <v>485</v>
      </c>
      <c r="S12" s="62">
        <v>440</v>
      </c>
      <c r="T12" s="62">
        <v>175</v>
      </c>
      <c r="U12" s="62">
        <v>2</v>
      </c>
      <c r="V12" s="62">
        <v>0</v>
      </c>
      <c r="W12" s="62">
        <v>1</v>
      </c>
      <c r="X12" s="61" t="s">
        <v>21</v>
      </c>
    </row>
    <row r="13" spans="1:24" s="3" customFormat="1" ht="30.95" customHeight="1" x14ac:dyDescent="0.15">
      <c r="A13" s="57">
        <v>4</v>
      </c>
      <c r="B13" s="58" t="s">
        <v>24</v>
      </c>
      <c r="C13" s="62">
        <v>4.644</v>
      </c>
      <c r="D13" s="62">
        <v>0</v>
      </c>
      <c r="E13" s="62">
        <v>499.526</v>
      </c>
      <c r="F13" s="62">
        <v>4.043</v>
      </c>
      <c r="G13" s="62">
        <v>0</v>
      </c>
      <c r="H13" s="62">
        <v>191.566</v>
      </c>
      <c r="I13" s="62">
        <v>1.519</v>
      </c>
      <c r="J13" s="62">
        <v>0</v>
      </c>
      <c r="K13" s="62">
        <v>158.856</v>
      </c>
      <c r="L13" s="62">
        <v>22.137999999999998</v>
      </c>
      <c r="M13" s="62">
        <v>7.355</v>
      </c>
      <c r="N13" s="62">
        <v>14.783</v>
      </c>
      <c r="O13" s="62">
        <v>10.022</v>
      </c>
      <c r="P13" s="62">
        <v>1.6</v>
      </c>
      <c r="Q13" s="62">
        <v>8.422</v>
      </c>
      <c r="R13" s="39">
        <v>359.64300000000003</v>
      </c>
      <c r="S13" s="62">
        <v>189.626</v>
      </c>
      <c r="T13" s="62">
        <v>170.017</v>
      </c>
      <c r="U13" s="60">
        <v>4.006</v>
      </c>
      <c r="V13" s="60">
        <v>3.928</v>
      </c>
      <c r="W13" s="60">
        <v>26.261</v>
      </c>
      <c r="X13" s="61" t="s">
        <v>21</v>
      </c>
    </row>
    <row r="14" spans="1:24" s="3" customFormat="1" ht="30.95" customHeight="1" x14ac:dyDescent="0.15">
      <c r="A14" s="57">
        <v>5</v>
      </c>
      <c r="B14" s="58" t="s">
        <v>25</v>
      </c>
      <c r="C14" s="62">
        <v>1.059</v>
      </c>
      <c r="D14" s="62">
        <v>0</v>
      </c>
      <c r="E14" s="62">
        <v>39.544</v>
      </c>
      <c r="F14" s="62">
        <v>3.834</v>
      </c>
      <c r="G14" s="62">
        <v>34</v>
      </c>
      <c r="H14" s="62">
        <v>67.411</v>
      </c>
      <c r="I14" s="62">
        <v>1.1453</v>
      </c>
      <c r="J14" s="62">
        <v>0</v>
      </c>
      <c r="K14" s="62">
        <v>21.8886</v>
      </c>
      <c r="L14" s="62">
        <v>26.6522454</v>
      </c>
      <c r="M14" s="62">
        <v>13.121557400000002</v>
      </c>
      <c r="N14" s="62">
        <v>13.530688</v>
      </c>
      <c r="O14" s="60">
        <v>75</v>
      </c>
      <c r="P14" s="62">
        <v>55</v>
      </c>
      <c r="Q14" s="62">
        <v>20</v>
      </c>
      <c r="R14" s="39">
        <v>295</v>
      </c>
      <c r="S14" s="62">
        <v>135</v>
      </c>
      <c r="T14" s="62">
        <v>160</v>
      </c>
      <c r="U14" s="62">
        <v>0.005642</v>
      </c>
      <c r="V14" s="62">
        <v>0</v>
      </c>
      <c r="W14" s="62">
        <v>0.268075</v>
      </c>
      <c r="X14" s="61" t="s">
        <v>21</v>
      </c>
    </row>
    <row r="15" spans="1:24" s="3" customFormat="1" ht="30.95" customHeight="1" x14ac:dyDescent="0.15">
      <c r="A15" s="57">
        <v>6</v>
      </c>
      <c r="B15" s="63" t="s">
        <v>26</v>
      </c>
      <c r="C15" s="62">
        <v>2.3</v>
      </c>
      <c r="D15" s="62">
        <v>2</v>
      </c>
      <c r="E15" s="62">
        <v>96</v>
      </c>
      <c r="F15" s="62">
        <v>2</v>
      </c>
      <c r="G15" s="62">
        <v>4</v>
      </c>
      <c r="H15" s="62">
        <v>68</v>
      </c>
      <c r="I15" s="62">
        <v>1</v>
      </c>
      <c r="J15" s="62">
        <v>0</v>
      </c>
      <c r="K15" s="62">
        <v>115</v>
      </c>
      <c r="L15" s="62">
        <v>23</v>
      </c>
      <c r="M15" s="62">
        <v>11</v>
      </c>
      <c r="N15" s="62">
        <v>12</v>
      </c>
      <c r="O15" s="62">
        <v>5</v>
      </c>
      <c r="P15" s="62">
        <v>2</v>
      </c>
      <c r="Q15" s="62">
        <v>3</v>
      </c>
      <c r="R15" s="39">
        <v>73</v>
      </c>
      <c r="S15" s="62">
        <v>43</v>
      </c>
      <c r="T15" s="62">
        <v>30</v>
      </c>
      <c r="U15" s="62">
        <v>1.5</v>
      </c>
      <c r="V15" s="62">
        <v>1.5</v>
      </c>
      <c r="W15" s="62">
        <v>5</v>
      </c>
      <c r="X15" s="61" t="s">
        <v>21</v>
      </c>
    </row>
    <row r="16" spans="1:24" s="3" customFormat="1" ht="30.95" customHeight="1" x14ac:dyDescent="0.15">
      <c r="A16" s="57">
        <v>7</v>
      </c>
      <c r="B16" s="58" t="s">
        <v>27</v>
      </c>
      <c r="C16" s="62">
        <v>1.775</v>
      </c>
      <c r="D16" s="62">
        <v>2.864</v>
      </c>
      <c r="E16" s="62">
        <v>96.803044</v>
      </c>
      <c r="F16" s="62">
        <v>0.87775</v>
      </c>
      <c r="G16" s="62">
        <v>0.72</v>
      </c>
      <c r="H16" s="62">
        <v>101.91050840000001</v>
      </c>
      <c r="I16" s="62">
        <v>0.16294</v>
      </c>
      <c r="J16" s="62">
        <v>0</v>
      </c>
      <c r="K16" s="62">
        <v>70.812712</v>
      </c>
      <c r="L16" s="62">
        <v>31.033290000000004</v>
      </c>
      <c r="M16" s="62">
        <v>27.536988000000004</v>
      </c>
      <c r="N16" s="62">
        <v>3.496302</v>
      </c>
      <c r="O16" s="62">
        <v>32.6092</v>
      </c>
      <c r="P16" s="62">
        <v>30.291700000000002</v>
      </c>
      <c r="Q16" s="62">
        <v>2.3175</v>
      </c>
      <c r="R16" s="39">
        <v>67.164526</v>
      </c>
      <c r="S16" s="62">
        <v>55.31261</v>
      </c>
      <c r="T16" s="62">
        <v>11.851916</v>
      </c>
      <c r="U16" s="60">
        <v>3.3195690000000004</v>
      </c>
      <c r="V16" s="60">
        <v>5.793699999999999</v>
      </c>
      <c r="W16" s="60">
        <v>7.076522</v>
      </c>
      <c r="X16" s="61" t="s">
        <v>21</v>
      </c>
    </row>
    <row r="17" spans="1:24" s="3" customFormat="1" ht="30.95" customHeight="1" x14ac:dyDescent="0.15">
      <c r="A17" s="57">
        <v>8</v>
      </c>
      <c r="B17" s="58" t="s">
        <v>28</v>
      </c>
      <c r="C17" s="62">
        <v>2.2</v>
      </c>
      <c r="D17" s="62">
        <v>0</v>
      </c>
      <c r="E17" s="62">
        <v>28.8</v>
      </c>
      <c r="F17" s="62">
        <v>0.1</v>
      </c>
      <c r="G17" s="62">
        <v>0</v>
      </c>
      <c r="H17" s="62">
        <v>1.9</v>
      </c>
      <c r="I17" s="62">
        <v>0.75</v>
      </c>
      <c r="J17" s="62">
        <v>0</v>
      </c>
      <c r="K17" s="62">
        <v>10.25</v>
      </c>
      <c r="L17" s="62">
        <v>14.2</v>
      </c>
      <c r="M17" s="62">
        <v>8</v>
      </c>
      <c r="N17" s="62">
        <v>6.2</v>
      </c>
      <c r="O17" s="62">
        <v>20</v>
      </c>
      <c r="P17" s="62">
        <v>10</v>
      </c>
      <c r="Q17" s="62">
        <v>10</v>
      </c>
      <c r="R17" s="62">
        <v>67.8</v>
      </c>
      <c r="S17" s="62">
        <v>46</v>
      </c>
      <c r="T17" s="62">
        <v>21.8</v>
      </c>
      <c r="U17" s="60">
        <v>2.9</v>
      </c>
      <c r="V17" s="60">
        <v>3</v>
      </c>
      <c r="W17" s="60">
        <v>5.6</v>
      </c>
      <c r="X17" s="61" t="s">
        <v>21</v>
      </c>
    </row>
    <row r="18" spans="1:24" s="3" customFormat="1" ht="30.95" customHeight="1" x14ac:dyDescent="0.15">
      <c r="A18" s="57">
        <v>9</v>
      </c>
      <c r="B18" s="58" t="s">
        <v>29</v>
      </c>
      <c r="C18" s="62">
        <v>0</v>
      </c>
      <c r="D18" s="62">
        <v>0</v>
      </c>
      <c r="E18" s="62">
        <v>64.44</v>
      </c>
      <c r="F18" s="62">
        <v>0</v>
      </c>
      <c r="G18" s="62">
        <v>0</v>
      </c>
      <c r="H18" s="62">
        <v>60.09</v>
      </c>
      <c r="I18" s="62">
        <v>0</v>
      </c>
      <c r="J18" s="62">
        <v>0</v>
      </c>
      <c r="K18" s="62">
        <v>98.9</v>
      </c>
      <c r="L18" s="62">
        <v>6.38</v>
      </c>
      <c r="M18" s="62">
        <v>0</v>
      </c>
      <c r="N18" s="62">
        <v>6.38</v>
      </c>
      <c r="O18" s="62">
        <v>0</v>
      </c>
      <c r="P18" s="62">
        <v>0</v>
      </c>
      <c r="Q18" s="62">
        <v>0</v>
      </c>
      <c r="R18" s="62">
        <v>11.95</v>
      </c>
      <c r="S18" s="62">
        <v>3.58</v>
      </c>
      <c r="T18" s="62">
        <v>8.37</v>
      </c>
      <c r="U18" s="60">
        <v>0.02</v>
      </c>
      <c r="V18" s="60">
        <v>0</v>
      </c>
      <c r="W18" s="60">
        <v>15.78</v>
      </c>
      <c r="X18" s="61" t="s">
        <v>21</v>
      </c>
    </row>
    <row r="19" spans="1:24" s="3" customFormat="1" ht="30.95" customHeight="1" x14ac:dyDescent="0.15">
      <c r="A19" s="57">
        <v>10</v>
      </c>
      <c r="B19" s="58" t="s">
        <v>30</v>
      </c>
      <c r="C19" s="59">
        <v>8</v>
      </c>
      <c r="D19" s="59">
        <v>4</v>
      </c>
      <c r="E19" s="59">
        <v>92</v>
      </c>
      <c r="F19" s="59">
        <v>4</v>
      </c>
      <c r="G19" s="59">
        <v>15</v>
      </c>
      <c r="H19" s="59">
        <v>20</v>
      </c>
      <c r="I19" s="59">
        <v>7</v>
      </c>
      <c r="J19" s="59">
        <v>0</v>
      </c>
      <c r="K19" s="59">
        <v>92</v>
      </c>
      <c r="L19" s="59">
        <v>6</v>
      </c>
      <c r="M19" s="59">
        <v>0</v>
      </c>
      <c r="N19" s="59">
        <v>6</v>
      </c>
      <c r="O19" s="59">
        <v>0</v>
      </c>
      <c r="P19" s="59">
        <v>0</v>
      </c>
      <c r="Q19" s="59">
        <v>0</v>
      </c>
      <c r="R19" s="59">
        <v>10</v>
      </c>
      <c r="S19" s="59">
        <v>0</v>
      </c>
      <c r="T19" s="59">
        <v>10</v>
      </c>
      <c r="U19" s="60">
        <v>4</v>
      </c>
      <c r="V19" s="60">
        <v>2</v>
      </c>
      <c r="W19" s="60">
        <v>2</v>
      </c>
      <c r="X19" s="61" t="s">
        <v>21</v>
      </c>
    </row>
    <row r="20" spans="1:24" s="3" customFormat="1" ht="30.95" customHeight="1" x14ac:dyDescent="0.15">
      <c r="A20" s="57">
        <v>11</v>
      </c>
      <c r="B20" s="58" t="s">
        <v>31</v>
      </c>
      <c r="C20" s="62">
        <v>6.5</v>
      </c>
      <c r="D20" s="62">
        <v>0</v>
      </c>
      <c r="E20" s="62">
        <v>418.4</v>
      </c>
      <c r="F20" s="62">
        <v>27</v>
      </c>
      <c r="G20" s="62">
        <v>0</v>
      </c>
      <c r="H20" s="62">
        <v>282.6</v>
      </c>
      <c r="I20" s="62">
        <v>3.8</v>
      </c>
      <c r="J20" s="62">
        <v>0</v>
      </c>
      <c r="K20" s="62">
        <v>383.3</v>
      </c>
      <c r="L20" s="62">
        <v>0</v>
      </c>
      <c r="M20" s="62">
        <v>0</v>
      </c>
      <c r="N20" s="62">
        <v>0</v>
      </c>
      <c r="O20" s="62">
        <v>0</v>
      </c>
      <c r="P20" s="62">
        <v>0</v>
      </c>
      <c r="Q20" s="62">
        <v>0</v>
      </c>
      <c r="R20" s="62">
        <v>0</v>
      </c>
      <c r="S20" s="62">
        <v>0</v>
      </c>
      <c r="T20" s="62">
        <v>0</v>
      </c>
      <c r="U20" s="64">
        <v>0</v>
      </c>
      <c r="V20" s="64">
        <v>0</v>
      </c>
      <c r="W20" s="64">
        <v>0</v>
      </c>
      <c r="X20" s="61" t="s">
        <v>21</v>
      </c>
    </row>
    <row r="21" spans="1:24" s="3" customFormat="1" ht="30.95" customHeight="1" x14ac:dyDescent="0.15">
      <c r="A21" s="57">
        <v>12</v>
      </c>
      <c r="B21" s="58" t="s">
        <v>32</v>
      </c>
      <c r="C21" s="62">
        <v>0</v>
      </c>
      <c r="D21" s="62">
        <v>0</v>
      </c>
      <c r="E21" s="62">
        <v>0</v>
      </c>
      <c r="F21" s="62">
        <v>0</v>
      </c>
      <c r="G21" s="62">
        <v>0</v>
      </c>
      <c r="H21" s="62">
        <v>0</v>
      </c>
      <c r="I21" s="62">
        <v>0</v>
      </c>
      <c r="J21" s="62">
        <v>0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>
        <v>0</v>
      </c>
      <c r="U21" s="62">
        <v>31.4</v>
      </c>
      <c r="V21" s="62">
        <v>46.3</v>
      </c>
      <c r="W21" s="62">
        <v>2499</v>
      </c>
      <c r="X21" s="61" t="s">
        <v>21</v>
      </c>
    </row>
    <row r="22" spans="1:24" s="3" customFormat="1" ht="30.95" customHeight="1" x14ac:dyDescent="0.15">
      <c r="A22" s="57">
        <v>13</v>
      </c>
      <c r="B22" s="58" t="s">
        <v>33</v>
      </c>
      <c r="C22" s="62">
        <v>0</v>
      </c>
      <c r="D22" s="62">
        <v>0</v>
      </c>
      <c r="E22" s="62">
        <v>0</v>
      </c>
      <c r="F22" s="62">
        <v>0</v>
      </c>
      <c r="G22" s="62">
        <v>0</v>
      </c>
      <c r="H22" s="62">
        <v>0</v>
      </c>
      <c r="I22" s="62">
        <v>0</v>
      </c>
      <c r="J22" s="62">
        <v>0</v>
      </c>
      <c r="K22" s="62">
        <v>0</v>
      </c>
      <c r="L22" s="62">
        <v>0</v>
      </c>
      <c r="M22" s="62">
        <v>0</v>
      </c>
      <c r="N22" s="62">
        <v>0</v>
      </c>
      <c r="O22" s="62">
        <v>0</v>
      </c>
      <c r="P22" s="62">
        <v>0</v>
      </c>
      <c r="Q22" s="62">
        <v>0</v>
      </c>
      <c r="R22" s="62">
        <v>0</v>
      </c>
      <c r="S22" s="62">
        <v>0</v>
      </c>
      <c r="T22" s="62">
        <v>0</v>
      </c>
      <c r="U22" s="62">
        <v>13</v>
      </c>
      <c r="V22" s="62">
        <v>4</v>
      </c>
      <c r="W22" s="62">
        <v>2010</v>
      </c>
      <c r="X22" s="61" t="s">
        <v>21</v>
      </c>
    </row>
    <row r="23" spans="1:24" s="3" customFormat="1" ht="30.95" customHeight="1" x14ac:dyDescent="0.15">
      <c r="A23" s="57">
        <v>14</v>
      </c>
      <c r="B23" s="58" t="s">
        <v>34</v>
      </c>
      <c r="C23" s="62">
        <v>1</v>
      </c>
      <c r="D23" s="62">
        <v>0</v>
      </c>
      <c r="E23" s="62">
        <v>3</v>
      </c>
      <c r="F23" s="62">
        <v>15</v>
      </c>
      <c r="G23" s="62">
        <v>0</v>
      </c>
      <c r="H23" s="62">
        <v>47</v>
      </c>
      <c r="I23" s="62">
        <v>20</v>
      </c>
      <c r="J23" s="62">
        <v>30</v>
      </c>
      <c r="K23" s="62">
        <v>759</v>
      </c>
      <c r="L23" s="62">
        <v>0</v>
      </c>
      <c r="M23" s="62">
        <v>0</v>
      </c>
      <c r="N23" s="62">
        <v>0</v>
      </c>
      <c r="O23" s="62">
        <v>0</v>
      </c>
      <c r="P23" s="62">
        <v>0</v>
      </c>
      <c r="Q23" s="62">
        <v>0</v>
      </c>
      <c r="R23" s="62">
        <v>0</v>
      </c>
      <c r="S23" s="62">
        <v>0</v>
      </c>
      <c r="T23" s="62">
        <v>0</v>
      </c>
      <c r="U23" s="64">
        <v>7</v>
      </c>
      <c r="V23" s="64">
        <v>15</v>
      </c>
      <c r="W23" s="64">
        <v>1100</v>
      </c>
      <c r="X23" s="61" t="s">
        <v>21</v>
      </c>
    </row>
    <row r="24" spans="1:24" s="3" customFormat="1" ht="30.95" customHeight="1" x14ac:dyDescent="0.15">
      <c r="A24" s="57">
        <v>15</v>
      </c>
      <c r="B24" s="58" t="s">
        <v>35</v>
      </c>
      <c r="C24" s="62">
        <v>3.4795</v>
      </c>
      <c r="D24" s="62">
        <v>0</v>
      </c>
      <c r="E24" s="62">
        <v>8</v>
      </c>
      <c r="F24" s="62">
        <v>0</v>
      </c>
      <c r="G24" s="62">
        <v>0</v>
      </c>
      <c r="H24" s="62">
        <v>2.1</v>
      </c>
      <c r="I24" s="62">
        <v>0</v>
      </c>
      <c r="J24" s="62">
        <v>0</v>
      </c>
      <c r="K24" s="62">
        <v>9</v>
      </c>
      <c r="L24" s="62">
        <v>2.617</v>
      </c>
      <c r="M24" s="62">
        <v>1.767</v>
      </c>
      <c r="N24" s="62">
        <v>0.85</v>
      </c>
      <c r="O24" s="62">
        <v>2.617</v>
      </c>
      <c r="P24" s="62">
        <v>1.767</v>
      </c>
      <c r="Q24" s="62">
        <v>0.85</v>
      </c>
      <c r="R24" s="62">
        <v>0</v>
      </c>
      <c r="S24" s="62">
        <v>0</v>
      </c>
      <c r="T24" s="62">
        <v>0</v>
      </c>
      <c r="U24" s="60">
        <v>4.975</v>
      </c>
      <c r="V24" s="60">
        <v>4.975</v>
      </c>
      <c r="W24" s="60">
        <v>0</v>
      </c>
      <c r="X24" s="61" t="s">
        <v>21</v>
      </c>
    </row>
    <row r="25" spans="1:24" s="3" customFormat="1" ht="30.95" customHeight="1" x14ac:dyDescent="0.15">
      <c r="A25" s="57">
        <v>16</v>
      </c>
      <c r="B25" s="58" t="s">
        <v>36</v>
      </c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1" t="s">
        <v>21</v>
      </c>
    </row>
    <row r="26" spans="1:24" s="3" customFormat="1" ht="30.95" customHeight="1" x14ac:dyDescent="0.15">
      <c r="A26" s="57">
        <v>17</v>
      </c>
      <c r="B26" s="58" t="s">
        <v>37</v>
      </c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6"/>
      <c r="V26" s="66"/>
      <c r="W26" s="66"/>
      <c r="X26" s="61" t="s">
        <v>21</v>
      </c>
    </row>
    <row r="27" spans="1:24" s="3" customFormat="1" ht="30.95" customHeight="1" x14ac:dyDescent="0.15">
      <c r="A27" s="57">
        <v>18</v>
      </c>
      <c r="B27" s="58" t="s">
        <v>38</v>
      </c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7" t="s">
        <v>39</v>
      </c>
    </row>
    <row r="28" spans="1:24" s="3" customFormat="1" ht="30.95" customHeight="1" x14ac:dyDescent="0.15">
      <c r="A28" s="57">
        <v>19</v>
      </c>
      <c r="B28" s="58" t="s">
        <v>40</v>
      </c>
      <c r="C28" s="65"/>
      <c r="D28" s="65"/>
      <c r="E28" s="65"/>
      <c r="F28" s="65"/>
      <c r="G28" s="65"/>
      <c r="H28" s="65"/>
      <c r="I28" s="65"/>
      <c r="J28" s="65"/>
      <c r="K28" s="65"/>
      <c r="L28" s="68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7" t="s">
        <v>41</v>
      </c>
    </row>
    <row r="29" spans="1:24" s="4" customFormat="1" ht="30.95" customHeight="1" x14ac:dyDescent="0.15">
      <c r="A29" s="9"/>
      <c r="B29" s="18" t="s">
        <v>42</v>
      </c>
      <c r="C29" s="45">
        <f>SUM(C8:C28)</f>
        <v>51.9575</v>
      </c>
      <c r="D29" s="45">
        <f>SUM(D8:D28)</f>
        <v>8.864</v>
      </c>
      <c r="E29" s="47">
        <f>SUM(E8:E28)</f>
        <v>1470.51304399999</v>
      </c>
      <c r="F29" s="45">
        <f>SUM(F8:F28)</f>
        <v>66.8547499999999</v>
      </c>
      <c r="G29" s="45">
        <f>SUM(G8:G28)</f>
        <v>53.72</v>
      </c>
      <c r="H29" s="47">
        <f>SUM(H8:H28)</f>
        <v>957.5775084</v>
      </c>
      <c r="I29" s="45">
        <f>SUM(I8:I28)</f>
        <v>40.37724</v>
      </c>
      <c r="J29" s="45">
        <f>SUM(J8:J28)</f>
        <v>30</v>
      </c>
      <c r="K29" s="47">
        <f>SUM(K8:K28)</f>
        <v>1817.007312</v>
      </c>
      <c r="L29" s="47">
        <f>SUM(L8:L28)</f>
        <v>381.11053540000006</v>
      </c>
      <c r="M29" s="45">
        <f>SUM(M8:M28)</f>
        <v>219.8705454</v>
      </c>
      <c r="N29" s="45">
        <f>SUM(N8:N28)</f>
        <v>86.23998999999999</v>
      </c>
      <c r="O29" s="47">
        <f>SUM(O8:O28)</f>
        <v>1093.7782000000002</v>
      </c>
      <c r="P29" s="45">
        <f>SUM(P8:P28)</f>
        <v>501.6587</v>
      </c>
      <c r="Q29" s="45">
        <f>SUM(Q8:Q28)</f>
        <v>77.58949999999999</v>
      </c>
      <c r="R29" s="47">
        <f>SUM(R8:R28)</f>
        <v>3616.577526</v>
      </c>
      <c r="S29" s="45">
        <f>SUM(S8:S28)</f>
        <v>2961.00861</v>
      </c>
      <c r="T29" s="45">
        <f>SUM(T8:T28)</f>
        <v>587.038915999999</v>
      </c>
      <c r="U29" s="45">
        <f>SUM(U8:U28)</f>
        <v>74.1262109999999</v>
      </c>
      <c r="V29" s="45">
        <f>SUM(V8:V28)</f>
        <v>86.4966999999999</v>
      </c>
      <c r="W29" s="47">
        <f>SUM(W8:W28)</f>
        <v>5671.98559699999</v>
      </c>
      <c r="X29" s="19"/>
    </row>
    <row r="30" spans="1:24" s="4" customFormat="1" ht="30.95" customHeight="1" x14ac:dyDescent="0.15">
      <c r="A30" s="145"/>
      <c r="B30" s="144"/>
      <c r="C30" s="143"/>
      <c r="D30" s="143"/>
      <c r="E30" s="142"/>
      <c r="F30" s="143"/>
      <c r="G30" s="143"/>
      <c r="H30" s="142"/>
      <c r="I30" s="143"/>
      <c r="J30" s="143"/>
      <c r="K30" s="142"/>
      <c r="L30" s="142">
        <v>873</v>
      </c>
      <c r="M30" s="143"/>
      <c r="N30" s="143"/>
      <c r="O30" s="142">
        <v>745</v>
      </c>
      <c r="P30" s="143"/>
      <c r="Q30" s="143"/>
      <c r="R30" s="142"/>
      <c r="S30" s="143"/>
      <c r="T30" s="143"/>
      <c r="U30" s="143"/>
      <c r="V30" s="143"/>
      <c r="W30" s="142"/>
      <c r="X30" s="141"/>
    </row>
    <row r="31" spans="1:24" ht="21.0" customHeight="1" x14ac:dyDescent="0.15">
      <c r="A31" s="10"/>
      <c r="B31" s="151" t="s">
        <v>43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</row>
    <row r="32" spans="1:4" ht="20.45" customHeight="1" x14ac:dyDescent="0.15">
      <c r="D32" s="5"/>
    </row>
  </sheetData>
  <autoFilter ref="A7:X29"/>
  <mergeCells count="27">
    <mergeCell ref="I6:I7"/>
    <mergeCell ref="J6:J7"/>
    <mergeCell ref="K6:K7"/>
    <mergeCell ref="B31:X31"/>
    <mergeCell ref="L6:N6"/>
    <mergeCell ref="O6:Q6"/>
    <mergeCell ref="R6:T6"/>
    <mergeCell ref="U6:U7"/>
    <mergeCell ref="V6:V7"/>
    <mergeCell ref="W6:W7"/>
    <mergeCell ref="X4:X7"/>
    <mergeCell ref="A2:W2"/>
    <mergeCell ref="A3:W3"/>
    <mergeCell ref="A4:A7"/>
    <mergeCell ref="B4:B7"/>
    <mergeCell ref="C4:W4"/>
    <mergeCell ref="C5:E5"/>
    <mergeCell ref="F5:H5"/>
    <mergeCell ref="I5:K5"/>
    <mergeCell ref="L5:T5"/>
    <mergeCell ref="U5:W5"/>
    <mergeCell ref="C6:C7"/>
    <mergeCell ref="D6:D7"/>
    <mergeCell ref="E6:E7"/>
    <mergeCell ref="F6:F7"/>
    <mergeCell ref="G6:G7"/>
    <mergeCell ref="H6:H7"/>
  </mergeCells>
  <phoneticPr fontId="0" type="noConversion"/>
  <printOptions horizontalCentered="1" verticalCentered="1"/>
  <pageMargins left="0.19650320837816856" right="0.19650320837816856" top="0.038884025741749866" bottom="0.038884025741749866" header="0.11804080384922779" footer="0.11804080384922779"/>
  <pageSetup paperSize="9" scale="62" orientation="landscape"/>
  <extLst>
    <ext uri="{2D9387EB-5337-4D45-933B-B4D357D02E09}">
      <gutter val="0.0" pos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X28"/>
  <sheetViews>
    <sheetView view="pageBreakPreview" zoomScale="87" zoomScaleNormal="87" topLeftCell="A16" workbookViewId="0">
      <selection activeCell="D13" activeCellId="0" sqref="D13"/>
    </sheetView>
  </sheetViews>
  <sheetFormatPr defaultRowHeight="13.5" defaultColWidth="9.000137329101562" x14ac:dyDescent="0.15"/>
  <cols>
    <col min="1" max="1" width="5.625" customWidth="1" style="5"/>
    <col min="2" max="2" width="13.5" customWidth="1" style="6"/>
    <col min="3" max="4" width="8.0" customWidth="1" style="6"/>
    <col min="5" max="5" width="10.5" customWidth="1" style="5"/>
    <col min="6" max="6" width="7.375" customWidth="1" style="5"/>
    <col min="7" max="7" width="8.0" customWidth="1" style="5"/>
    <col min="8" max="8" width="10.0" customWidth="1" style="5"/>
    <col min="9" max="9" width="6.75" customWidth="1" style="5"/>
    <col min="10" max="10" width="7.375" customWidth="1" style="5"/>
    <col min="11" max="11" width="10.625" customWidth="1" style="5"/>
    <col min="12" max="12" width="10.0" customWidth="1" style="5"/>
    <col min="13" max="13" width="9.75" customWidth="1" style="5"/>
    <col min="14" max="14" width="8.0" customWidth="1" style="5"/>
    <col min="15" max="15" width="10.25" customWidth="1" style="5"/>
    <col min="16" max="16" width="10.75" customWidth="1" style="5"/>
    <col min="17" max="17" width="8.0" customWidth="1" style="5"/>
    <col min="18" max="18" width="11.5" customWidth="1" style="5"/>
    <col min="19" max="19" width="10.625" customWidth="1" style="5"/>
    <col min="20" max="20" width="8.875" customWidth="1" style="5"/>
    <col min="21" max="22" width="8.0" customWidth="1" style="5"/>
    <col min="23" max="23" width="10.125" customWidth="1" style="5"/>
    <col min="24" max="24" width="8.0" customWidth="1" style="5"/>
    <col min="25" max="16384" width="9.0" style="5"/>
  </cols>
  <sheetData>
    <row r="1" spans="1:1" ht="12.95" customHeight="1" x14ac:dyDescent="0.15">
      <c r="A1" s="7"/>
    </row>
    <row r="2" spans="1:23" ht="32.25" customHeight="1" x14ac:dyDescent="0.15">
      <c r="A2" s="159" t="s">
        <v>68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</row>
    <row r="3" spans="1:23" ht="9.95" customHeight="1" x14ac:dyDescent="0.15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</row>
    <row r="4" spans="1:24" s="2" customFormat="1" ht="21.95" customHeight="1" x14ac:dyDescent="0.15">
      <c r="A4" s="163" t="s">
        <v>1</v>
      </c>
      <c r="B4" s="166" t="s">
        <v>2</v>
      </c>
      <c r="C4" s="166" t="s">
        <v>3</v>
      </c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58" t="s">
        <v>4</v>
      </c>
    </row>
    <row r="5" spans="1:24" s="2" customFormat="1" ht="23.1" customHeight="1" x14ac:dyDescent="0.15">
      <c r="A5" s="162"/>
      <c r="B5" s="165"/>
      <c r="C5" s="170" t="s">
        <v>5</v>
      </c>
      <c r="D5" s="169"/>
      <c r="E5" s="168"/>
      <c r="F5" s="170" t="s">
        <v>6</v>
      </c>
      <c r="G5" s="169"/>
      <c r="H5" s="168"/>
      <c r="I5" s="171" t="s">
        <v>7</v>
      </c>
      <c r="J5" s="171"/>
      <c r="K5" s="171"/>
      <c r="L5" s="170" t="s">
        <v>8</v>
      </c>
      <c r="M5" s="169"/>
      <c r="N5" s="169"/>
      <c r="O5" s="169"/>
      <c r="P5" s="169"/>
      <c r="Q5" s="169"/>
      <c r="R5" s="169"/>
      <c r="S5" s="169"/>
      <c r="T5" s="168"/>
      <c r="U5" s="152" t="s">
        <v>9</v>
      </c>
      <c r="V5" s="152"/>
      <c r="W5" s="152"/>
      <c r="X5" s="157"/>
    </row>
    <row r="6" spans="1:24" s="3" customFormat="1" ht="30.95" customHeight="1" x14ac:dyDescent="0.15">
      <c r="A6" s="162"/>
      <c r="B6" s="165"/>
      <c r="C6" s="150" t="s">
        <v>10</v>
      </c>
      <c r="D6" s="150" t="s">
        <v>11</v>
      </c>
      <c r="E6" s="150" t="s">
        <v>12</v>
      </c>
      <c r="F6" s="150" t="s">
        <v>10</v>
      </c>
      <c r="G6" s="150" t="s">
        <v>11</v>
      </c>
      <c r="H6" s="150" t="s">
        <v>12</v>
      </c>
      <c r="I6" s="150" t="s">
        <v>10</v>
      </c>
      <c r="J6" s="150" t="s">
        <v>11</v>
      </c>
      <c r="K6" s="150" t="s">
        <v>12</v>
      </c>
      <c r="L6" s="152" t="s">
        <v>10</v>
      </c>
      <c r="M6" s="152"/>
      <c r="N6" s="152"/>
      <c r="O6" s="155" t="s">
        <v>11</v>
      </c>
      <c r="P6" s="154"/>
      <c r="Q6" s="153"/>
      <c r="R6" s="155" t="s">
        <v>12</v>
      </c>
      <c r="S6" s="154"/>
      <c r="T6" s="153"/>
      <c r="U6" s="150" t="s">
        <v>10</v>
      </c>
      <c r="V6" s="150" t="s">
        <v>11</v>
      </c>
      <c r="W6" s="150" t="s">
        <v>12</v>
      </c>
      <c r="X6" s="157"/>
    </row>
    <row r="7" spans="1:24" s="3" customFormat="1" ht="45.0" customHeight="1" x14ac:dyDescent="0.15">
      <c r="A7" s="161"/>
      <c r="B7" s="164"/>
      <c r="C7" s="149"/>
      <c r="D7" s="149"/>
      <c r="E7" s="149"/>
      <c r="F7" s="149"/>
      <c r="G7" s="149"/>
      <c r="H7" s="149"/>
      <c r="I7" s="149"/>
      <c r="J7" s="149"/>
      <c r="K7" s="149"/>
      <c r="L7" s="11" t="s">
        <v>13</v>
      </c>
      <c r="M7" s="11" t="s">
        <v>14</v>
      </c>
      <c r="N7" s="11" t="s">
        <v>15</v>
      </c>
      <c r="O7" s="11" t="s">
        <v>13</v>
      </c>
      <c r="P7" s="11" t="s">
        <v>14</v>
      </c>
      <c r="Q7" s="11" t="s">
        <v>15</v>
      </c>
      <c r="R7" s="11" t="s">
        <v>13</v>
      </c>
      <c r="S7" s="12" t="s">
        <v>69</v>
      </c>
      <c r="T7" s="11" t="s">
        <v>17</v>
      </c>
      <c r="U7" s="149"/>
      <c r="V7" s="149"/>
      <c r="W7" s="149"/>
      <c r="X7" s="156"/>
    </row>
    <row r="8" spans="1:24" s="3" customFormat="1" ht="30.95" customHeight="1" x14ac:dyDescent="0.15">
      <c r="A8" s="8">
        <v>1</v>
      </c>
      <c r="B8" s="13" t="s">
        <v>38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14" t="s">
        <v>39</v>
      </c>
    </row>
    <row r="9" spans="1:24" s="3" customFormat="1" ht="30.95" customHeight="1" x14ac:dyDescent="0.15">
      <c r="A9" s="8">
        <v>2</v>
      </c>
      <c r="B9" s="13" t="s">
        <v>20</v>
      </c>
      <c r="C9" s="20">
        <v>0</v>
      </c>
      <c r="D9" s="20">
        <v>0</v>
      </c>
      <c r="E9" s="20">
        <v>73</v>
      </c>
      <c r="F9" s="20">
        <v>0</v>
      </c>
      <c r="G9" s="20">
        <v>0</v>
      </c>
      <c r="H9" s="20">
        <v>43</v>
      </c>
      <c r="I9" s="20">
        <v>0</v>
      </c>
      <c r="J9" s="20">
        <v>0</v>
      </c>
      <c r="K9" s="20">
        <v>59</v>
      </c>
      <c r="L9" s="20">
        <v>480</v>
      </c>
      <c r="M9" s="20">
        <v>386</v>
      </c>
      <c r="N9" s="20">
        <v>94</v>
      </c>
      <c r="O9" s="21">
        <v>1384</v>
      </c>
      <c r="P9" s="20">
        <v>1236</v>
      </c>
      <c r="Q9" s="20">
        <v>148</v>
      </c>
      <c r="R9" s="20">
        <v>1500</v>
      </c>
      <c r="S9" s="20">
        <v>1050</v>
      </c>
      <c r="T9" s="20">
        <v>450</v>
      </c>
      <c r="U9" s="20">
        <v>0</v>
      </c>
      <c r="V9" s="20">
        <v>0</v>
      </c>
      <c r="W9" s="20">
        <v>0.2</v>
      </c>
      <c r="X9" s="16" t="s">
        <v>21</v>
      </c>
    </row>
    <row r="10" spans="1:24" s="3" customFormat="1" ht="30.95" customHeight="1" x14ac:dyDescent="0.15">
      <c r="A10" s="8">
        <v>3</v>
      </c>
      <c r="B10" s="13" t="s">
        <v>22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1148</v>
      </c>
      <c r="M10" s="20">
        <v>675</v>
      </c>
      <c r="N10" s="20">
        <v>473</v>
      </c>
      <c r="O10" s="20">
        <v>1132</v>
      </c>
      <c r="P10" s="20">
        <v>680</v>
      </c>
      <c r="Q10" s="20">
        <v>452</v>
      </c>
      <c r="R10" s="20">
        <v>398</v>
      </c>
      <c r="S10" s="22">
        <v>291</v>
      </c>
      <c r="T10" s="22">
        <v>107</v>
      </c>
      <c r="U10" s="20">
        <v>0</v>
      </c>
      <c r="V10" s="20">
        <v>0</v>
      </c>
      <c r="W10" s="20">
        <v>0</v>
      </c>
      <c r="X10" s="16" t="s">
        <v>21</v>
      </c>
    </row>
    <row r="11" spans="1:24" s="3" customFormat="1" ht="30.95" customHeight="1" x14ac:dyDescent="0.15">
      <c r="A11" s="8">
        <v>4</v>
      </c>
      <c r="B11" s="13" t="s">
        <v>35</v>
      </c>
      <c r="C11" s="20">
        <v>0.03</v>
      </c>
      <c r="D11" s="20">
        <v>0</v>
      </c>
      <c r="E11" s="20">
        <v>19.5</v>
      </c>
      <c r="F11" s="20">
        <v>0.01</v>
      </c>
      <c r="G11" s="20">
        <v>0</v>
      </c>
      <c r="H11" s="20">
        <v>4</v>
      </c>
      <c r="I11" s="20">
        <v>0.01</v>
      </c>
      <c r="J11" s="20">
        <v>0</v>
      </c>
      <c r="K11" s="20">
        <v>9.8</v>
      </c>
      <c r="L11" s="20">
        <v>11.3</v>
      </c>
      <c r="M11" s="20">
        <v>4.5</v>
      </c>
      <c r="N11" s="20">
        <v>6.8</v>
      </c>
      <c r="O11" s="20">
        <v>11.3</v>
      </c>
      <c r="P11" s="20">
        <v>4.5</v>
      </c>
      <c r="Q11" s="20">
        <v>6.8</v>
      </c>
      <c r="R11" s="20">
        <v>0</v>
      </c>
      <c r="S11" s="20">
        <v>0</v>
      </c>
      <c r="T11" s="20">
        <v>0</v>
      </c>
      <c r="U11" s="21">
        <v>0</v>
      </c>
      <c r="V11" s="21">
        <v>0</v>
      </c>
      <c r="W11" s="21">
        <v>0</v>
      </c>
      <c r="X11" s="16" t="s">
        <v>21</v>
      </c>
    </row>
    <row r="12" spans="1:24" s="3" customFormat="1" ht="30.95" customHeight="1" x14ac:dyDescent="0.15">
      <c r="A12" s="8">
        <v>5</v>
      </c>
      <c r="B12" s="13" t="s">
        <v>24</v>
      </c>
      <c r="C12" s="20">
        <v>7.568</v>
      </c>
      <c r="D12" s="20">
        <v>0</v>
      </c>
      <c r="E12" s="20">
        <v>566.937</v>
      </c>
      <c r="F12" s="20">
        <v>6.002</v>
      </c>
      <c r="G12" s="20">
        <v>0</v>
      </c>
      <c r="H12" s="20">
        <v>202.504</v>
      </c>
      <c r="I12" s="20">
        <v>1.675</v>
      </c>
      <c r="J12" s="20">
        <v>0</v>
      </c>
      <c r="K12" s="20">
        <v>161.392</v>
      </c>
      <c r="L12" s="20">
        <v>83.777</v>
      </c>
      <c r="M12" s="20">
        <v>35.972</v>
      </c>
      <c r="N12" s="20">
        <v>47.805</v>
      </c>
      <c r="O12" s="20">
        <v>165.17849999999999</v>
      </c>
      <c r="P12" s="20">
        <v>81.7545</v>
      </c>
      <c r="Q12" s="20">
        <v>83.424</v>
      </c>
      <c r="R12" s="20">
        <v>328.964</v>
      </c>
      <c r="S12" s="20">
        <v>202.877</v>
      </c>
      <c r="T12" s="20">
        <v>126.087</v>
      </c>
      <c r="U12" s="20">
        <v>10.385</v>
      </c>
      <c r="V12" s="20">
        <v>11.394</v>
      </c>
      <c r="W12" s="20">
        <v>27.511</v>
      </c>
      <c r="X12" s="16" t="s">
        <v>21</v>
      </c>
    </row>
    <row r="13" spans="1:24" s="3" customFormat="1" ht="30.95" customHeight="1" x14ac:dyDescent="0.15">
      <c r="A13" s="8">
        <v>6</v>
      </c>
      <c r="B13" s="13" t="s">
        <v>30</v>
      </c>
      <c r="C13" s="23">
        <v>7</v>
      </c>
      <c r="D13" s="23">
        <v>12</v>
      </c>
      <c r="E13" s="23">
        <v>102</v>
      </c>
      <c r="F13" s="23">
        <v>5</v>
      </c>
      <c r="G13" s="23">
        <v>13</v>
      </c>
      <c r="H13" s="23">
        <v>70</v>
      </c>
      <c r="I13" s="23">
        <v>6</v>
      </c>
      <c r="J13" s="23">
        <v>13</v>
      </c>
      <c r="K13" s="23">
        <v>77</v>
      </c>
      <c r="L13" s="23">
        <v>52</v>
      </c>
      <c r="M13" s="23">
        <v>0</v>
      </c>
      <c r="N13" s="23">
        <v>52</v>
      </c>
      <c r="O13" s="23">
        <v>75</v>
      </c>
      <c r="P13" s="23">
        <v>0</v>
      </c>
      <c r="Q13" s="23">
        <v>75</v>
      </c>
      <c r="R13" s="23">
        <v>60</v>
      </c>
      <c r="S13" s="23">
        <v>0</v>
      </c>
      <c r="T13" s="23">
        <v>60</v>
      </c>
      <c r="U13" s="22">
        <v>2</v>
      </c>
      <c r="V13" s="22">
        <v>4</v>
      </c>
      <c r="W13" s="22">
        <v>2</v>
      </c>
      <c r="X13" s="16" t="s">
        <v>21</v>
      </c>
    </row>
    <row r="14" spans="1:24" s="3" customFormat="1" ht="30.95" customHeight="1" x14ac:dyDescent="0.15">
      <c r="A14" s="8">
        <v>7</v>
      </c>
      <c r="B14" s="15" t="s">
        <v>28</v>
      </c>
      <c r="C14" s="20">
        <v>0.8</v>
      </c>
      <c r="D14" s="20">
        <v>1</v>
      </c>
      <c r="E14" s="20">
        <v>7</v>
      </c>
      <c r="F14" s="20">
        <v>0.6</v>
      </c>
      <c r="G14" s="20">
        <v>1.2</v>
      </c>
      <c r="H14" s="20">
        <v>5</v>
      </c>
      <c r="I14" s="20">
        <v>2</v>
      </c>
      <c r="J14" s="20">
        <v>2.1</v>
      </c>
      <c r="K14" s="20">
        <v>7.2</v>
      </c>
      <c r="L14" s="20">
        <v>4</v>
      </c>
      <c r="M14" s="20">
        <v>3</v>
      </c>
      <c r="N14" s="20">
        <v>1</v>
      </c>
      <c r="O14" s="20">
        <v>9</v>
      </c>
      <c r="P14" s="20">
        <v>6</v>
      </c>
      <c r="Q14" s="20">
        <v>3</v>
      </c>
      <c r="R14" s="20">
        <v>14</v>
      </c>
      <c r="S14" s="20">
        <v>8</v>
      </c>
      <c r="T14" s="20">
        <v>6</v>
      </c>
      <c r="U14" s="20">
        <v>1.3</v>
      </c>
      <c r="V14" s="20">
        <v>4</v>
      </c>
      <c r="W14" s="20">
        <v>6</v>
      </c>
      <c r="X14" s="16" t="s">
        <v>21</v>
      </c>
    </row>
    <row r="15" spans="1:24" s="3" customFormat="1" ht="30.95" customHeight="1" x14ac:dyDescent="0.15">
      <c r="A15" s="8">
        <v>8</v>
      </c>
      <c r="B15" s="13" t="s">
        <v>33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2">
        <v>26</v>
      </c>
      <c r="V15" s="22">
        <v>24</v>
      </c>
      <c r="W15" s="22">
        <v>2014</v>
      </c>
      <c r="X15" s="16" t="s">
        <v>21</v>
      </c>
    </row>
    <row r="16" spans="1:24" s="3" customFormat="1" ht="30.95" customHeight="1" x14ac:dyDescent="0.15">
      <c r="A16" s="8">
        <v>9</v>
      </c>
      <c r="B16" s="13" t="s">
        <v>29</v>
      </c>
      <c r="C16" s="20">
        <v>0</v>
      </c>
      <c r="D16" s="20">
        <v>0</v>
      </c>
      <c r="E16" s="20">
        <v>66.02</v>
      </c>
      <c r="F16" s="20">
        <v>0</v>
      </c>
      <c r="G16" s="20">
        <v>0</v>
      </c>
      <c r="H16" s="20">
        <v>61.53</v>
      </c>
      <c r="I16" s="20">
        <v>0</v>
      </c>
      <c r="J16" s="20">
        <v>0</v>
      </c>
      <c r="K16" s="20">
        <v>99.1</v>
      </c>
      <c r="L16" s="20">
        <v>17.01</v>
      </c>
      <c r="M16" s="20">
        <v>1.52</v>
      </c>
      <c r="N16" s="20">
        <v>15.49</v>
      </c>
      <c r="O16" s="20">
        <v>0</v>
      </c>
      <c r="P16" s="20">
        <v>0</v>
      </c>
      <c r="Q16" s="20">
        <v>0</v>
      </c>
      <c r="R16" s="20">
        <v>113.8</v>
      </c>
      <c r="S16" s="20">
        <v>31.2</v>
      </c>
      <c r="T16" s="20">
        <v>82.6</v>
      </c>
      <c r="U16" s="21">
        <v>0</v>
      </c>
      <c r="V16" s="21">
        <v>0</v>
      </c>
      <c r="W16" s="21">
        <v>16.05</v>
      </c>
      <c r="X16" s="16" t="s">
        <v>21</v>
      </c>
    </row>
    <row r="17" spans="1:24" s="3" customFormat="1" ht="30.95" customHeight="1" x14ac:dyDescent="0.15">
      <c r="A17" s="8">
        <v>10</v>
      </c>
      <c r="B17" s="17" t="s">
        <v>37</v>
      </c>
      <c r="C17" s="20">
        <v>0.02</v>
      </c>
      <c r="D17" s="20">
        <v>0</v>
      </c>
      <c r="E17" s="20">
        <v>11.28</v>
      </c>
      <c r="F17" s="20">
        <v>0.05</v>
      </c>
      <c r="G17" s="20">
        <v>0</v>
      </c>
      <c r="H17" s="20">
        <v>20.65</v>
      </c>
      <c r="I17" s="20">
        <v>0.02</v>
      </c>
      <c r="J17" s="20">
        <v>0</v>
      </c>
      <c r="K17" s="20">
        <v>23.58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1">
        <v>0</v>
      </c>
      <c r="V17" s="21">
        <v>0</v>
      </c>
      <c r="W17" s="21">
        <v>0</v>
      </c>
      <c r="X17" s="16" t="s">
        <v>21</v>
      </c>
    </row>
    <row r="18" spans="1:24" s="3" customFormat="1" ht="30.95" customHeight="1" x14ac:dyDescent="0.15">
      <c r="A18" s="8">
        <v>11</v>
      </c>
      <c r="B18" s="13" t="s">
        <v>31</v>
      </c>
      <c r="C18" s="20">
        <v>0</v>
      </c>
      <c r="D18" s="20">
        <v>0</v>
      </c>
      <c r="E18" s="20">
        <v>488.9</v>
      </c>
      <c r="F18" s="20">
        <v>0</v>
      </c>
      <c r="G18" s="20">
        <v>0</v>
      </c>
      <c r="H18" s="20">
        <v>449.6</v>
      </c>
      <c r="I18" s="20">
        <v>0</v>
      </c>
      <c r="J18" s="20">
        <v>0</v>
      </c>
      <c r="K18" s="20">
        <v>404.9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16" t="s">
        <v>21</v>
      </c>
    </row>
    <row r="19" spans="1:24" s="3" customFormat="1" ht="30.95" customHeight="1" x14ac:dyDescent="0.15">
      <c r="A19" s="8">
        <v>12</v>
      </c>
      <c r="B19" s="17" t="s">
        <v>26</v>
      </c>
      <c r="C19" s="20">
        <v>2</v>
      </c>
      <c r="D19" s="20">
        <v>0</v>
      </c>
      <c r="E19" s="20">
        <v>70</v>
      </c>
      <c r="F19" s="20">
        <v>1.5</v>
      </c>
      <c r="G19" s="20">
        <v>0</v>
      </c>
      <c r="H19" s="20">
        <v>59</v>
      </c>
      <c r="I19" s="20">
        <v>1</v>
      </c>
      <c r="J19" s="20">
        <v>0</v>
      </c>
      <c r="K19" s="20">
        <v>125</v>
      </c>
      <c r="L19" s="20">
        <v>9</v>
      </c>
      <c r="M19" s="20">
        <v>6</v>
      </c>
      <c r="N19" s="20">
        <v>3</v>
      </c>
      <c r="O19" s="20">
        <v>106</v>
      </c>
      <c r="P19" s="20">
        <v>75</v>
      </c>
      <c r="Q19" s="20">
        <v>31</v>
      </c>
      <c r="R19" s="20">
        <v>146</v>
      </c>
      <c r="S19" s="20">
        <v>90</v>
      </c>
      <c r="T19" s="20">
        <v>56</v>
      </c>
      <c r="U19" s="20">
        <v>1.5</v>
      </c>
      <c r="V19" s="20">
        <v>2</v>
      </c>
      <c r="W19" s="20">
        <v>5</v>
      </c>
      <c r="X19" s="16" t="s">
        <v>21</v>
      </c>
    </row>
    <row r="20" spans="1:24" s="3" customFormat="1" ht="30.95" customHeight="1" x14ac:dyDescent="0.15">
      <c r="A20" s="8">
        <v>13</v>
      </c>
      <c r="B20" s="13" t="s">
        <v>34</v>
      </c>
      <c r="C20" s="20">
        <v>7</v>
      </c>
      <c r="D20" s="20">
        <v>0</v>
      </c>
      <c r="E20" s="20">
        <v>75</v>
      </c>
      <c r="F20" s="20">
        <v>8</v>
      </c>
      <c r="G20" s="20">
        <v>0</v>
      </c>
      <c r="H20" s="20">
        <v>213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2">
        <v>22</v>
      </c>
      <c r="V20" s="22">
        <v>25</v>
      </c>
      <c r="W20" s="22">
        <v>1100</v>
      </c>
      <c r="X20" s="16" t="s">
        <v>21</v>
      </c>
    </row>
    <row r="21" spans="1:24" s="3" customFormat="1" ht="30.95" customHeight="1" x14ac:dyDescent="0.15">
      <c r="A21" s="8">
        <v>14</v>
      </c>
      <c r="B21" s="13" t="s">
        <v>32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4">
        <v>0</v>
      </c>
      <c r="V21" s="24">
        <v>151.89</v>
      </c>
      <c r="W21" s="25">
        <v>2246.34</v>
      </c>
      <c r="X21" s="16" t="s">
        <v>21</v>
      </c>
    </row>
    <row r="22" spans="1:24" s="3" customFormat="1" ht="30.95" customHeight="1" x14ac:dyDescent="0.15">
      <c r="A22" s="8">
        <v>15</v>
      </c>
      <c r="B22" s="13" t="s">
        <v>25</v>
      </c>
      <c r="C22" s="20">
        <v>3.495</v>
      </c>
      <c r="D22" s="20">
        <v>0</v>
      </c>
      <c r="E22" s="20">
        <v>13.819</v>
      </c>
      <c r="F22" s="20">
        <v>6.19625</v>
      </c>
      <c r="G22" s="20">
        <v>4.5</v>
      </c>
      <c r="H22" s="20">
        <v>18.372</v>
      </c>
      <c r="I22" s="20">
        <v>3.5443000000000002</v>
      </c>
      <c r="J22" s="20">
        <v>0.45</v>
      </c>
      <c r="K22" s="20">
        <v>18.3019</v>
      </c>
      <c r="L22" s="20">
        <v>35.7905212</v>
      </c>
      <c r="M22" s="20">
        <v>23.040518199999998</v>
      </c>
      <c r="N22" s="20">
        <v>12.750003000000001</v>
      </c>
      <c r="O22" s="21">
        <v>101.0076</v>
      </c>
      <c r="P22" s="20">
        <v>63.035199999999996</v>
      </c>
      <c r="Q22" s="20">
        <v>37.9724</v>
      </c>
      <c r="R22" s="20">
        <v>119.51229519999995</v>
      </c>
      <c r="S22" s="20">
        <v>19.4929512</v>
      </c>
      <c r="T22" s="20">
        <v>100.01934399999996</v>
      </c>
      <c r="U22" s="20">
        <v>0.120896</v>
      </c>
      <c r="V22" s="20">
        <v>0.1732</v>
      </c>
      <c r="W22" s="20">
        <v>0.12031499999999999</v>
      </c>
      <c r="X22" s="16" t="s">
        <v>21</v>
      </c>
    </row>
    <row r="23" spans="1:24" s="3" customFormat="1" ht="30.95" customHeight="1" x14ac:dyDescent="0.15">
      <c r="A23" s="8">
        <v>16</v>
      </c>
      <c r="B23" s="13" t="s">
        <v>27</v>
      </c>
      <c r="C23" s="20">
        <v>10.124600000000001</v>
      </c>
      <c r="D23" s="20">
        <v>3.9</v>
      </c>
      <c r="E23" s="20">
        <v>49.43164599999999</v>
      </c>
      <c r="F23" s="20">
        <v>8.609939999999998</v>
      </c>
      <c r="G23" s="20">
        <v>0.66</v>
      </c>
      <c r="H23" s="20">
        <v>41.439699999999995</v>
      </c>
      <c r="I23" s="20">
        <v>0.85</v>
      </c>
      <c r="J23" s="20">
        <v>0.27</v>
      </c>
      <c r="K23" s="20">
        <v>89.49</v>
      </c>
      <c r="L23" s="20">
        <v>32.495121999999995</v>
      </c>
      <c r="M23" s="20">
        <v>27.091268999999997</v>
      </c>
      <c r="N23" s="20">
        <v>5.403852999999999</v>
      </c>
      <c r="O23" s="20">
        <v>13.644549999999999</v>
      </c>
      <c r="P23" s="20">
        <v>9.03365</v>
      </c>
      <c r="Q23" s="20">
        <v>4.6109</v>
      </c>
      <c r="R23" s="20">
        <v>137.25526100000002</v>
      </c>
      <c r="S23" s="20">
        <v>115.748503</v>
      </c>
      <c r="T23" s="20">
        <v>21.506758000000005</v>
      </c>
      <c r="U23" s="21">
        <v>3.0718109999999994</v>
      </c>
      <c r="V23" s="21">
        <v>1.7230999999999999</v>
      </c>
      <c r="W23" s="21">
        <v>2.538027</v>
      </c>
      <c r="X23" s="16" t="s">
        <v>21</v>
      </c>
    </row>
    <row r="24" spans="1:24" s="3" customFormat="1" ht="30.95" customHeight="1" x14ac:dyDescent="0.15">
      <c r="A24" s="8">
        <v>17</v>
      </c>
      <c r="B24" s="13" t="s">
        <v>36</v>
      </c>
      <c r="C24" s="20">
        <v>0.3</v>
      </c>
      <c r="D24" s="20">
        <v>0</v>
      </c>
      <c r="E24" s="20">
        <v>1.5</v>
      </c>
      <c r="F24" s="20">
        <v>0.01</v>
      </c>
      <c r="G24" s="20">
        <v>0</v>
      </c>
      <c r="H24" s="20">
        <v>0.78</v>
      </c>
      <c r="I24" s="20">
        <v>0.03</v>
      </c>
      <c r="J24" s="20">
        <v>0</v>
      </c>
      <c r="K24" s="20">
        <v>0.53</v>
      </c>
      <c r="L24" s="20">
        <v>0.6</v>
      </c>
      <c r="M24" s="20">
        <v>0.3</v>
      </c>
      <c r="N24" s="20">
        <v>0.3</v>
      </c>
      <c r="O24" s="20">
        <v>1.2</v>
      </c>
      <c r="P24" s="20">
        <v>0.5</v>
      </c>
      <c r="Q24" s="20">
        <v>0.7</v>
      </c>
      <c r="R24" s="20">
        <v>1.2</v>
      </c>
      <c r="S24" s="20">
        <v>0.6</v>
      </c>
      <c r="T24" s="20">
        <v>0.6</v>
      </c>
      <c r="U24" s="20">
        <v>0.2</v>
      </c>
      <c r="V24" s="20">
        <v>0.3</v>
      </c>
      <c r="W24" s="20">
        <v>0.6</v>
      </c>
      <c r="X24" s="16" t="s">
        <v>21</v>
      </c>
    </row>
    <row r="25" spans="1:24" s="3" customFormat="1" ht="30.95" customHeight="1" x14ac:dyDescent="0.15">
      <c r="A25" s="8">
        <v>18</v>
      </c>
      <c r="B25" s="13" t="s">
        <v>40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14" t="s">
        <v>41</v>
      </c>
    </row>
    <row r="26" spans="1:24" s="4" customFormat="1" ht="30.95" customHeight="1" x14ac:dyDescent="0.15">
      <c r="A26" s="9"/>
      <c r="B26" s="18" t="s">
        <v>42</v>
      </c>
      <c r="C26" s="20">
        <f>SUM(C8:C25)</f>
        <v>38.3375999999999</v>
      </c>
      <c r="D26" s="20">
        <f>SUM(D8:D25)</f>
        <v>16.8999999999999</v>
      </c>
      <c r="E26" s="20">
        <f>SUM(E8:E25)</f>
        <v>1544.38764599999</v>
      </c>
      <c r="F26" s="20">
        <f>SUM(F8:F25)</f>
        <v>35.9781899999999</v>
      </c>
      <c r="G26" s="20">
        <f>SUM(G8:G25)</f>
        <v>19.36</v>
      </c>
      <c r="H26" s="20">
        <f>SUM(H8:H25)</f>
        <v>1188.8757</v>
      </c>
      <c r="I26" s="20">
        <f>SUM(I8:I25)</f>
        <v>15.1292999999999</v>
      </c>
      <c r="J26" s="20">
        <f>SUM(J8:J25)</f>
        <v>15.8199999999999</v>
      </c>
      <c r="K26" s="20">
        <f>SUM(K8:K25)</f>
        <v>1075.29389999999</v>
      </c>
      <c r="L26" s="26">
        <f>SUM(L8:L25)</f>
        <v>1873.9726432</v>
      </c>
      <c r="M26" s="20">
        <f>SUM(M8:M25)</f>
        <v>1162.42378719999</v>
      </c>
      <c r="N26" s="20">
        <f>SUM(N8:N25)</f>
        <v>711.548855999999</v>
      </c>
      <c r="O26" s="26">
        <f>SUM(O8:O25)</f>
        <v>2998.33064999999</v>
      </c>
      <c r="P26" s="20">
        <f>SUM(P8:P25)</f>
        <v>2155.82334999999</v>
      </c>
      <c r="Q26" s="20">
        <f>SUM(Q8:Q25)</f>
        <v>842.507299999999</v>
      </c>
      <c r="R26" s="26">
        <f>SUM(R8:R25)</f>
        <v>2818.7315562</v>
      </c>
      <c r="S26" s="20">
        <f>SUM(S8:S25)</f>
        <v>1808.9184542</v>
      </c>
      <c r="T26" s="20">
        <f>SUM(T8:T25)</f>
        <v>1009.813102</v>
      </c>
      <c r="U26" s="20">
        <f>SUM(U8:U25)</f>
        <v>66.577707</v>
      </c>
      <c r="V26" s="20">
        <f>SUM(V8:V25)</f>
        <v>224.4803</v>
      </c>
      <c r="W26" s="20">
        <f>SUM(W8:W25)</f>
        <v>5420.359342</v>
      </c>
      <c r="X26" s="19"/>
    </row>
    <row r="27" spans="1:24" ht="42.95" customHeight="1" x14ac:dyDescent="0.15">
      <c r="A27" s="10"/>
      <c r="B27" s="151" t="s">
        <v>43</v>
      </c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</row>
    <row r="28" spans="1:1" ht="20.45" customHeight="1" x14ac:dyDescent="0.15">
      <c r="A28" s="10"/>
    </row>
  </sheetData>
  <autoFilter ref="A7:X26"/>
  <mergeCells count="27">
    <mergeCell ref="B27:X27"/>
    <mergeCell ref="A4:A7"/>
    <mergeCell ref="B4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U6:U7"/>
    <mergeCell ref="V6:V7"/>
    <mergeCell ref="W6:W7"/>
    <mergeCell ref="X4:X7"/>
    <mergeCell ref="L6:N6"/>
    <mergeCell ref="O6:Q6"/>
    <mergeCell ref="R6:T6"/>
    <mergeCell ref="A2:W2"/>
    <mergeCell ref="A3:W3"/>
    <mergeCell ref="C4:W4"/>
    <mergeCell ref="C5:E5"/>
    <mergeCell ref="F5:H5"/>
    <mergeCell ref="I5:K5"/>
    <mergeCell ref="L5:T5"/>
    <mergeCell ref="U5:W5"/>
  </mergeCells>
  <phoneticPr fontId="0" type="noConversion"/>
  <printOptions horizontalCentered="1" verticalCentered="1"/>
  <pageMargins left="0.19650320837816856" right="0.19650320837816856" top="0.038884025741749866" bottom="0.038884025741749866" header="0.11804080384922779" footer="0.11804080384922779"/>
  <pageSetup paperSize="9" scale="66" orientation="landscape"/>
  <extLst>
    <ext uri="{2D9387EB-5337-4D45-933B-B4D357D02E09}">
      <gutter val="0.0" pos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B22"/>
  <sheetViews>
    <sheetView zoomScaleNormal="100" topLeftCell="A1" workbookViewId="0">
      <selection activeCell="H13" activeCellId="0" sqref="H13"/>
    </sheetView>
  </sheetViews>
  <sheetFormatPr defaultRowHeight="13.5" defaultColWidth="9.000137329101562" x14ac:dyDescent="0.15"/>
  <cols>
    <col min="1" max="2" width="9.0"/>
  </cols>
  <sheetData>
    <row r="1" spans="1:1" ht="14.25" customHeight="1" x14ac:dyDescent="0.15">
      <c r="A1" s="48">
        <v>935</v>
      </c>
    </row>
    <row r="2" spans="1:1" ht="14.25" customHeight="1" x14ac:dyDescent="0.15">
      <c r="A2" s="39">
        <v>600</v>
      </c>
    </row>
    <row r="3" spans="1:1" ht="14.25" customHeight="1" x14ac:dyDescent="0.15">
      <c r="A3" s="39">
        <v>395.86</v>
      </c>
    </row>
    <row r="4" spans="1:1" ht="14.25" customHeight="1" x14ac:dyDescent="0.15">
      <c r="A4" s="39">
        <v>252.10908880000002</v>
      </c>
    </row>
    <row r="5" spans="1:1" ht="14.25" customHeight="1" x14ac:dyDescent="0.15">
      <c r="A5" s="39">
        <v>124.5</v>
      </c>
    </row>
    <row r="6" spans="1:1" ht="14.25" customHeight="1" x14ac:dyDescent="0.15">
      <c r="A6" s="39">
        <v>112.59</v>
      </c>
    </row>
    <row r="7" spans="1:1" ht="14.25" customHeight="1" x14ac:dyDescent="0.15">
      <c r="A7" s="39">
        <v>78.173944</v>
      </c>
    </row>
    <row r="8" spans="1:1" ht="14.25" customHeight="1" x14ac:dyDescent="0.15">
      <c r="A8" s="49">
        <v>21</v>
      </c>
    </row>
    <row r="9" spans="1:1" ht="14.25" customHeight="1" x14ac:dyDescent="0.15">
      <c r="A9" s="35">
        <v>0</v>
      </c>
    </row>
    <row r="10" spans="1:1" ht="14.25" customHeight="1" x14ac:dyDescent="0.15">
      <c r="A10" s="41">
        <v>0</v>
      </c>
    </row>
    <row r="11" spans="1:1" ht="14.25" customHeight="1" x14ac:dyDescent="0.15">
      <c r="A11" s="41">
        <v>0</v>
      </c>
    </row>
    <row r="12" spans="1:1" ht="14.25" customHeight="1" x14ac:dyDescent="0.15">
      <c r="A12" s="35">
        <v>0</v>
      </c>
    </row>
    <row r="13" spans="1:1" ht="14.25" customHeight="1" x14ac:dyDescent="0.15">
      <c r="A13" s="35">
        <v>0</v>
      </c>
    </row>
    <row r="14" spans="1:1" ht="14.25" customHeight="1" x14ac:dyDescent="0.15">
      <c r="A14" s="41">
        <v>0</v>
      </c>
    </row>
    <row r="15" spans="1:1" ht="14.25" customHeight="1" x14ac:dyDescent="0.15">
      <c r="A15" s="45"/>
    </row>
    <row r="16" spans="1:1" ht="14.25" customHeight="1" x14ac:dyDescent="0.15">
      <c r="A16" s="45"/>
    </row>
    <row r="17" spans="1:1" ht="14.25" customHeight="1" x14ac:dyDescent="0.15">
      <c r="A17" s="41"/>
    </row>
    <row r="18" spans="1:1" ht="14.25" customHeight="1" x14ac:dyDescent="0.15">
      <c r="A18" s="45"/>
    </row>
    <row r="19" spans="1:1" ht="14.25" customHeight="1" x14ac:dyDescent="0.15">
      <c r="A19" s="45"/>
    </row>
    <row r="20" spans="1:1" x14ac:dyDescent="0.15">
      <c r="A20" s="174" t="e">
        <f>#REF!+#REF!+#REF!-#REF!</f>
        <v>#REF!</v>
      </c>
    </row>
    <row r="21" spans="1:1" x14ac:dyDescent="0.15">
      <c r="A21" s="173"/>
    </row>
    <row r="22" spans="1:1" x14ac:dyDescent="0.15">
      <c r="A22" s="172"/>
    </row>
  </sheetData>
  <mergeCells count="1">
    <mergeCell ref="A20:A22"/>
  </mergeCells>
  <phoneticPr fontId="0" type="noConversion"/>
  <pageMargins left="0.6999125161508876" right="0.6999125161508876" top="0.7499062639521802" bottom="0.7499062639521802" header="0.2999625102741512" footer="0.2999625102741512"/>
  <pageSetup paperSize="9"/>
  <extLst>
    <ext uri="{2D9387EB-5337-4D45-933B-B4D357D02E09}">
      <gutter val="0.0" pos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X28"/>
  <sheetViews>
    <sheetView view="pageBreakPreview" zoomScale="87" zoomScaleNormal="87" topLeftCell="A1" workbookViewId="0">
      <selection activeCell="C20" activeCellId="0" sqref="C20:W20"/>
    </sheetView>
  </sheetViews>
  <sheetFormatPr defaultRowHeight="13.5" defaultColWidth="9.000137329101562" x14ac:dyDescent="0.15"/>
  <cols>
    <col min="1" max="1" width="5.625" customWidth="1" style="5"/>
    <col min="2" max="2" width="13.5" customWidth="1" style="6"/>
    <col min="3" max="4" width="8.0" customWidth="1" style="6"/>
    <col min="5" max="5" width="10.5" customWidth="1" style="5"/>
    <col min="6" max="6" width="7.375" customWidth="1" style="5"/>
    <col min="7" max="7" width="8.0" customWidth="1" style="5"/>
    <col min="8" max="8" width="10.0" customWidth="1" style="5"/>
    <col min="9" max="9" width="6.75" customWidth="1" style="5"/>
    <col min="10" max="10" width="7.375" customWidth="1" style="5"/>
    <col min="11" max="11" width="10.625" customWidth="1" style="5"/>
    <col min="12" max="12" width="10.0" customWidth="1" style="5"/>
    <col min="13" max="13" width="9.75" customWidth="1" style="5"/>
    <col min="14" max="14" width="8.0" customWidth="1" style="5"/>
    <col min="15" max="15" width="10.25" customWidth="1" style="5"/>
    <col min="16" max="16" width="10.75" customWidth="1" style="5"/>
    <col min="17" max="17" width="8.0" customWidth="1" style="5"/>
    <col min="18" max="18" width="11.5" customWidth="1" style="5"/>
    <col min="19" max="19" width="10.625" customWidth="1" style="5"/>
    <col min="20" max="20" width="8.875" customWidth="1" style="5"/>
    <col min="21" max="22" width="8.0" customWidth="1" style="5"/>
    <col min="23" max="23" width="10.125" customWidth="1" style="5"/>
    <col min="24" max="24" width="8.0" customWidth="1" style="5"/>
    <col min="25" max="16384" width="9.0" style="5"/>
  </cols>
  <sheetData>
    <row r="1" spans="1:1" ht="12.95" customHeight="1" x14ac:dyDescent="0.15">
      <c r="A1" s="7"/>
    </row>
    <row r="2" spans="1:23" ht="32.25" customHeight="1" x14ac:dyDescent="0.15">
      <c r="A2" s="159" t="s">
        <v>65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</row>
    <row r="3" spans="1:23" ht="9.95" customHeight="1" x14ac:dyDescent="0.15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</row>
    <row r="4" spans="1:24" s="2" customFormat="1" ht="21.95" customHeight="1" x14ac:dyDescent="0.15">
      <c r="A4" s="163" t="s">
        <v>1</v>
      </c>
      <c r="B4" s="166" t="s">
        <v>2</v>
      </c>
      <c r="C4" s="166" t="s">
        <v>3</v>
      </c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58" t="s">
        <v>4</v>
      </c>
    </row>
    <row r="5" spans="1:24" s="2" customFormat="1" ht="23.1" customHeight="1" x14ac:dyDescent="0.15">
      <c r="A5" s="162"/>
      <c r="B5" s="165"/>
      <c r="C5" s="170" t="s">
        <v>5</v>
      </c>
      <c r="D5" s="169"/>
      <c r="E5" s="168"/>
      <c r="F5" s="170" t="s">
        <v>6</v>
      </c>
      <c r="G5" s="169"/>
      <c r="H5" s="168"/>
      <c r="I5" s="171" t="s">
        <v>7</v>
      </c>
      <c r="J5" s="171"/>
      <c r="K5" s="171"/>
      <c r="L5" s="170" t="s">
        <v>8</v>
      </c>
      <c r="M5" s="169"/>
      <c r="N5" s="169"/>
      <c r="O5" s="169"/>
      <c r="P5" s="169"/>
      <c r="Q5" s="169"/>
      <c r="R5" s="169"/>
      <c r="S5" s="169"/>
      <c r="T5" s="168"/>
      <c r="U5" s="152" t="s">
        <v>9</v>
      </c>
      <c r="V5" s="152"/>
      <c r="W5" s="152"/>
      <c r="X5" s="157"/>
    </row>
    <row r="6" spans="1:24" s="3" customFormat="1" ht="30.95" customHeight="1" x14ac:dyDescent="0.15">
      <c r="A6" s="162"/>
      <c r="B6" s="165"/>
      <c r="C6" s="150" t="s">
        <v>10</v>
      </c>
      <c r="D6" s="150" t="s">
        <v>11</v>
      </c>
      <c r="E6" s="150" t="s">
        <v>12</v>
      </c>
      <c r="F6" s="150" t="s">
        <v>10</v>
      </c>
      <c r="G6" s="150" t="s">
        <v>11</v>
      </c>
      <c r="H6" s="150" t="s">
        <v>12</v>
      </c>
      <c r="I6" s="150" t="s">
        <v>10</v>
      </c>
      <c r="J6" s="150" t="s">
        <v>11</v>
      </c>
      <c r="K6" s="150" t="s">
        <v>12</v>
      </c>
      <c r="L6" s="152" t="s">
        <v>10</v>
      </c>
      <c r="M6" s="152"/>
      <c r="N6" s="152"/>
      <c r="O6" s="155" t="s">
        <v>11</v>
      </c>
      <c r="P6" s="154"/>
      <c r="Q6" s="153"/>
      <c r="R6" s="155" t="s">
        <v>12</v>
      </c>
      <c r="S6" s="154"/>
      <c r="T6" s="153"/>
      <c r="U6" s="150" t="s">
        <v>10</v>
      </c>
      <c r="V6" s="150" t="s">
        <v>11</v>
      </c>
      <c r="W6" s="150" t="s">
        <v>12</v>
      </c>
      <c r="X6" s="157"/>
    </row>
    <row r="7" spans="1:24" s="3" customFormat="1" ht="45.0" customHeight="1" x14ac:dyDescent="0.15">
      <c r="A7" s="161"/>
      <c r="B7" s="164"/>
      <c r="C7" s="149"/>
      <c r="D7" s="149"/>
      <c r="E7" s="149"/>
      <c r="F7" s="149"/>
      <c r="G7" s="149"/>
      <c r="H7" s="149"/>
      <c r="I7" s="149"/>
      <c r="J7" s="149"/>
      <c r="K7" s="149"/>
      <c r="L7" s="11" t="s">
        <v>13</v>
      </c>
      <c r="M7" s="11" t="s">
        <v>14</v>
      </c>
      <c r="N7" s="11" t="s">
        <v>15</v>
      </c>
      <c r="O7" s="11" t="s">
        <v>13</v>
      </c>
      <c r="P7" s="11" t="s">
        <v>14</v>
      </c>
      <c r="Q7" s="11" t="s">
        <v>15</v>
      </c>
      <c r="R7" s="11" t="s">
        <v>13</v>
      </c>
      <c r="S7" s="12" t="s">
        <v>66</v>
      </c>
      <c r="T7" s="11" t="s">
        <v>17</v>
      </c>
      <c r="U7" s="149"/>
      <c r="V7" s="149"/>
      <c r="W7" s="149"/>
      <c r="X7" s="156"/>
    </row>
    <row r="8" spans="1:24" s="3" customFormat="1" ht="30.95" customHeight="1" x14ac:dyDescent="0.15">
      <c r="A8" s="8">
        <v>1</v>
      </c>
      <c r="B8" s="13" t="s">
        <v>38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14" t="s">
        <v>39</v>
      </c>
    </row>
    <row r="9" spans="1:24" s="3" customFormat="1" ht="30.95" customHeight="1" x14ac:dyDescent="0.15">
      <c r="A9" s="8">
        <v>2</v>
      </c>
      <c r="B9" s="13" t="s">
        <v>20</v>
      </c>
      <c r="C9" s="20">
        <v>0</v>
      </c>
      <c r="D9" s="20">
        <v>0</v>
      </c>
      <c r="E9" s="20">
        <v>73</v>
      </c>
      <c r="F9" s="20">
        <v>0</v>
      </c>
      <c r="G9" s="20">
        <v>0</v>
      </c>
      <c r="H9" s="20">
        <v>43</v>
      </c>
      <c r="I9" s="20">
        <v>0</v>
      </c>
      <c r="J9" s="20">
        <v>0</v>
      </c>
      <c r="K9" s="20">
        <v>59</v>
      </c>
      <c r="L9" s="20">
        <v>116</v>
      </c>
      <c r="M9" s="20">
        <v>88</v>
      </c>
      <c r="N9" s="20">
        <v>28</v>
      </c>
      <c r="O9" s="21">
        <v>0</v>
      </c>
      <c r="P9" s="20">
        <v>0</v>
      </c>
      <c r="Q9" s="20">
        <v>0</v>
      </c>
      <c r="R9" s="20">
        <v>1384</v>
      </c>
      <c r="S9" s="20">
        <v>962</v>
      </c>
      <c r="T9" s="20">
        <v>422</v>
      </c>
      <c r="U9" s="20">
        <v>0</v>
      </c>
      <c r="V9" s="20">
        <v>0</v>
      </c>
      <c r="W9" s="20">
        <v>0.2</v>
      </c>
      <c r="X9" s="16" t="s">
        <v>21</v>
      </c>
    </row>
    <row r="10" spans="1:24" s="3" customFormat="1" ht="30.95" customHeight="1" x14ac:dyDescent="0.15">
      <c r="A10" s="8">
        <v>3</v>
      </c>
      <c r="B10" s="13" t="s">
        <v>22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629</v>
      </c>
      <c r="M10" s="20">
        <v>521</v>
      </c>
      <c r="N10" s="20">
        <v>108</v>
      </c>
      <c r="O10" s="20">
        <v>466</v>
      </c>
      <c r="P10" s="20">
        <v>320</v>
      </c>
      <c r="Q10" s="20">
        <v>146</v>
      </c>
      <c r="R10" s="20">
        <v>235</v>
      </c>
      <c r="S10" s="22">
        <v>90</v>
      </c>
      <c r="T10" s="22">
        <v>145</v>
      </c>
      <c r="U10" s="20">
        <v>0</v>
      </c>
      <c r="V10" s="20">
        <v>0</v>
      </c>
      <c r="W10" s="20">
        <v>0</v>
      </c>
      <c r="X10" s="16" t="s">
        <v>21</v>
      </c>
    </row>
    <row r="11" spans="1:24" s="3" customFormat="1" ht="30.95" customHeight="1" x14ac:dyDescent="0.15">
      <c r="A11" s="8">
        <v>4</v>
      </c>
      <c r="B11" s="13" t="s">
        <v>35</v>
      </c>
      <c r="C11" s="20">
        <v>0.03</v>
      </c>
      <c r="D11" s="20">
        <v>0</v>
      </c>
      <c r="E11" s="20">
        <v>19.5</v>
      </c>
      <c r="F11" s="20">
        <v>0.01</v>
      </c>
      <c r="G11" s="20">
        <v>0</v>
      </c>
      <c r="H11" s="20">
        <v>4</v>
      </c>
      <c r="I11" s="20">
        <v>0.01</v>
      </c>
      <c r="J11" s="20">
        <v>0</v>
      </c>
      <c r="K11" s="20">
        <v>9.8</v>
      </c>
      <c r="L11" s="20">
        <v>4.85</v>
      </c>
      <c r="M11" s="20">
        <v>1.95</v>
      </c>
      <c r="N11" s="20">
        <v>2.9</v>
      </c>
      <c r="O11" s="20">
        <v>4.85</v>
      </c>
      <c r="P11" s="20">
        <v>1.95</v>
      </c>
      <c r="Q11" s="20">
        <v>2.9</v>
      </c>
      <c r="R11" s="20">
        <v>0</v>
      </c>
      <c r="S11" s="20">
        <v>0</v>
      </c>
      <c r="T11" s="20">
        <v>0</v>
      </c>
      <c r="U11" s="21">
        <v>0</v>
      </c>
      <c r="V11" s="21">
        <v>0</v>
      </c>
      <c r="W11" s="21">
        <v>0</v>
      </c>
      <c r="X11" s="16" t="s">
        <v>21</v>
      </c>
    </row>
    <row r="12" spans="1:24" s="3" customFormat="1" ht="30.95" customHeight="1" x14ac:dyDescent="0.15">
      <c r="A12" s="8">
        <v>5</v>
      </c>
      <c r="B12" s="13" t="s">
        <v>24</v>
      </c>
      <c r="C12" s="20">
        <v>9.241</v>
      </c>
      <c r="D12" s="20">
        <v>0</v>
      </c>
      <c r="E12" s="20">
        <v>556.539</v>
      </c>
      <c r="F12" s="20">
        <v>5.168</v>
      </c>
      <c r="G12" s="20">
        <v>34.5</v>
      </c>
      <c r="H12" s="20">
        <v>231.739</v>
      </c>
      <c r="I12" s="20">
        <v>1.747</v>
      </c>
      <c r="J12" s="20">
        <v>11.312</v>
      </c>
      <c r="K12" s="20">
        <v>169.288</v>
      </c>
      <c r="L12" s="20">
        <v>59.059</v>
      </c>
      <c r="M12" s="20">
        <v>24.543</v>
      </c>
      <c r="N12" s="20">
        <v>34.516</v>
      </c>
      <c r="O12" s="20">
        <v>206.25199999999998</v>
      </c>
      <c r="P12" s="20">
        <v>61.796</v>
      </c>
      <c r="Q12" s="20">
        <v>144.456</v>
      </c>
      <c r="R12" s="20">
        <v>457.202</v>
      </c>
      <c r="S12" s="20">
        <v>232.527</v>
      </c>
      <c r="T12" s="20">
        <v>224.675</v>
      </c>
      <c r="U12" s="20">
        <v>6.947</v>
      </c>
      <c r="V12" s="20">
        <v>8.704</v>
      </c>
      <c r="W12" s="20">
        <v>28.509</v>
      </c>
      <c r="X12" s="16" t="s">
        <v>21</v>
      </c>
    </row>
    <row r="13" spans="1:24" s="3" customFormat="1" ht="30.95" customHeight="1" x14ac:dyDescent="0.15">
      <c r="A13" s="8">
        <v>6</v>
      </c>
      <c r="B13" s="13" t="s">
        <v>30</v>
      </c>
      <c r="C13" s="23">
        <v>3</v>
      </c>
      <c r="D13" s="23">
        <v>12</v>
      </c>
      <c r="E13" s="23">
        <v>99</v>
      </c>
      <c r="F13" s="23">
        <v>2</v>
      </c>
      <c r="G13" s="23">
        <v>13</v>
      </c>
      <c r="H13" s="23">
        <v>68</v>
      </c>
      <c r="I13" s="23">
        <v>4</v>
      </c>
      <c r="J13" s="23">
        <v>13</v>
      </c>
      <c r="K13" s="23">
        <v>75</v>
      </c>
      <c r="L13" s="23">
        <v>52</v>
      </c>
      <c r="M13" s="23">
        <v>0</v>
      </c>
      <c r="N13" s="23">
        <v>52</v>
      </c>
      <c r="O13" s="23">
        <v>75</v>
      </c>
      <c r="P13" s="23">
        <v>0</v>
      </c>
      <c r="Q13" s="23">
        <v>75</v>
      </c>
      <c r="R13" s="23">
        <v>60</v>
      </c>
      <c r="S13" s="23">
        <v>0</v>
      </c>
      <c r="T13" s="23">
        <v>60</v>
      </c>
      <c r="U13" s="22">
        <v>0</v>
      </c>
      <c r="V13" s="22">
        <v>0</v>
      </c>
      <c r="W13" s="22">
        <v>2</v>
      </c>
      <c r="X13" s="16" t="s">
        <v>21</v>
      </c>
    </row>
    <row r="14" spans="1:24" s="3" customFormat="1" ht="30.95" customHeight="1" x14ac:dyDescent="0.15">
      <c r="A14" s="8">
        <v>7</v>
      </c>
      <c r="B14" s="13" t="s">
        <v>28</v>
      </c>
      <c r="C14" s="20">
        <v>0.8</v>
      </c>
      <c r="D14" s="20">
        <v>1</v>
      </c>
      <c r="E14" s="20">
        <v>7</v>
      </c>
      <c r="F14" s="20">
        <v>0.6</v>
      </c>
      <c r="G14" s="20">
        <v>1.2</v>
      </c>
      <c r="H14" s="20">
        <v>5</v>
      </c>
      <c r="I14" s="20">
        <v>2</v>
      </c>
      <c r="J14" s="20">
        <v>2.1</v>
      </c>
      <c r="K14" s="20">
        <v>7.2</v>
      </c>
      <c r="L14" s="20">
        <v>4</v>
      </c>
      <c r="M14" s="20">
        <v>3</v>
      </c>
      <c r="N14" s="20">
        <v>1</v>
      </c>
      <c r="O14" s="20">
        <v>9</v>
      </c>
      <c r="P14" s="20">
        <v>6</v>
      </c>
      <c r="Q14" s="20">
        <v>3</v>
      </c>
      <c r="R14" s="20">
        <v>14</v>
      </c>
      <c r="S14" s="20">
        <v>8</v>
      </c>
      <c r="T14" s="20">
        <v>6</v>
      </c>
      <c r="U14" s="20">
        <v>1.3</v>
      </c>
      <c r="V14" s="20">
        <v>4</v>
      </c>
      <c r="W14" s="20">
        <v>6</v>
      </c>
      <c r="X14" s="16" t="s">
        <v>21</v>
      </c>
    </row>
    <row r="15" spans="1:24" s="3" customFormat="1" ht="30.95" customHeight="1" x14ac:dyDescent="0.15">
      <c r="A15" s="8">
        <v>8</v>
      </c>
      <c r="B15" s="13" t="s">
        <v>33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28</v>
      </c>
      <c r="V15" s="20">
        <v>0</v>
      </c>
      <c r="W15" s="20">
        <v>2011</v>
      </c>
      <c r="X15" s="16" t="s">
        <v>21</v>
      </c>
    </row>
    <row r="16" spans="1:24" s="3" customFormat="1" ht="30.95" customHeight="1" x14ac:dyDescent="0.15">
      <c r="A16" s="8">
        <v>9</v>
      </c>
      <c r="B16" s="13" t="s">
        <v>29</v>
      </c>
      <c r="C16" s="20">
        <v>0</v>
      </c>
      <c r="D16" s="20">
        <v>0</v>
      </c>
      <c r="E16" s="20">
        <v>66.02</v>
      </c>
      <c r="F16" s="20">
        <v>0</v>
      </c>
      <c r="G16" s="20">
        <v>0</v>
      </c>
      <c r="H16" s="20">
        <v>61.53</v>
      </c>
      <c r="I16" s="20">
        <v>0</v>
      </c>
      <c r="J16" s="20">
        <v>0</v>
      </c>
      <c r="K16" s="20">
        <v>99.1</v>
      </c>
      <c r="L16" s="20">
        <v>6.18</v>
      </c>
      <c r="M16" s="20">
        <v>0</v>
      </c>
      <c r="N16" s="20">
        <v>6.18</v>
      </c>
      <c r="O16" s="20">
        <v>0</v>
      </c>
      <c r="P16" s="20">
        <v>0</v>
      </c>
      <c r="Q16" s="20">
        <v>0</v>
      </c>
      <c r="R16" s="20">
        <v>107.60000000000001</v>
      </c>
      <c r="S16" s="20">
        <v>31.2</v>
      </c>
      <c r="T16" s="20">
        <v>76.4</v>
      </c>
      <c r="U16" s="21">
        <v>0</v>
      </c>
      <c r="V16" s="21">
        <v>0</v>
      </c>
      <c r="W16" s="21">
        <v>16.05</v>
      </c>
      <c r="X16" s="16" t="s">
        <v>21</v>
      </c>
    </row>
    <row r="17" spans="1:24" s="3" customFormat="1" ht="30.95" customHeight="1" x14ac:dyDescent="0.15">
      <c r="A17" s="8">
        <v>10</v>
      </c>
      <c r="B17" s="13" t="s">
        <v>37</v>
      </c>
      <c r="C17" s="20">
        <v>0.66</v>
      </c>
      <c r="D17" s="20">
        <v>0</v>
      </c>
      <c r="E17" s="20">
        <v>10.62</v>
      </c>
      <c r="F17" s="20">
        <v>0.96</v>
      </c>
      <c r="G17" s="20">
        <v>0</v>
      </c>
      <c r="H17" s="20">
        <v>19.69</v>
      </c>
      <c r="I17" s="20">
        <v>0.9</v>
      </c>
      <c r="J17" s="20">
        <v>0</v>
      </c>
      <c r="K17" s="20">
        <v>22.68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1">
        <v>0</v>
      </c>
      <c r="V17" s="21">
        <v>0</v>
      </c>
      <c r="W17" s="21">
        <v>0</v>
      </c>
      <c r="X17" s="16" t="s">
        <v>21</v>
      </c>
    </row>
    <row r="18" spans="1:24" s="3" customFormat="1" ht="30.95" customHeight="1" x14ac:dyDescent="0.15">
      <c r="A18" s="8">
        <v>11</v>
      </c>
      <c r="B18" s="13" t="s">
        <v>31</v>
      </c>
      <c r="C18" s="20">
        <v>0</v>
      </c>
      <c r="D18" s="20">
        <v>0</v>
      </c>
      <c r="E18" s="20">
        <v>488.9</v>
      </c>
      <c r="F18" s="20">
        <v>0</v>
      </c>
      <c r="G18" s="20">
        <v>0</v>
      </c>
      <c r="H18" s="20">
        <v>449.6</v>
      </c>
      <c r="I18" s="20">
        <v>0</v>
      </c>
      <c r="J18" s="20">
        <v>0</v>
      </c>
      <c r="K18" s="20">
        <v>404.9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16" t="s">
        <v>21</v>
      </c>
    </row>
    <row r="19" spans="1:24" s="3" customFormat="1" ht="30.95" customHeight="1" x14ac:dyDescent="0.15">
      <c r="A19" s="8">
        <v>12</v>
      </c>
      <c r="B19" s="17" t="s">
        <v>26</v>
      </c>
      <c r="C19" s="20">
        <v>1.8</v>
      </c>
      <c r="D19" s="20">
        <v>0</v>
      </c>
      <c r="E19" s="20">
        <v>69</v>
      </c>
      <c r="F19" s="20">
        <v>1</v>
      </c>
      <c r="G19" s="20">
        <v>0</v>
      </c>
      <c r="H19" s="20">
        <v>59</v>
      </c>
      <c r="I19" s="20">
        <v>0.6</v>
      </c>
      <c r="J19" s="20">
        <v>0</v>
      </c>
      <c r="K19" s="20">
        <v>124</v>
      </c>
      <c r="L19" s="20">
        <v>11.8</v>
      </c>
      <c r="M19" s="20">
        <v>8.8</v>
      </c>
      <c r="N19" s="20">
        <v>3</v>
      </c>
      <c r="O19" s="20">
        <v>45</v>
      </c>
      <c r="P19" s="20">
        <v>30</v>
      </c>
      <c r="Q19" s="20">
        <v>15</v>
      </c>
      <c r="R19" s="20">
        <v>165</v>
      </c>
      <c r="S19" s="20">
        <v>105</v>
      </c>
      <c r="T19" s="20">
        <v>60</v>
      </c>
      <c r="U19" s="20">
        <v>1.1</v>
      </c>
      <c r="V19" s="20">
        <v>1</v>
      </c>
      <c r="W19" s="20">
        <v>4.5</v>
      </c>
      <c r="X19" s="16" t="s">
        <v>21</v>
      </c>
    </row>
    <row r="20" spans="1:24" s="3" customFormat="1" ht="30.95" customHeight="1" x14ac:dyDescent="0.15">
      <c r="A20" s="8">
        <v>13</v>
      </c>
      <c r="B20" s="13" t="s">
        <v>34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8</v>
      </c>
      <c r="J20" s="20">
        <v>0</v>
      </c>
      <c r="K20" s="20">
        <v>938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2">
        <v>6</v>
      </c>
      <c r="V20" s="22">
        <v>5</v>
      </c>
      <c r="W20" s="22">
        <v>1100</v>
      </c>
      <c r="X20" s="16" t="s">
        <v>21</v>
      </c>
    </row>
    <row r="21" spans="1:24" s="3" customFormat="1" ht="30.95" customHeight="1" x14ac:dyDescent="0.15">
      <c r="A21" s="8">
        <v>14</v>
      </c>
      <c r="B21" s="13" t="s">
        <v>32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4">
        <v>21.4</v>
      </c>
      <c r="V21" s="24">
        <v>51.41</v>
      </c>
      <c r="W21" s="25">
        <v>2382.9</v>
      </c>
      <c r="X21" s="16" t="s">
        <v>21</v>
      </c>
    </row>
    <row r="22" spans="1:24" s="3" customFormat="1" ht="30.95" customHeight="1" x14ac:dyDescent="0.15">
      <c r="A22" s="8">
        <v>15</v>
      </c>
      <c r="B22" s="13" t="s">
        <v>25</v>
      </c>
      <c r="C22" s="20">
        <v>3.566</v>
      </c>
      <c r="D22" s="20">
        <v>17</v>
      </c>
      <c r="E22" s="20">
        <v>28.543</v>
      </c>
      <c r="F22" s="20">
        <v>4.4855</v>
      </c>
      <c r="G22" s="20">
        <v>0</v>
      </c>
      <c r="H22" s="20">
        <v>15.718</v>
      </c>
      <c r="I22" s="20">
        <v>3.2155</v>
      </c>
      <c r="J22" s="20">
        <v>0.2</v>
      </c>
      <c r="K22" s="20">
        <v>16.9668</v>
      </c>
      <c r="L22" s="20">
        <v>26.672824600000002</v>
      </c>
      <c r="M22" s="20">
        <v>16.2080926</v>
      </c>
      <c r="N22" s="20">
        <v>10.464732000000001</v>
      </c>
      <c r="O22" s="21">
        <v>79.0749</v>
      </c>
      <c r="P22" s="20">
        <v>28.081400000000002</v>
      </c>
      <c r="Q22" s="20">
        <v>50.9935</v>
      </c>
      <c r="R22" s="20">
        <v>103.67927039999998</v>
      </c>
      <c r="S22" s="20">
        <v>6.157955399999999</v>
      </c>
      <c r="T22" s="20">
        <v>97.52131499999997</v>
      </c>
      <c r="U22" s="20">
        <v>0.134183</v>
      </c>
      <c r="V22" s="20">
        <v>0</v>
      </c>
      <c r="W22" s="20">
        <v>0.18029499999999998</v>
      </c>
      <c r="X22" s="16" t="s">
        <v>21</v>
      </c>
    </row>
    <row r="23" spans="1:24" s="3" customFormat="1" ht="30.95" customHeight="1" x14ac:dyDescent="0.15">
      <c r="A23" s="8">
        <v>16</v>
      </c>
      <c r="B23" s="13" t="s">
        <v>27</v>
      </c>
      <c r="C23" s="20">
        <v>15.833720000000001</v>
      </c>
      <c r="D23" s="20">
        <v>0</v>
      </c>
      <c r="E23" s="20">
        <v>47.736273999999995</v>
      </c>
      <c r="F23" s="20">
        <v>3.1</v>
      </c>
      <c r="G23" s="20">
        <v>0</v>
      </c>
      <c r="H23" s="20">
        <v>41.1297</v>
      </c>
      <c r="I23" s="20">
        <v>3.21</v>
      </c>
      <c r="J23" s="20">
        <v>0</v>
      </c>
      <c r="K23" s="20">
        <v>87.865</v>
      </c>
      <c r="L23" s="20">
        <v>29.977596000000002</v>
      </c>
      <c r="M23" s="20">
        <v>26.263559</v>
      </c>
      <c r="N23" s="20">
        <v>3.714037</v>
      </c>
      <c r="O23" s="20">
        <v>0</v>
      </c>
      <c r="P23" s="20">
        <v>0</v>
      </c>
      <c r="Q23" s="20">
        <v>0</v>
      </c>
      <c r="R23" s="20">
        <v>97.97243099999997</v>
      </c>
      <c r="S23" s="20">
        <v>77.39849399999997</v>
      </c>
      <c r="T23" s="20">
        <v>20.573937000000004</v>
      </c>
      <c r="U23" s="21">
        <v>2.015304</v>
      </c>
      <c r="V23" s="21">
        <v>0</v>
      </c>
      <c r="W23" s="21">
        <v>3.054675</v>
      </c>
      <c r="X23" s="16" t="s">
        <v>21</v>
      </c>
    </row>
    <row r="24" spans="1:24" s="3" customFormat="1" ht="30.95" customHeight="1" x14ac:dyDescent="0.15">
      <c r="A24" s="8">
        <v>17</v>
      </c>
      <c r="B24" s="13" t="s">
        <v>36</v>
      </c>
      <c r="C24" s="20">
        <v>0.2</v>
      </c>
      <c r="D24" s="20">
        <v>0</v>
      </c>
      <c r="E24" s="20">
        <v>1.3</v>
      </c>
      <c r="F24" s="20">
        <v>0.02</v>
      </c>
      <c r="G24" s="20">
        <v>0</v>
      </c>
      <c r="H24" s="20">
        <v>0.76</v>
      </c>
      <c r="I24" s="20">
        <v>0.02</v>
      </c>
      <c r="J24" s="20">
        <v>0</v>
      </c>
      <c r="K24" s="20">
        <v>0.51</v>
      </c>
      <c r="L24" s="20">
        <v>0.6000000000000001</v>
      </c>
      <c r="M24" s="20">
        <v>0.2</v>
      </c>
      <c r="N24" s="20">
        <v>0.4</v>
      </c>
      <c r="O24" s="20">
        <v>1.1</v>
      </c>
      <c r="P24" s="20">
        <v>0.5</v>
      </c>
      <c r="Q24" s="20">
        <v>0.6</v>
      </c>
      <c r="R24" s="20">
        <v>1.7000000000000002</v>
      </c>
      <c r="S24" s="20">
        <v>0.9</v>
      </c>
      <c r="T24" s="20">
        <v>0.8</v>
      </c>
      <c r="U24" s="20">
        <v>0.3</v>
      </c>
      <c r="V24" s="20">
        <v>0.4</v>
      </c>
      <c r="W24" s="20">
        <v>0.7</v>
      </c>
      <c r="X24" s="16" t="s">
        <v>21</v>
      </c>
    </row>
    <row r="25" spans="1:24" s="3" customFormat="1" ht="30.95" customHeight="1" x14ac:dyDescent="0.15">
      <c r="A25" s="8">
        <v>18</v>
      </c>
      <c r="B25" s="13" t="s">
        <v>40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14" t="s">
        <v>41</v>
      </c>
    </row>
    <row r="26" spans="1:24" s="3" customFormat="1" ht="30.95" customHeight="1" x14ac:dyDescent="0.15">
      <c r="A26" s="8">
        <v>19</v>
      </c>
      <c r="B26" s="13" t="s">
        <v>45</v>
      </c>
      <c r="C26" s="20">
        <v>0</v>
      </c>
      <c r="D26" s="20">
        <v>0</v>
      </c>
      <c r="E26" s="20">
        <v>68</v>
      </c>
      <c r="F26" s="20">
        <v>0</v>
      </c>
      <c r="G26" s="20">
        <v>0</v>
      </c>
      <c r="H26" s="20">
        <v>205</v>
      </c>
      <c r="I26" s="20">
        <v>0</v>
      </c>
      <c r="J26" s="20">
        <v>0</v>
      </c>
      <c r="K26" s="20">
        <v>0</v>
      </c>
      <c r="L26" s="20">
        <f>M26+N26</f>
        <v>0</v>
      </c>
      <c r="M26" s="20">
        <v>0</v>
      </c>
      <c r="N26" s="20">
        <v>0</v>
      </c>
      <c r="O26" s="21">
        <f>P26+Q26</f>
        <v>0</v>
      </c>
      <c r="P26" s="20">
        <v>0</v>
      </c>
      <c r="Q26" s="20">
        <v>0</v>
      </c>
      <c r="R26" s="20">
        <f>S26+T26</f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7" t="s">
        <v>67</v>
      </c>
    </row>
    <row r="27" spans="1:24" s="4" customFormat="1" ht="30.95" customHeight="1" x14ac:dyDescent="0.15">
      <c r="A27" s="9"/>
      <c r="B27" s="18" t="s">
        <v>42</v>
      </c>
      <c r="C27" s="20">
        <f>SUM(C8:C26)</f>
        <v>35.13072</v>
      </c>
      <c r="D27" s="20">
        <f>SUM(D8:D26)</f>
        <v>30</v>
      </c>
      <c r="E27" s="28">
        <f>SUM(E8:E26)</f>
        <v>1535.15827399999</v>
      </c>
      <c r="F27" s="20">
        <f>SUM(F8:F26)</f>
        <v>17.3434999999999</v>
      </c>
      <c r="G27" s="20">
        <f>SUM(G8:G26)</f>
        <v>48.7</v>
      </c>
      <c r="H27" s="28">
        <f>SUM(H8:H26)</f>
        <v>1204.16669999999</v>
      </c>
      <c r="I27" s="20">
        <f>SUM(I8:I26)</f>
        <v>23.7024999999999</v>
      </c>
      <c r="J27" s="20">
        <f>SUM(J8:J26)</f>
        <v>26.6119999999999</v>
      </c>
      <c r="K27" s="28">
        <f>SUM(K8:K26)</f>
        <v>2014.3098</v>
      </c>
      <c r="L27" s="28">
        <f>SUM(L8:L26)</f>
        <v>940.139420599999</v>
      </c>
      <c r="M27" s="20">
        <f>SUM(M8:M26)</f>
        <v>689.9646516</v>
      </c>
      <c r="N27" s="20">
        <f>SUM(N8:N26)</f>
        <v>250.174769</v>
      </c>
      <c r="O27" s="28">
        <f>SUM(O8:O26)</f>
        <v>886.276899999999</v>
      </c>
      <c r="P27" s="20">
        <f>SUM(P8:P26)</f>
        <v>448.3274</v>
      </c>
      <c r="Q27" s="20">
        <f>SUM(Q8:Q26)</f>
        <v>437.9495</v>
      </c>
      <c r="R27" s="28">
        <f>SUM(R8:R26)</f>
        <v>2626.1537014</v>
      </c>
      <c r="S27" s="20">
        <f>SUM(S8:S26)</f>
        <v>1513.1834494</v>
      </c>
      <c r="T27" s="20">
        <f>SUM(T8:T26)</f>
        <v>1112.970252</v>
      </c>
      <c r="U27" s="20">
        <f>SUM(U8:U26)</f>
        <v>67.1964869999999</v>
      </c>
      <c r="V27" s="20">
        <f>SUM(V8:V26)</f>
        <v>70.514</v>
      </c>
      <c r="W27" s="28">
        <f>SUM(W8:W26)</f>
        <v>5555.09396999999</v>
      </c>
      <c r="X27" s="19"/>
    </row>
    <row r="28" spans="1:24" ht="42.95" customHeight="1" x14ac:dyDescent="0.15">
      <c r="A28" s="10"/>
      <c r="B28" s="151" t="s">
        <v>43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</row>
  </sheetData>
  <autoFilter ref="A7:X27"/>
  <mergeCells count="27">
    <mergeCell ref="I6:I7"/>
    <mergeCell ref="J6:J7"/>
    <mergeCell ref="K6:K7"/>
    <mergeCell ref="B28:X28"/>
    <mergeCell ref="L6:N6"/>
    <mergeCell ref="O6:Q6"/>
    <mergeCell ref="R6:T6"/>
    <mergeCell ref="U6:U7"/>
    <mergeCell ref="V6:V7"/>
    <mergeCell ref="W6:W7"/>
    <mergeCell ref="X4:X7"/>
    <mergeCell ref="A2:W2"/>
    <mergeCell ref="A3:W3"/>
    <mergeCell ref="A4:A7"/>
    <mergeCell ref="B4:B7"/>
    <mergeCell ref="C4:W4"/>
    <mergeCell ref="C5:E5"/>
    <mergeCell ref="F5:H5"/>
    <mergeCell ref="I5:K5"/>
    <mergeCell ref="L5:T5"/>
    <mergeCell ref="U5:W5"/>
    <mergeCell ref="C6:C7"/>
    <mergeCell ref="D6:D7"/>
    <mergeCell ref="E6:E7"/>
    <mergeCell ref="F6:F7"/>
    <mergeCell ref="G6:G7"/>
    <mergeCell ref="H6:H7"/>
  </mergeCells>
  <phoneticPr fontId="0" type="noConversion"/>
  <printOptions horizontalCentered="1" verticalCentered="1"/>
  <pageMargins left="0.19650320837816856" right="0.19650320837816856" top="0.038884025741749866" bottom="0.038884025741749866" header="0.11804080384922779" footer="0.11804080384922779"/>
  <pageSetup paperSize="9" scale="66" orientation="landscape"/>
  <extLst>
    <ext uri="{2D9387EB-5337-4D45-933B-B4D357D02E09}">
      <gutter val="0.0" pos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X28"/>
  <sheetViews>
    <sheetView view="pageBreakPreview" zoomScale="87" zoomScaleNormal="87" topLeftCell="A13" workbookViewId="0">
      <selection activeCell="D10" activeCellId="0" sqref="D10"/>
    </sheetView>
  </sheetViews>
  <sheetFormatPr defaultRowHeight="13.5" defaultColWidth="9.000137329101562" x14ac:dyDescent="0.15"/>
  <cols>
    <col min="1" max="1" width="5.625" customWidth="1" style="5"/>
    <col min="2" max="2" width="13.5" customWidth="1" style="6"/>
    <col min="3" max="4" width="8.0" customWidth="1" style="6"/>
    <col min="5" max="5" width="10.5" customWidth="1" style="5"/>
    <col min="6" max="6" width="7.375" customWidth="1" style="5"/>
    <col min="7" max="7" width="8.0" customWidth="1" style="5"/>
    <col min="8" max="8" width="10.0" customWidth="1" style="5"/>
    <col min="9" max="9" width="6.75" customWidth="1" style="5"/>
    <col min="10" max="10" width="7.375" customWidth="1" style="5"/>
    <col min="11" max="11" width="10.625" customWidth="1" style="5"/>
    <col min="12" max="12" width="10.0" customWidth="1" style="5"/>
    <col min="13" max="13" width="9.75" customWidth="1" style="5"/>
    <col min="14" max="14" width="8.0" customWidth="1" style="5"/>
    <col min="15" max="15" width="10.25" customWidth="1" style="5"/>
    <col min="16" max="16" width="10.75" customWidth="1" style="5"/>
    <col min="17" max="17" width="8.0" customWidth="1" style="5"/>
    <col min="18" max="18" width="11.5" customWidth="1" style="5"/>
    <col min="19" max="19" width="10.625" customWidth="1" style="5"/>
    <col min="20" max="20" width="8.875" customWidth="1" style="5"/>
    <col min="21" max="22" width="8.0" customWidth="1" style="5"/>
    <col min="23" max="23" width="10.125" customWidth="1" style="5"/>
    <col min="24" max="24" width="8.0" customWidth="1" style="5"/>
    <col min="25" max="16384" width="9.0" style="5"/>
  </cols>
  <sheetData>
    <row r="1" spans="1:1" ht="12.95" customHeight="1" x14ac:dyDescent="0.15">
      <c r="A1" s="7"/>
    </row>
    <row r="2" spans="1:23" ht="32.25" customHeight="1" x14ac:dyDescent="0.15">
      <c r="A2" s="159" t="s">
        <v>63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</row>
    <row r="3" spans="1:23" ht="9.95" customHeight="1" x14ac:dyDescent="0.15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</row>
    <row r="4" spans="1:24" s="2" customFormat="1" ht="21.95" customHeight="1" x14ac:dyDescent="0.15">
      <c r="A4" s="163" t="s">
        <v>1</v>
      </c>
      <c r="B4" s="166" t="s">
        <v>2</v>
      </c>
      <c r="C4" s="166" t="s">
        <v>3</v>
      </c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58" t="s">
        <v>4</v>
      </c>
    </row>
    <row r="5" spans="1:24" s="2" customFormat="1" ht="23.1" customHeight="1" x14ac:dyDescent="0.15">
      <c r="A5" s="162"/>
      <c r="B5" s="165"/>
      <c r="C5" s="170" t="s">
        <v>5</v>
      </c>
      <c r="D5" s="169"/>
      <c r="E5" s="168"/>
      <c r="F5" s="170" t="s">
        <v>6</v>
      </c>
      <c r="G5" s="169"/>
      <c r="H5" s="168"/>
      <c r="I5" s="171" t="s">
        <v>7</v>
      </c>
      <c r="J5" s="171"/>
      <c r="K5" s="171"/>
      <c r="L5" s="170" t="s">
        <v>8</v>
      </c>
      <c r="M5" s="169"/>
      <c r="N5" s="169"/>
      <c r="O5" s="169"/>
      <c r="P5" s="169"/>
      <c r="Q5" s="169"/>
      <c r="R5" s="169"/>
      <c r="S5" s="169"/>
      <c r="T5" s="168"/>
      <c r="U5" s="152" t="s">
        <v>9</v>
      </c>
      <c r="V5" s="152"/>
      <c r="W5" s="152"/>
      <c r="X5" s="157"/>
    </row>
    <row r="6" spans="1:24" s="3" customFormat="1" ht="30.95" customHeight="1" x14ac:dyDescent="0.15">
      <c r="A6" s="162"/>
      <c r="B6" s="165"/>
      <c r="C6" s="150" t="s">
        <v>10</v>
      </c>
      <c r="D6" s="150" t="s">
        <v>11</v>
      </c>
      <c r="E6" s="150" t="s">
        <v>12</v>
      </c>
      <c r="F6" s="150" t="s">
        <v>10</v>
      </c>
      <c r="G6" s="150" t="s">
        <v>11</v>
      </c>
      <c r="H6" s="150" t="s">
        <v>12</v>
      </c>
      <c r="I6" s="150" t="s">
        <v>10</v>
      </c>
      <c r="J6" s="150" t="s">
        <v>11</v>
      </c>
      <c r="K6" s="150" t="s">
        <v>12</v>
      </c>
      <c r="L6" s="152" t="s">
        <v>10</v>
      </c>
      <c r="M6" s="152"/>
      <c r="N6" s="152"/>
      <c r="O6" s="155" t="s">
        <v>11</v>
      </c>
      <c r="P6" s="154"/>
      <c r="Q6" s="153"/>
      <c r="R6" s="155" t="s">
        <v>12</v>
      </c>
      <c r="S6" s="154"/>
      <c r="T6" s="153"/>
      <c r="U6" s="150" t="s">
        <v>10</v>
      </c>
      <c r="V6" s="150" t="s">
        <v>11</v>
      </c>
      <c r="W6" s="150" t="s">
        <v>12</v>
      </c>
      <c r="X6" s="157"/>
    </row>
    <row r="7" spans="1:24" s="3" customFormat="1" ht="45.0" customHeight="1" x14ac:dyDescent="0.15">
      <c r="A7" s="161"/>
      <c r="B7" s="164"/>
      <c r="C7" s="149"/>
      <c r="D7" s="149"/>
      <c r="E7" s="149"/>
      <c r="F7" s="149"/>
      <c r="G7" s="149"/>
      <c r="H7" s="149"/>
      <c r="I7" s="149"/>
      <c r="J7" s="149"/>
      <c r="K7" s="149"/>
      <c r="L7" s="11" t="s">
        <v>13</v>
      </c>
      <c r="M7" s="11" t="s">
        <v>14</v>
      </c>
      <c r="N7" s="11" t="s">
        <v>15</v>
      </c>
      <c r="O7" s="11" t="s">
        <v>13</v>
      </c>
      <c r="P7" s="11" t="s">
        <v>14</v>
      </c>
      <c r="Q7" s="11" t="s">
        <v>15</v>
      </c>
      <c r="R7" s="11" t="s">
        <v>13</v>
      </c>
      <c r="S7" s="12" t="s">
        <v>64</v>
      </c>
      <c r="T7" s="11" t="s">
        <v>17</v>
      </c>
      <c r="U7" s="149"/>
      <c r="V7" s="149"/>
      <c r="W7" s="149"/>
      <c r="X7" s="156"/>
    </row>
    <row r="8" spans="1:24" s="3" customFormat="1" ht="30.95" customHeight="1" x14ac:dyDescent="0.15">
      <c r="A8" s="8">
        <v>1</v>
      </c>
      <c r="B8" s="13" t="s">
        <v>20</v>
      </c>
      <c r="C8" s="20">
        <v>0</v>
      </c>
      <c r="D8" s="20">
        <v>0</v>
      </c>
      <c r="E8" s="20">
        <v>73</v>
      </c>
      <c r="F8" s="20">
        <v>0</v>
      </c>
      <c r="G8" s="20">
        <v>0</v>
      </c>
      <c r="H8" s="20">
        <v>43</v>
      </c>
      <c r="I8" s="20">
        <v>0</v>
      </c>
      <c r="J8" s="20">
        <v>0</v>
      </c>
      <c r="K8" s="20">
        <v>59</v>
      </c>
      <c r="L8" s="20">
        <v>112</v>
      </c>
      <c r="M8" s="20">
        <v>80</v>
      </c>
      <c r="N8" s="20">
        <v>32</v>
      </c>
      <c r="O8" s="21">
        <v>0</v>
      </c>
      <c r="P8" s="20">
        <v>0</v>
      </c>
      <c r="Q8" s="20">
        <v>0</v>
      </c>
      <c r="R8" s="29">
        <v>1272</v>
      </c>
      <c r="S8" s="20">
        <v>882</v>
      </c>
      <c r="T8" s="20">
        <v>390</v>
      </c>
      <c r="U8" s="20">
        <v>0</v>
      </c>
      <c r="V8" s="20">
        <v>0</v>
      </c>
      <c r="W8" s="20">
        <v>0.2</v>
      </c>
      <c r="X8" s="16" t="s">
        <v>21</v>
      </c>
    </row>
    <row r="9" spans="1:24" s="3" customFormat="1" ht="30.95" customHeight="1" x14ac:dyDescent="0.15">
      <c r="A9" s="8">
        <v>2</v>
      </c>
      <c r="B9" s="13" t="s">
        <v>24</v>
      </c>
      <c r="C9" s="20">
        <v>3.764</v>
      </c>
      <c r="D9" s="20">
        <v>0</v>
      </c>
      <c r="E9" s="20">
        <v>551.127</v>
      </c>
      <c r="F9" s="20">
        <v>1.797</v>
      </c>
      <c r="G9" s="20">
        <v>0</v>
      </c>
      <c r="H9" s="20">
        <v>229.118</v>
      </c>
      <c r="I9" s="20">
        <v>1.346</v>
      </c>
      <c r="J9" s="20">
        <v>0</v>
      </c>
      <c r="K9" s="20">
        <v>167.659</v>
      </c>
      <c r="L9" s="20">
        <v>40.537</v>
      </c>
      <c r="M9" s="20">
        <v>16.927</v>
      </c>
      <c r="N9" s="20">
        <v>23.61</v>
      </c>
      <c r="O9" s="20">
        <v>57.945</v>
      </c>
      <c r="P9" s="20">
        <v>26.166</v>
      </c>
      <c r="Q9" s="20">
        <v>31.779</v>
      </c>
      <c r="R9" s="29">
        <v>478.387</v>
      </c>
      <c r="S9" s="20">
        <v>242.567</v>
      </c>
      <c r="T9" s="20">
        <v>235.82</v>
      </c>
      <c r="U9" s="20">
        <v>3.253</v>
      </c>
      <c r="V9" s="20">
        <v>0</v>
      </c>
      <c r="W9" s="20">
        <v>25.331</v>
      </c>
      <c r="X9" s="16" t="s">
        <v>21</v>
      </c>
    </row>
    <row r="10" spans="1:24" s="3" customFormat="1" ht="30.95" customHeight="1" x14ac:dyDescent="0.15">
      <c r="A10" s="8">
        <v>3</v>
      </c>
      <c r="B10" s="17" t="s">
        <v>26</v>
      </c>
      <c r="C10" s="20">
        <v>1.7</v>
      </c>
      <c r="D10" s="20">
        <v>0</v>
      </c>
      <c r="E10" s="20">
        <v>68</v>
      </c>
      <c r="F10" s="20">
        <v>1</v>
      </c>
      <c r="G10" s="20">
        <v>0</v>
      </c>
      <c r="H10" s="20">
        <v>58</v>
      </c>
      <c r="I10" s="20">
        <v>0.6</v>
      </c>
      <c r="J10" s="20">
        <v>0</v>
      </c>
      <c r="K10" s="20">
        <v>123</v>
      </c>
      <c r="L10" s="20">
        <v>10.7</v>
      </c>
      <c r="M10" s="20">
        <v>8.1</v>
      </c>
      <c r="N10" s="20">
        <v>2.6</v>
      </c>
      <c r="O10" s="20">
        <v>41</v>
      </c>
      <c r="P10" s="20">
        <v>28</v>
      </c>
      <c r="Q10" s="20">
        <v>13</v>
      </c>
      <c r="R10" s="29">
        <v>165</v>
      </c>
      <c r="S10" s="20">
        <v>105</v>
      </c>
      <c r="T10" s="20">
        <v>60</v>
      </c>
      <c r="U10" s="20">
        <v>1.1</v>
      </c>
      <c r="V10" s="20">
        <v>1</v>
      </c>
      <c r="W10" s="20">
        <v>4.5</v>
      </c>
      <c r="X10" s="16" t="s">
        <v>21</v>
      </c>
    </row>
    <row r="11" spans="1:24" s="3" customFormat="1" ht="30.95" customHeight="1" x14ac:dyDescent="0.15">
      <c r="A11" s="8">
        <v>4</v>
      </c>
      <c r="B11" s="13" t="s">
        <v>27</v>
      </c>
      <c r="C11" s="20">
        <v>6.911759999999999</v>
      </c>
      <c r="D11" s="20">
        <v>1.4</v>
      </c>
      <c r="E11" s="20">
        <v>46.091098</v>
      </c>
      <c r="F11" s="20">
        <v>6.16</v>
      </c>
      <c r="G11" s="20">
        <v>5.35</v>
      </c>
      <c r="H11" s="20">
        <v>41.0577</v>
      </c>
      <c r="I11" s="20">
        <v>1.39</v>
      </c>
      <c r="J11" s="20">
        <v>0.88</v>
      </c>
      <c r="K11" s="20">
        <v>87.445</v>
      </c>
      <c r="L11" s="20">
        <v>40.916799000000005</v>
      </c>
      <c r="M11" s="20">
        <v>35.813735</v>
      </c>
      <c r="N11" s="20">
        <v>5.103064000000002</v>
      </c>
      <c r="O11" s="20">
        <v>70.4559</v>
      </c>
      <c r="P11" s="20">
        <v>65.112</v>
      </c>
      <c r="Q11" s="20">
        <v>5.3439</v>
      </c>
      <c r="R11" s="29">
        <v>125.563297</v>
      </c>
      <c r="S11" s="20">
        <v>105.178959</v>
      </c>
      <c r="T11" s="20">
        <v>20.384337999999996</v>
      </c>
      <c r="U11" s="21">
        <v>1.648836</v>
      </c>
      <c r="V11" s="21">
        <v>5.5507</v>
      </c>
      <c r="W11" s="21">
        <v>5.8318389999999996</v>
      </c>
      <c r="X11" s="16" t="s">
        <v>21</v>
      </c>
    </row>
    <row r="12" spans="1:24" s="3" customFormat="1" ht="30.95" customHeight="1" x14ac:dyDescent="0.15">
      <c r="A12" s="8">
        <v>5</v>
      </c>
      <c r="B12" s="13" t="s">
        <v>29</v>
      </c>
      <c r="C12" s="20">
        <v>0</v>
      </c>
      <c r="D12" s="20">
        <v>0</v>
      </c>
      <c r="E12" s="20">
        <v>66.02</v>
      </c>
      <c r="F12" s="20">
        <v>0</v>
      </c>
      <c r="G12" s="20">
        <v>0</v>
      </c>
      <c r="H12" s="20">
        <v>61.53</v>
      </c>
      <c r="I12" s="20">
        <v>0</v>
      </c>
      <c r="J12" s="20">
        <v>0</v>
      </c>
      <c r="K12" s="20">
        <v>99.1</v>
      </c>
      <c r="L12" s="20">
        <v>6.18</v>
      </c>
      <c r="M12" s="20">
        <v>0</v>
      </c>
      <c r="N12" s="20">
        <v>6.18</v>
      </c>
      <c r="O12" s="20">
        <v>0</v>
      </c>
      <c r="P12" s="20">
        <v>0</v>
      </c>
      <c r="Q12" s="20">
        <v>0</v>
      </c>
      <c r="R12" s="29">
        <v>107.60000000000001</v>
      </c>
      <c r="S12" s="20">
        <v>31.2</v>
      </c>
      <c r="T12" s="20">
        <v>76.4</v>
      </c>
      <c r="U12" s="21">
        <v>0.35</v>
      </c>
      <c r="V12" s="21">
        <v>0</v>
      </c>
      <c r="W12" s="21">
        <v>15.75</v>
      </c>
      <c r="X12" s="16" t="s">
        <v>21</v>
      </c>
    </row>
    <row r="13" spans="1:24" s="3" customFormat="1" ht="30.95" customHeight="1" x14ac:dyDescent="0.15">
      <c r="A13" s="8">
        <v>6</v>
      </c>
      <c r="B13" s="13" t="s">
        <v>25</v>
      </c>
      <c r="C13" s="20">
        <v>1.816</v>
      </c>
      <c r="D13" s="20">
        <v>0</v>
      </c>
      <c r="E13" s="20">
        <v>16.16</v>
      </c>
      <c r="F13" s="20">
        <v>2.718</v>
      </c>
      <c r="G13" s="20">
        <v>0</v>
      </c>
      <c r="H13" s="20">
        <v>3.375</v>
      </c>
      <c r="I13" s="20">
        <v>2.0402</v>
      </c>
      <c r="J13" s="20">
        <v>0.2</v>
      </c>
      <c r="K13" s="20">
        <v>1.5435</v>
      </c>
      <c r="L13" s="20">
        <v>29.514785600000003</v>
      </c>
      <c r="M13" s="20">
        <v>22.225385600000003</v>
      </c>
      <c r="N13" s="20">
        <v>7.289399999999999</v>
      </c>
      <c r="O13" s="21">
        <v>120</v>
      </c>
      <c r="P13" s="20">
        <v>80</v>
      </c>
      <c r="Q13" s="20">
        <v>40</v>
      </c>
      <c r="R13" s="29">
        <v>73.71943600000002</v>
      </c>
      <c r="S13" s="20">
        <v>0</v>
      </c>
      <c r="T13" s="20">
        <v>73.71943600000002</v>
      </c>
      <c r="U13" s="20">
        <v>0.012792</v>
      </c>
      <c r="V13" s="20">
        <v>0.086</v>
      </c>
      <c r="W13" s="20">
        <v>0</v>
      </c>
      <c r="X13" s="16" t="s">
        <v>21</v>
      </c>
    </row>
    <row r="14" spans="1:24" s="3" customFormat="1" ht="30.95" customHeight="1" x14ac:dyDescent="0.15">
      <c r="A14" s="8">
        <v>7</v>
      </c>
      <c r="B14" s="13" t="s">
        <v>30</v>
      </c>
      <c r="C14" s="23">
        <v>2</v>
      </c>
      <c r="D14" s="23">
        <v>5</v>
      </c>
      <c r="E14" s="23">
        <v>102</v>
      </c>
      <c r="F14" s="23">
        <v>2</v>
      </c>
      <c r="G14" s="23">
        <v>0</v>
      </c>
      <c r="H14" s="23">
        <v>66</v>
      </c>
      <c r="I14" s="23">
        <v>3</v>
      </c>
      <c r="J14" s="23">
        <v>10</v>
      </c>
      <c r="K14" s="23">
        <v>82</v>
      </c>
      <c r="L14" s="23">
        <v>36</v>
      </c>
      <c r="M14" s="23">
        <v>0</v>
      </c>
      <c r="N14" s="23">
        <v>36</v>
      </c>
      <c r="O14" s="23">
        <v>75</v>
      </c>
      <c r="P14" s="23">
        <v>0</v>
      </c>
      <c r="Q14" s="23">
        <v>75</v>
      </c>
      <c r="R14" s="23">
        <v>30</v>
      </c>
      <c r="S14" s="23">
        <v>0</v>
      </c>
      <c r="T14" s="23">
        <v>30</v>
      </c>
      <c r="U14" s="22">
        <v>1</v>
      </c>
      <c r="V14" s="22">
        <v>0</v>
      </c>
      <c r="W14" s="22">
        <v>1</v>
      </c>
      <c r="X14" s="16" t="s">
        <v>21</v>
      </c>
    </row>
    <row r="15" spans="1:24" s="3" customFormat="1" ht="30.95" customHeight="1" x14ac:dyDescent="0.15">
      <c r="A15" s="8">
        <v>8</v>
      </c>
      <c r="B15" s="13" t="s">
        <v>28</v>
      </c>
      <c r="C15" s="20">
        <v>0.8</v>
      </c>
      <c r="D15" s="20">
        <v>0</v>
      </c>
      <c r="E15" s="20">
        <v>6</v>
      </c>
      <c r="F15" s="20">
        <v>0.6</v>
      </c>
      <c r="G15" s="20">
        <v>0</v>
      </c>
      <c r="H15" s="20">
        <v>2</v>
      </c>
      <c r="I15" s="20">
        <v>0.9</v>
      </c>
      <c r="J15" s="20">
        <v>0</v>
      </c>
      <c r="K15" s="20">
        <v>6.3</v>
      </c>
      <c r="L15" s="20">
        <v>4</v>
      </c>
      <c r="M15" s="20">
        <v>3</v>
      </c>
      <c r="N15" s="20">
        <v>1</v>
      </c>
      <c r="O15" s="20">
        <v>9</v>
      </c>
      <c r="P15" s="20">
        <v>6</v>
      </c>
      <c r="Q15" s="20">
        <v>3</v>
      </c>
      <c r="R15" s="20">
        <v>14</v>
      </c>
      <c r="S15" s="20">
        <v>8</v>
      </c>
      <c r="T15" s="20">
        <v>6</v>
      </c>
      <c r="U15" s="20">
        <v>1.3</v>
      </c>
      <c r="V15" s="20">
        <v>1</v>
      </c>
      <c r="W15" s="20">
        <v>4</v>
      </c>
      <c r="X15" s="16" t="s">
        <v>21</v>
      </c>
    </row>
    <row r="16" spans="1:24" s="3" customFormat="1" ht="30.95" customHeight="1" x14ac:dyDescent="0.15">
      <c r="A16" s="8">
        <v>9</v>
      </c>
      <c r="B16" s="13" t="s">
        <v>36</v>
      </c>
      <c r="C16" s="20">
        <v>0.2</v>
      </c>
      <c r="D16" s="20">
        <v>0</v>
      </c>
      <c r="E16" s="20">
        <v>1.3</v>
      </c>
      <c r="F16" s="20">
        <v>0.02</v>
      </c>
      <c r="G16" s="20">
        <v>0</v>
      </c>
      <c r="H16" s="20">
        <v>0.76</v>
      </c>
      <c r="I16" s="20">
        <v>0.02</v>
      </c>
      <c r="J16" s="20">
        <v>0</v>
      </c>
      <c r="K16" s="20">
        <v>0.51</v>
      </c>
      <c r="L16" s="20">
        <v>0.6000000000000001</v>
      </c>
      <c r="M16" s="20">
        <v>0.2</v>
      </c>
      <c r="N16" s="20">
        <v>0.4</v>
      </c>
      <c r="O16" s="20">
        <v>1.1</v>
      </c>
      <c r="P16" s="20">
        <v>0.5</v>
      </c>
      <c r="Q16" s="20">
        <v>0.6</v>
      </c>
      <c r="R16" s="20">
        <v>1.7000000000000002</v>
      </c>
      <c r="S16" s="20">
        <v>0.9</v>
      </c>
      <c r="T16" s="20">
        <v>0.8</v>
      </c>
      <c r="U16" s="20">
        <v>0.3</v>
      </c>
      <c r="V16" s="20">
        <v>0.4</v>
      </c>
      <c r="W16" s="20">
        <v>0.7</v>
      </c>
      <c r="X16" s="16" t="s">
        <v>21</v>
      </c>
    </row>
    <row r="17" spans="1:24" s="3" customFormat="1" ht="30.95" customHeight="1" x14ac:dyDescent="0.15">
      <c r="A17" s="8">
        <v>10</v>
      </c>
      <c r="B17" s="13" t="s">
        <v>22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235</v>
      </c>
      <c r="M17" s="20">
        <v>90</v>
      </c>
      <c r="N17" s="20">
        <v>145</v>
      </c>
      <c r="O17" s="20">
        <v>0</v>
      </c>
      <c r="P17" s="20">
        <v>0</v>
      </c>
      <c r="Q17" s="20">
        <v>0</v>
      </c>
      <c r="R17" s="20">
        <v>0</v>
      </c>
      <c r="S17" s="22">
        <v>0</v>
      </c>
      <c r="T17" s="22">
        <v>0</v>
      </c>
      <c r="U17" s="20">
        <v>0</v>
      </c>
      <c r="V17" s="20">
        <v>0</v>
      </c>
      <c r="W17" s="20">
        <v>0</v>
      </c>
      <c r="X17" s="16" t="s">
        <v>21</v>
      </c>
    </row>
    <row r="18" spans="1:24" s="3" customFormat="1" ht="30.95" customHeight="1" x14ac:dyDescent="0.15">
      <c r="A18" s="8">
        <v>11</v>
      </c>
      <c r="B18" s="13" t="s">
        <v>35</v>
      </c>
      <c r="C18" s="20">
        <v>0.03</v>
      </c>
      <c r="D18" s="20">
        <v>0</v>
      </c>
      <c r="E18" s="20">
        <v>19.5</v>
      </c>
      <c r="F18" s="20">
        <v>0.01</v>
      </c>
      <c r="G18" s="20">
        <v>0</v>
      </c>
      <c r="H18" s="20">
        <v>4</v>
      </c>
      <c r="I18" s="20">
        <v>0.01</v>
      </c>
      <c r="J18" s="20">
        <v>0</v>
      </c>
      <c r="K18" s="20">
        <v>9.8</v>
      </c>
      <c r="L18" s="20">
        <v>9.3</v>
      </c>
      <c r="M18" s="20">
        <v>4.9</v>
      </c>
      <c r="N18" s="20">
        <v>4.4</v>
      </c>
      <c r="O18" s="20">
        <v>9.3</v>
      </c>
      <c r="P18" s="20">
        <v>4.9</v>
      </c>
      <c r="Q18" s="20">
        <v>4.4</v>
      </c>
      <c r="R18" s="20">
        <v>0</v>
      </c>
      <c r="S18" s="20">
        <v>0</v>
      </c>
      <c r="T18" s="20">
        <v>0</v>
      </c>
      <c r="U18" s="21">
        <v>0</v>
      </c>
      <c r="V18" s="21">
        <v>0</v>
      </c>
      <c r="W18" s="21">
        <v>0</v>
      </c>
      <c r="X18" s="16" t="s">
        <v>21</v>
      </c>
    </row>
    <row r="19" spans="1:24" s="3" customFormat="1" ht="30.95" customHeight="1" x14ac:dyDescent="0.15">
      <c r="A19" s="8">
        <v>12</v>
      </c>
      <c r="B19" s="13" t="s">
        <v>33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3">
        <v>0</v>
      </c>
      <c r="U19" s="20">
        <v>0</v>
      </c>
      <c r="V19" s="20">
        <v>16</v>
      </c>
      <c r="W19" s="20">
        <v>2012</v>
      </c>
      <c r="X19" s="16" t="s">
        <v>21</v>
      </c>
    </row>
    <row r="20" spans="1:24" s="3" customFormat="1" ht="30.95" customHeight="1" x14ac:dyDescent="0.15">
      <c r="A20" s="8">
        <v>13</v>
      </c>
      <c r="B20" s="13" t="s">
        <v>31</v>
      </c>
      <c r="C20" s="20">
        <v>0</v>
      </c>
      <c r="D20" s="20">
        <v>0</v>
      </c>
      <c r="E20" s="20">
        <v>488.9</v>
      </c>
      <c r="F20" s="20">
        <v>0</v>
      </c>
      <c r="G20" s="20">
        <v>0</v>
      </c>
      <c r="H20" s="20">
        <v>449.6</v>
      </c>
      <c r="I20" s="20">
        <v>0</v>
      </c>
      <c r="J20" s="20">
        <v>0</v>
      </c>
      <c r="K20" s="20">
        <v>404.9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16" t="s">
        <v>21</v>
      </c>
    </row>
    <row r="21" spans="1:24" s="3" customFormat="1" ht="30.95" customHeight="1" x14ac:dyDescent="0.15">
      <c r="A21" s="8">
        <v>14</v>
      </c>
      <c r="B21" s="13" t="s">
        <v>34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8</v>
      </c>
      <c r="J21" s="20">
        <v>0</v>
      </c>
      <c r="K21" s="20">
        <v>938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2">
        <v>19</v>
      </c>
      <c r="V21" s="22">
        <v>27</v>
      </c>
      <c r="W21" s="22">
        <v>1100</v>
      </c>
      <c r="X21" s="16" t="s">
        <v>21</v>
      </c>
    </row>
    <row r="22" spans="1:24" s="3" customFormat="1" ht="30.95" customHeight="1" x14ac:dyDescent="0.15">
      <c r="A22" s="8">
        <v>15</v>
      </c>
      <c r="B22" s="13" t="s">
        <v>32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2">
        <v>57.74</v>
      </c>
      <c r="V22" s="22">
        <v>55.75</v>
      </c>
      <c r="W22" s="22">
        <v>2407.1</v>
      </c>
      <c r="X22" s="16" t="s">
        <v>21</v>
      </c>
    </row>
    <row r="23" spans="1:24" s="3" customFormat="1" ht="30.95" customHeight="1" x14ac:dyDescent="0.15">
      <c r="A23" s="8">
        <v>16</v>
      </c>
      <c r="B23" s="13" t="s">
        <v>45</v>
      </c>
      <c r="C23" s="20">
        <v>3</v>
      </c>
      <c r="D23" s="20">
        <v>0</v>
      </c>
      <c r="E23" s="20">
        <v>68</v>
      </c>
      <c r="F23" s="20">
        <v>3</v>
      </c>
      <c r="G23" s="20">
        <v>0</v>
      </c>
      <c r="H23" s="20">
        <v>205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1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16" t="s">
        <v>46</v>
      </c>
    </row>
    <row r="24" spans="1:24" s="3" customFormat="1" ht="30.95" customHeight="1" x14ac:dyDescent="0.15">
      <c r="A24" s="8">
        <v>17</v>
      </c>
      <c r="B24" s="13" t="s">
        <v>37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1"/>
      <c r="V24" s="21"/>
      <c r="W24" s="21"/>
      <c r="X24" s="16" t="s">
        <v>21</v>
      </c>
    </row>
    <row r="25" spans="1:24" s="3" customFormat="1" ht="30.95" customHeight="1" x14ac:dyDescent="0.15">
      <c r="A25" s="8">
        <v>18</v>
      </c>
      <c r="B25" s="13" t="s">
        <v>38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14" t="s">
        <v>39</v>
      </c>
    </row>
    <row r="26" spans="1:24" s="3" customFormat="1" ht="30.95" customHeight="1" x14ac:dyDescent="0.15">
      <c r="A26" s="8">
        <v>19</v>
      </c>
      <c r="B26" s="13" t="s">
        <v>40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14" t="s">
        <v>41</v>
      </c>
    </row>
    <row r="27" spans="1:24" s="4" customFormat="1" ht="30.95" customHeight="1" x14ac:dyDescent="0.15">
      <c r="A27" s="9"/>
      <c r="B27" s="18" t="s">
        <v>42</v>
      </c>
      <c r="C27" s="20">
        <f>SUM(C8:C26)</f>
        <v>20.22176</v>
      </c>
      <c r="D27" s="20">
        <f>SUM(D8:D26)</f>
        <v>6.4</v>
      </c>
      <c r="E27" s="28">
        <f>SUM(E8:E26)</f>
        <v>1506.09809799999</v>
      </c>
      <c r="F27" s="20">
        <f>SUM(F8:F26)</f>
        <v>17.305</v>
      </c>
      <c r="G27" s="20">
        <f>SUM(G8:G26)</f>
        <v>5.35</v>
      </c>
      <c r="H27" s="28">
        <f>SUM(H8:H26)</f>
        <v>1163.4407</v>
      </c>
      <c r="I27" s="20">
        <f>SUM(I8:I26)</f>
        <v>17.3062</v>
      </c>
      <c r="J27" s="20">
        <f>SUM(J8:J26)</f>
        <v>11.08</v>
      </c>
      <c r="K27" s="28">
        <f>SUM(K8:K26)</f>
        <v>1979.25749999999</v>
      </c>
      <c r="L27" s="28">
        <f>SUM(L8:L26)</f>
        <v>524.748584599999</v>
      </c>
      <c r="M27" s="20">
        <f>SUM(M8:M26)</f>
        <v>261.1661206</v>
      </c>
      <c r="N27" s="20">
        <f>SUM(N8:N26)</f>
        <v>263.582463999999</v>
      </c>
      <c r="O27" s="28">
        <f>SUM(O8:O26)</f>
        <v>383.8009</v>
      </c>
      <c r="P27" s="20">
        <f>SUM(P8:P26)</f>
        <v>210.678</v>
      </c>
      <c r="Q27" s="20">
        <f>SUM(Q8:Q26)</f>
        <v>173.122899999999</v>
      </c>
      <c r="R27" s="28">
        <f>SUM(R8:R26)</f>
        <v>2267.96973299999</v>
      </c>
      <c r="S27" s="20">
        <f>SUM(S8:S26)</f>
        <v>1374.845959</v>
      </c>
      <c r="T27" s="20">
        <f>SUM(T8:T26)</f>
        <v>893.123773999999</v>
      </c>
      <c r="U27" s="20">
        <f>SUM(U8:U26)</f>
        <v>85.704628</v>
      </c>
      <c r="V27" s="20">
        <f>SUM(V8:V26)</f>
        <v>106.7867</v>
      </c>
      <c r="W27" s="28">
        <f>SUM(W8:W26)</f>
        <v>5576.412839</v>
      </c>
      <c r="X27" s="19"/>
    </row>
    <row r="28" spans="1:24" ht="42.95" customHeight="1" x14ac:dyDescent="0.15">
      <c r="A28" s="10"/>
      <c r="B28" s="151" t="s">
        <v>43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</row>
  </sheetData>
  <autoFilter ref="A7:X27"/>
  <sortState ref="A8:X26">
    <sortCondition ref="R8:R26" descending="1"/>
  </sortState>
  <mergeCells count="27">
    <mergeCell ref="A2:W2"/>
    <mergeCell ref="A3:W3"/>
    <mergeCell ref="A4:A7"/>
    <mergeCell ref="B4:B7"/>
    <mergeCell ref="C4:W4"/>
    <mergeCell ref="C5:E5"/>
    <mergeCell ref="F5:H5"/>
    <mergeCell ref="I5:K5"/>
    <mergeCell ref="L5:T5"/>
    <mergeCell ref="U5:W5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B28:X28"/>
    <mergeCell ref="L6:N6"/>
    <mergeCell ref="O6:Q6"/>
    <mergeCell ref="R6:T6"/>
    <mergeCell ref="U6:U7"/>
    <mergeCell ref="V6:V7"/>
    <mergeCell ref="W6:W7"/>
    <mergeCell ref="X4:X7"/>
  </mergeCells>
  <phoneticPr fontId="0" type="noConversion"/>
  <printOptions horizontalCentered="1" verticalCentered="1"/>
  <pageMargins left="0.19650320837816856" right="0.19650320837816856" top="0.038884025741749866" bottom="0.038884025741749866" header="0.11804080384922779" footer="0.11804080384922779"/>
  <pageSetup paperSize="9" scale="66" orientation="landscape"/>
  <extLst>
    <ext uri="{2D9387EB-5337-4D45-933B-B4D357D02E09}">
      <gutter val="0.0" pos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X28"/>
  <sheetViews>
    <sheetView view="pageBreakPreview" zoomScale="87" zoomScaleNormal="87" topLeftCell="A19" workbookViewId="0">
      <selection activeCell="I19" activeCellId="0" sqref="I19"/>
    </sheetView>
  </sheetViews>
  <sheetFormatPr defaultRowHeight="13.5" defaultColWidth="9.000137329101562" x14ac:dyDescent="0.15"/>
  <cols>
    <col min="1" max="1" width="5.625" customWidth="1" style="5"/>
    <col min="2" max="2" width="13.5" customWidth="1" style="6"/>
    <col min="3" max="4" width="8.0" customWidth="1" style="6"/>
    <col min="5" max="5" width="10.5" customWidth="1" style="5"/>
    <col min="6" max="6" width="7.375" customWidth="1" style="5"/>
    <col min="7" max="7" width="8.0" customWidth="1" style="5"/>
    <col min="8" max="8" width="10.0" customWidth="1" style="5"/>
    <col min="9" max="9" width="6.75" customWidth="1" style="5"/>
    <col min="10" max="10" width="7.375" customWidth="1" style="5"/>
    <col min="11" max="11" width="10.625" customWidth="1" style="5"/>
    <col min="12" max="12" width="10.0" customWidth="1" style="5"/>
    <col min="13" max="13" width="9.75" customWidth="1" style="5"/>
    <col min="14" max="14" width="8.0" customWidth="1" style="5"/>
    <col min="15" max="15" width="10.25" customWidth="1" style="5"/>
    <col min="16" max="16" width="10.75" customWidth="1" style="5"/>
    <col min="17" max="17" width="8.0" customWidth="1" style="5"/>
    <col min="18" max="18" width="11.5" customWidth="1" style="5"/>
    <col min="19" max="19" width="10.625" customWidth="1" style="5"/>
    <col min="20" max="20" width="8.875" customWidth="1" style="5"/>
    <col min="21" max="22" width="8.0" customWidth="1" style="5"/>
    <col min="23" max="23" width="10.125" customWidth="1" style="5"/>
    <col min="24" max="24" width="8.0" customWidth="1" style="5"/>
    <col min="25" max="16384" width="9.0" style="5"/>
  </cols>
  <sheetData>
    <row r="1" spans="1:1" ht="12.95" customHeight="1" x14ac:dyDescent="0.15">
      <c r="A1" s="7"/>
    </row>
    <row r="2" spans="1:23" ht="32.25" customHeight="1" x14ac:dyDescent="0.15">
      <c r="A2" s="159" t="s">
        <v>59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</row>
    <row r="3" spans="1:23" ht="9.95" customHeight="1" x14ac:dyDescent="0.15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</row>
    <row r="4" spans="1:24" s="2" customFormat="1" ht="21.95" customHeight="1" x14ac:dyDescent="0.15">
      <c r="A4" s="163" t="s">
        <v>1</v>
      </c>
      <c r="B4" s="166" t="s">
        <v>2</v>
      </c>
      <c r="C4" s="166" t="s">
        <v>3</v>
      </c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58" t="s">
        <v>4</v>
      </c>
    </row>
    <row r="5" spans="1:24" s="2" customFormat="1" ht="23.1" customHeight="1" x14ac:dyDescent="0.15">
      <c r="A5" s="162"/>
      <c r="B5" s="165"/>
      <c r="C5" s="170" t="s">
        <v>5</v>
      </c>
      <c r="D5" s="169"/>
      <c r="E5" s="168"/>
      <c r="F5" s="170" t="s">
        <v>6</v>
      </c>
      <c r="G5" s="169"/>
      <c r="H5" s="168"/>
      <c r="I5" s="171" t="s">
        <v>7</v>
      </c>
      <c r="J5" s="171"/>
      <c r="K5" s="171"/>
      <c r="L5" s="170" t="s">
        <v>8</v>
      </c>
      <c r="M5" s="169"/>
      <c r="N5" s="169"/>
      <c r="O5" s="169"/>
      <c r="P5" s="169"/>
      <c r="Q5" s="169"/>
      <c r="R5" s="169"/>
      <c r="S5" s="169"/>
      <c r="T5" s="168"/>
      <c r="U5" s="152" t="s">
        <v>9</v>
      </c>
      <c r="V5" s="152"/>
      <c r="W5" s="152"/>
      <c r="X5" s="157"/>
    </row>
    <row r="6" spans="1:24" s="3" customFormat="1" ht="30.95" customHeight="1" x14ac:dyDescent="0.15">
      <c r="A6" s="162"/>
      <c r="B6" s="165"/>
      <c r="C6" s="150" t="s">
        <v>10</v>
      </c>
      <c r="D6" s="150" t="s">
        <v>11</v>
      </c>
      <c r="E6" s="150" t="s">
        <v>12</v>
      </c>
      <c r="F6" s="150" t="s">
        <v>10</v>
      </c>
      <c r="G6" s="150" t="s">
        <v>11</v>
      </c>
      <c r="H6" s="150" t="s">
        <v>12</v>
      </c>
      <c r="I6" s="150" t="s">
        <v>10</v>
      </c>
      <c r="J6" s="150" t="s">
        <v>11</v>
      </c>
      <c r="K6" s="150" t="s">
        <v>12</v>
      </c>
      <c r="L6" s="152" t="s">
        <v>10</v>
      </c>
      <c r="M6" s="152"/>
      <c r="N6" s="152"/>
      <c r="O6" s="155" t="s">
        <v>11</v>
      </c>
      <c r="P6" s="154"/>
      <c r="Q6" s="153"/>
      <c r="R6" s="155" t="s">
        <v>12</v>
      </c>
      <c r="S6" s="154"/>
      <c r="T6" s="153"/>
      <c r="U6" s="150" t="s">
        <v>10</v>
      </c>
      <c r="V6" s="150" t="s">
        <v>11</v>
      </c>
      <c r="W6" s="150" t="s">
        <v>12</v>
      </c>
      <c r="X6" s="157"/>
    </row>
    <row r="7" spans="1:24" s="3" customFormat="1" ht="45.0" customHeight="1" x14ac:dyDescent="0.15">
      <c r="A7" s="161"/>
      <c r="B7" s="164"/>
      <c r="C7" s="149"/>
      <c r="D7" s="149"/>
      <c r="E7" s="149"/>
      <c r="F7" s="149"/>
      <c r="G7" s="149"/>
      <c r="H7" s="149"/>
      <c r="I7" s="149"/>
      <c r="J7" s="149"/>
      <c r="K7" s="149"/>
      <c r="L7" s="11" t="s">
        <v>13</v>
      </c>
      <c r="M7" s="11" t="s">
        <v>14</v>
      </c>
      <c r="N7" s="11" t="s">
        <v>15</v>
      </c>
      <c r="O7" s="11" t="s">
        <v>13</v>
      </c>
      <c r="P7" s="11" t="s">
        <v>14</v>
      </c>
      <c r="Q7" s="11" t="s">
        <v>15</v>
      </c>
      <c r="R7" s="11" t="s">
        <v>13</v>
      </c>
      <c r="S7" s="12" t="s">
        <v>60</v>
      </c>
      <c r="T7" s="11" t="s">
        <v>17</v>
      </c>
      <c r="U7" s="149"/>
      <c r="V7" s="149"/>
      <c r="W7" s="149"/>
      <c r="X7" s="156"/>
    </row>
    <row r="8" spans="1:24" s="3" customFormat="1" ht="30.95" customHeight="1" x14ac:dyDescent="0.15">
      <c r="A8" s="8">
        <v>1</v>
      </c>
      <c r="B8" s="13" t="s">
        <v>20</v>
      </c>
      <c r="C8" s="20">
        <v>0</v>
      </c>
      <c r="D8" s="20">
        <v>0</v>
      </c>
      <c r="E8" s="20">
        <v>73</v>
      </c>
      <c r="F8" s="20">
        <v>0</v>
      </c>
      <c r="G8" s="20">
        <v>0</v>
      </c>
      <c r="H8" s="20">
        <v>43</v>
      </c>
      <c r="I8" s="20">
        <v>0</v>
      </c>
      <c r="J8" s="20">
        <v>0</v>
      </c>
      <c r="K8" s="20">
        <v>59</v>
      </c>
      <c r="L8" s="20">
        <v>468</v>
      </c>
      <c r="M8" s="20">
        <v>352</v>
      </c>
      <c r="N8" s="20">
        <v>116</v>
      </c>
      <c r="O8" s="21">
        <v>1304</v>
      </c>
      <c r="P8" s="20">
        <v>1184</v>
      </c>
      <c r="Q8" s="20">
        <v>120</v>
      </c>
      <c r="R8" s="29">
        <v>2108</v>
      </c>
      <c r="S8" s="20">
        <v>1714</v>
      </c>
      <c r="T8" s="20">
        <v>394</v>
      </c>
      <c r="U8" s="20">
        <v>0</v>
      </c>
      <c r="V8" s="20">
        <v>0</v>
      </c>
      <c r="W8" s="20">
        <v>0.2</v>
      </c>
      <c r="X8" s="16" t="s">
        <v>21</v>
      </c>
    </row>
    <row r="9" spans="1:24" s="3" customFormat="1" ht="30.95" customHeight="1" x14ac:dyDescent="0.15">
      <c r="A9" s="8">
        <v>2</v>
      </c>
      <c r="B9" s="13" t="s">
        <v>22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9">
        <v>360</v>
      </c>
      <c r="M9" s="29">
        <v>360</v>
      </c>
      <c r="N9" s="29">
        <v>0</v>
      </c>
      <c r="O9" s="29">
        <v>350</v>
      </c>
      <c r="P9" s="29">
        <v>350</v>
      </c>
      <c r="Q9" s="29">
        <v>0</v>
      </c>
      <c r="R9" s="29">
        <v>900</v>
      </c>
      <c r="S9" s="30">
        <v>900</v>
      </c>
      <c r="T9" s="30">
        <v>0</v>
      </c>
      <c r="U9" s="20">
        <v>0</v>
      </c>
      <c r="V9" s="20">
        <v>0</v>
      </c>
      <c r="W9" s="20">
        <v>0</v>
      </c>
      <c r="X9" s="16" t="s">
        <v>21</v>
      </c>
    </row>
    <row r="10" spans="1:24" s="3" customFormat="1" ht="30.95" customHeight="1" x14ac:dyDescent="0.15">
      <c r="A10" s="8">
        <v>3</v>
      </c>
      <c r="B10" s="13" t="s">
        <v>24</v>
      </c>
      <c r="C10" s="20">
        <v>9.328</v>
      </c>
      <c r="D10" s="20">
        <v>0.493</v>
      </c>
      <c r="E10" s="20">
        <v>532.493</v>
      </c>
      <c r="F10" s="20">
        <v>4.545</v>
      </c>
      <c r="G10" s="20">
        <v>0.05</v>
      </c>
      <c r="H10" s="20">
        <v>220.728</v>
      </c>
      <c r="I10" s="20">
        <v>1.361</v>
      </c>
      <c r="J10" s="20">
        <v>0</v>
      </c>
      <c r="K10" s="20">
        <v>163.155</v>
      </c>
      <c r="L10" s="20">
        <v>61.854</v>
      </c>
      <c r="M10" s="20">
        <v>25.991</v>
      </c>
      <c r="N10" s="20">
        <v>35.863</v>
      </c>
      <c r="O10" s="20">
        <v>23.697</v>
      </c>
      <c r="P10" s="20">
        <v>4.194</v>
      </c>
      <c r="Q10" s="20">
        <v>19.503</v>
      </c>
      <c r="R10" s="29">
        <v>358.073</v>
      </c>
      <c r="S10" s="20">
        <v>170.61</v>
      </c>
      <c r="T10" s="20">
        <v>187.463</v>
      </c>
      <c r="U10" s="20">
        <v>3.88</v>
      </c>
      <c r="V10" s="20">
        <v>2.534</v>
      </c>
      <c r="W10" s="20">
        <v>20.181</v>
      </c>
      <c r="X10" s="16" t="s">
        <v>21</v>
      </c>
    </row>
    <row r="11" spans="1:24" s="3" customFormat="1" ht="30.95" customHeight="1" x14ac:dyDescent="0.15">
      <c r="A11" s="8">
        <v>4</v>
      </c>
      <c r="B11" s="13" t="s">
        <v>27</v>
      </c>
      <c r="C11" s="20">
        <v>17.3825</v>
      </c>
      <c r="D11" s="20">
        <v>0.2</v>
      </c>
      <c r="E11" s="20">
        <v>43.91084800000001</v>
      </c>
      <c r="F11" s="20">
        <v>4.47116</v>
      </c>
      <c r="G11" s="20">
        <v>1.62</v>
      </c>
      <c r="H11" s="20">
        <v>40.926584000000005</v>
      </c>
      <c r="I11" s="20">
        <v>0.78</v>
      </c>
      <c r="J11" s="20">
        <v>1.52</v>
      </c>
      <c r="K11" s="20">
        <v>87.435</v>
      </c>
      <c r="L11" s="20">
        <v>33.308959</v>
      </c>
      <c r="M11" s="20">
        <v>29.828295</v>
      </c>
      <c r="N11" s="20">
        <v>3.4806640000000013</v>
      </c>
      <c r="O11" s="20">
        <v>51.6643</v>
      </c>
      <c r="P11" s="20">
        <v>44.3137</v>
      </c>
      <c r="Q11" s="20">
        <v>7.3506</v>
      </c>
      <c r="R11" s="29">
        <v>133.716008</v>
      </c>
      <c r="S11" s="20">
        <v>111.399364</v>
      </c>
      <c r="T11" s="20">
        <v>22.316643999999993</v>
      </c>
      <c r="U11" s="21">
        <v>2.802468</v>
      </c>
      <c r="V11" s="21">
        <v>1.5535999999999999</v>
      </c>
      <c r="W11" s="21">
        <v>4.298871</v>
      </c>
      <c r="X11" s="16" t="s">
        <v>21</v>
      </c>
    </row>
    <row r="12" spans="1:24" s="3" customFormat="1" ht="30.95" customHeight="1" x14ac:dyDescent="0.15">
      <c r="A12" s="8">
        <v>5</v>
      </c>
      <c r="B12" s="13" t="s">
        <v>29</v>
      </c>
      <c r="C12" s="20">
        <v>0.9</v>
      </c>
      <c r="D12" s="20">
        <v>0</v>
      </c>
      <c r="E12" s="20">
        <v>65.1</v>
      </c>
      <c r="F12" s="20">
        <v>0</v>
      </c>
      <c r="G12" s="20">
        <v>0</v>
      </c>
      <c r="H12" s="20">
        <v>61.53</v>
      </c>
      <c r="I12" s="20">
        <v>0</v>
      </c>
      <c r="J12" s="20">
        <v>0</v>
      </c>
      <c r="K12" s="20">
        <v>99.1</v>
      </c>
      <c r="L12" s="20">
        <v>0.6</v>
      </c>
      <c r="M12" s="20">
        <v>0</v>
      </c>
      <c r="N12" s="20">
        <v>0.6</v>
      </c>
      <c r="O12" s="20">
        <v>0</v>
      </c>
      <c r="P12" s="20">
        <v>0</v>
      </c>
      <c r="Q12" s="20">
        <v>0</v>
      </c>
      <c r="R12" s="29">
        <v>107</v>
      </c>
      <c r="S12" s="20">
        <v>31.2</v>
      </c>
      <c r="T12" s="20">
        <v>75.8</v>
      </c>
      <c r="U12" s="21">
        <v>0</v>
      </c>
      <c r="V12" s="21">
        <v>0</v>
      </c>
      <c r="W12" s="21">
        <v>15.75</v>
      </c>
      <c r="X12" s="16" t="s">
        <v>21</v>
      </c>
    </row>
    <row r="13" spans="1:24" s="3" customFormat="1" ht="30.95" customHeight="1" x14ac:dyDescent="0.15">
      <c r="A13" s="8">
        <v>6</v>
      </c>
      <c r="B13" s="13" t="s">
        <v>25</v>
      </c>
      <c r="C13" s="20">
        <v>1.759</v>
      </c>
      <c r="D13" s="20">
        <v>0</v>
      </c>
      <c r="E13" s="20">
        <v>24.786</v>
      </c>
      <c r="F13" s="20">
        <v>2.637</v>
      </c>
      <c r="G13" s="20">
        <v>3.975</v>
      </c>
      <c r="H13" s="20">
        <v>15.545</v>
      </c>
      <c r="I13" s="20">
        <v>1.9629</v>
      </c>
      <c r="J13" s="20">
        <v>0</v>
      </c>
      <c r="K13" s="20">
        <v>14.450899999999999</v>
      </c>
      <c r="L13" s="20">
        <v>23.155792599999998</v>
      </c>
      <c r="M13" s="20">
        <v>12.8593546</v>
      </c>
      <c r="N13" s="20">
        <v>10.296437999999997</v>
      </c>
      <c r="O13" s="21">
        <v>70</v>
      </c>
      <c r="P13" s="20">
        <v>40</v>
      </c>
      <c r="Q13" s="20">
        <v>30</v>
      </c>
      <c r="R13" s="29">
        <v>84.92896200000001</v>
      </c>
      <c r="S13" s="20">
        <v>30</v>
      </c>
      <c r="T13" s="20">
        <v>54.92896200000001</v>
      </c>
      <c r="U13" s="20">
        <v>0.010648</v>
      </c>
      <c r="V13" s="20">
        <v>0</v>
      </c>
      <c r="W13" s="20">
        <v>0.18029499999999998</v>
      </c>
      <c r="X13" s="16" t="s">
        <v>21</v>
      </c>
    </row>
    <row r="14" spans="1:24" s="3" customFormat="1" ht="30.95" customHeight="1" x14ac:dyDescent="0.15">
      <c r="A14" s="8">
        <v>7</v>
      </c>
      <c r="B14" s="13" t="s">
        <v>30</v>
      </c>
      <c r="C14" s="23">
        <v>2</v>
      </c>
      <c r="D14" s="23">
        <v>5</v>
      </c>
      <c r="E14" s="23">
        <v>102</v>
      </c>
      <c r="F14" s="23">
        <v>2</v>
      </c>
      <c r="G14" s="23">
        <v>0</v>
      </c>
      <c r="H14" s="23">
        <v>66</v>
      </c>
      <c r="I14" s="23">
        <v>3</v>
      </c>
      <c r="J14" s="23">
        <v>10</v>
      </c>
      <c r="K14" s="23">
        <v>82</v>
      </c>
      <c r="L14" s="23">
        <v>36</v>
      </c>
      <c r="M14" s="23">
        <v>0</v>
      </c>
      <c r="N14" s="23">
        <v>36</v>
      </c>
      <c r="O14" s="23">
        <v>75</v>
      </c>
      <c r="P14" s="23">
        <v>0</v>
      </c>
      <c r="Q14" s="23">
        <v>75</v>
      </c>
      <c r="R14" s="23">
        <v>30</v>
      </c>
      <c r="S14" s="23">
        <v>0</v>
      </c>
      <c r="T14" s="23">
        <v>30</v>
      </c>
      <c r="U14" s="22">
        <v>1</v>
      </c>
      <c r="V14" s="22">
        <v>0</v>
      </c>
      <c r="W14" s="22">
        <v>1</v>
      </c>
      <c r="X14" s="16" t="s">
        <v>21</v>
      </c>
    </row>
    <row r="15" spans="1:24" s="3" customFormat="1" ht="30.95" customHeight="1" x14ac:dyDescent="0.15">
      <c r="A15" s="8">
        <v>8</v>
      </c>
      <c r="B15" s="13" t="s">
        <v>35</v>
      </c>
      <c r="C15" s="20">
        <v>0.3</v>
      </c>
      <c r="D15" s="20">
        <v>0</v>
      </c>
      <c r="E15" s="20">
        <v>19.1</v>
      </c>
      <c r="F15" s="20">
        <v>0.4</v>
      </c>
      <c r="G15" s="20">
        <v>0</v>
      </c>
      <c r="H15" s="20">
        <v>3.8</v>
      </c>
      <c r="I15" s="20">
        <v>0.2</v>
      </c>
      <c r="J15" s="20">
        <v>0</v>
      </c>
      <c r="K15" s="20">
        <v>9.6</v>
      </c>
      <c r="L15" s="20">
        <v>5</v>
      </c>
      <c r="M15" s="20">
        <v>1</v>
      </c>
      <c r="N15" s="20">
        <v>4</v>
      </c>
      <c r="O15" s="20">
        <v>5</v>
      </c>
      <c r="P15" s="20">
        <v>1</v>
      </c>
      <c r="Q15" s="20">
        <v>4</v>
      </c>
      <c r="R15" s="20">
        <v>0</v>
      </c>
      <c r="S15" s="20">
        <v>0</v>
      </c>
      <c r="T15" s="20">
        <v>0</v>
      </c>
      <c r="U15" s="21">
        <v>0</v>
      </c>
      <c r="V15" s="21">
        <v>0</v>
      </c>
      <c r="W15" s="21">
        <v>0</v>
      </c>
      <c r="X15" s="16" t="s">
        <v>21</v>
      </c>
    </row>
    <row r="16" spans="1:24" s="3" customFormat="1" ht="30.95" customHeight="1" x14ac:dyDescent="0.15">
      <c r="A16" s="8">
        <v>9</v>
      </c>
      <c r="B16" s="13" t="s">
        <v>33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3">
        <v>18</v>
      </c>
      <c r="V16" s="20">
        <v>16</v>
      </c>
      <c r="W16" s="20">
        <v>2010</v>
      </c>
      <c r="X16" s="16" t="s">
        <v>21</v>
      </c>
    </row>
    <row r="17" spans="1:24" s="3" customFormat="1" ht="30.95" customHeight="1" x14ac:dyDescent="0.15">
      <c r="A17" s="8">
        <v>10</v>
      </c>
      <c r="B17" s="13" t="s">
        <v>31</v>
      </c>
      <c r="C17" s="20">
        <v>12</v>
      </c>
      <c r="D17" s="20">
        <v>0</v>
      </c>
      <c r="E17" s="20">
        <v>476.9</v>
      </c>
      <c r="F17" s="20">
        <v>36</v>
      </c>
      <c r="G17" s="20">
        <v>0</v>
      </c>
      <c r="H17" s="20">
        <v>413.6</v>
      </c>
      <c r="I17" s="20">
        <v>4.5</v>
      </c>
      <c r="J17" s="20">
        <v>0</v>
      </c>
      <c r="K17" s="20">
        <v>400.4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16" t="s">
        <v>21</v>
      </c>
    </row>
    <row r="18" spans="1:24" s="3" customFormat="1" ht="30.95" customHeight="1" x14ac:dyDescent="0.15">
      <c r="A18" s="8">
        <v>11</v>
      </c>
      <c r="B18" s="13" t="s">
        <v>34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32</v>
      </c>
      <c r="J18" s="20">
        <v>0</v>
      </c>
      <c r="K18" s="20">
        <v>829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2">
        <v>23</v>
      </c>
      <c r="V18" s="22">
        <v>25</v>
      </c>
      <c r="W18" s="22">
        <v>1100</v>
      </c>
      <c r="X18" s="16" t="s">
        <v>21</v>
      </c>
    </row>
    <row r="19" spans="1:24" s="3" customFormat="1" ht="30.95" customHeight="1" x14ac:dyDescent="0.15">
      <c r="A19" s="8">
        <v>12</v>
      </c>
      <c r="B19" s="13" t="s">
        <v>32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2">
        <v>55.36</v>
      </c>
      <c r="V19" s="22">
        <v>122.37</v>
      </c>
      <c r="W19" s="22">
        <v>2460.46</v>
      </c>
      <c r="X19" s="16" t="s">
        <v>21</v>
      </c>
    </row>
    <row r="20" spans="1:24" s="3" customFormat="1" ht="30.95" customHeight="1" x14ac:dyDescent="0.15">
      <c r="A20" s="8">
        <v>13</v>
      </c>
      <c r="B20" s="13" t="s">
        <v>45</v>
      </c>
      <c r="C20" s="20">
        <v>4</v>
      </c>
      <c r="D20" s="20">
        <v>0</v>
      </c>
      <c r="E20" s="20">
        <v>65</v>
      </c>
      <c r="F20" s="20">
        <v>4</v>
      </c>
      <c r="G20" s="20">
        <v>0</v>
      </c>
      <c r="H20" s="20">
        <v>202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1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16" t="s">
        <v>46</v>
      </c>
    </row>
    <row r="21" spans="1:24" s="3" customFormat="1" ht="30.95" customHeight="1" x14ac:dyDescent="0.15">
      <c r="A21" s="8">
        <v>14</v>
      </c>
      <c r="B21" s="17" t="s">
        <v>26</v>
      </c>
      <c r="C21" s="20" t="s">
        <v>61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31">
        <v>9.5</v>
      </c>
      <c r="S21" s="20">
        <v>9.5</v>
      </c>
      <c r="T21" s="20">
        <v>0</v>
      </c>
      <c r="U21" s="20"/>
      <c r="V21" s="20"/>
      <c r="W21" s="20"/>
      <c r="X21" s="16" t="s">
        <v>21</v>
      </c>
    </row>
    <row r="22" spans="1:24" s="3" customFormat="1" ht="30.95" customHeight="1" x14ac:dyDescent="0.15">
      <c r="A22" s="8">
        <v>15</v>
      </c>
      <c r="B22" s="13" t="s">
        <v>28</v>
      </c>
      <c r="C22" s="20" t="s">
        <v>62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16" t="s">
        <v>21</v>
      </c>
    </row>
    <row r="23" spans="1:24" s="3" customFormat="1" ht="30.95" customHeight="1" x14ac:dyDescent="0.15">
      <c r="A23" s="8">
        <v>16</v>
      </c>
      <c r="B23" s="13" t="s">
        <v>36</v>
      </c>
      <c r="C23" s="20" t="s">
        <v>62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16" t="s">
        <v>21</v>
      </c>
    </row>
    <row r="24" spans="1:24" s="3" customFormat="1" ht="30.95" customHeight="1" x14ac:dyDescent="0.15">
      <c r="A24" s="8">
        <v>17</v>
      </c>
      <c r="B24" s="13" t="s">
        <v>37</v>
      </c>
      <c r="C24" s="20" t="s">
        <v>61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1"/>
      <c r="V24" s="21"/>
      <c r="W24" s="21"/>
      <c r="X24" s="16" t="s">
        <v>21</v>
      </c>
    </row>
    <row r="25" spans="1:24" s="3" customFormat="1" ht="30.95" customHeight="1" x14ac:dyDescent="0.15">
      <c r="A25" s="8">
        <v>18</v>
      </c>
      <c r="B25" s="13" t="s">
        <v>38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14" t="s">
        <v>39</v>
      </c>
    </row>
    <row r="26" spans="1:24" s="3" customFormat="1" ht="30.95" customHeight="1" x14ac:dyDescent="0.15">
      <c r="A26" s="8">
        <v>19</v>
      </c>
      <c r="B26" s="13" t="s">
        <v>40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14" t="s">
        <v>41</v>
      </c>
    </row>
    <row r="27" spans="1:24" s="4" customFormat="1" ht="30.95" customHeight="1" x14ac:dyDescent="0.15">
      <c r="A27" s="9"/>
      <c r="B27" s="18" t="s">
        <v>42</v>
      </c>
      <c r="C27" s="20">
        <f>SUM(C8:C26)</f>
        <v>47.6694999999999</v>
      </c>
      <c r="D27" s="20">
        <f>SUM(D8:D26)</f>
        <v>5.69299999999999</v>
      </c>
      <c r="E27" s="28">
        <f>SUM(E8:E26)</f>
        <v>1402.289848</v>
      </c>
      <c r="F27" s="20">
        <f>SUM(F8:F26)</f>
        <v>54.0531599999999</v>
      </c>
      <c r="G27" s="20">
        <f>SUM(G8:G26)</f>
        <v>5.645</v>
      </c>
      <c r="H27" s="28">
        <f>SUM(H8:H26)</f>
        <v>1067.129584</v>
      </c>
      <c r="I27" s="20">
        <f>SUM(I8:I26)</f>
        <v>43.8038999999999</v>
      </c>
      <c r="J27" s="20">
        <f>SUM(J8:J26)</f>
        <v>11.52</v>
      </c>
      <c r="K27" s="28">
        <f>SUM(K8:K26)</f>
        <v>1744.14089999999</v>
      </c>
      <c r="L27" s="28">
        <f>SUM(L8:L26)</f>
        <v>987.9187516</v>
      </c>
      <c r="M27" s="20">
        <f>SUM(M8:M26)</f>
        <v>781.678649599999</v>
      </c>
      <c r="N27" s="20">
        <f>SUM(N8:N26)</f>
        <v>206.240101999999</v>
      </c>
      <c r="O27" s="28">
        <f>SUM(O8:O26)</f>
        <v>1879.36129999999</v>
      </c>
      <c r="P27" s="20">
        <f>SUM(P8:P26)</f>
        <v>1623.50769999999</v>
      </c>
      <c r="Q27" s="20">
        <f>SUM(Q8:Q26)</f>
        <v>255.853599999999</v>
      </c>
      <c r="R27" s="28">
        <f>SUM(R8:R26)</f>
        <v>3731.21796999999</v>
      </c>
      <c r="S27" s="20">
        <f>SUM(S8:S26)</f>
        <v>2966.70936399999</v>
      </c>
      <c r="T27" s="20">
        <f>SUM(T8:T26)</f>
        <v>764.508605999999</v>
      </c>
      <c r="U27" s="20">
        <f>SUM(U8:U26)</f>
        <v>104.053116</v>
      </c>
      <c r="V27" s="20">
        <f>SUM(V8:V26)</f>
        <v>167.4576</v>
      </c>
      <c r="W27" s="28">
        <f>SUM(W8:W26)</f>
        <v>5612.07016599999</v>
      </c>
      <c r="X27" s="19"/>
    </row>
    <row r="28" spans="1:24" ht="42.95" customHeight="1" x14ac:dyDescent="0.15">
      <c r="A28" s="10"/>
      <c r="B28" s="151" t="s">
        <v>43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</row>
  </sheetData>
  <autoFilter ref="A7:X27"/>
  <sortState ref="A9:X26">
    <sortCondition ref="R9:R26" descending="1"/>
  </sortState>
  <mergeCells count="27">
    <mergeCell ref="A2:W2"/>
    <mergeCell ref="A3:W3"/>
    <mergeCell ref="A4:A7"/>
    <mergeCell ref="B4:B7"/>
    <mergeCell ref="C4:W4"/>
    <mergeCell ref="C5:E5"/>
    <mergeCell ref="F5:H5"/>
    <mergeCell ref="I5:K5"/>
    <mergeCell ref="L5:T5"/>
    <mergeCell ref="U5:W5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B28:X28"/>
    <mergeCell ref="L6:N6"/>
    <mergeCell ref="O6:Q6"/>
    <mergeCell ref="R6:T6"/>
    <mergeCell ref="U6:U7"/>
    <mergeCell ref="V6:V7"/>
    <mergeCell ref="W6:W7"/>
    <mergeCell ref="X4:X7"/>
  </mergeCells>
  <phoneticPr fontId="0" type="noConversion"/>
  <printOptions horizontalCentered="1" verticalCentered="1"/>
  <pageMargins left="0.19650320837816856" right="0.19650320837816856" top="0.038884025741749866" bottom="0.038884025741749866" header="0.11804080384922779" footer="0.11804080384922779"/>
  <pageSetup paperSize="9" scale="66" orientation="landscape"/>
  <extLst>
    <ext uri="{2D9387EB-5337-4D45-933B-B4D357D02E09}">
      <gutter val="0.0" pos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X28"/>
  <sheetViews>
    <sheetView view="pageBreakPreview" zoomScale="87" zoomScaleNormal="87" topLeftCell="A16" workbookViewId="0">
      <selection activeCell="I6" activeCellId="0" sqref="I6:I7"/>
    </sheetView>
  </sheetViews>
  <sheetFormatPr defaultRowHeight="13.5" defaultColWidth="9.000137329101562" x14ac:dyDescent="0.15"/>
  <cols>
    <col min="1" max="1" width="5.625" customWidth="1" style="5"/>
    <col min="2" max="2" width="13.5" customWidth="1" style="6"/>
    <col min="3" max="4" width="8.0" customWidth="1" style="6"/>
    <col min="5" max="5" width="10.5" customWidth="1" style="5"/>
    <col min="6" max="6" width="7.375" customWidth="1" style="5"/>
    <col min="7" max="7" width="8.0" customWidth="1" style="5"/>
    <col min="8" max="8" width="10.0" customWidth="1" style="5"/>
    <col min="9" max="9" width="6.75" customWidth="1" style="5"/>
    <col min="10" max="10" width="7.375" customWidth="1" style="5"/>
    <col min="11" max="11" width="10.625" customWidth="1" style="5"/>
    <col min="12" max="12" width="10.0" customWidth="1" style="5"/>
    <col min="13" max="13" width="9.75" customWidth="1" style="5"/>
    <col min="14" max="14" width="8.0" customWidth="1" style="5"/>
    <col min="15" max="15" width="10.25" customWidth="1" style="5"/>
    <col min="16" max="16" width="10.75" customWidth="1" style="5"/>
    <col min="17" max="17" width="8.0" customWidth="1" style="5"/>
    <col min="18" max="18" width="11.5" customWidth="1" style="5"/>
    <col min="19" max="19" width="10.625" customWidth="1" style="5"/>
    <col min="20" max="20" width="8.875" customWidth="1" style="5"/>
    <col min="21" max="22" width="8.0" customWidth="1" style="5"/>
    <col min="23" max="23" width="10.125" customWidth="1" style="5"/>
    <col min="24" max="24" width="8.0" customWidth="1" style="5"/>
    <col min="25" max="16384" width="9.0" style="5"/>
  </cols>
  <sheetData>
    <row r="1" spans="1:1" ht="12.95" customHeight="1" x14ac:dyDescent="0.15">
      <c r="A1" s="7"/>
    </row>
    <row r="2" spans="1:23" ht="32.25" customHeight="1" x14ac:dyDescent="0.15">
      <c r="A2" s="159" t="s">
        <v>56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</row>
    <row r="3" spans="1:23" ht="9.95" customHeight="1" x14ac:dyDescent="0.15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</row>
    <row r="4" spans="1:24" s="2" customFormat="1" ht="21.95" customHeight="1" x14ac:dyDescent="0.15">
      <c r="A4" s="163" t="s">
        <v>1</v>
      </c>
      <c r="B4" s="166" t="s">
        <v>2</v>
      </c>
      <c r="C4" s="166" t="s">
        <v>3</v>
      </c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58" t="s">
        <v>4</v>
      </c>
    </row>
    <row r="5" spans="1:24" s="2" customFormat="1" ht="23.1" customHeight="1" x14ac:dyDescent="0.15">
      <c r="A5" s="162"/>
      <c r="B5" s="165"/>
      <c r="C5" s="170" t="s">
        <v>5</v>
      </c>
      <c r="D5" s="169"/>
      <c r="E5" s="168"/>
      <c r="F5" s="170" t="s">
        <v>6</v>
      </c>
      <c r="G5" s="169"/>
      <c r="H5" s="168"/>
      <c r="I5" s="171" t="s">
        <v>7</v>
      </c>
      <c r="J5" s="171"/>
      <c r="K5" s="171"/>
      <c r="L5" s="170" t="s">
        <v>8</v>
      </c>
      <c r="M5" s="169"/>
      <c r="N5" s="169"/>
      <c r="O5" s="169"/>
      <c r="P5" s="169"/>
      <c r="Q5" s="169"/>
      <c r="R5" s="169"/>
      <c r="S5" s="169"/>
      <c r="T5" s="168"/>
      <c r="U5" s="152" t="s">
        <v>9</v>
      </c>
      <c r="V5" s="152"/>
      <c r="W5" s="152"/>
      <c r="X5" s="157"/>
    </row>
    <row r="6" spans="1:24" s="3" customFormat="1" ht="30.95" customHeight="1" x14ac:dyDescent="0.15">
      <c r="A6" s="162"/>
      <c r="B6" s="165"/>
      <c r="C6" s="150" t="s">
        <v>10</v>
      </c>
      <c r="D6" s="150" t="s">
        <v>11</v>
      </c>
      <c r="E6" s="150" t="s">
        <v>12</v>
      </c>
      <c r="F6" s="150" t="s">
        <v>10</v>
      </c>
      <c r="G6" s="150" t="s">
        <v>11</v>
      </c>
      <c r="H6" s="150" t="s">
        <v>12</v>
      </c>
      <c r="I6" s="150" t="s">
        <v>10</v>
      </c>
      <c r="J6" s="150" t="s">
        <v>11</v>
      </c>
      <c r="K6" s="150" t="s">
        <v>12</v>
      </c>
      <c r="L6" s="152" t="s">
        <v>10</v>
      </c>
      <c r="M6" s="152"/>
      <c r="N6" s="152"/>
      <c r="O6" s="155" t="s">
        <v>11</v>
      </c>
      <c r="P6" s="154"/>
      <c r="Q6" s="153"/>
      <c r="R6" s="155" t="s">
        <v>12</v>
      </c>
      <c r="S6" s="154"/>
      <c r="T6" s="153"/>
      <c r="U6" s="150" t="s">
        <v>10</v>
      </c>
      <c r="V6" s="150" t="s">
        <v>11</v>
      </c>
      <c r="W6" s="150" t="s">
        <v>12</v>
      </c>
      <c r="X6" s="157"/>
    </row>
    <row r="7" spans="1:24" s="3" customFormat="1" ht="45.0" customHeight="1" x14ac:dyDescent="0.15">
      <c r="A7" s="161"/>
      <c r="B7" s="164"/>
      <c r="C7" s="149"/>
      <c r="D7" s="149"/>
      <c r="E7" s="149"/>
      <c r="F7" s="149"/>
      <c r="G7" s="149"/>
      <c r="H7" s="149"/>
      <c r="I7" s="149"/>
      <c r="J7" s="149"/>
      <c r="K7" s="149"/>
      <c r="L7" s="11" t="s">
        <v>13</v>
      </c>
      <c r="M7" s="11" t="s">
        <v>14</v>
      </c>
      <c r="N7" s="11" t="s">
        <v>15</v>
      </c>
      <c r="O7" s="11" t="s">
        <v>13</v>
      </c>
      <c r="P7" s="11" t="s">
        <v>14</v>
      </c>
      <c r="Q7" s="11" t="s">
        <v>15</v>
      </c>
      <c r="R7" s="11" t="s">
        <v>13</v>
      </c>
      <c r="S7" s="12" t="s">
        <v>57</v>
      </c>
      <c r="T7" s="11" t="s">
        <v>17</v>
      </c>
      <c r="U7" s="149"/>
      <c r="V7" s="149"/>
      <c r="W7" s="149"/>
      <c r="X7" s="156"/>
    </row>
    <row r="8" spans="1:24" s="3" customFormat="1" ht="30.95" customHeight="1" x14ac:dyDescent="0.15">
      <c r="A8" s="8">
        <v>1</v>
      </c>
      <c r="B8" s="13" t="s">
        <v>20</v>
      </c>
      <c r="C8" s="20">
        <v>0</v>
      </c>
      <c r="D8" s="20">
        <v>0</v>
      </c>
      <c r="E8" s="20">
        <v>73</v>
      </c>
      <c r="F8" s="20">
        <v>0</v>
      </c>
      <c r="G8" s="20">
        <v>0</v>
      </c>
      <c r="H8" s="20">
        <v>43</v>
      </c>
      <c r="I8" s="20">
        <v>0</v>
      </c>
      <c r="J8" s="20">
        <v>0</v>
      </c>
      <c r="K8" s="20">
        <v>59</v>
      </c>
      <c r="L8" s="20">
        <v>112</v>
      </c>
      <c r="M8" s="20">
        <v>84</v>
      </c>
      <c r="N8" s="20">
        <v>28</v>
      </c>
      <c r="O8" s="21">
        <v>650</v>
      </c>
      <c r="P8" s="20">
        <v>504</v>
      </c>
      <c r="Q8" s="20">
        <v>146</v>
      </c>
      <c r="R8" s="29">
        <v>2646</v>
      </c>
      <c r="S8" s="20">
        <v>2134</v>
      </c>
      <c r="T8" s="20">
        <v>512</v>
      </c>
      <c r="U8" s="20">
        <v>0</v>
      </c>
      <c r="V8" s="20">
        <v>0</v>
      </c>
      <c r="W8" s="20">
        <v>0.2</v>
      </c>
      <c r="X8" s="16" t="s">
        <v>21</v>
      </c>
    </row>
    <row r="9" spans="1:24" s="3" customFormat="1" ht="30.95" customHeight="1" x14ac:dyDescent="0.15">
      <c r="A9" s="8">
        <v>2</v>
      </c>
      <c r="B9" s="13" t="s">
        <v>22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9">
        <v>55</v>
      </c>
      <c r="M9" s="29">
        <v>55</v>
      </c>
      <c r="N9" s="29">
        <v>0</v>
      </c>
      <c r="O9" s="29">
        <v>200</v>
      </c>
      <c r="P9" s="29">
        <v>200</v>
      </c>
      <c r="Q9" s="29">
        <v>0</v>
      </c>
      <c r="R9" s="29">
        <v>770</v>
      </c>
      <c r="S9" s="30">
        <v>770</v>
      </c>
      <c r="T9" s="30">
        <v>0</v>
      </c>
      <c r="U9" s="20">
        <v>0</v>
      </c>
      <c r="V9" s="20">
        <v>0</v>
      </c>
      <c r="W9" s="20">
        <v>0</v>
      </c>
      <c r="X9" s="16" t="s">
        <v>21</v>
      </c>
    </row>
    <row r="10" spans="1:24" s="3" customFormat="1" ht="30.95" customHeight="1" x14ac:dyDescent="0.15">
      <c r="A10" s="8">
        <v>3</v>
      </c>
      <c r="B10" s="13" t="s">
        <v>24</v>
      </c>
      <c r="C10" s="20">
        <v>7.1</v>
      </c>
      <c r="D10" s="20">
        <v>0</v>
      </c>
      <c r="E10" s="20">
        <v>531.714</v>
      </c>
      <c r="F10" s="20">
        <v>5.998</v>
      </c>
      <c r="G10" s="20">
        <v>0</v>
      </c>
      <c r="H10" s="20">
        <v>218.918</v>
      </c>
      <c r="I10" s="20">
        <v>1.717</v>
      </c>
      <c r="J10" s="20">
        <v>0</v>
      </c>
      <c r="K10" s="20">
        <v>164.167</v>
      </c>
      <c r="L10" s="20">
        <v>42.745000000000005</v>
      </c>
      <c r="M10" s="20">
        <v>17.079</v>
      </c>
      <c r="N10" s="20">
        <v>25.666</v>
      </c>
      <c r="O10" s="20">
        <v>0</v>
      </c>
      <c r="P10" s="20">
        <v>0</v>
      </c>
      <c r="Q10" s="20">
        <v>0</v>
      </c>
      <c r="R10" s="29">
        <v>354.778</v>
      </c>
      <c r="S10" s="20">
        <v>180.895</v>
      </c>
      <c r="T10" s="20">
        <v>173.883</v>
      </c>
      <c r="U10" s="20">
        <v>5.735</v>
      </c>
      <c r="V10" s="20">
        <v>5.333</v>
      </c>
      <c r="W10" s="20">
        <v>21.008</v>
      </c>
      <c r="X10" s="16" t="s">
        <v>21</v>
      </c>
    </row>
    <row r="11" spans="1:24" s="3" customFormat="1" ht="30.95" customHeight="1" x14ac:dyDescent="0.15">
      <c r="A11" s="8">
        <v>4</v>
      </c>
      <c r="B11" s="13" t="s">
        <v>27</v>
      </c>
      <c r="C11" s="20" t="s">
        <v>58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9"/>
      <c r="S11" s="20"/>
      <c r="T11" s="20"/>
      <c r="U11" s="21"/>
      <c r="V11" s="21"/>
      <c r="W11" s="21"/>
      <c r="X11" s="16" t="s">
        <v>21</v>
      </c>
    </row>
    <row r="12" spans="1:24" s="3" customFormat="1" ht="30.95" customHeight="1" x14ac:dyDescent="0.15">
      <c r="A12" s="8">
        <v>5</v>
      </c>
      <c r="B12" s="13" t="s">
        <v>29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9"/>
      <c r="S12" s="20"/>
      <c r="T12" s="20"/>
      <c r="U12" s="21"/>
      <c r="V12" s="21"/>
      <c r="W12" s="21"/>
      <c r="X12" s="16" t="s">
        <v>21</v>
      </c>
    </row>
    <row r="13" spans="1:24" s="3" customFormat="1" ht="30.95" customHeight="1" x14ac:dyDescent="0.15">
      <c r="A13" s="8">
        <v>6</v>
      </c>
      <c r="B13" s="13" t="s">
        <v>25</v>
      </c>
      <c r="C13" s="20">
        <v>2.084</v>
      </c>
      <c r="D13" s="20">
        <v>1</v>
      </c>
      <c r="E13" s="20">
        <v>21.343</v>
      </c>
      <c r="F13" s="20">
        <v>2.56175</v>
      </c>
      <c r="G13" s="20">
        <v>8.76</v>
      </c>
      <c r="H13" s="20">
        <v>22.4715</v>
      </c>
      <c r="I13" s="20">
        <v>1.9802</v>
      </c>
      <c r="J13" s="20">
        <v>6.08</v>
      </c>
      <c r="K13" s="20">
        <v>18.5408</v>
      </c>
      <c r="L13" s="20">
        <v>21.3471814</v>
      </c>
      <c r="M13" s="20">
        <v>10.8578964</v>
      </c>
      <c r="N13" s="20">
        <v>10.489285</v>
      </c>
      <c r="O13" s="21">
        <v>50</v>
      </c>
      <c r="P13" s="20">
        <v>20</v>
      </c>
      <c r="Q13" s="20">
        <v>30</v>
      </c>
      <c r="R13" s="29">
        <v>90.083076</v>
      </c>
      <c r="S13" s="20">
        <v>10</v>
      </c>
      <c r="T13" s="20">
        <v>80.083076</v>
      </c>
      <c r="U13" s="20">
        <v>0.001508</v>
      </c>
      <c r="V13" s="20">
        <v>0</v>
      </c>
      <c r="W13" s="20">
        <v>0.255101</v>
      </c>
      <c r="X13" s="16" t="s">
        <v>21</v>
      </c>
    </row>
    <row r="14" spans="1:24" s="3" customFormat="1" ht="30.95" customHeight="1" x14ac:dyDescent="0.15">
      <c r="A14" s="8">
        <v>7</v>
      </c>
      <c r="B14" s="13" t="s">
        <v>30</v>
      </c>
      <c r="C14" s="23">
        <v>3</v>
      </c>
      <c r="D14" s="23">
        <v>5</v>
      </c>
      <c r="E14" s="23">
        <v>104</v>
      </c>
      <c r="F14" s="23">
        <v>2</v>
      </c>
      <c r="G14" s="23">
        <v>0</v>
      </c>
      <c r="H14" s="23">
        <v>64</v>
      </c>
      <c r="I14" s="23">
        <v>4</v>
      </c>
      <c r="J14" s="23">
        <v>10</v>
      </c>
      <c r="K14" s="23">
        <v>96</v>
      </c>
      <c r="L14" s="23">
        <v>34</v>
      </c>
      <c r="M14" s="23">
        <v>0</v>
      </c>
      <c r="N14" s="23">
        <v>34</v>
      </c>
      <c r="O14" s="23">
        <v>65</v>
      </c>
      <c r="P14" s="23">
        <v>0</v>
      </c>
      <c r="Q14" s="23">
        <v>65</v>
      </c>
      <c r="R14" s="23">
        <v>35</v>
      </c>
      <c r="S14" s="23">
        <v>0</v>
      </c>
      <c r="T14" s="23">
        <v>35</v>
      </c>
      <c r="U14" s="22">
        <v>2</v>
      </c>
      <c r="V14" s="22">
        <v>4</v>
      </c>
      <c r="W14" s="22">
        <v>2</v>
      </c>
      <c r="X14" s="16" t="s">
        <v>21</v>
      </c>
    </row>
    <row r="15" spans="1:24" s="3" customFormat="1" ht="30.95" customHeight="1" x14ac:dyDescent="0.15">
      <c r="A15" s="8">
        <v>8</v>
      </c>
      <c r="B15" s="13" t="s">
        <v>35</v>
      </c>
      <c r="C15" s="20">
        <v>0.3</v>
      </c>
      <c r="D15" s="20">
        <v>0</v>
      </c>
      <c r="E15" s="20">
        <v>18.8</v>
      </c>
      <c r="F15" s="20">
        <v>0</v>
      </c>
      <c r="G15" s="20">
        <v>0</v>
      </c>
      <c r="H15" s="20">
        <v>3.8</v>
      </c>
      <c r="I15" s="20">
        <v>0</v>
      </c>
      <c r="J15" s="20">
        <v>0</v>
      </c>
      <c r="K15" s="20">
        <v>9.6</v>
      </c>
      <c r="L15" s="20">
        <v>9.9</v>
      </c>
      <c r="M15" s="20">
        <v>6.9</v>
      </c>
      <c r="N15" s="20">
        <v>3</v>
      </c>
      <c r="O15" s="20">
        <v>9.9</v>
      </c>
      <c r="P15" s="20">
        <v>6.9</v>
      </c>
      <c r="Q15" s="20">
        <v>3</v>
      </c>
      <c r="R15" s="20">
        <v>0</v>
      </c>
      <c r="S15" s="20">
        <v>0</v>
      </c>
      <c r="T15" s="20">
        <v>0</v>
      </c>
      <c r="U15" s="21">
        <v>0</v>
      </c>
      <c r="V15" s="21">
        <v>0</v>
      </c>
      <c r="W15" s="21">
        <v>0</v>
      </c>
      <c r="X15" s="16" t="s">
        <v>21</v>
      </c>
    </row>
    <row r="16" spans="1:24" s="3" customFormat="1" ht="30.95" customHeight="1" x14ac:dyDescent="0.15">
      <c r="A16" s="8">
        <v>9</v>
      </c>
      <c r="B16" s="13" t="s">
        <v>33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32">
        <v>16</v>
      </c>
      <c r="V16" s="32">
        <v>26</v>
      </c>
      <c r="W16" s="33">
        <v>2013</v>
      </c>
      <c r="X16" s="16" t="s">
        <v>21</v>
      </c>
    </row>
    <row r="17" spans="1:24" s="3" customFormat="1" ht="30.95" customHeight="1" x14ac:dyDescent="0.15">
      <c r="A17" s="8">
        <v>10</v>
      </c>
      <c r="B17" s="13" t="s">
        <v>31</v>
      </c>
      <c r="C17" s="20">
        <v>17</v>
      </c>
      <c r="D17" s="20">
        <v>0</v>
      </c>
      <c r="E17" s="20">
        <v>459.9</v>
      </c>
      <c r="F17" s="20">
        <v>21</v>
      </c>
      <c r="G17" s="20">
        <v>0</v>
      </c>
      <c r="H17" s="20">
        <v>392.6</v>
      </c>
      <c r="I17" s="20">
        <v>4</v>
      </c>
      <c r="J17" s="20">
        <v>0</v>
      </c>
      <c r="K17" s="20">
        <v>396.4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16" t="s">
        <v>21</v>
      </c>
    </row>
    <row r="18" spans="1:24" s="3" customFormat="1" ht="30.95" customHeight="1" x14ac:dyDescent="0.15">
      <c r="A18" s="8">
        <v>11</v>
      </c>
      <c r="B18" s="13" t="s">
        <v>34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32</v>
      </c>
      <c r="J18" s="20">
        <v>0</v>
      </c>
      <c r="K18" s="20">
        <v>829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2">
        <v>19</v>
      </c>
      <c r="V18" s="22">
        <v>25</v>
      </c>
      <c r="W18" s="22">
        <v>1100</v>
      </c>
      <c r="X18" s="16" t="s">
        <v>21</v>
      </c>
    </row>
    <row r="19" spans="1:24" s="3" customFormat="1" ht="30.95" customHeight="1" x14ac:dyDescent="0.15">
      <c r="A19" s="8">
        <v>12</v>
      </c>
      <c r="B19" s="13" t="s">
        <v>32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2">
        <v>82.6</v>
      </c>
      <c r="V19" s="22">
        <v>139.7</v>
      </c>
      <c r="W19" s="22">
        <v>2480</v>
      </c>
      <c r="X19" s="16" t="s">
        <v>21</v>
      </c>
    </row>
    <row r="20" spans="1:24" s="3" customFormat="1" ht="30.95" customHeight="1" x14ac:dyDescent="0.15">
      <c r="A20" s="8">
        <v>13</v>
      </c>
      <c r="B20" s="13" t="s">
        <v>45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1"/>
      <c r="P20" s="20"/>
      <c r="Q20" s="20"/>
      <c r="R20" s="20"/>
      <c r="S20" s="20"/>
      <c r="T20" s="20"/>
      <c r="U20" s="20"/>
      <c r="V20" s="20"/>
      <c r="W20" s="20"/>
      <c r="X20" s="16" t="s">
        <v>46</v>
      </c>
    </row>
    <row r="21" spans="1:24" s="3" customFormat="1" ht="30.95" customHeight="1" x14ac:dyDescent="0.15">
      <c r="A21" s="8">
        <v>14</v>
      </c>
      <c r="B21" s="17" t="s">
        <v>26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31"/>
      <c r="S21" s="20"/>
      <c r="T21" s="20"/>
      <c r="U21" s="20"/>
      <c r="V21" s="20"/>
      <c r="W21" s="20"/>
      <c r="X21" s="16" t="s">
        <v>21</v>
      </c>
    </row>
    <row r="22" spans="1:24" s="3" customFormat="1" ht="30.95" customHeight="1" x14ac:dyDescent="0.15">
      <c r="A22" s="8">
        <v>15</v>
      </c>
      <c r="B22" s="13" t="s">
        <v>28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16" t="s">
        <v>21</v>
      </c>
    </row>
    <row r="23" spans="1:24" s="3" customFormat="1" ht="30.95" customHeight="1" x14ac:dyDescent="0.15">
      <c r="A23" s="8">
        <v>16</v>
      </c>
      <c r="B23" s="13" t="s">
        <v>36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16" t="s">
        <v>21</v>
      </c>
    </row>
    <row r="24" spans="1:24" s="3" customFormat="1" ht="30.95" customHeight="1" x14ac:dyDescent="0.15">
      <c r="A24" s="8">
        <v>17</v>
      </c>
      <c r="B24" s="13" t="s">
        <v>37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1"/>
      <c r="V24" s="21"/>
      <c r="W24" s="21"/>
      <c r="X24" s="16" t="s">
        <v>21</v>
      </c>
    </row>
    <row r="25" spans="1:24" s="3" customFormat="1" ht="30.95" customHeight="1" x14ac:dyDescent="0.15">
      <c r="A25" s="8">
        <v>18</v>
      </c>
      <c r="B25" s="13" t="s">
        <v>38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14" t="s">
        <v>39</v>
      </c>
    </row>
    <row r="26" spans="1:24" s="3" customFormat="1" ht="30.95" customHeight="1" x14ac:dyDescent="0.15">
      <c r="A26" s="8">
        <v>19</v>
      </c>
      <c r="B26" s="13" t="s">
        <v>40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14" t="s">
        <v>41</v>
      </c>
    </row>
    <row r="27" spans="1:24" s="4" customFormat="1" ht="30.95" customHeight="1" x14ac:dyDescent="0.15">
      <c r="A27" s="9"/>
      <c r="B27" s="18" t="s">
        <v>42</v>
      </c>
      <c r="C27" s="20"/>
      <c r="D27" s="20"/>
      <c r="E27" s="28"/>
      <c r="F27" s="20"/>
      <c r="G27" s="20"/>
      <c r="H27" s="28"/>
      <c r="I27" s="20"/>
      <c r="J27" s="20"/>
      <c r="K27" s="28"/>
      <c r="L27" s="28"/>
      <c r="M27" s="20"/>
      <c r="N27" s="20"/>
      <c r="O27" s="28"/>
      <c r="P27" s="20"/>
      <c r="Q27" s="20"/>
      <c r="R27" s="28"/>
      <c r="S27" s="20"/>
      <c r="T27" s="20"/>
      <c r="U27" s="20"/>
      <c r="V27" s="20"/>
      <c r="W27" s="28"/>
      <c r="X27" s="19"/>
    </row>
    <row r="28" spans="1:24" ht="42.95" customHeight="1" x14ac:dyDescent="0.15">
      <c r="A28" s="10"/>
      <c r="B28" s="151" t="s">
        <v>43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</row>
  </sheetData>
  <autoFilter ref="A7:X27"/>
  <mergeCells count="27">
    <mergeCell ref="I6:I7"/>
    <mergeCell ref="J6:J7"/>
    <mergeCell ref="K6:K7"/>
    <mergeCell ref="B28:X28"/>
    <mergeCell ref="L6:N6"/>
    <mergeCell ref="O6:Q6"/>
    <mergeCell ref="R6:T6"/>
    <mergeCell ref="U6:U7"/>
    <mergeCell ref="V6:V7"/>
    <mergeCell ref="W6:W7"/>
    <mergeCell ref="X4:X7"/>
    <mergeCell ref="A2:W2"/>
    <mergeCell ref="A3:W3"/>
    <mergeCell ref="A4:A7"/>
    <mergeCell ref="B4:B7"/>
    <mergeCell ref="C4:W4"/>
    <mergeCell ref="C5:E5"/>
    <mergeCell ref="F5:H5"/>
    <mergeCell ref="I5:K5"/>
    <mergeCell ref="L5:T5"/>
    <mergeCell ref="U5:W5"/>
    <mergeCell ref="C6:C7"/>
    <mergeCell ref="D6:D7"/>
    <mergeCell ref="E6:E7"/>
    <mergeCell ref="F6:F7"/>
    <mergeCell ref="G6:G7"/>
    <mergeCell ref="H6:H7"/>
  </mergeCells>
  <phoneticPr fontId="0" type="noConversion"/>
  <printOptions horizontalCentered="1" verticalCentered="1"/>
  <pageMargins left="0.19650320837816856" right="0.19650320837816856" top="0.038884025741749866" bottom="0.038884025741749866" header="0.11804080384922779" footer="0.11804080384922779"/>
  <pageSetup paperSize="9" scale="66" orientation="landscape"/>
  <extLst>
    <ext uri="{2D9387EB-5337-4D45-933B-B4D357D02E09}">
      <gutter val="0.0" pos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X28"/>
  <sheetViews>
    <sheetView view="pageBreakPreview" zoomScale="87" zoomScaleNormal="87" topLeftCell="A1" workbookViewId="0">
      <selection activeCell="K23" activeCellId="0" sqref="K23"/>
    </sheetView>
  </sheetViews>
  <sheetFormatPr defaultRowHeight="13.5" defaultColWidth="9.000137329101562" x14ac:dyDescent="0.15"/>
  <cols>
    <col min="1" max="1" width="5.625" customWidth="1" style="5"/>
    <col min="2" max="2" width="13.5" customWidth="1" style="6"/>
    <col min="3" max="4" width="8.0" customWidth="1" style="6"/>
    <col min="5" max="5" width="10.5" customWidth="1" style="5"/>
    <col min="6" max="6" width="7.375" customWidth="1" style="5"/>
    <col min="7" max="7" width="8.0" customWidth="1" style="5"/>
    <col min="8" max="8" width="10.0" customWidth="1" style="5"/>
    <col min="9" max="9" width="6.75" customWidth="1" style="5"/>
    <col min="10" max="10" width="7.375" customWidth="1" style="5"/>
    <col min="11" max="11" width="10.625" customWidth="1" style="5"/>
    <col min="12" max="12" width="10.0" customWidth="1" style="5"/>
    <col min="13" max="13" width="9.75" customWidth="1" style="5"/>
    <col min="14" max="14" width="8.0" customWidth="1" style="5"/>
    <col min="15" max="15" width="10.25" customWidth="1" style="5"/>
    <col min="16" max="16" width="10.75" customWidth="1" style="5"/>
    <col min="17" max="17" width="8.0" customWidth="1" style="5"/>
    <col min="18" max="18" width="11.5" customWidth="1" style="5"/>
    <col min="19" max="19" width="10.625" customWidth="1" style="5"/>
    <col min="20" max="20" width="8.875" customWidth="1" style="5"/>
    <col min="21" max="22" width="8.0" customWidth="1" style="5"/>
    <col min="23" max="23" width="10.125" customWidth="1" style="5"/>
    <col min="24" max="24" width="8.0" customWidth="1" style="5"/>
    <col min="25" max="16384" width="9.0" style="5"/>
  </cols>
  <sheetData>
    <row r="1" spans="1:1" ht="12.95" customHeight="1" x14ac:dyDescent="0.15">
      <c r="A1" s="7"/>
    </row>
    <row r="2" spans="1:23" ht="32.25" customHeight="1" x14ac:dyDescent="0.15">
      <c r="A2" s="159" t="s">
        <v>48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</row>
    <row r="3" spans="1:23" ht="9.95" customHeight="1" x14ac:dyDescent="0.15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</row>
    <row r="4" spans="1:24" s="2" customFormat="1" ht="21.95" customHeight="1" x14ac:dyDescent="0.15">
      <c r="A4" s="163" t="s">
        <v>1</v>
      </c>
      <c r="B4" s="166" t="s">
        <v>2</v>
      </c>
      <c r="C4" s="166" t="s">
        <v>3</v>
      </c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58" t="s">
        <v>4</v>
      </c>
    </row>
    <row r="5" spans="1:24" s="2" customFormat="1" ht="23.1" customHeight="1" x14ac:dyDescent="0.15">
      <c r="A5" s="162"/>
      <c r="B5" s="165"/>
      <c r="C5" s="170" t="s">
        <v>5</v>
      </c>
      <c r="D5" s="169"/>
      <c r="E5" s="168"/>
      <c r="F5" s="170" t="s">
        <v>6</v>
      </c>
      <c r="G5" s="169"/>
      <c r="H5" s="168"/>
      <c r="I5" s="171" t="s">
        <v>7</v>
      </c>
      <c r="J5" s="171"/>
      <c r="K5" s="171"/>
      <c r="L5" s="170" t="s">
        <v>8</v>
      </c>
      <c r="M5" s="169"/>
      <c r="N5" s="169"/>
      <c r="O5" s="169"/>
      <c r="P5" s="169"/>
      <c r="Q5" s="169"/>
      <c r="R5" s="169"/>
      <c r="S5" s="169"/>
      <c r="T5" s="168"/>
      <c r="U5" s="152" t="s">
        <v>9</v>
      </c>
      <c r="V5" s="152"/>
      <c r="W5" s="152"/>
      <c r="X5" s="157"/>
    </row>
    <row r="6" spans="1:24" s="3" customFormat="1" ht="30.95" customHeight="1" x14ac:dyDescent="0.15">
      <c r="A6" s="162"/>
      <c r="B6" s="165"/>
      <c r="C6" s="150" t="s">
        <v>10</v>
      </c>
      <c r="D6" s="150" t="s">
        <v>11</v>
      </c>
      <c r="E6" s="150" t="s">
        <v>12</v>
      </c>
      <c r="F6" s="150" t="s">
        <v>10</v>
      </c>
      <c r="G6" s="150" t="s">
        <v>11</v>
      </c>
      <c r="H6" s="150" t="s">
        <v>12</v>
      </c>
      <c r="I6" s="150" t="s">
        <v>10</v>
      </c>
      <c r="J6" s="150" t="s">
        <v>11</v>
      </c>
      <c r="K6" s="150" t="s">
        <v>12</v>
      </c>
      <c r="L6" s="152" t="s">
        <v>10</v>
      </c>
      <c r="M6" s="152"/>
      <c r="N6" s="152"/>
      <c r="O6" s="155" t="s">
        <v>11</v>
      </c>
      <c r="P6" s="154"/>
      <c r="Q6" s="153"/>
      <c r="R6" s="155" t="s">
        <v>12</v>
      </c>
      <c r="S6" s="154"/>
      <c r="T6" s="153"/>
      <c r="U6" s="150" t="s">
        <v>10</v>
      </c>
      <c r="V6" s="150" t="s">
        <v>11</v>
      </c>
      <c r="W6" s="150" t="s">
        <v>12</v>
      </c>
      <c r="X6" s="157"/>
    </row>
    <row r="7" spans="1:24" s="3" customFormat="1" ht="45.0" customHeight="1" x14ac:dyDescent="0.15">
      <c r="A7" s="161"/>
      <c r="B7" s="164"/>
      <c r="C7" s="149"/>
      <c r="D7" s="149"/>
      <c r="E7" s="149"/>
      <c r="F7" s="149"/>
      <c r="G7" s="149"/>
      <c r="H7" s="149"/>
      <c r="I7" s="149"/>
      <c r="J7" s="149"/>
      <c r="K7" s="149"/>
      <c r="L7" s="11" t="s">
        <v>13</v>
      </c>
      <c r="M7" s="11" t="s">
        <v>14</v>
      </c>
      <c r="N7" s="11" t="s">
        <v>15</v>
      </c>
      <c r="O7" s="11" t="s">
        <v>13</v>
      </c>
      <c r="P7" s="11" t="s">
        <v>14</v>
      </c>
      <c r="Q7" s="11" t="s">
        <v>15</v>
      </c>
      <c r="R7" s="11" t="s">
        <v>13</v>
      </c>
      <c r="S7" s="12" t="s">
        <v>54</v>
      </c>
      <c r="T7" s="11" t="s">
        <v>17</v>
      </c>
      <c r="U7" s="149"/>
      <c r="V7" s="149"/>
      <c r="W7" s="149"/>
      <c r="X7" s="156"/>
    </row>
    <row r="8" spans="1:24" s="3" customFormat="1" ht="30.95" customHeight="1" x14ac:dyDescent="0.15">
      <c r="A8" s="8">
        <v>1</v>
      </c>
      <c r="B8" s="13" t="s">
        <v>22</v>
      </c>
      <c r="C8" s="39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47</v>
      </c>
      <c r="M8" s="39">
        <v>0</v>
      </c>
      <c r="N8" s="39">
        <v>0</v>
      </c>
      <c r="O8" s="39">
        <v>100</v>
      </c>
      <c r="P8" s="39">
        <v>0</v>
      </c>
      <c r="Q8" s="39">
        <v>0</v>
      </c>
      <c r="R8" s="39">
        <v>700</v>
      </c>
      <c r="S8" s="40">
        <v>0</v>
      </c>
      <c r="T8" s="40">
        <v>0</v>
      </c>
      <c r="U8" s="39">
        <v>0</v>
      </c>
      <c r="V8" s="39">
        <v>0</v>
      </c>
      <c r="W8" s="39">
        <v>0</v>
      </c>
      <c r="X8" s="16" t="s">
        <v>21</v>
      </c>
    </row>
    <row r="9" spans="1:24" s="3" customFormat="1" ht="30.95" customHeight="1" x14ac:dyDescent="0.15">
      <c r="A9" s="8">
        <v>2</v>
      </c>
      <c r="B9" s="13" t="s">
        <v>20</v>
      </c>
      <c r="C9" s="35">
        <v>0</v>
      </c>
      <c r="D9" s="35">
        <v>0</v>
      </c>
      <c r="E9" s="35">
        <v>73</v>
      </c>
      <c r="F9" s="35">
        <v>0</v>
      </c>
      <c r="G9" s="35">
        <v>0</v>
      </c>
      <c r="H9" s="35">
        <v>43</v>
      </c>
      <c r="I9" s="35">
        <v>0</v>
      </c>
      <c r="J9" s="35">
        <v>0</v>
      </c>
      <c r="K9" s="35">
        <v>59</v>
      </c>
      <c r="L9" s="35">
        <v>2278</v>
      </c>
      <c r="M9" s="35">
        <v>1782</v>
      </c>
      <c r="N9" s="35">
        <v>496</v>
      </c>
      <c r="O9" s="38">
        <v>182</v>
      </c>
      <c r="P9" s="38">
        <v>118</v>
      </c>
      <c r="Q9" s="38">
        <v>64</v>
      </c>
      <c r="R9" s="39">
        <v>550</v>
      </c>
      <c r="S9" s="35">
        <v>470</v>
      </c>
      <c r="T9" s="35">
        <v>80</v>
      </c>
      <c r="U9" s="38">
        <v>0</v>
      </c>
      <c r="V9" s="38">
        <v>0</v>
      </c>
      <c r="W9" s="38">
        <v>0.2</v>
      </c>
      <c r="X9" s="16" t="s">
        <v>21</v>
      </c>
    </row>
    <row r="10" spans="1:24" s="3" customFormat="1" ht="30.95" customHeight="1" x14ac:dyDescent="0.15">
      <c r="A10" s="8">
        <v>3</v>
      </c>
      <c r="B10" s="13" t="s">
        <v>24</v>
      </c>
      <c r="C10" s="35">
        <v>10.043</v>
      </c>
      <c r="D10" s="35">
        <v>0</v>
      </c>
      <c r="E10" s="35">
        <v>519.922</v>
      </c>
      <c r="F10" s="35">
        <v>5.697</v>
      </c>
      <c r="G10" s="35">
        <v>0</v>
      </c>
      <c r="H10" s="35">
        <v>212.358</v>
      </c>
      <c r="I10" s="35">
        <v>1.874</v>
      </c>
      <c r="J10" s="35">
        <v>2.88</v>
      </c>
      <c r="K10" s="35">
        <v>164.957</v>
      </c>
      <c r="L10" s="35">
        <v>39.725</v>
      </c>
      <c r="M10" s="35">
        <v>15.778</v>
      </c>
      <c r="N10" s="35">
        <v>23.947</v>
      </c>
      <c r="O10" s="35">
        <v>158.50799999999998</v>
      </c>
      <c r="P10" s="35">
        <v>70.015</v>
      </c>
      <c r="Q10" s="35">
        <v>88.493</v>
      </c>
      <c r="R10" s="39">
        <v>433.54999999999995</v>
      </c>
      <c r="S10" s="35">
        <v>220.469</v>
      </c>
      <c r="T10" s="35">
        <v>213.081</v>
      </c>
      <c r="U10" s="38">
        <v>7.487</v>
      </c>
      <c r="V10" s="38">
        <v>15.364</v>
      </c>
      <c r="W10" s="38">
        <v>24.834</v>
      </c>
      <c r="X10" s="16" t="s">
        <v>21</v>
      </c>
    </row>
    <row r="11" spans="1:24" s="3" customFormat="1" ht="30.95" customHeight="1" x14ac:dyDescent="0.15">
      <c r="A11" s="8">
        <v>4</v>
      </c>
      <c r="B11" s="13" t="s">
        <v>25</v>
      </c>
      <c r="C11" s="41">
        <v>2.778</v>
      </c>
      <c r="D11" s="41">
        <v>0</v>
      </c>
      <c r="E11" s="41">
        <v>12.355</v>
      </c>
      <c r="F11" s="41">
        <v>3.472</v>
      </c>
      <c r="G11" s="41">
        <v>0</v>
      </c>
      <c r="H11" s="41">
        <v>17.631</v>
      </c>
      <c r="I11" s="41">
        <v>2.4664</v>
      </c>
      <c r="J11" s="41">
        <v>0.06</v>
      </c>
      <c r="K11" s="41">
        <v>12.9245</v>
      </c>
      <c r="L11" s="41">
        <v>36.364207799999996</v>
      </c>
      <c r="M11" s="41">
        <v>21.9662918</v>
      </c>
      <c r="N11" s="41">
        <v>14.397915999999997</v>
      </c>
      <c r="O11" s="38">
        <v>60</v>
      </c>
      <c r="P11" s="41">
        <v>20</v>
      </c>
      <c r="Q11" s="41">
        <v>40</v>
      </c>
      <c r="R11" s="39">
        <v>179.872973</v>
      </c>
      <c r="S11" s="41">
        <v>61.179013999999995</v>
      </c>
      <c r="T11" s="41">
        <v>118.693959</v>
      </c>
      <c r="U11" s="41">
        <v>0.053183999999999995</v>
      </c>
      <c r="V11" s="41">
        <v>0.08</v>
      </c>
      <c r="W11" s="41">
        <v>0.20693899999999998</v>
      </c>
      <c r="X11" s="16" t="s">
        <v>21</v>
      </c>
    </row>
    <row r="12" spans="1:24" s="3" customFormat="1" ht="30.95" customHeight="1" x14ac:dyDescent="0.15">
      <c r="A12" s="8">
        <v>5</v>
      </c>
      <c r="B12" s="17" t="s">
        <v>26</v>
      </c>
      <c r="C12" s="41">
        <v>2.5</v>
      </c>
      <c r="D12" s="41">
        <v>0</v>
      </c>
      <c r="E12" s="41">
        <v>85</v>
      </c>
      <c r="F12" s="41">
        <v>2</v>
      </c>
      <c r="G12" s="41">
        <v>0</v>
      </c>
      <c r="H12" s="41">
        <v>60</v>
      </c>
      <c r="I12" s="41">
        <v>0.8</v>
      </c>
      <c r="J12" s="41">
        <v>0</v>
      </c>
      <c r="K12" s="41">
        <v>118</v>
      </c>
      <c r="L12" s="41">
        <v>27</v>
      </c>
      <c r="M12" s="41">
        <v>10</v>
      </c>
      <c r="N12" s="41">
        <v>17</v>
      </c>
      <c r="O12" s="41">
        <v>2</v>
      </c>
      <c r="P12" s="41">
        <v>0</v>
      </c>
      <c r="Q12" s="41">
        <v>2</v>
      </c>
      <c r="R12" s="39">
        <v>131</v>
      </c>
      <c r="S12" s="41">
        <v>77</v>
      </c>
      <c r="T12" s="41">
        <v>54</v>
      </c>
      <c r="U12" s="41">
        <v>1.5</v>
      </c>
      <c r="V12" s="41">
        <v>1</v>
      </c>
      <c r="W12" s="41">
        <v>4.5</v>
      </c>
      <c r="X12" s="16" t="s">
        <v>21</v>
      </c>
    </row>
    <row r="13" spans="1:24" s="3" customFormat="1" ht="30.95" customHeight="1" x14ac:dyDescent="0.15">
      <c r="A13" s="8">
        <v>6</v>
      </c>
      <c r="B13" s="13" t="s">
        <v>27</v>
      </c>
      <c r="C13" s="41">
        <v>4.51318</v>
      </c>
      <c r="D13" s="41">
        <v>0</v>
      </c>
      <c r="E13" s="41">
        <v>102.338584</v>
      </c>
      <c r="F13" s="41">
        <v>1.03275</v>
      </c>
      <c r="G13" s="41">
        <v>0</v>
      </c>
      <c r="H13" s="41">
        <v>109.02825840000001</v>
      </c>
      <c r="I13" s="41">
        <v>0.34359200000000006</v>
      </c>
      <c r="J13" s="41">
        <v>0</v>
      </c>
      <c r="K13" s="41">
        <v>71.26421999999998</v>
      </c>
      <c r="L13" s="41">
        <v>23.399718</v>
      </c>
      <c r="M13" s="41">
        <v>19.205826</v>
      </c>
      <c r="N13" s="41">
        <v>4.193892</v>
      </c>
      <c r="O13" s="41">
        <v>48.626799999999996</v>
      </c>
      <c r="P13" s="41">
        <v>40.245</v>
      </c>
      <c r="Q13" s="41">
        <v>8.3818</v>
      </c>
      <c r="R13" s="39">
        <v>68.20943499999998</v>
      </c>
      <c r="S13" s="41">
        <v>55.121323999999994</v>
      </c>
      <c r="T13" s="41">
        <v>13.088110999999996</v>
      </c>
      <c r="U13" s="38">
        <v>1.281829</v>
      </c>
      <c r="V13" s="38">
        <v>2.3226999999999998</v>
      </c>
      <c r="W13" s="38">
        <v>1.771335</v>
      </c>
      <c r="X13" s="16" t="s">
        <v>21</v>
      </c>
    </row>
    <row r="14" spans="1:24" s="3" customFormat="1" ht="30.95" customHeight="1" x14ac:dyDescent="0.15">
      <c r="A14" s="8">
        <v>7</v>
      </c>
      <c r="B14" s="13" t="s">
        <v>29</v>
      </c>
      <c r="C14" s="35">
        <v>0</v>
      </c>
      <c r="D14" s="35">
        <v>0</v>
      </c>
      <c r="E14" s="35">
        <v>65.1</v>
      </c>
      <c r="F14" s="35">
        <v>0</v>
      </c>
      <c r="G14" s="35">
        <v>0</v>
      </c>
      <c r="H14" s="35">
        <v>61.41</v>
      </c>
      <c r="I14" s="35">
        <v>0</v>
      </c>
      <c r="J14" s="35">
        <v>0</v>
      </c>
      <c r="K14" s="35">
        <v>99.1</v>
      </c>
      <c r="L14" s="35">
        <v>2.65</v>
      </c>
      <c r="M14" s="35">
        <v>0</v>
      </c>
      <c r="N14" s="35">
        <v>2.65</v>
      </c>
      <c r="O14" s="35">
        <v>2.23</v>
      </c>
      <c r="P14" s="35">
        <v>0</v>
      </c>
      <c r="Q14" s="35">
        <v>2.23</v>
      </c>
      <c r="R14" s="39">
        <v>61.9</v>
      </c>
      <c r="S14" s="35">
        <v>31.2</v>
      </c>
      <c r="T14" s="35">
        <v>30.7</v>
      </c>
      <c r="U14" s="38">
        <v>0.02</v>
      </c>
      <c r="V14" s="38">
        <v>0</v>
      </c>
      <c r="W14" s="38">
        <v>15.6</v>
      </c>
      <c r="X14" s="16" t="s">
        <v>21</v>
      </c>
    </row>
    <row r="15" spans="1:24" s="3" customFormat="1" ht="30.95" customHeight="1" x14ac:dyDescent="0.15">
      <c r="A15" s="8">
        <v>8</v>
      </c>
      <c r="B15" s="13" t="s">
        <v>30</v>
      </c>
      <c r="C15" s="42">
        <v>6</v>
      </c>
      <c r="D15" s="42">
        <v>5</v>
      </c>
      <c r="E15" s="42">
        <v>103</v>
      </c>
      <c r="F15" s="42">
        <v>4</v>
      </c>
      <c r="G15" s="42">
        <v>0</v>
      </c>
      <c r="H15" s="42">
        <v>60</v>
      </c>
      <c r="I15" s="42">
        <v>5</v>
      </c>
      <c r="J15" s="42">
        <v>10</v>
      </c>
      <c r="K15" s="42">
        <v>101</v>
      </c>
      <c r="L15" s="42">
        <v>19</v>
      </c>
      <c r="M15" s="42">
        <v>0</v>
      </c>
      <c r="N15" s="42">
        <v>19</v>
      </c>
      <c r="O15" s="42">
        <v>40</v>
      </c>
      <c r="P15" s="42">
        <v>0</v>
      </c>
      <c r="Q15" s="42">
        <v>40</v>
      </c>
      <c r="R15" s="48">
        <v>30</v>
      </c>
      <c r="S15" s="42">
        <v>0</v>
      </c>
      <c r="T15" s="42">
        <v>30</v>
      </c>
      <c r="U15" s="43">
        <v>3</v>
      </c>
      <c r="V15" s="43">
        <v>3</v>
      </c>
      <c r="W15" s="43">
        <v>1</v>
      </c>
      <c r="X15" s="16" t="s">
        <v>21</v>
      </c>
    </row>
    <row r="16" spans="1:24" s="3" customFormat="1" ht="30.95" customHeight="1" x14ac:dyDescent="0.15">
      <c r="A16" s="8">
        <v>9</v>
      </c>
      <c r="B16" s="13" t="s">
        <v>35</v>
      </c>
      <c r="C16" s="35">
        <v>2.7</v>
      </c>
      <c r="D16" s="35">
        <v>0</v>
      </c>
      <c r="E16" s="35">
        <v>16.1</v>
      </c>
      <c r="F16" s="35">
        <v>1.7</v>
      </c>
      <c r="G16" s="35">
        <v>0</v>
      </c>
      <c r="H16" s="35">
        <v>2.1</v>
      </c>
      <c r="I16" s="35">
        <v>0.55</v>
      </c>
      <c r="J16" s="35">
        <v>0</v>
      </c>
      <c r="K16" s="35">
        <v>9.05</v>
      </c>
      <c r="L16" s="35">
        <v>2.6</v>
      </c>
      <c r="M16" s="35">
        <v>0.6</v>
      </c>
      <c r="N16" s="35">
        <v>2</v>
      </c>
      <c r="O16" s="35">
        <v>2.6</v>
      </c>
      <c r="P16" s="35">
        <v>0.6</v>
      </c>
      <c r="Q16" s="35">
        <v>2</v>
      </c>
      <c r="R16" s="35">
        <v>0</v>
      </c>
      <c r="S16" s="35">
        <v>0</v>
      </c>
      <c r="T16" s="35">
        <v>0</v>
      </c>
      <c r="U16" s="38">
        <v>0.39</v>
      </c>
      <c r="V16" s="38">
        <v>0.39</v>
      </c>
      <c r="W16" s="38">
        <v>0</v>
      </c>
      <c r="X16" s="16" t="s">
        <v>21</v>
      </c>
    </row>
    <row r="17" spans="1:24" s="3" customFormat="1" ht="30.95" customHeight="1" x14ac:dyDescent="0.15">
      <c r="A17" s="8">
        <v>10</v>
      </c>
      <c r="B17" s="13" t="s">
        <v>33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1">
        <v>0</v>
      </c>
      <c r="I17" s="41">
        <v>0</v>
      </c>
      <c r="J17" s="41">
        <v>0</v>
      </c>
      <c r="K17" s="41">
        <v>0</v>
      </c>
      <c r="L17" s="41">
        <v>0</v>
      </c>
      <c r="M17" s="41">
        <v>0</v>
      </c>
      <c r="N17" s="41">
        <v>0</v>
      </c>
      <c r="O17" s="41">
        <v>0</v>
      </c>
      <c r="P17" s="41">
        <v>0</v>
      </c>
      <c r="Q17" s="41">
        <v>0</v>
      </c>
      <c r="R17" s="41">
        <v>0</v>
      </c>
      <c r="S17" s="41">
        <v>0</v>
      </c>
      <c r="T17" s="35">
        <v>0</v>
      </c>
      <c r="U17" s="41">
        <v>28</v>
      </c>
      <c r="V17" s="36">
        <v>17</v>
      </c>
      <c r="W17" s="37">
        <v>2013</v>
      </c>
      <c r="X17" s="16" t="s">
        <v>21</v>
      </c>
    </row>
    <row r="18" spans="1:24" s="3" customFormat="1" ht="30.95" customHeight="1" x14ac:dyDescent="0.15">
      <c r="A18" s="8">
        <v>11</v>
      </c>
      <c r="B18" s="13" t="s">
        <v>31</v>
      </c>
      <c r="C18" s="35">
        <v>9.5</v>
      </c>
      <c r="D18" s="35">
        <v>0</v>
      </c>
      <c r="E18" s="35">
        <v>457.9</v>
      </c>
      <c r="F18" s="35">
        <v>21</v>
      </c>
      <c r="G18" s="35">
        <v>0</v>
      </c>
      <c r="H18" s="35">
        <v>371.6</v>
      </c>
      <c r="I18" s="35">
        <v>1.2</v>
      </c>
      <c r="J18" s="35">
        <v>0</v>
      </c>
      <c r="K18" s="35">
        <v>398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44">
        <v>0</v>
      </c>
      <c r="V18" s="44">
        <v>0</v>
      </c>
      <c r="W18" s="44">
        <v>0</v>
      </c>
      <c r="X18" s="16" t="s">
        <v>21</v>
      </c>
    </row>
    <row r="19" spans="1:24" s="3" customFormat="1" ht="30.95" customHeight="1" x14ac:dyDescent="0.15">
      <c r="A19" s="8">
        <v>12</v>
      </c>
      <c r="B19" s="13" t="s">
        <v>34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46</v>
      </c>
      <c r="J19" s="34">
        <v>0</v>
      </c>
      <c r="K19" s="34">
        <f>829-46</f>
        <v>783</v>
      </c>
      <c r="L19" s="41">
        <v>0</v>
      </c>
      <c r="M19" s="41">
        <v>0</v>
      </c>
      <c r="N19" s="41">
        <v>0</v>
      </c>
      <c r="O19" s="41">
        <v>0</v>
      </c>
      <c r="P19" s="41">
        <v>0</v>
      </c>
      <c r="Q19" s="41">
        <v>0</v>
      </c>
      <c r="R19" s="41">
        <v>0</v>
      </c>
      <c r="S19" s="41">
        <v>0</v>
      </c>
      <c r="T19" s="41">
        <v>0</v>
      </c>
      <c r="U19" s="43">
        <v>27</v>
      </c>
      <c r="V19" s="43">
        <v>30</v>
      </c>
      <c r="W19" s="43">
        <v>1100</v>
      </c>
      <c r="X19" s="16" t="s">
        <v>21</v>
      </c>
    </row>
    <row r="20" spans="1:24" s="3" customFormat="1" ht="30.95" customHeight="1" x14ac:dyDescent="0.15">
      <c r="A20" s="8">
        <v>13</v>
      </c>
      <c r="B20" s="13" t="s">
        <v>32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1">
        <v>0</v>
      </c>
      <c r="I20" s="41">
        <v>0</v>
      </c>
      <c r="J20" s="41">
        <v>0</v>
      </c>
      <c r="K20" s="41">
        <v>0</v>
      </c>
      <c r="L20" s="41">
        <v>0</v>
      </c>
      <c r="M20" s="41">
        <v>0</v>
      </c>
      <c r="N20" s="41">
        <v>0</v>
      </c>
      <c r="O20" s="41">
        <v>0</v>
      </c>
      <c r="P20" s="41">
        <v>0</v>
      </c>
      <c r="Q20" s="41">
        <v>0</v>
      </c>
      <c r="R20" s="41">
        <v>0</v>
      </c>
      <c r="S20" s="41">
        <v>0</v>
      </c>
      <c r="T20" s="41">
        <v>0</v>
      </c>
      <c r="U20" s="44">
        <v>110.7</v>
      </c>
      <c r="V20" s="44">
        <v>144.4</v>
      </c>
      <c r="W20" s="44">
        <v>2490</v>
      </c>
      <c r="X20" s="16" t="s">
        <v>21</v>
      </c>
    </row>
    <row r="21" spans="1:24" s="3" customFormat="1" ht="30.95" customHeight="1" x14ac:dyDescent="0.15">
      <c r="A21" s="8">
        <v>14</v>
      </c>
      <c r="B21" s="13" t="s">
        <v>45</v>
      </c>
      <c r="C21" s="41">
        <v>35</v>
      </c>
      <c r="D21" s="41">
        <v>0</v>
      </c>
      <c r="E21" s="41">
        <v>50</v>
      </c>
      <c r="F21" s="41">
        <v>40</v>
      </c>
      <c r="G21" s="41">
        <v>0</v>
      </c>
      <c r="H21" s="41">
        <v>95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  <c r="N21" s="41">
        <v>0</v>
      </c>
      <c r="O21" s="38">
        <v>0</v>
      </c>
      <c r="P21" s="41">
        <v>0</v>
      </c>
      <c r="Q21" s="41">
        <v>0</v>
      </c>
      <c r="R21" s="41">
        <v>0</v>
      </c>
      <c r="S21" s="41">
        <v>0</v>
      </c>
      <c r="T21" s="41">
        <v>0</v>
      </c>
      <c r="U21" s="41">
        <v>0</v>
      </c>
      <c r="V21" s="41">
        <v>0</v>
      </c>
      <c r="W21" s="41">
        <v>0</v>
      </c>
      <c r="X21" s="16" t="s">
        <v>46</v>
      </c>
    </row>
    <row r="22" spans="1:24" s="3" customFormat="1" ht="30.95" customHeight="1" x14ac:dyDescent="0.15">
      <c r="A22" s="8">
        <v>15</v>
      </c>
      <c r="B22" s="13" t="s">
        <v>28</v>
      </c>
      <c r="C22" s="45" t="s">
        <v>55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16" t="s">
        <v>21</v>
      </c>
    </row>
    <row r="23" spans="1:24" s="3" customFormat="1" ht="30.95" customHeight="1" x14ac:dyDescent="0.15">
      <c r="A23" s="8">
        <v>16</v>
      </c>
      <c r="B23" s="13" t="s">
        <v>36</v>
      </c>
      <c r="C23" s="45" t="s">
        <v>55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16" t="s">
        <v>21</v>
      </c>
    </row>
    <row r="24" spans="1:24" s="3" customFormat="1" ht="30.95" customHeight="1" x14ac:dyDescent="0.15">
      <c r="A24" s="8">
        <v>17</v>
      </c>
      <c r="B24" s="13" t="s">
        <v>37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6"/>
      <c r="V24" s="46"/>
      <c r="W24" s="46"/>
      <c r="X24" s="16" t="s">
        <v>21</v>
      </c>
    </row>
    <row r="25" spans="1:24" s="3" customFormat="1" ht="30.95" customHeight="1" x14ac:dyDescent="0.15">
      <c r="A25" s="8">
        <v>18</v>
      </c>
      <c r="B25" s="13" t="s">
        <v>38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14" t="s">
        <v>39</v>
      </c>
    </row>
    <row r="26" spans="1:24" s="3" customFormat="1" ht="30.95" customHeight="1" x14ac:dyDescent="0.15">
      <c r="A26" s="8">
        <v>19</v>
      </c>
      <c r="B26" s="13" t="s">
        <v>40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14" t="s">
        <v>41</v>
      </c>
    </row>
    <row r="27" spans="1:24" s="4" customFormat="1" ht="30.95" customHeight="1" x14ac:dyDescent="0.15">
      <c r="A27" s="9"/>
      <c r="B27" s="18" t="s">
        <v>42</v>
      </c>
      <c r="C27" s="45">
        <f>SUM(C8:C26)</f>
        <v>73.0341799999999</v>
      </c>
      <c r="D27" s="45">
        <f>SUM(D8:D26)</f>
        <v>5</v>
      </c>
      <c r="E27" s="47">
        <f>SUM(E8:E26)</f>
        <v>1484.715584</v>
      </c>
      <c r="F27" s="45">
        <f>SUM(F8:F26)</f>
        <v>78.9017499999999</v>
      </c>
      <c r="G27" s="45">
        <f>SUM(G8:G26)</f>
        <v>0</v>
      </c>
      <c r="H27" s="47">
        <f>SUM(H8:H26)</f>
        <v>1032.1272584</v>
      </c>
      <c r="I27" s="45">
        <f>SUM(I8:I26)</f>
        <v>58.233992</v>
      </c>
      <c r="J27" s="45">
        <f>SUM(J8:J26)</f>
        <v>12.94</v>
      </c>
      <c r="K27" s="47">
        <f>SUM(K8:K26)</f>
        <v>1816.29571999999</v>
      </c>
      <c r="L27" s="45">
        <f>SUM(L8:L26)</f>
        <v>2475.73892579999</v>
      </c>
      <c r="M27" s="45">
        <f>SUM(M8:M26)</f>
        <v>1849.55011779999</v>
      </c>
      <c r="N27" s="45">
        <f>SUM(N8:N26)</f>
        <v>579.188807999999</v>
      </c>
      <c r="O27" s="45">
        <f>SUM(O8:O26)</f>
        <v>595.964799999999</v>
      </c>
      <c r="P27" s="45">
        <f>SUM(P8:P26)</f>
        <v>248.859999999999</v>
      </c>
      <c r="Q27" s="45">
        <f>SUM(Q8:Q26)</f>
        <v>247.104799999999</v>
      </c>
      <c r="R27" s="47">
        <f>SUM(R8:R26)</f>
        <v>2154.532408</v>
      </c>
      <c r="S27" s="45">
        <f>SUM(S8:S26)</f>
        <v>914.969338</v>
      </c>
      <c r="T27" s="45">
        <f>SUM(T8:T26)</f>
        <v>539.563069999999</v>
      </c>
      <c r="U27" s="45">
        <f>SUM(U8:U26)</f>
        <v>179.432012999999</v>
      </c>
      <c r="V27" s="45">
        <f>SUM(V8:V26)</f>
        <v>213.5567</v>
      </c>
      <c r="W27" s="47">
        <f>SUM(W8:W26)</f>
        <v>5651.112274</v>
      </c>
      <c r="X27" s="45"/>
    </row>
    <row r="28" spans="1:24" ht="42.95" customHeight="1" x14ac:dyDescent="0.15">
      <c r="A28" s="10"/>
      <c r="B28" s="151" t="s">
        <v>43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</row>
  </sheetData>
  <autoFilter ref="A7:X27"/>
  <mergeCells count="27">
    <mergeCell ref="A2:W2"/>
    <mergeCell ref="A3:W3"/>
    <mergeCell ref="A4:A7"/>
    <mergeCell ref="B4:B7"/>
    <mergeCell ref="C4:W4"/>
    <mergeCell ref="C5:E5"/>
    <mergeCell ref="F5:H5"/>
    <mergeCell ref="I5:K5"/>
    <mergeCell ref="L5:T5"/>
    <mergeCell ref="U5:W5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B28:X28"/>
    <mergeCell ref="L6:N6"/>
    <mergeCell ref="O6:Q6"/>
    <mergeCell ref="R6:T6"/>
    <mergeCell ref="U6:U7"/>
    <mergeCell ref="V6:V7"/>
    <mergeCell ref="W6:W7"/>
    <mergeCell ref="X4:X7"/>
  </mergeCells>
  <phoneticPr fontId="0" type="noConversion"/>
  <printOptions horizontalCentered="1" verticalCentered="1"/>
  <pageMargins left="0.19650320837816856" right="0.19650320837816856" top="0.038884025741749866" bottom="0.038884025741749866" header="0.11804080384922779" footer="0.11804080384922779"/>
  <pageSetup paperSize="9" scale="66" orientation="landscape"/>
  <extLst>
    <ext uri="{2D9387EB-5337-4D45-933B-B4D357D02E09}">
      <gutter val="0.0" pos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X31"/>
  <sheetViews>
    <sheetView view="pageBreakPreview" zoomScale="87" zoomScaleNormal="87" topLeftCell="A4" workbookViewId="0">
      <pane xSplit="2" ySplit="4" topLeftCell="C8" activePane="bottomRight" state="frozen"/>
      <selection activeCell="A4" activeCellId="0" sqref="A4"/>
      <selection pane="topRight" activeCell="C4" activeCellId="0" sqref="C4"/>
      <selection pane="bottomLeft" activeCell="A8" activeCellId="0" sqref="A8"/>
      <selection pane="bottomRight" activeCell="L27" activeCellId="0" sqref="L27:L28"/>
    </sheetView>
  </sheetViews>
  <sheetFormatPr defaultRowHeight="13.5" defaultColWidth="9.000137329101562" x14ac:dyDescent="0.15"/>
  <cols>
    <col min="1" max="1" width="5.625" customWidth="1" style="5"/>
    <col min="2" max="2" width="13.5" customWidth="1" style="6"/>
    <col min="3" max="4" width="8.0" customWidth="1" style="6"/>
    <col min="5" max="5" width="9.375" customWidth="1" style="5"/>
    <col min="6" max="6" width="7.375" customWidth="1" style="5"/>
    <col min="7" max="7" width="8.0" customWidth="1" style="5"/>
    <col min="8" max="8" width="10.0" customWidth="1" style="5"/>
    <col min="9" max="9" width="8.5" customWidth="1" style="5"/>
    <col min="10" max="10" width="7.375" customWidth="1" style="5"/>
    <col min="11" max="11" width="10.625" customWidth="1" style="5"/>
    <col min="12" max="12" width="10.0" customWidth="1" style="5"/>
    <col min="13" max="13" width="9.75" customWidth="1" style="5"/>
    <col min="14" max="14" width="8.0" customWidth="1" style="5"/>
    <col min="15" max="15" width="10.25" customWidth="1" style="5"/>
    <col min="16" max="16" width="10.75" customWidth="1" style="5"/>
    <col min="17" max="17" width="8.0" customWidth="1" style="5"/>
    <col min="18" max="18" width="11.5" customWidth="1" style="5"/>
    <col min="19" max="19" width="10.625" customWidth="1" style="5"/>
    <col min="20" max="20" width="8.875" customWidth="1" style="5"/>
    <col min="21" max="22" width="8.0" customWidth="1" style="5"/>
    <col min="23" max="23" width="10.125" customWidth="1" style="5"/>
    <col min="24" max="24" width="8.0" customWidth="1" style="5"/>
    <col min="25" max="16384" width="9.0" style="5"/>
  </cols>
  <sheetData>
    <row r="1" spans="1:1" ht="12.95" customHeight="1" x14ac:dyDescent="0.15">
      <c r="A1" s="7"/>
    </row>
    <row r="2" spans="1:23" ht="32.25" customHeight="1" x14ac:dyDescent="0.15">
      <c r="A2" s="159" t="s">
        <v>48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</row>
    <row r="3" spans="1:23" ht="9.95" customHeight="1" x14ac:dyDescent="0.15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</row>
    <row r="4" spans="1:24" s="2" customFormat="1" ht="21.95" customHeight="1" x14ac:dyDescent="0.15">
      <c r="A4" s="163" t="s">
        <v>1</v>
      </c>
      <c r="B4" s="166" t="s">
        <v>2</v>
      </c>
      <c r="C4" s="166" t="s">
        <v>3</v>
      </c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58" t="s">
        <v>4</v>
      </c>
    </row>
    <row r="5" spans="1:24" s="2" customFormat="1" ht="23.1" customHeight="1" x14ac:dyDescent="0.15">
      <c r="A5" s="162"/>
      <c r="B5" s="165"/>
      <c r="C5" s="170" t="s">
        <v>5</v>
      </c>
      <c r="D5" s="169"/>
      <c r="E5" s="168"/>
      <c r="F5" s="170" t="s">
        <v>6</v>
      </c>
      <c r="G5" s="169"/>
      <c r="H5" s="168"/>
      <c r="I5" s="171" t="s">
        <v>7</v>
      </c>
      <c r="J5" s="171"/>
      <c r="K5" s="171"/>
      <c r="L5" s="170" t="s">
        <v>8</v>
      </c>
      <c r="M5" s="169"/>
      <c r="N5" s="169"/>
      <c r="O5" s="169"/>
      <c r="P5" s="169"/>
      <c r="Q5" s="169"/>
      <c r="R5" s="169"/>
      <c r="S5" s="169"/>
      <c r="T5" s="168"/>
      <c r="U5" s="152" t="s">
        <v>9</v>
      </c>
      <c r="V5" s="152"/>
      <c r="W5" s="152"/>
      <c r="X5" s="157"/>
    </row>
    <row r="6" spans="1:24" s="3" customFormat="1" ht="30.95" customHeight="1" x14ac:dyDescent="0.15">
      <c r="A6" s="162"/>
      <c r="B6" s="165"/>
      <c r="C6" s="150" t="s">
        <v>10</v>
      </c>
      <c r="D6" s="150" t="s">
        <v>11</v>
      </c>
      <c r="E6" s="150" t="s">
        <v>12</v>
      </c>
      <c r="F6" s="150" t="s">
        <v>10</v>
      </c>
      <c r="G6" s="150" t="s">
        <v>11</v>
      </c>
      <c r="H6" s="150" t="s">
        <v>12</v>
      </c>
      <c r="I6" s="150" t="s">
        <v>10</v>
      </c>
      <c r="J6" s="150" t="s">
        <v>11</v>
      </c>
      <c r="K6" s="150" t="s">
        <v>12</v>
      </c>
      <c r="L6" s="152" t="s">
        <v>10</v>
      </c>
      <c r="M6" s="152"/>
      <c r="N6" s="152"/>
      <c r="O6" s="155" t="s">
        <v>11</v>
      </c>
      <c r="P6" s="154"/>
      <c r="Q6" s="153"/>
      <c r="R6" s="155" t="s">
        <v>12</v>
      </c>
      <c r="S6" s="154"/>
      <c r="T6" s="153"/>
      <c r="U6" s="150" t="s">
        <v>10</v>
      </c>
      <c r="V6" s="150" t="s">
        <v>11</v>
      </c>
      <c r="W6" s="150" t="s">
        <v>12</v>
      </c>
      <c r="X6" s="157"/>
    </row>
    <row r="7" spans="1:24" s="3" customFormat="1" ht="45.0" customHeight="1" x14ac:dyDescent="0.15">
      <c r="A7" s="161"/>
      <c r="B7" s="164"/>
      <c r="C7" s="149"/>
      <c r="D7" s="149"/>
      <c r="E7" s="149"/>
      <c r="F7" s="149"/>
      <c r="G7" s="149"/>
      <c r="H7" s="149"/>
      <c r="I7" s="149"/>
      <c r="J7" s="149"/>
      <c r="K7" s="149"/>
      <c r="L7" s="11" t="s">
        <v>13</v>
      </c>
      <c r="M7" s="11" t="s">
        <v>14</v>
      </c>
      <c r="N7" s="11" t="s">
        <v>15</v>
      </c>
      <c r="O7" s="11" t="s">
        <v>13</v>
      </c>
      <c r="P7" s="11" t="s">
        <v>14</v>
      </c>
      <c r="Q7" s="11" t="s">
        <v>15</v>
      </c>
      <c r="R7" s="11" t="s">
        <v>13</v>
      </c>
      <c r="S7" s="12" t="s">
        <v>49</v>
      </c>
      <c r="T7" s="11" t="s">
        <v>17</v>
      </c>
      <c r="U7" s="149"/>
      <c r="V7" s="149"/>
      <c r="W7" s="149"/>
      <c r="X7" s="156"/>
    </row>
    <row r="8" spans="1:24" s="3" customFormat="1" ht="30.95" customHeight="1" x14ac:dyDescent="0.15">
      <c r="A8" s="8">
        <v>1</v>
      </c>
      <c r="B8" s="13" t="s">
        <v>20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0">
        <v>150</v>
      </c>
      <c r="P8" s="40">
        <v>150</v>
      </c>
      <c r="Q8" s="40">
        <v>0</v>
      </c>
      <c r="R8" s="48">
        <v>935</v>
      </c>
      <c r="S8" s="48">
        <v>935</v>
      </c>
      <c r="T8" s="48">
        <v>0</v>
      </c>
      <c r="U8" s="40">
        <v>0</v>
      </c>
      <c r="V8" s="40">
        <v>0</v>
      </c>
      <c r="W8" s="40">
        <v>0</v>
      </c>
      <c r="X8" s="16" t="s">
        <v>21</v>
      </c>
    </row>
    <row r="9" spans="1:24" s="3" customFormat="1" ht="30.95" customHeight="1" x14ac:dyDescent="0.15">
      <c r="A9" s="8">
        <v>2</v>
      </c>
      <c r="B9" s="13" t="s">
        <v>22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39">
        <v>0</v>
      </c>
      <c r="L9" s="39">
        <v>69</v>
      </c>
      <c r="M9" s="39">
        <v>69</v>
      </c>
      <c r="N9" s="39">
        <v>0</v>
      </c>
      <c r="O9" s="39">
        <v>214</v>
      </c>
      <c r="P9" s="39">
        <v>214</v>
      </c>
      <c r="Q9" s="39">
        <v>0</v>
      </c>
      <c r="R9" s="39">
        <v>600</v>
      </c>
      <c r="S9" s="40">
        <v>600</v>
      </c>
      <c r="T9" s="40">
        <v>0</v>
      </c>
      <c r="U9" s="39">
        <v>0</v>
      </c>
      <c r="V9" s="39">
        <v>0</v>
      </c>
      <c r="W9" s="39">
        <v>0</v>
      </c>
      <c r="X9" s="16" t="s">
        <v>21</v>
      </c>
    </row>
    <row r="10" spans="1:24" s="3" customFormat="1" ht="30.95" customHeight="1" x14ac:dyDescent="0.15">
      <c r="A10" s="8">
        <v>3</v>
      </c>
      <c r="B10" s="13" t="s">
        <v>24</v>
      </c>
      <c r="C10" s="35">
        <v>7.918</v>
      </c>
      <c r="D10" s="35">
        <v>0</v>
      </c>
      <c r="E10" s="35">
        <v>511.582</v>
      </c>
      <c r="F10" s="35">
        <v>7.858</v>
      </c>
      <c r="G10" s="35">
        <v>0</v>
      </c>
      <c r="H10" s="35">
        <v>203.673</v>
      </c>
      <c r="I10" s="35">
        <v>1.748</v>
      </c>
      <c r="J10" s="35">
        <v>0</v>
      </c>
      <c r="K10" s="35">
        <v>163.026</v>
      </c>
      <c r="L10" s="35">
        <v>219.139</v>
      </c>
      <c r="M10" s="35">
        <v>14.322</v>
      </c>
      <c r="N10" s="35">
        <v>204.817</v>
      </c>
      <c r="O10" s="35">
        <v>0.339</v>
      </c>
      <c r="P10" s="35">
        <v>0.339</v>
      </c>
      <c r="Q10" s="35">
        <v>0</v>
      </c>
      <c r="R10" s="39">
        <v>395.86</v>
      </c>
      <c r="S10" s="35">
        <v>205.229</v>
      </c>
      <c r="T10" s="35">
        <v>190.631</v>
      </c>
      <c r="U10" s="38">
        <v>7.911</v>
      </c>
      <c r="V10" s="38">
        <v>8.913</v>
      </c>
      <c r="W10" s="38">
        <v>29.002</v>
      </c>
      <c r="X10" s="16" t="s">
        <v>21</v>
      </c>
    </row>
    <row r="11" spans="1:24" s="3" customFormat="1" ht="30.95" customHeight="1" x14ac:dyDescent="0.15">
      <c r="A11" s="8">
        <v>4</v>
      </c>
      <c r="B11" s="13" t="s">
        <v>25</v>
      </c>
      <c r="C11" s="41">
        <v>2.985</v>
      </c>
      <c r="D11" s="41">
        <v>0</v>
      </c>
      <c r="E11" s="41">
        <v>11.162</v>
      </c>
      <c r="F11" s="41">
        <v>3.93225</v>
      </c>
      <c r="G11" s="41">
        <v>0</v>
      </c>
      <c r="H11" s="41">
        <v>52.63575</v>
      </c>
      <c r="I11" s="41">
        <v>2.8495999999999997</v>
      </c>
      <c r="J11" s="41">
        <v>0.06</v>
      </c>
      <c r="K11" s="41">
        <v>11.6387</v>
      </c>
      <c r="L11" s="41">
        <v>40.165164999999995</v>
      </c>
      <c r="M11" s="41">
        <v>21.544482</v>
      </c>
      <c r="N11" s="41">
        <v>18.620682999999996</v>
      </c>
      <c r="O11" s="38">
        <v>70</v>
      </c>
      <c r="P11" s="41">
        <v>30</v>
      </c>
      <c r="Q11" s="41">
        <v>40</v>
      </c>
      <c r="R11" s="39">
        <v>252.10908880000002</v>
      </c>
      <c r="S11" s="41">
        <v>103.0947328</v>
      </c>
      <c r="T11" s="41">
        <v>149.01435600000002</v>
      </c>
      <c r="U11" s="41">
        <v>0.048484</v>
      </c>
      <c r="V11" s="41">
        <v>0.08</v>
      </c>
      <c r="W11" s="41">
        <v>0.25615699999999997</v>
      </c>
      <c r="X11" s="16" t="s">
        <v>21</v>
      </c>
    </row>
    <row r="12" spans="1:24" s="3" customFormat="1" ht="30.95" customHeight="1" x14ac:dyDescent="0.15">
      <c r="A12" s="8">
        <v>5</v>
      </c>
      <c r="B12" s="17" t="s">
        <v>26</v>
      </c>
      <c r="C12" s="41">
        <v>1.5</v>
      </c>
      <c r="D12" s="41">
        <v>0</v>
      </c>
      <c r="E12" s="41">
        <v>83</v>
      </c>
      <c r="F12" s="41">
        <v>1.5</v>
      </c>
      <c r="G12" s="41">
        <v>0</v>
      </c>
      <c r="H12" s="41">
        <v>59</v>
      </c>
      <c r="I12" s="41">
        <v>0.7</v>
      </c>
      <c r="J12" s="41">
        <v>0</v>
      </c>
      <c r="K12" s="41">
        <v>116</v>
      </c>
      <c r="L12" s="41">
        <v>6.6</v>
      </c>
      <c r="M12" s="41">
        <v>2.4</v>
      </c>
      <c r="N12" s="41">
        <v>4.2</v>
      </c>
      <c r="O12" s="41">
        <v>1</v>
      </c>
      <c r="P12" s="41">
        <v>0</v>
      </c>
      <c r="Q12" s="41">
        <v>1</v>
      </c>
      <c r="R12" s="39">
        <v>124.5</v>
      </c>
      <c r="S12" s="41">
        <v>72.8</v>
      </c>
      <c r="T12" s="41">
        <v>51.7</v>
      </c>
      <c r="U12" s="41">
        <v>1.2</v>
      </c>
      <c r="V12" s="41">
        <v>1</v>
      </c>
      <c r="W12" s="41">
        <v>5</v>
      </c>
      <c r="X12" s="16" t="s">
        <v>21</v>
      </c>
    </row>
    <row r="13" spans="1:24" s="3" customFormat="1" ht="30.95" customHeight="1" x14ac:dyDescent="0.15">
      <c r="A13" s="8">
        <v>6</v>
      </c>
      <c r="B13" s="13" t="s">
        <v>29</v>
      </c>
      <c r="C13" s="41">
        <v>0.66</v>
      </c>
      <c r="D13" s="41">
        <v>0</v>
      </c>
      <c r="E13" s="41">
        <v>64.44</v>
      </c>
      <c r="F13" s="41">
        <v>1.31</v>
      </c>
      <c r="G13" s="41">
        <v>0</v>
      </c>
      <c r="H13" s="41">
        <v>60.09</v>
      </c>
      <c r="I13" s="41">
        <v>0.2</v>
      </c>
      <c r="J13" s="41">
        <v>0</v>
      </c>
      <c r="K13" s="41">
        <v>98.9</v>
      </c>
      <c r="L13" s="41">
        <v>2.65</v>
      </c>
      <c r="M13" s="41">
        <v>0</v>
      </c>
      <c r="N13" s="41">
        <v>2.65</v>
      </c>
      <c r="O13" s="41">
        <v>1.81</v>
      </c>
      <c r="P13" s="41">
        <v>0</v>
      </c>
      <c r="Q13" s="41">
        <v>1.81</v>
      </c>
      <c r="R13" s="39">
        <v>112.59</v>
      </c>
      <c r="S13" s="41">
        <v>31.2</v>
      </c>
      <c r="T13" s="41">
        <v>81.39</v>
      </c>
      <c r="U13" s="38">
        <v>0.02</v>
      </c>
      <c r="V13" s="38">
        <v>0</v>
      </c>
      <c r="W13" s="38">
        <v>15.78</v>
      </c>
      <c r="X13" s="16" t="s">
        <v>21</v>
      </c>
    </row>
    <row r="14" spans="1:24" s="3" customFormat="1" ht="30.95" customHeight="1" x14ac:dyDescent="0.15">
      <c r="A14" s="8">
        <v>7</v>
      </c>
      <c r="B14" s="13" t="s">
        <v>27</v>
      </c>
      <c r="C14" s="41">
        <v>2.76762</v>
      </c>
      <c r="D14" s="41">
        <v>0</v>
      </c>
      <c r="E14" s="41">
        <v>99.597964</v>
      </c>
      <c r="F14" s="41">
        <v>1.87075</v>
      </c>
      <c r="G14" s="41">
        <v>0</v>
      </c>
      <c r="H14" s="41">
        <v>105.97500840000001</v>
      </c>
      <c r="I14" s="41">
        <v>0.31400800000000006</v>
      </c>
      <c r="J14" s="41">
        <v>0.7325</v>
      </c>
      <c r="K14" s="41">
        <v>71.682712</v>
      </c>
      <c r="L14" s="41">
        <v>27.418701000000002</v>
      </c>
      <c r="M14" s="41">
        <v>23.64337</v>
      </c>
      <c r="N14" s="41">
        <v>3.7753310000000004</v>
      </c>
      <c r="O14" s="41">
        <v>28.503999999999998</v>
      </c>
      <c r="P14" s="41">
        <v>25.476599999999998</v>
      </c>
      <c r="Q14" s="41">
        <v>3.0273999999999996</v>
      </c>
      <c r="R14" s="39">
        <v>78.173944</v>
      </c>
      <c r="S14" s="41">
        <v>66.431154</v>
      </c>
      <c r="T14" s="41">
        <v>11.742789999999998</v>
      </c>
      <c r="U14" s="38">
        <v>2.756018</v>
      </c>
      <c r="V14" s="38">
        <v>3.314</v>
      </c>
      <c r="W14" s="38">
        <v>2.341317</v>
      </c>
      <c r="X14" s="16" t="s">
        <v>21</v>
      </c>
    </row>
    <row r="15" spans="1:24" s="3" customFormat="1" ht="30.95" customHeight="1" x14ac:dyDescent="0.15">
      <c r="A15" s="8">
        <v>8</v>
      </c>
      <c r="B15" s="13" t="s">
        <v>30</v>
      </c>
      <c r="C15" s="42">
        <v>6</v>
      </c>
      <c r="D15" s="42">
        <v>4</v>
      </c>
      <c r="E15" s="42">
        <v>101</v>
      </c>
      <c r="F15" s="42">
        <v>5</v>
      </c>
      <c r="G15" s="42">
        <v>0</v>
      </c>
      <c r="H15" s="42">
        <v>56</v>
      </c>
      <c r="I15" s="42">
        <v>6</v>
      </c>
      <c r="J15" s="42">
        <v>10</v>
      </c>
      <c r="K15" s="42">
        <v>105</v>
      </c>
      <c r="L15" s="42">
        <v>29</v>
      </c>
      <c r="M15" s="42">
        <v>0</v>
      </c>
      <c r="N15" s="42">
        <v>29</v>
      </c>
      <c r="O15" s="42">
        <v>20</v>
      </c>
      <c r="P15" s="42">
        <v>0</v>
      </c>
      <c r="Q15" s="42">
        <v>20</v>
      </c>
      <c r="R15" s="49">
        <v>21</v>
      </c>
      <c r="S15" s="42">
        <v>0</v>
      </c>
      <c r="T15" s="42">
        <v>21</v>
      </c>
      <c r="U15" s="43">
        <v>2</v>
      </c>
      <c r="V15" s="43">
        <v>3</v>
      </c>
      <c r="W15" s="43">
        <v>2</v>
      </c>
      <c r="X15" s="16" t="s">
        <v>21</v>
      </c>
    </row>
    <row r="16" spans="1:24" s="3" customFormat="1" ht="30.95" customHeight="1" x14ac:dyDescent="0.15">
      <c r="A16" s="8">
        <v>9</v>
      </c>
      <c r="B16" s="13" t="s">
        <v>35</v>
      </c>
      <c r="C16" s="35">
        <v>3.5</v>
      </c>
      <c r="D16" s="35">
        <v>0</v>
      </c>
      <c r="E16" s="35">
        <v>13</v>
      </c>
      <c r="F16" s="35">
        <v>0.02</v>
      </c>
      <c r="G16" s="35">
        <v>0</v>
      </c>
      <c r="H16" s="35">
        <v>2.1</v>
      </c>
      <c r="I16" s="35">
        <v>0</v>
      </c>
      <c r="J16" s="35">
        <v>0</v>
      </c>
      <c r="K16" s="35">
        <v>9.05</v>
      </c>
      <c r="L16" s="35">
        <v>3.75</v>
      </c>
      <c r="M16" s="35">
        <v>2.5</v>
      </c>
      <c r="N16" s="35">
        <v>1.25</v>
      </c>
      <c r="O16" s="35">
        <v>3.75</v>
      </c>
      <c r="P16" s="35">
        <v>2.5</v>
      </c>
      <c r="Q16" s="35">
        <v>1.25</v>
      </c>
      <c r="R16" s="35">
        <v>0</v>
      </c>
      <c r="S16" s="35">
        <v>0</v>
      </c>
      <c r="T16" s="35">
        <v>0</v>
      </c>
      <c r="U16" s="38">
        <v>2</v>
      </c>
      <c r="V16" s="38">
        <v>2</v>
      </c>
      <c r="W16" s="38">
        <v>0</v>
      </c>
      <c r="X16" s="16" t="s">
        <v>21</v>
      </c>
    </row>
    <row r="17" spans="1:24" s="3" customFormat="1" ht="30.95" customHeight="1" x14ac:dyDescent="0.15">
      <c r="A17" s="8">
        <v>10</v>
      </c>
      <c r="B17" s="13" t="s">
        <v>32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1">
        <v>0</v>
      </c>
      <c r="I17" s="41">
        <v>0</v>
      </c>
      <c r="J17" s="41">
        <v>0</v>
      </c>
      <c r="K17" s="41">
        <v>0</v>
      </c>
      <c r="L17" s="41">
        <v>0</v>
      </c>
      <c r="M17" s="41">
        <v>0</v>
      </c>
      <c r="N17" s="41">
        <v>0</v>
      </c>
      <c r="O17" s="41">
        <v>0</v>
      </c>
      <c r="P17" s="41">
        <v>0</v>
      </c>
      <c r="Q17" s="41">
        <v>0</v>
      </c>
      <c r="R17" s="41">
        <v>0</v>
      </c>
      <c r="S17" s="41">
        <v>0</v>
      </c>
      <c r="T17" s="35">
        <v>0</v>
      </c>
      <c r="U17" s="38">
        <v>143.4</v>
      </c>
      <c r="V17" s="38">
        <v>106</v>
      </c>
      <c r="W17" s="38">
        <v>2445.1</v>
      </c>
      <c r="X17" s="16" t="s">
        <v>21</v>
      </c>
    </row>
    <row r="18" spans="1:24" s="3" customFormat="1" ht="30.95" customHeight="1" x14ac:dyDescent="0.15">
      <c r="A18" s="8">
        <v>11</v>
      </c>
      <c r="B18" s="13" t="s">
        <v>33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41">
        <v>0</v>
      </c>
      <c r="Q18" s="41">
        <v>0</v>
      </c>
      <c r="R18" s="41">
        <v>0</v>
      </c>
      <c r="S18" s="41">
        <v>0</v>
      </c>
      <c r="T18" s="35">
        <v>0</v>
      </c>
      <c r="U18" s="38">
        <v>20</v>
      </c>
      <c r="V18" s="38">
        <v>18</v>
      </c>
      <c r="W18" s="38">
        <v>2013</v>
      </c>
      <c r="X18" s="16" t="s">
        <v>21</v>
      </c>
    </row>
    <row r="19" spans="1:24" s="3" customFormat="1" ht="30.95" customHeight="1" x14ac:dyDescent="0.15">
      <c r="A19" s="8">
        <v>12</v>
      </c>
      <c r="B19" s="13" t="s">
        <v>31</v>
      </c>
      <c r="C19" s="35">
        <v>20</v>
      </c>
      <c r="D19" s="35">
        <v>0</v>
      </c>
      <c r="E19" s="35">
        <v>437.9</v>
      </c>
      <c r="F19" s="35">
        <v>35</v>
      </c>
      <c r="G19" s="35">
        <v>0</v>
      </c>
      <c r="H19" s="35">
        <v>336.6</v>
      </c>
      <c r="I19" s="35">
        <v>6.4</v>
      </c>
      <c r="J19" s="35">
        <v>0</v>
      </c>
      <c r="K19" s="35">
        <v>391.6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44">
        <v>0</v>
      </c>
      <c r="V19" s="44">
        <v>0</v>
      </c>
      <c r="W19" s="44">
        <v>0</v>
      </c>
      <c r="X19" s="16" t="s">
        <v>21</v>
      </c>
    </row>
    <row r="20" spans="1:24" s="3" customFormat="1" ht="30.95" customHeight="1" x14ac:dyDescent="0.15">
      <c r="A20" s="8">
        <v>13</v>
      </c>
      <c r="B20" s="13" t="s">
        <v>34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119</v>
      </c>
      <c r="J20" s="35">
        <v>30</v>
      </c>
      <c r="K20" s="35">
        <v>694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44">
        <v>25</v>
      </c>
      <c r="V20" s="44">
        <v>26</v>
      </c>
      <c r="W20" s="44">
        <v>1100</v>
      </c>
      <c r="X20" s="16" t="s">
        <v>21</v>
      </c>
    </row>
    <row r="21" spans="1:24" s="3" customFormat="1" ht="30.95" customHeight="1" x14ac:dyDescent="0.15">
      <c r="A21" s="8">
        <v>14</v>
      </c>
      <c r="B21" s="13" t="s">
        <v>45</v>
      </c>
      <c r="C21" s="41">
        <v>1</v>
      </c>
      <c r="D21" s="41">
        <v>0</v>
      </c>
      <c r="E21" s="41">
        <v>5</v>
      </c>
      <c r="F21" s="41">
        <v>15</v>
      </c>
      <c r="G21" s="41">
        <v>0</v>
      </c>
      <c r="H21" s="41">
        <v>52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  <c r="N21" s="41">
        <v>0</v>
      </c>
      <c r="O21" s="38">
        <v>0</v>
      </c>
      <c r="P21" s="41">
        <v>0</v>
      </c>
      <c r="Q21" s="41">
        <v>0</v>
      </c>
      <c r="R21" s="41">
        <v>0</v>
      </c>
      <c r="S21" s="41">
        <v>0</v>
      </c>
      <c r="T21" s="41">
        <v>0</v>
      </c>
      <c r="U21" s="41">
        <v>0</v>
      </c>
      <c r="V21" s="41">
        <v>0</v>
      </c>
      <c r="W21" s="41">
        <v>0</v>
      </c>
      <c r="X21" s="16" t="s">
        <v>46</v>
      </c>
    </row>
    <row r="22" spans="1:24" s="3" customFormat="1" ht="30.95" customHeight="1" x14ac:dyDescent="0.15">
      <c r="A22" s="8">
        <v>15</v>
      </c>
      <c r="B22" s="13" t="s">
        <v>36</v>
      </c>
      <c r="C22" s="45" t="s">
        <v>50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16" t="s">
        <v>21</v>
      </c>
    </row>
    <row r="23" spans="1:24" s="3" customFormat="1" ht="30.95" customHeight="1" x14ac:dyDescent="0.15">
      <c r="A23" s="8">
        <v>16</v>
      </c>
      <c r="B23" s="13" t="s">
        <v>37</v>
      </c>
      <c r="C23" s="45" t="s">
        <v>51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6"/>
      <c r="V23" s="46"/>
      <c r="W23" s="46"/>
      <c r="X23" s="16" t="s">
        <v>21</v>
      </c>
    </row>
    <row r="24" spans="1:24" s="3" customFormat="1" ht="30.95" customHeight="1" x14ac:dyDescent="0.15">
      <c r="A24" s="8">
        <v>17</v>
      </c>
      <c r="B24" s="13" t="s">
        <v>28</v>
      </c>
      <c r="C24" s="45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14" t="s">
        <v>39</v>
      </c>
    </row>
    <row r="25" spans="1:24" s="3" customFormat="1" ht="30.95" customHeight="1" x14ac:dyDescent="0.15">
      <c r="A25" s="8">
        <v>18</v>
      </c>
      <c r="B25" s="13" t="s">
        <v>38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14" t="s">
        <v>39</v>
      </c>
    </row>
    <row r="26" spans="1:24" s="3" customFormat="1" ht="30.95" customHeight="1" x14ac:dyDescent="0.15">
      <c r="A26" s="8">
        <v>19</v>
      </c>
      <c r="B26" s="13" t="s">
        <v>40</v>
      </c>
      <c r="C26" s="45"/>
      <c r="D26" s="45"/>
      <c r="E26" s="45"/>
      <c r="F26" s="45"/>
      <c r="G26" s="45"/>
      <c r="H26" s="45"/>
      <c r="I26" s="45"/>
      <c r="J26" s="45"/>
      <c r="K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14" t="s">
        <v>41</v>
      </c>
    </row>
    <row r="27" spans="1:24" s="3" customFormat="1" ht="30.95" customHeight="1" x14ac:dyDescent="0.15">
      <c r="A27" s="8">
        <v>20</v>
      </c>
      <c r="B27" s="13" t="s">
        <v>19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f>35857*20/2000</f>
        <v>358.57</v>
      </c>
      <c r="M27" s="45">
        <f>35857*20/2000</f>
        <v>358.57</v>
      </c>
      <c r="N27" s="45">
        <v>0</v>
      </c>
      <c r="O27" s="45">
        <v>432</v>
      </c>
      <c r="P27" s="45">
        <v>432</v>
      </c>
      <c r="Q27" s="45">
        <v>0</v>
      </c>
      <c r="R27" s="45">
        <f>O27-L27</f>
        <v>73.43</v>
      </c>
      <c r="S27" s="45">
        <f>P27-M27</f>
        <v>73.43</v>
      </c>
      <c r="T27" s="45">
        <v>0</v>
      </c>
      <c r="U27" s="45">
        <v>0</v>
      </c>
      <c r="V27" s="45">
        <v>0</v>
      </c>
      <c r="W27" s="45">
        <v>0</v>
      </c>
      <c r="X27" s="14"/>
    </row>
    <row r="28" spans="1:24" s="3" customFormat="1" ht="30.95" customHeight="1" x14ac:dyDescent="0.15">
      <c r="A28" s="8">
        <v>21</v>
      </c>
      <c r="B28" s="13" t="s">
        <v>52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f>12000*20/2000</f>
        <v>120</v>
      </c>
      <c r="M28" s="45">
        <f>12000*20/2000</f>
        <v>120</v>
      </c>
      <c r="N28" s="45">
        <v>0</v>
      </c>
      <c r="O28" s="45">
        <v>200</v>
      </c>
      <c r="P28" s="45">
        <v>200</v>
      </c>
      <c r="Q28" s="45">
        <v>0</v>
      </c>
      <c r="R28" s="45">
        <f>O28-L28</f>
        <v>80</v>
      </c>
      <c r="S28" s="45">
        <f>P28-M28</f>
        <v>80</v>
      </c>
      <c r="T28" s="45">
        <v>0</v>
      </c>
      <c r="U28" s="45">
        <v>0</v>
      </c>
      <c r="V28" s="45">
        <v>0</v>
      </c>
      <c r="W28" s="45">
        <v>0</v>
      </c>
      <c r="X28" s="14"/>
    </row>
    <row r="29" spans="1:24" s="4" customFormat="1" ht="30.95" customHeight="1" x14ac:dyDescent="0.15">
      <c r="A29" s="9"/>
      <c r="B29" s="18" t="s">
        <v>42</v>
      </c>
      <c r="C29" s="45">
        <f>SUM(C8:C26)</f>
        <v>46.3306199999999</v>
      </c>
      <c r="D29" s="45">
        <f>SUM(D8:D26)</f>
        <v>4</v>
      </c>
      <c r="E29" s="50">
        <f>SUM(E8:E26)</f>
        <v>1326.68196399999</v>
      </c>
      <c r="F29" s="45">
        <f>SUM(F8:F26)</f>
        <v>71.491</v>
      </c>
      <c r="G29" s="45">
        <f>SUM(G8:G26)</f>
        <v>0</v>
      </c>
      <c r="H29" s="50">
        <f>SUM(H8:H26)</f>
        <v>928.0737584</v>
      </c>
      <c r="I29" s="45">
        <f>SUM(I8:I26)</f>
        <v>137.211608</v>
      </c>
      <c r="J29" s="45">
        <f>SUM(J8:J26)</f>
        <v>40.7925</v>
      </c>
      <c r="K29" s="50">
        <f>SUM(K8:K26)</f>
        <v>1660.89741199999</v>
      </c>
      <c r="L29" s="51">
        <f>SUM(L8:L28)</f>
        <v>876.292866</v>
      </c>
      <c r="M29" s="45">
        <f>SUM(M8:M28)</f>
        <v>611.979851999999</v>
      </c>
      <c r="N29" s="45">
        <f>SUM(N8:N26)</f>
        <v>264.313013999999</v>
      </c>
      <c r="O29" s="51">
        <f>SUM(O8:O28)</f>
        <v>1121.403</v>
      </c>
      <c r="P29" s="45">
        <f>SUM(P8:P28)</f>
        <v>1054.31559999999</v>
      </c>
      <c r="Q29" s="45">
        <f>SUM(Q8:Q26)</f>
        <v>67.0874</v>
      </c>
      <c r="R29" s="51">
        <f>SUM(R8:R28)</f>
        <v>2672.6630328</v>
      </c>
      <c r="S29" s="45">
        <f>SUM(S8:S28)</f>
        <v>2167.1848868</v>
      </c>
      <c r="T29" s="45">
        <f>SUM(T8:T26)</f>
        <v>505.478145999999</v>
      </c>
      <c r="U29" s="45">
        <f>SUM(U8:U26)</f>
        <v>204.335502</v>
      </c>
      <c r="V29" s="45">
        <f>SUM(V8:V26)</f>
        <v>168.307</v>
      </c>
      <c r="W29" s="52">
        <f>SUM(W8:W26)</f>
        <v>5612.47947399999</v>
      </c>
      <c r="X29" s="19"/>
    </row>
    <row r="30" spans="1:24" ht="21.0" customHeight="1" x14ac:dyDescent="0.15">
      <c r="A30" s="10"/>
      <c r="B30" s="151" t="s">
        <v>43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</row>
    <row r="31" spans="1:2" ht="20.45" customHeight="1" x14ac:dyDescent="0.15">
      <c r="B31" s="6" t="s">
        <v>53</v>
      </c>
    </row>
  </sheetData>
  <autoFilter ref="A7:X29"/>
  <mergeCells count="27">
    <mergeCell ref="A2:W2"/>
    <mergeCell ref="A3:W3"/>
    <mergeCell ref="A4:A7"/>
    <mergeCell ref="B4:B7"/>
    <mergeCell ref="C4:W4"/>
    <mergeCell ref="C5:E5"/>
    <mergeCell ref="F5:H5"/>
    <mergeCell ref="I5:K5"/>
    <mergeCell ref="L5:T5"/>
    <mergeCell ref="U5:W5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B30:X30"/>
    <mergeCell ref="L6:N6"/>
    <mergeCell ref="O6:Q6"/>
    <mergeCell ref="R6:T6"/>
    <mergeCell ref="U6:U7"/>
    <mergeCell ref="V6:V7"/>
    <mergeCell ref="W6:W7"/>
    <mergeCell ref="X4:X7"/>
  </mergeCells>
  <phoneticPr fontId="0" type="noConversion"/>
  <printOptions horizontalCentered="1" verticalCentered="1"/>
  <pageMargins left="0.19650320837816856" right="0.19650320837816856" top="0.038884025741749866" bottom="0.038884025741749866" header="0.11804080384922779" footer="0.11804080384922779"/>
  <pageSetup paperSize="9" scale="66" orientation="landscape"/>
  <extLst>
    <ext uri="{2D9387EB-5337-4D45-933B-B4D357D02E09}">
      <gutter val="0.0" pos="0"/>
    </ext>
  </extLst>
</worksheet>
</file>

<file path=docProps/app.xml><?xml version="1.0" encoding="utf-8"?>
<Properties xmlns="http://schemas.openxmlformats.org/officeDocument/2006/extended-properties">
  <Template>Normal.eit</Template>
  <TotalTime>3</TotalTime>
  <Application>Yozo_Office27021597764231179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cp:lastModifiedBy>NING</cp:lastModifiedBy>
  <cp:revision>0</cp:revision>
  <cp:lastPrinted>2022-04-05T10:30:44Z</cp:lastPrinted>
  <dcterms:created xsi:type="dcterms:W3CDTF">2022-03-04T10:54:00Z</dcterms:created>
  <dcterms:modified xsi:type="dcterms:W3CDTF">2022-04-05T10:31:11Z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wstr>2052-11.8.2.9339</vt:lpwstr>
  </property>
  <property fmtid="{D5CDD505-2E9C-101B-9397-08002B2CF9AE}" pid="3" name="ICV">
    <vt:lpwstr>4671738891094446B3E09CFE8A645A9D</vt:lpwstr>
  </property>
</Properties>
</file>