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附件1" sheetId="2" r:id="rId1"/>
    <sheet name="附件2" sheetId="3" r:id="rId2"/>
    <sheet name="附件3" sheetId="4" r:id="rId3"/>
  </sheets>
  <externalReferences>
    <externalReference r:id="rId4"/>
  </externalReferences>
  <definedNames>
    <definedName name="_xlnm.Print_Area" localSheetId="0">附件1!$A$1:$M$24</definedName>
  </definedNames>
  <calcPr calcId="144525"/>
</workbook>
</file>

<file path=xl/sharedStrings.xml><?xml version="1.0" encoding="utf-8"?>
<sst xmlns="http://schemas.openxmlformats.org/spreadsheetml/2006/main" count="136" uniqueCount="109">
  <si>
    <t>附件1</t>
  </si>
  <si>
    <t>长春市复商复市情况统计表</t>
  </si>
  <si>
    <t>序号</t>
  </si>
  <si>
    <t>地区</t>
  </si>
  <si>
    <t>限上商贸企业</t>
  </si>
  <si>
    <t>市场经营主体</t>
  </si>
  <si>
    <t>复市数量</t>
  </si>
  <si>
    <t>复市率</t>
  </si>
  <si>
    <t>到岗人数</t>
  </si>
  <si>
    <t>上岗率</t>
  </si>
  <si>
    <t>核酸检测
人数</t>
  </si>
  <si>
    <t>市场局提供市场经营主体数（六县域为自己提供的主体总数）</t>
  </si>
  <si>
    <t>持电子在岗证人数</t>
  </si>
  <si>
    <t>南关区</t>
  </si>
  <si>
    <t>宽城区</t>
  </si>
  <si>
    <t>朝阳区</t>
  </si>
  <si>
    <t>二道区</t>
  </si>
  <si>
    <t>绿园区</t>
  </si>
  <si>
    <t>经开区</t>
  </si>
  <si>
    <t>净月区</t>
  </si>
  <si>
    <t>新区</t>
  </si>
  <si>
    <t>汽开区</t>
  </si>
  <si>
    <t>中韩示范区</t>
  </si>
  <si>
    <t>莲花山</t>
  </si>
  <si>
    <t>九台</t>
  </si>
  <si>
    <t>双阳</t>
  </si>
  <si>
    <t>农安</t>
  </si>
  <si>
    <t>德惠</t>
  </si>
  <si>
    <t>榆树</t>
  </si>
  <si>
    <t>公主岭</t>
  </si>
  <si>
    <t>合计</t>
  </si>
  <si>
    <t>统计部门:</t>
  </si>
  <si>
    <t>长春市商务局</t>
  </si>
  <si>
    <t>统计人：</t>
  </si>
  <si>
    <t>张柠</t>
  </si>
  <si>
    <t>附件2</t>
  </si>
  <si>
    <t>长春市蔬菜进销存情况统计表</t>
  </si>
  <si>
    <t>统计日期5月12日     单位：吨</t>
  </si>
  <si>
    <t>单位</t>
  </si>
  <si>
    <t>上日库存量</t>
  </si>
  <si>
    <t>当日调入量</t>
  </si>
  <si>
    <t>当日调出量</t>
  </si>
  <si>
    <t>当日库存量</t>
  </si>
  <si>
    <t>货源地</t>
  </si>
  <si>
    <t>进货渠道</t>
  </si>
  <si>
    <t>市级政府动态存储</t>
  </si>
  <si>
    <t>海吉星东北亚相关业户</t>
  </si>
  <si>
    <t>产地直发</t>
  </si>
  <si>
    <t>当日采购量</t>
  </si>
  <si>
    <t>当日派发量</t>
  </si>
  <si>
    <t>各城区、开发区自采</t>
  </si>
  <si>
    <t>吉林省域外</t>
  </si>
  <si>
    <t>当日接收量</t>
  </si>
  <si>
    <t>各城区接收
省内市州驰援</t>
  </si>
  <si>
    <t>当日进货量</t>
  </si>
  <si>
    <t>当日销售量</t>
  </si>
  <si>
    <t>海吉星</t>
  </si>
  <si>
    <t>辽宁、河北、山东、内蒙古、湖南、河南、四川、福建、北京、云南、广东等</t>
  </si>
  <si>
    <t>国欧仓储</t>
  </si>
  <si>
    <t>辽宁、山东寿光、河南、河北、内蒙、
黑龙江、福建、四川</t>
  </si>
  <si>
    <t>地利生鲜</t>
  </si>
  <si>
    <t>北京、山东、沈阳（目前以北京为主）</t>
  </si>
  <si>
    <t>批发市场采购</t>
  </si>
  <si>
    <t>亚泰超市</t>
  </si>
  <si>
    <t>山东、北京、河北</t>
  </si>
  <si>
    <t>远方超市</t>
  </si>
  <si>
    <t>全国各地产地、北京</t>
  </si>
  <si>
    <t>全国各地产地直发60%
北京新发地市场采购40%</t>
  </si>
  <si>
    <t>欧亚商都</t>
  </si>
  <si>
    <t>山东寿光、辽宁新民</t>
  </si>
  <si>
    <t>新天地</t>
  </si>
  <si>
    <t>河北高碑店、山东聊城、内蒙</t>
  </si>
  <si>
    <t>批发市场采购、产地直发</t>
  </si>
  <si>
    <t>欧亚卖场</t>
  </si>
  <si>
    <t>沈阳、河北高碑店</t>
  </si>
  <si>
    <t>永辉超市</t>
  </si>
  <si>
    <t>北京、哈尔滨</t>
  </si>
  <si>
    <t>北京产地直发、哈尔滨市场采购</t>
  </si>
  <si>
    <t>供销社</t>
  </si>
  <si>
    <t>山东、福建、湖北、云南、黑龙江、甘肃</t>
  </si>
  <si>
    <t>附件3</t>
  </si>
  <si>
    <t>长春市重点民生商品供应情况表</t>
  </si>
  <si>
    <t>商品
名称</t>
  </si>
  <si>
    <t>市场库存（吨）</t>
  </si>
  <si>
    <t>日出库量（吨）</t>
  </si>
  <si>
    <t>日进货量（吨）</t>
  </si>
  <si>
    <t>保障天数（天）</t>
  </si>
  <si>
    <t>储备标准（天）</t>
  </si>
  <si>
    <t>总储备量</t>
  </si>
  <si>
    <t>其中：
政府储备</t>
  </si>
  <si>
    <t>重点企业库存</t>
  </si>
  <si>
    <t>政府储备企业</t>
  </si>
  <si>
    <t>粮食</t>
  </si>
  <si>
    <t>天地源米业
700</t>
  </si>
  <si>
    <r>
      <rPr>
        <sz val="11"/>
        <color indexed="8"/>
        <rFont val="宋体"/>
        <charset val="134"/>
      </rPr>
      <t>地利生鲜</t>
    </r>
    <r>
      <rPr>
        <sz val="11"/>
        <color indexed="8"/>
        <rFont val="宋体"/>
        <charset val="134"/>
      </rPr>
      <t xml:space="preserve">
500</t>
    </r>
  </si>
  <si>
    <t>实储，全年储备，12家企业，德惠杨树储备粮有限公司500吨、吉林省松江佰顺米业有限公司2000吨、德惠市佳峰米业有限公司3000吨、吉林省金裕米业有限公司1000吨、吉林省良泽米业有限责任公司1500吨、长春市九台区宜品米业有限公司1000吨、长春瑞禾农业发展有限公司1000吨、舒兰市永丰米业有限责任公司2000吨、吉林市友诚米业有限责任公司1000吨、吉林省佰色禾田农业科技发展有限公司1000吨、榆树市吉富米业有限公司850吨、长春市欧亚超市连锁经营有限公司150吨</t>
  </si>
  <si>
    <t>食用油</t>
  </si>
  <si>
    <r>
      <rPr>
        <sz val="11"/>
        <color indexed="8"/>
        <rFont val="宋体"/>
        <charset val="134"/>
      </rPr>
      <t>地利生鲜</t>
    </r>
    <r>
      <rPr>
        <sz val="11"/>
        <color indexed="8"/>
        <rFont val="宋体"/>
        <charset val="134"/>
      </rPr>
      <t xml:space="preserve">
150</t>
    </r>
  </si>
  <si>
    <t>实储，全年储备，1户企业，九三集团长春大豆科技股份有限公司1800吨</t>
  </si>
  <si>
    <t>猪  肉</t>
  </si>
  <si>
    <t>华正
1500</t>
  </si>
  <si>
    <t>金锣
1000</t>
  </si>
  <si>
    <t>中粮
1100</t>
  </si>
  <si>
    <t>代储，6月24日到期，2户企业，长春市金锣肉制品有限公司（九台区）1000吨、吉林华正农牧业开发股份有限公司（农安合隆经济开发区）1000吨</t>
  </si>
  <si>
    <t>蔬  菜</t>
  </si>
  <si>
    <t>政府储备已到期</t>
  </si>
  <si>
    <r>
      <rPr>
        <sz val="11"/>
        <color indexed="8"/>
        <rFont val="宋体"/>
        <charset val="134"/>
      </rPr>
      <t>地利</t>
    </r>
    <r>
      <rPr>
        <sz val="11"/>
        <color indexed="8"/>
        <rFont val="宋体"/>
        <charset val="134"/>
      </rPr>
      <t xml:space="preserve">
360</t>
    </r>
  </si>
  <si>
    <r>
      <rPr>
        <sz val="11"/>
        <color indexed="8"/>
        <rFont val="宋体"/>
        <charset val="134"/>
      </rPr>
      <t>国欧</t>
    </r>
    <r>
      <rPr>
        <sz val="11"/>
        <color indexed="8"/>
        <rFont val="宋体"/>
        <charset val="134"/>
      </rPr>
      <t xml:space="preserve">
500</t>
    </r>
  </si>
  <si>
    <t>注：1.按照商务部印发的《生活必需品市场供应保障工作手册》（2021版）中规定，每人每日消费粮食325克，食用油30克，蔬菜400克，肉类115克。按长春市城区450万人口计算，长春市城区每日消耗粮食1462吨、食用油135吨、蔬菜1800吨、肉类518吨。
      2.根据国家发改委、商务部《新冠肺炎疫情防控生活物资保障工作指南（试行）》（发改办运行﹝2021﹞1053号）的通知、省疫情防控领导小组办公室《关于印发进一步做好新冠肺炎疫情防控生活物资保障工作制度意见的通知》（吉防办明电﹝2022﹞81号）明确的各地重要民生商品储备应达到如下标准：成品粮油达到15天（含）以上，肉类方面不低于3天，蔬菜不低于7天。</t>
  </si>
</sst>
</file>

<file path=xl/styles.xml><?xml version="1.0" encoding="utf-8"?>
<styleSheet xmlns="http://schemas.openxmlformats.org/spreadsheetml/2006/main">
  <numFmts count="5">
    <numFmt numFmtId="176" formatCode="0.00_);[Red]\(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0">
    <font>
      <sz val="11"/>
      <color rgb="FF000000"/>
      <name val="宋体"/>
      <charset val="134"/>
    </font>
    <font>
      <sz val="11"/>
      <color indexed="8"/>
      <name val="宋体"/>
      <charset val="134"/>
    </font>
    <font>
      <b/>
      <sz val="12"/>
      <color indexed="8"/>
      <name val="宋体"/>
      <charset val="134"/>
    </font>
    <font>
      <b/>
      <sz val="18"/>
      <color indexed="8"/>
      <name val="宋体"/>
      <charset val="134"/>
    </font>
    <font>
      <sz val="12"/>
      <color indexed="8"/>
      <name val="宋体"/>
      <charset val="134"/>
    </font>
    <font>
      <b/>
      <sz val="11"/>
      <color indexed="8"/>
      <name val="宋体"/>
      <charset val="134"/>
    </font>
    <font>
      <sz val="9"/>
      <color indexed="8"/>
      <name val="宋体"/>
      <charset val="134"/>
    </font>
    <font>
      <b/>
      <sz val="12"/>
      <color rgb="FF000000"/>
      <name val="宋体"/>
      <charset val="134"/>
    </font>
    <font>
      <sz val="12"/>
      <color rgb="FF000000"/>
      <name val="宋体"/>
      <charset val="134"/>
    </font>
    <font>
      <b/>
      <sz val="11"/>
      <color rgb="FF000000"/>
      <name val="宋体"/>
      <charset val="134"/>
    </font>
    <font>
      <b/>
      <sz val="12"/>
      <name val="宋体"/>
      <charset val="134"/>
    </font>
    <font>
      <b/>
      <sz val="18"/>
      <name val="宋体"/>
      <charset val="134"/>
    </font>
    <font>
      <b/>
      <sz val="18"/>
      <name val="方正小标宋_GBK"/>
      <charset val="134"/>
    </font>
    <font>
      <b/>
      <sz val="11"/>
      <name val="宋体"/>
      <charset val="134"/>
    </font>
    <font>
      <sz val="11"/>
      <name val="宋体"/>
      <charset val="134"/>
    </font>
    <font>
      <sz val="9"/>
      <name val="宋体"/>
      <charset val="134"/>
    </font>
    <font>
      <b/>
      <sz val="18"/>
      <color rgb="FF000000"/>
      <name val="宋体"/>
      <charset val="134"/>
    </font>
    <font>
      <b/>
      <sz val="16"/>
      <color rgb="FF000000"/>
      <name val="宋体"/>
      <charset val="134"/>
    </font>
    <font>
      <b/>
      <sz val="9"/>
      <color rgb="FF000000"/>
      <name val="宋体"/>
      <charset val="134"/>
    </font>
    <font>
      <b/>
      <sz val="10.5"/>
      <color rgb="FF000000"/>
      <name val="宋体"/>
      <charset val="134"/>
    </font>
    <font>
      <sz val="11"/>
      <color theme="0"/>
      <name val="宋体"/>
      <charset val="0"/>
      <scheme val="minor"/>
    </font>
    <font>
      <sz val="11"/>
      <color theme="1"/>
      <name val="宋体"/>
      <charset val="0"/>
      <scheme val="minor"/>
    </font>
    <font>
      <b/>
      <sz val="18"/>
      <color theme="3"/>
      <name val="宋体"/>
      <charset val="134"/>
      <scheme val="minor"/>
    </font>
    <font>
      <u/>
      <sz val="11"/>
      <color rgb="FF0000FF"/>
      <name val="宋体"/>
      <charset val="0"/>
      <scheme val="minor"/>
    </font>
    <font>
      <u/>
      <sz val="11"/>
      <color rgb="FF800080"/>
      <name val="宋体"/>
      <charset val="0"/>
      <scheme val="minor"/>
    </font>
    <font>
      <b/>
      <sz val="15"/>
      <color theme="3"/>
      <name val="宋体"/>
      <charset val="134"/>
      <scheme val="minor"/>
    </font>
    <font>
      <b/>
      <sz val="11"/>
      <color rgb="FF3F3F3F"/>
      <name val="宋体"/>
      <charset val="0"/>
      <scheme val="minor"/>
    </font>
    <font>
      <i/>
      <sz val="11"/>
      <color rgb="FF7F7F7F"/>
      <name val="宋体"/>
      <charset val="0"/>
      <scheme val="minor"/>
    </font>
    <font>
      <b/>
      <sz val="11"/>
      <color rgb="FFFFFFFF"/>
      <name val="宋体"/>
      <charset val="0"/>
      <scheme val="minor"/>
    </font>
    <font>
      <b/>
      <sz val="11"/>
      <color theme="1"/>
      <name val="宋体"/>
      <charset val="0"/>
      <scheme val="minor"/>
    </font>
    <font>
      <sz val="11"/>
      <color theme="1"/>
      <name val="宋体"/>
      <charset val="134"/>
      <scheme val="minor"/>
    </font>
    <font>
      <sz val="11"/>
      <color rgb="FF9C0006"/>
      <name val="宋体"/>
      <charset val="0"/>
      <scheme val="minor"/>
    </font>
    <font>
      <b/>
      <sz val="13"/>
      <color theme="3"/>
      <name val="宋体"/>
      <charset val="134"/>
      <scheme val="minor"/>
    </font>
    <font>
      <b/>
      <sz val="11"/>
      <color theme="3"/>
      <name val="宋体"/>
      <charset val="134"/>
      <scheme val="minor"/>
    </font>
    <font>
      <sz val="11"/>
      <color rgb="FFFF0000"/>
      <name val="宋体"/>
      <charset val="0"/>
      <scheme val="minor"/>
    </font>
    <font>
      <sz val="11"/>
      <color rgb="FF006100"/>
      <name val="宋体"/>
      <charset val="0"/>
      <scheme val="minor"/>
    </font>
    <font>
      <sz val="11"/>
      <color rgb="FF9C6500"/>
      <name val="宋体"/>
      <charset val="0"/>
      <scheme val="minor"/>
    </font>
    <font>
      <sz val="11"/>
      <color rgb="FF3F3F76"/>
      <name val="宋体"/>
      <charset val="0"/>
      <scheme val="minor"/>
    </font>
    <font>
      <sz val="11"/>
      <color rgb="FFFA7D00"/>
      <name val="宋体"/>
      <charset val="0"/>
      <scheme val="minor"/>
    </font>
    <font>
      <b/>
      <sz val="11"/>
      <color rgb="FFFA7D00"/>
      <name val="宋体"/>
      <charset val="0"/>
      <scheme val="minor"/>
    </font>
  </fonts>
  <fills count="34">
    <fill>
      <patternFill patternType="none"/>
    </fill>
    <fill>
      <patternFill patternType="gray125"/>
    </fill>
    <fill>
      <patternFill patternType="solid">
        <fgColor rgb="FFFFFFFF"/>
        <bgColor indexed="64"/>
      </patternFill>
    </fill>
    <fill>
      <patternFill patternType="solid">
        <fgColor theme="7"/>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9" tint="0.599993896298105"/>
        <bgColor indexed="64"/>
      </patternFill>
    </fill>
    <fill>
      <patternFill patternType="solid">
        <fgColor rgb="FFF2F2F2"/>
        <bgColor indexed="64"/>
      </patternFill>
    </fill>
    <fill>
      <patternFill patternType="solid">
        <fgColor theme="5"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9"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6"/>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8"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rgb="FFFFCC99"/>
        <bgColor indexed="64"/>
      </patternFill>
    </fill>
    <fill>
      <patternFill patternType="solid">
        <fgColor theme="5"/>
        <bgColor indexed="64"/>
      </patternFill>
    </fill>
  </fills>
  <borders count="17">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right/>
      <top style="thin">
        <color auto="true"/>
      </top>
      <bottom/>
      <diagonal/>
    </border>
    <border>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right/>
      <top/>
      <bottom style="thin">
        <color auto="true"/>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0" fontId="20" fillId="19" borderId="0" applyNumberFormat="false" applyBorder="false" applyAlignment="false" applyProtection="false">
      <alignment vertical="center"/>
    </xf>
    <xf numFmtId="0" fontId="21" fillId="17" borderId="0" applyNumberFormat="false" applyBorder="false" applyAlignment="false" applyProtection="false">
      <alignment vertical="center"/>
    </xf>
    <xf numFmtId="0" fontId="26" fillId="13" borderId="10" applyNumberFormat="false" applyAlignment="false" applyProtection="false">
      <alignment vertical="center"/>
    </xf>
    <xf numFmtId="0" fontId="28" fillId="15" borderId="11" applyNumberFormat="false" applyAlignment="false" applyProtection="false">
      <alignment vertical="center"/>
    </xf>
    <xf numFmtId="0" fontId="31" fillId="16" borderId="0" applyNumberFormat="false" applyBorder="false" applyAlignment="false" applyProtection="false">
      <alignment vertical="center"/>
    </xf>
    <xf numFmtId="0" fontId="25" fillId="0" borderId="9" applyNumberFormat="false" applyFill="false" applyAlignment="false" applyProtection="false">
      <alignment vertical="center"/>
    </xf>
    <xf numFmtId="0" fontId="27" fillId="0" borderId="0" applyNumberFormat="false" applyFill="false" applyBorder="false" applyAlignment="false" applyProtection="false">
      <alignment vertical="center"/>
    </xf>
    <xf numFmtId="0" fontId="32" fillId="0" borderId="9" applyNumberFormat="false" applyFill="false" applyAlignment="false" applyProtection="false">
      <alignment vertical="center"/>
    </xf>
    <xf numFmtId="0" fontId="21" fillId="22" borderId="0" applyNumberFormat="false" applyBorder="false" applyAlignment="false" applyProtection="false">
      <alignment vertical="center"/>
    </xf>
    <xf numFmtId="41" fontId="30" fillId="0" borderId="0" applyFont="false" applyFill="false" applyBorder="false" applyAlignment="false" applyProtection="false">
      <alignment vertical="center"/>
    </xf>
    <xf numFmtId="0" fontId="21" fillId="12"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20" fillId="11" borderId="0" applyNumberFormat="false" applyBorder="false" applyAlignment="false" applyProtection="false">
      <alignment vertical="center"/>
    </xf>
    <xf numFmtId="0" fontId="33" fillId="0" borderId="14" applyNumberFormat="false" applyFill="false" applyAlignment="false" applyProtection="false">
      <alignment vertical="center"/>
    </xf>
    <xf numFmtId="0" fontId="29" fillId="0" borderId="12" applyNumberFormat="false" applyFill="false" applyAlignment="false" applyProtection="false">
      <alignment vertical="center"/>
    </xf>
    <xf numFmtId="0" fontId="21" fillId="8" borderId="0" applyNumberFormat="false" applyBorder="false" applyAlignment="false" applyProtection="false">
      <alignment vertical="center"/>
    </xf>
    <xf numFmtId="0" fontId="21" fillId="20" borderId="0" applyNumberFormat="false" applyBorder="false" applyAlignment="false" applyProtection="false">
      <alignment vertical="center"/>
    </xf>
    <xf numFmtId="0" fontId="20" fillId="6" borderId="0" applyNumberFormat="false" applyBorder="false" applyAlignment="false" applyProtection="false">
      <alignment vertical="center"/>
    </xf>
    <xf numFmtId="43" fontId="30"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24" fillId="0" borderId="0" applyNumberFormat="false" applyFill="false" applyBorder="false" applyAlignment="false" applyProtection="false">
      <alignment vertical="center"/>
    </xf>
    <xf numFmtId="0" fontId="21" fillId="5" borderId="0" applyNumberFormat="false" applyBorder="false" applyAlignment="false" applyProtection="false">
      <alignment vertical="center"/>
    </xf>
    <xf numFmtId="0" fontId="38" fillId="0" borderId="16" applyNumberFormat="false" applyFill="false" applyAlignment="false" applyProtection="false">
      <alignment vertical="center"/>
    </xf>
    <xf numFmtId="0" fontId="33" fillId="0" borderId="0" applyNumberFormat="false" applyFill="false" applyBorder="false" applyAlignment="false" applyProtection="false">
      <alignment vertical="center"/>
    </xf>
    <xf numFmtId="0" fontId="21" fillId="14" borderId="0" applyNumberFormat="false" applyBorder="false" applyAlignment="false" applyProtection="false">
      <alignment vertical="center"/>
    </xf>
    <xf numFmtId="42" fontId="30" fillId="0" borderId="0" applyFont="false" applyFill="false" applyBorder="false" applyAlignment="false" applyProtection="false">
      <alignment vertical="center"/>
    </xf>
    <xf numFmtId="0" fontId="34" fillId="0" borderId="0" applyNumberFormat="false" applyFill="false" applyBorder="false" applyAlignment="false" applyProtection="false">
      <alignment vertical="center"/>
    </xf>
    <xf numFmtId="0" fontId="21" fillId="23" borderId="0" applyNumberFormat="false" applyBorder="false" applyAlignment="false" applyProtection="false">
      <alignment vertical="center"/>
    </xf>
    <xf numFmtId="0" fontId="30" fillId="18" borderId="13" applyNumberFormat="false" applyFont="false" applyAlignment="false" applyProtection="false">
      <alignment vertical="center"/>
    </xf>
    <xf numFmtId="0" fontId="20" fillId="10" borderId="0" applyNumberFormat="false" applyBorder="false" applyAlignment="false" applyProtection="false">
      <alignment vertical="center"/>
    </xf>
    <xf numFmtId="0" fontId="35" fillId="24" borderId="0" applyNumberFormat="false" applyBorder="false" applyAlignment="false" applyProtection="false">
      <alignment vertical="center"/>
    </xf>
    <xf numFmtId="0" fontId="21" fillId="26" borderId="0" applyNumberFormat="false" applyBorder="false" applyAlignment="false" applyProtection="false">
      <alignment vertical="center"/>
    </xf>
    <xf numFmtId="0" fontId="36" fillId="28" borderId="0" applyNumberFormat="false" applyBorder="false" applyAlignment="false" applyProtection="false">
      <alignment vertical="center"/>
    </xf>
    <xf numFmtId="0" fontId="39" fillId="13" borderId="15" applyNumberFormat="false" applyAlignment="false" applyProtection="false">
      <alignment vertical="center"/>
    </xf>
    <xf numFmtId="0" fontId="20" fillId="30" borderId="0" applyNumberFormat="false" applyBorder="false" applyAlignment="false" applyProtection="false">
      <alignment vertical="center"/>
    </xf>
    <xf numFmtId="0" fontId="20" fillId="31" borderId="0" applyNumberFormat="false" applyBorder="false" applyAlignment="false" applyProtection="false">
      <alignment vertical="center"/>
    </xf>
    <xf numFmtId="0" fontId="20" fillId="27" borderId="0" applyNumberFormat="false" applyBorder="false" applyAlignment="false" applyProtection="false">
      <alignment vertical="center"/>
    </xf>
    <xf numFmtId="0" fontId="20" fillId="33" borderId="0" applyNumberFormat="false" applyBorder="false" applyAlignment="false" applyProtection="false">
      <alignment vertical="center"/>
    </xf>
    <xf numFmtId="0" fontId="20" fillId="29" borderId="0" applyNumberFormat="false" applyBorder="false" applyAlignment="false" applyProtection="false">
      <alignment vertical="center"/>
    </xf>
    <xf numFmtId="9" fontId="30" fillId="0" borderId="0" applyFont="false" applyFill="false" applyBorder="false" applyAlignment="false" applyProtection="false">
      <alignment vertical="center"/>
    </xf>
    <xf numFmtId="0" fontId="20" fillId="9" borderId="0" applyNumberFormat="false" applyBorder="false" applyAlignment="false" applyProtection="false">
      <alignment vertical="center"/>
    </xf>
    <xf numFmtId="44" fontId="30" fillId="0" borderId="0" applyFont="false" applyFill="false" applyBorder="false" applyAlignment="false" applyProtection="false">
      <alignment vertical="center"/>
    </xf>
    <xf numFmtId="0" fontId="20" fillId="21" borderId="0" applyNumberFormat="false" applyBorder="false" applyAlignment="false" applyProtection="false">
      <alignment vertical="center"/>
    </xf>
    <xf numFmtId="0" fontId="21" fillId="25" borderId="0" applyNumberFormat="false" applyBorder="false" applyAlignment="false" applyProtection="false">
      <alignment vertical="center"/>
    </xf>
    <xf numFmtId="0" fontId="37" fillId="32" borderId="15" applyNumberFormat="false" applyAlignment="false" applyProtection="false">
      <alignment vertical="center"/>
    </xf>
    <xf numFmtId="0" fontId="21" fillId="4" borderId="0" applyNumberFormat="false" applyBorder="false" applyAlignment="false" applyProtection="false">
      <alignment vertical="center"/>
    </xf>
    <xf numFmtId="0" fontId="20" fillId="3" borderId="0" applyNumberFormat="false" applyBorder="false" applyAlignment="false" applyProtection="false">
      <alignment vertical="center"/>
    </xf>
    <xf numFmtId="0" fontId="21" fillId="7" borderId="0" applyNumberFormat="false" applyBorder="false" applyAlignment="false" applyProtection="false">
      <alignment vertical="center"/>
    </xf>
  </cellStyleXfs>
  <cellXfs count="69">
    <xf numFmtId="0" fontId="0" fillId="0" borderId="0" xfId="0" applyAlignment="true">
      <alignment vertical="center"/>
    </xf>
    <xf numFmtId="0" fontId="1" fillId="0" borderId="0" xfId="0" applyFont="true" applyFill="true" applyBorder="true" applyAlignment="true" applyProtection="true">
      <alignment vertical="center"/>
    </xf>
    <xf numFmtId="0" fontId="1" fillId="0" borderId="0" xfId="0" applyFont="true" applyFill="true" applyBorder="true" applyAlignment="true" applyProtection="true">
      <alignment horizontal="center" vertical="center"/>
    </xf>
    <xf numFmtId="0" fontId="2" fillId="0" borderId="0" xfId="0" applyFont="true" applyFill="true" applyBorder="true" applyAlignment="true" applyProtection="true">
      <alignment vertical="center"/>
    </xf>
    <xf numFmtId="0" fontId="3" fillId="0" borderId="0" xfId="0" applyFont="true" applyFill="true" applyBorder="true" applyAlignment="true" applyProtection="true">
      <alignment horizontal="center" vertical="center"/>
    </xf>
    <xf numFmtId="31" fontId="4" fillId="0" borderId="0" xfId="0" applyNumberFormat="true" applyFont="true" applyFill="true" applyBorder="true" applyAlignment="true" applyProtection="true">
      <alignment horizontal="right" vertical="center"/>
    </xf>
    <xf numFmtId="0" fontId="4" fillId="0" borderId="0" xfId="0" applyFont="true" applyFill="true" applyBorder="true" applyAlignment="true" applyProtection="true">
      <alignment horizontal="right" vertical="center"/>
    </xf>
    <xf numFmtId="0" fontId="5" fillId="0" borderId="1" xfId="0" applyFont="true" applyFill="true" applyBorder="true" applyAlignment="true" applyProtection="true">
      <alignment horizontal="center" vertical="center"/>
    </xf>
    <xf numFmtId="0" fontId="5" fillId="0" borderId="1" xfId="0" applyFont="true" applyFill="true" applyBorder="true" applyAlignment="true" applyProtection="true">
      <alignment horizontal="center" vertical="center" wrapText="true"/>
    </xf>
    <xf numFmtId="0" fontId="5" fillId="0" borderId="2" xfId="0" applyFont="true" applyFill="true" applyBorder="true" applyAlignment="true" applyProtection="true">
      <alignment horizontal="center" vertical="center"/>
    </xf>
    <xf numFmtId="0" fontId="5" fillId="0" borderId="3" xfId="0" applyFont="true" applyFill="true" applyBorder="true" applyAlignment="true" applyProtection="true">
      <alignment horizontal="center" vertical="center"/>
    </xf>
    <xf numFmtId="0" fontId="1" fillId="0" borderId="1" xfId="0" applyFont="true" applyFill="true" applyBorder="true" applyAlignment="true" applyProtection="true">
      <alignment horizontal="center" vertical="center"/>
    </xf>
    <xf numFmtId="0" fontId="1" fillId="0" borderId="1" xfId="0" applyFont="true" applyFill="true" applyBorder="true" applyAlignment="true" applyProtection="true">
      <alignment horizontal="center" vertical="center" wrapText="true"/>
    </xf>
    <xf numFmtId="0" fontId="6" fillId="0" borderId="4" xfId="0" applyFont="true" applyFill="true" applyBorder="true" applyAlignment="true" applyProtection="true">
      <alignment horizontal="left" vertical="center" wrapText="true"/>
    </xf>
    <xf numFmtId="0" fontId="6" fillId="0" borderId="4" xfId="0" applyFont="true" applyFill="true" applyBorder="true" applyAlignment="true" applyProtection="true">
      <alignment horizontal="left" vertical="center"/>
    </xf>
    <xf numFmtId="0" fontId="5" fillId="0" borderId="5" xfId="0" applyFont="true" applyFill="true" applyBorder="true" applyAlignment="true" applyProtection="true">
      <alignment horizontal="center" vertical="center"/>
    </xf>
    <xf numFmtId="0" fontId="6" fillId="0" borderId="1" xfId="0" applyFont="true" applyFill="true" applyBorder="true" applyAlignment="true" applyProtection="true">
      <alignment horizontal="left" vertical="center" wrapText="true"/>
    </xf>
    <xf numFmtId="0" fontId="5" fillId="0" borderId="6" xfId="0" applyFont="true" applyFill="true" applyBorder="true" applyAlignment="true" applyProtection="true">
      <alignment horizontal="center" vertical="center" wrapText="true"/>
    </xf>
    <xf numFmtId="0" fontId="5" fillId="0" borderId="7" xfId="0" applyFont="true" applyFill="true" applyBorder="true" applyAlignment="true" applyProtection="true">
      <alignment horizontal="center" vertical="center"/>
    </xf>
    <xf numFmtId="0" fontId="0" fillId="0" borderId="0" xfId="0" applyFont="true" applyFill="true" applyAlignment="true">
      <alignment vertical="center"/>
    </xf>
    <xf numFmtId="0" fontId="7" fillId="0" borderId="0" xfId="0" applyFont="true" applyFill="true" applyAlignment="true">
      <alignment horizontal="center" vertical="center"/>
    </xf>
    <xf numFmtId="0" fontId="7" fillId="0" borderId="0" xfId="0" applyFont="true" applyFill="true" applyAlignment="true">
      <alignment vertical="center"/>
    </xf>
    <xf numFmtId="0" fontId="8" fillId="0" borderId="0" xfId="0" applyFont="true" applyFill="true" applyAlignment="true">
      <alignment vertical="center"/>
    </xf>
    <xf numFmtId="0" fontId="0" fillId="0" borderId="0" xfId="0" applyFont="true" applyFill="true" applyAlignment="true">
      <alignment horizontal="center" vertical="center"/>
    </xf>
    <xf numFmtId="0" fontId="9" fillId="0" borderId="0" xfId="0" applyFont="true" applyFill="true" applyAlignment="true">
      <alignment vertical="center"/>
    </xf>
    <xf numFmtId="0" fontId="10" fillId="0" borderId="0" xfId="0" applyFont="true" applyFill="true" applyBorder="true" applyAlignment="true">
      <alignment horizontal="center" vertical="center"/>
    </xf>
    <xf numFmtId="0" fontId="11" fillId="0" borderId="0" xfId="0" applyFont="true" applyFill="true" applyAlignment="true">
      <alignment horizontal="center" vertical="center"/>
    </xf>
    <xf numFmtId="0" fontId="12" fillId="0" borderId="0" xfId="0" applyFont="true" applyFill="true" applyAlignment="true">
      <alignment horizontal="center" vertical="center"/>
    </xf>
    <xf numFmtId="0" fontId="13" fillId="0" borderId="8" xfId="0" applyFont="true" applyFill="true" applyBorder="true" applyAlignment="true">
      <alignment horizontal="right" vertical="center"/>
    </xf>
    <xf numFmtId="0" fontId="13" fillId="0" borderId="1" xfId="0" applyFont="true" applyFill="true" applyBorder="true" applyAlignment="true">
      <alignment horizontal="center" vertical="center"/>
    </xf>
    <xf numFmtId="0" fontId="14" fillId="0" borderId="1" xfId="0" applyFont="true" applyFill="true" applyBorder="true" applyAlignment="true">
      <alignment horizontal="center" vertical="center"/>
    </xf>
    <xf numFmtId="0" fontId="14" fillId="0" borderId="1" xfId="0" applyFont="true" applyFill="true" applyBorder="true" applyAlignment="true">
      <alignment horizontal="center" vertical="center" wrapText="true"/>
    </xf>
    <xf numFmtId="176" fontId="14" fillId="0" borderId="1" xfId="0" applyNumberFormat="true" applyFont="true" applyFill="true" applyBorder="true" applyAlignment="true">
      <alignment horizontal="center" vertical="center" wrapText="true"/>
    </xf>
    <xf numFmtId="0" fontId="13" fillId="0" borderId="1" xfId="0" applyFont="true" applyFill="true" applyBorder="true" applyAlignment="true">
      <alignment horizontal="center" vertical="center" wrapText="true"/>
    </xf>
    <xf numFmtId="0" fontId="13" fillId="0" borderId="2" xfId="0" applyFont="true" applyFill="true" applyBorder="true" applyAlignment="true">
      <alignment horizontal="center" vertical="center"/>
    </xf>
    <xf numFmtId="0" fontId="13" fillId="0" borderId="5" xfId="0" applyFont="true" applyFill="true" applyBorder="true" applyAlignment="true">
      <alignment horizontal="center" vertical="center"/>
    </xf>
    <xf numFmtId="176" fontId="13" fillId="0" borderId="1" xfId="0" applyNumberFormat="true" applyFont="true" applyFill="true" applyBorder="true" applyAlignment="true">
      <alignment horizontal="center" vertical="center"/>
    </xf>
    <xf numFmtId="176" fontId="13" fillId="0" borderId="1" xfId="0" applyNumberFormat="true" applyFont="true" applyFill="true" applyBorder="true" applyAlignment="true">
      <alignment horizontal="center" vertical="center" wrapText="true"/>
    </xf>
    <xf numFmtId="0" fontId="13" fillId="0" borderId="1" xfId="0" applyFont="true" applyFill="true" applyBorder="true" applyAlignment="true">
      <alignment vertical="center" wrapText="true"/>
    </xf>
    <xf numFmtId="0" fontId="15" fillId="0" borderId="1" xfId="0" applyFont="true" applyFill="true" applyBorder="true" applyAlignment="true">
      <alignment horizontal="center" vertical="center" wrapText="true"/>
    </xf>
    <xf numFmtId="0" fontId="15" fillId="0" borderId="1" xfId="0" applyFont="true" applyFill="true" applyBorder="true" applyAlignment="true">
      <alignment vertical="center"/>
    </xf>
    <xf numFmtId="176" fontId="15" fillId="0" borderId="1" xfId="0" applyNumberFormat="true" applyFont="true" applyFill="true" applyBorder="true" applyAlignment="true">
      <alignment vertical="center"/>
    </xf>
    <xf numFmtId="176" fontId="7" fillId="0" borderId="0" xfId="0" applyNumberFormat="true" applyFont="true" applyFill="true" applyAlignment="true">
      <alignment horizontal="center" vertical="center"/>
    </xf>
    <xf numFmtId="0" fontId="8" fillId="0" borderId="0" xfId="0" applyFont="true" applyAlignment="true">
      <alignment vertical="center"/>
    </xf>
    <xf numFmtId="0" fontId="7" fillId="0" borderId="0" xfId="0" applyFont="true" applyAlignment="true">
      <alignment vertical="center"/>
    </xf>
    <xf numFmtId="0" fontId="16" fillId="2" borderId="0" xfId="0" applyFont="true" applyFill="true" applyAlignment="true">
      <alignment horizontal="center" vertical="center" wrapText="true"/>
    </xf>
    <xf numFmtId="0" fontId="17" fillId="0" borderId="0" xfId="0" applyFont="true" applyAlignment="true">
      <alignment horizontal="center" vertical="center"/>
    </xf>
    <xf numFmtId="0" fontId="9" fillId="0" borderId="1" xfId="0" applyFont="true" applyBorder="true" applyAlignment="true">
      <alignment horizontal="center" vertical="center"/>
    </xf>
    <xf numFmtId="0" fontId="9" fillId="2" borderId="1" xfId="0" applyFont="true" applyFill="true" applyBorder="true" applyAlignment="true">
      <alignment horizontal="center" vertical="center"/>
    </xf>
    <xf numFmtId="0" fontId="9" fillId="2" borderId="1" xfId="0" applyFont="true" applyFill="true" applyBorder="true" applyAlignment="true">
      <alignment horizontal="center" vertical="center" wrapText="true"/>
    </xf>
    <xf numFmtId="0" fontId="0" fillId="0" borderId="1" xfId="0" applyBorder="true" applyAlignment="true">
      <alignment horizontal="center" vertical="center"/>
    </xf>
    <xf numFmtId="0" fontId="0" fillId="2" borderId="1" xfId="0" applyFill="true" applyBorder="true" applyAlignment="true">
      <alignment horizontal="center" vertical="center"/>
    </xf>
    <xf numFmtId="10" fontId="0" fillId="2" borderId="1" xfId="0" applyNumberFormat="true" applyFill="true" applyBorder="true" applyAlignment="true">
      <alignment horizontal="center" vertical="center"/>
    </xf>
    <xf numFmtId="10" fontId="9" fillId="0" borderId="1" xfId="0" applyNumberFormat="true" applyFont="true" applyBorder="true" applyAlignment="true">
      <alignment horizontal="center" vertical="center"/>
    </xf>
    <xf numFmtId="0" fontId="9" fillId="0" borderId="0" xfId="0" applyFont="true" applyAlignment="true">
      <alignment horizontal="center" vertical="center"/>
    </xf>
    <xf numFmtId="0" fontId="0" fillId="0" borderId="0" xfId="0" applyAlignment="true">
      <alignment horizontal="center" vertical="center"/>
    </xf>
    <xf numFmtId="0" fontId="0" fillId="2" borderId="4" xfId="0" applyFill="true" applyBorder="true" applyAlignment="true">
      <alignment horizontal="center" vertical="center"/>
    </xf>
    <xf numFmtId="0" fontId="0" fillId="2" borderId="0" xfId="0" applyFill="true" applyAlignment="true">
      <alignment horizontal="center" vertical="center"/>
    </xf>
    <xf numFmtId="10" fontId="9" fillId="0" borderId="0" xfId="0" applyNumberFormat="true" applyFont="true" applyAlignment="true">
      <alignment horizontal="center" vertical="center"/>
    </xf>
    <xf numFmtId="0" fontId="9" fillId="2" borderId="3" xfId="0" applyFont="true" applyFill="true" applyBorder="true" applyAlignment="true">
      <alignment horizontal="center" vertical="center"/>
    </xf>
    <xf numFmtId="0" fontId="18" fillId="2" borderId="7" xfId="0" applyFont="true" applyFill="true" applyBorder="true" applyAlignment="true">
      <alignment horizontal="center" vertical="center" wrapText="true"/>
    </xf>
    <xf numFmtId="10" fontId="19" fillId="0" borderId="1" xfId="0" applyNumberFormat="true" applyFont="true" applyBorder="true" applyAlignment="true">
      <alignment horizontal="center" vertical="center" wrapText="true"/>
    </xf>
    <xf numFmtId="10" fontId="19" fillId="0" borderId="0" xfId="0" applyNumberFormat="true" applyFont="true" applyAlignment="true">
      <alignment horizontal="center" vertical="center" wrapText="true"/>
    </xf>
    <xf numFmtId="31" fontId="9" fillId="0" borderId="8" xfId="0" applyNumberFormat="true" applyFont="true" applyBorder="true" applyAlignment="true">
      <alignment horizontal="center" vertical="center"/>
    </xf>
    <xf numFmtId="0" fontId="9" fillId="0" borderId="8" xfId="0" applyFont="true" applyBorder="true" applyAlignment="true">
      <alignment horizontal="center" vertical="center"/>
    </xf>
    <xf numFmtId="0" fontId="9" fillId="2" borderId="7" xfId="0" applyFont="true" applyFill="true" applyBorder="true" applyAlignment="true">
      <alignment horizontal="center" vertical="center" wrapText="true"/>
    </xf>
    <xf numFmtId="10" fontId="0" fillId="0" borderId="0" xfId="0" applyNumberFormat="true" applyAlignment="true">
      <alignment horizontal="center" vertical="center"/>
    </xf>
    <xf numFmtId="0" fontId="0" fillId="2" borderId="0" xfId="0" applyFill="true" applyAlignment="true">
      <alignment horizontal="left" vertical="center"/>
    </xf>
    <xf numFmtId="0" fontId="9" fillId="2" borderId="5" xfId="0" applyFont="true" applyFill="true" applyBorder="true" applyAlignment="true">
      <alignment horizontal="center" vertical="center"/>
    </xf>
  </cellXfs>
  <cellStyles count="49">
    <cellStyle name="常规" xfId="0" builtinId="0"/>
    <cellStyle name="60% - 强调文字颜色 6" xfId="1" builtinId="52"/>
    <cellStyle name="20% - 强调文字颜色 6" xfId="2" builtinId="50"/>
    <cellStyle name="输出" xfId="3" builtinId="21"/>
    <cellStyle name="检查单元格" xfId="4" builtinId="23"/>
    <cellStyle name="差" xfId="5" builtinId="27"/>
    <cellStyle name="标题 1" xfId="6" builtinId="16"/>
    <cellStyle name="解释性文本" xfId="7" builtinId="53"/>
    <cellStyle name="标题 2" xfId="8" builtinId="17"/>
    <cellStyle name="40% - 强调文字颜色 5" xfId="9" builtinId="47"/>
    <cellStyle name="千位分隔[0]" xfId="10" builtinId="6"/>
    <cellStyle name="40% - 强调文字颜色 6" xfId="11" builtinId="51"/>
    <cellStyle name="超链接" xfId="12" builtinId="8"/>
    <cellStyle name="强调文字颜色 5" xfId="13" builtinId="45"/>
    <cellStyle name="标题 3" xfId="14" builtinId="18"/>
    <cellStyle name="汇总" xfId="15" builtinId="25"/>
    <cellStyle name="20% - 强调文字颜色 1" xfId="16" builtinId="30"/>
    <cellStyle name="40% - 强调文字颜色 1" xfId="17" builtinId="31"/>
    <cellStyle name="强调文字颜色 6" xfId="18" builtinId="49"/>
    <cellStyle name="千位分隔" xfId="19" builtinId="3"/>
    <cellStyle name="标题" xfId="20" builtinId="15"/>
    <cellStyle name="已访问的超链接" xfId="21" builtinId="9"/>
    <cellStyle name="40% - 强调文字颜色 4" xfId="22" builtinId="43"/>
    <cellStyle name="链接单元格" xfId="23" builtinId="24"/>
    <cellStyle name="标题 4" xfId="24" builtinId="19"/>
    <cellStyle name="20% - 强调文字颜色 2" xfId="25" builtinId="34"/>
    <cellStyle name="货币[0]" xfId="26" builtinId="7"/>
    <cellStyle name="警告文本" xfId="27" builtinId="11"/>
    <cellStyle name="40% - 强调文字颜色 2" xfId="28" builtinId="35"/>
    <cellStyle name="注释" xfId="29" builtinId="10"/>
    <cellStyle name="60% - 强调文字颜色 3" xfId="30" builtinId="40"/>
    <cellStyle name="好" xfId="31" builtinId="26"/>
    <cellStyle name="20% - 强调文字颜色 5" xfId="32" builtinId="46"/>
    <cellStyle name="适中" xfId="33" builtinId="28"/>
    <cellStyle name="计算" xfId="34" builtinId="22"/>
    <cellStyle name="强调文字颜色 1" xfId="35" builtinId="29"/>
    <cellStyle name="60% - 强调文字颜色 4" xfId="36" builtinId="44"/>
    <cellStyle name="60% - 强调文字颜色 1" xfId="37" builtinId="32"/>
    <cellStyle name="强调文字颜色 2" xfId="38" builtinId="33"/>
    <cellStyle name="60% - 强调文字颜色 5" xfId="39" builtinId="48"/>
    <cellStyle name="百分比" xfId="40" builtinId="5"/>
    <cellStyle name="60% - 强调文字颜色 2" xfId="41" builtinId="36"/>
    <cellStyle name="货币" xfId="42" builtinId="4"/>
    <cellStyle name="强调文字颜色 3" xfId="43" builtinId="37"/>
    <cellStyle name="20% - 强调文字颜色 3" xfId="44" builtinId="38"/>
    <cellStyle name="输入" xfId="45" builtinId="20"/>
    <cellStyle name="40% - 强调文字颜色 3" xfId="46" builtinId="39"/>
    <cellStyle name="强调文字颜色 4" xfId="47" builtinId="41"/>
    <cellStyle name="20% - 强调文字颜色 4" xfId="48" builtinId="4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inspur/&#26700;&#38754;/5&#26376;13&#26085;/1.0513--&#38468;&#20214;&#34920;%2B(&#22797;&#2021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0.排名表"/>
      <sheetName val="附件1"/>
      <sheetName val="附件2"/>
      <sheetName val="省厅报表"/>
      <sheetName val="汇总表1"/>
      <sheetName val="汇总表2"/>
      <sheetName val="限上排名"/>
    </sheetNames>
    <sheetDataSet>
      <sheetData sheetId="0"/>
      <sheetData sheetId="1"/>
      <sheetData sheetId="2"/>
      <sheetData sheetId="3"/>
      <sheetData sheetId="4">
        <row r="5">
          <cell r="E5">
            <v>21069</v>
          </cell>
          <cell r="F5">
            <v>24973</v>
          </cell>
          <cell r="G5">
            <v>24973</v>
          </cell>
        </row>
        <row r="5">
          <cell r="I5">
            <v>18199</v>
          </cell>
        </row>
        <row r="6">
          <cell r="E6">
            <v>27698</v>
          </cell>
          <cell r="F6">
            <v>48706</v>
          </cell>
          <cell r="G6">
            <v>48706</v>
          </cell>
        </row>
        <row r="6">
          <cell r="I6">
            <v>47550</v>
          </cell>
        </row>
        <row r="7">
          <cell r="E7">
            <v>33582</v>
          </cell>
          <cell r="F7">
            <v>55862</v>
          </cell>
          <cell r="G7">
            <v>55862</v>
          </cell>
        </row>
        <row r="7">
          <cell r="I7">
            <v>51256</v>
          </cell>
        </row>
        <row r="8">
          <cell r="E8">
            <v>23397</v>
          </cell>
          <cell r="F8">
            <v>34075</v>
          </cell>
          <cell r="G8">
            <v>34075</v>
          </cell>
        </row>
        <row r="8">
          <cell r="I8">
            <v>25076</v>
          </cell>
        </row>
        <row r="9">
          <cell r="E9">
            <v>26030</v>
          </cell>
          <cell r="F9">
            <v>43926</v>
          </cell>
          <cell r="G9">
            <v>43926</v>
          </cell>
        </row>
        <row r="9">
          <cell r="I9">
            <v>43794</v>
          </cell>
        </row>
        <row r="10">
          <cell r="E10">
            <v>17875</v>
          </cell>
          <cell r="F10">
            <v>48875</v>
          </cell>
          <cell r="G10">
            <v>48875</v>
          </cell>
        </row>
        <row r="10">
          <cell r="I10">
            <v>44097</v>
          </cell>
        </row>
        <row r="11">
          <cell r="E11">
            <v>8980</v>
          </cell>
          <cell r="F11">
            <v>26940</v>
          </cell>
          <cell r="G11">
            <v>26940</v>
          </cell>
        </row>
        <row r="11">
          <cell r="I11">
            <v>6075</v>
          </cell>
        </row>
        <row r="12">
          <cell r="E12">
            <v>19896</v>
          </cell>
          <cell r="F12">
            <v>38972</v>
          </cell>
          <cell r="G12">
            <v>38972</v>
          </cell>
        </row>
        <row r="12">
          <cell r="I12">
            <v>37842</v>
          </cell>
        </row>
        <row r="13">
          <cell r="E13">
            <v>10008</v>
          </cell>
          <cell r="F13">
            <v>47650</v>
          </cell>
          <cell r="G13">
            <v>47650</v>
          </cell>
        </row>
        <row r="13">
          <cell r="I13">
            <v>47325</v>
          </cell>
        </row>
        <row r="14">
          <cell r="E14">
            <v>196</v>
          </cell>
          <cell r="F14">
            <v>1921</v>
          </cell>
          <cell r="G14">
            <v>1921</v>
          </cell>
        </row>
        <row r="14">
          <cell r="I14">
            <v>1002</v>
          </cell>
        </row>
        <row r="15">
          <cell r="E15">
            <v>181</v>
          </cell>
          <cell r="F15">
            <v>510</v>
          </cell>
          <cell r="G15">
            <v>510</v>
          </cell>
        </row>
        <row r="15">
          <cell r="I15">
            <v>461</v>
          </cell>
        </row>
        <row r="16">
          <cell r="D16">
            <v>0.773558215451578</v>
          </cell>
          <cell r="E16">
            <v>7109</v>
          </cell>
          <cell r="F16">
            <v>30543</v>
          </cell>
          <cell r="G16">
            <v>30543</v>
          </cell>
        </row>
        <row r="16">
          <cell r="I16">
            <v>241</v>
          </cell>
        </row>
        <row r="17">
          <cell r="D17">
            <v>0.954129951412336</v>
          </cell>
          <cell r="E17">
            <v>23172</v>
          </cell>
          <cell r="F17">
            <v>50425</v>
          </cell>
          <cell r="G17">
            <v>39757</v>
          </cell>
        </row>
        <row r="17">
          <cell r="I17">
            <v>0</v>
          </cell>
        </row>
        <row r="18">
          <cell r="D18">
            <v>0.961426356589147</v>
          </cell>
          <cell r="E18">
            <v>31006</v>
          </cell>
          <cell r="F18">
            <v>41122</v>
          </cell>
          <cell r="G18">
            <v>41122</v>
          </cell>
        </row>
        <row r="18">
          <cell r="I18" t="str">
            <v>-</v>
          </cell>
        </row>
        <row r="19">
          <cell r="D19">
            <v>1</v>
          </cell>
          <cell r="E19">
            <v>8896</v>
          </cell>
          <cell r="F19">
            <v>29715</v>
          </cell>
          <cell r="G19">
            <v>29715</v>
          </cell>
        </row>
        <row r="19">
          <cell r="I19" t="str">
            <v>-</v>
          </cell>
        </row>
        <row r="20">
          <cell r="D20">
            <v>1</v>
          </cell>
          <cell r="E20">
            <v>9652</v>
          </cell>
          <cell r="F20">
            <v>91835</v>
          </cell>
          <cell r="G20" t="str">
            <v>-</v>
          </cell>
        </row>
        <row r="20">
          <cell r="I20" t="str">
            <v>-</v>
          </cell>
        </row>
        <row r="21">
          <cell r="D21">
            <v>1</v>
          </cell>
          <cell r="E21">
            <v>6773</v>
          </cell>
          <cell r="F21">
            <v>20319</v>
          </cell>
          <cell r="G21">
            <v>9146</v>
          </cell>
        </row>
        <row r="21">
          <cell r="I21">
            <v>629</v>
          </cell>
        </row>
      </sheetData>
      <sheetData sheetId="5">
        <row r="5">
          <cell r="S5">
            <v>11010</v>
          </cell>
        </row>
        <row r="5">
          <cell r="U5">
            <v>170</v>
          </cell>
          <cell r="V5">
            <v>11010</v>
          </cell>
          <cell r="W5">
            <v>1</v>
          </cell>
          <cell r="X5">
            <v>0.589116592648082</v>
          </cell>
        </row>
        <row r="6">
          <cell r="S6">
            <v>5710</v>
          </cell>
        </row>
        <row r="6">
          <cell r="U6">
            <v>105</v>
          </cell>
          <cell r="V6">
            <v>5710</v>
          </cell>
          <cell r="W6">
            <v>0.990566037735849</v>
          </cell>
          <cell r="X6">
            <v>0.584681548228548</v>
          </cell>
        </row>
        <row r="7">
          <cell r="S7">
            <v>14160</v>
          </cell>
        </row>
        <row r="7">
          <cell r="U7">
            <v>194</v>
          </cell>
          <cell r="V7">
            <v>14160</v>
          </cell>
          <cell r="W7">
            <v>1</v>
          </cell>
          <cell r="X7">
            <v>0.573674188712879</v>
          </cell>
        </row>
        <row r="8">
          <cell r="S8">
            <v>8734</v>
          </cell>
        </row>
        <row r="8">
          <cell r="U8">
            <v>131</v>
          </cell>
          <cell r="V8">
            <v>8734</v>
          </cell>
          <cell r="W8">
            <v>1</v>
          </cell>
          <cell r="X8">
            <v>0.905077720207254</v>
          </cell>
        </row>
        <row r="9">
          <cell r="S9">
            <v>5152</v>
          </cell>
        </row>
        <row r="9">
          <cell r="U9">
            <v>140</v>
          </cell>
          <cell r="V9">
            <v>5152</v>
          </cell>
          <cell r="W9">
            <v>1</v>
          </cell>
          <cell r="X9">
            <v>1</v>
          </cell>
        </row>
        <row r="10">
          <cell r="S10">
            <v>5506</v>
          </cell>
        </row>
        <row r="10">
          <cell r="U10">
            <v>140</v>
          </cell>
          <cell r="V10">
            <v>5506</v>
          </cell>
          <cell r="W10">
            <v>1</v>
          </cell>
          <cell r="X10">
            <v>0.983214285714286</v>
          </cell>
        </row>
        <row r="11">
          <cell r="S11">
            <v>3603</v>
          </cell>
        </row>
        <row r="11">
          <cell r="U11">
            <v>157</v>
          </cell>
          <cell r="V11">
            <v>3603</v>
          </cell>
          <cell r="W11">
            <v>1</v>
          </cell>
          <cell r="X11">
            <v>0.604733131923464</v>
          </cell>
        </row>
        <row r="12">
          <cell r="S12">
            <v>3929</v>
          </cell>
        </row>
        <row r="12">
          <cell r="U12">
            <v>131</v>
          </cell>
          <cell r="V12">
            <v>3929</v>
          </cell>
          <cell r="W12">
            <v>1</v>
          </cell>
          <cell r="X12">
            <v>0.578474676089517</v>
          </cell>
        </row>
        <row r="13">
          <cell r="S13">
            <v>7652</v>
          </cell>
        </row>
        <row r="13">
          <cell r="U13">
            <v>136</v>
          </cell>
          <cell r="V13">
            <v>7632</v>
          </cell>
          <cell r="W13">
            <v>1</v>
          </cell>
          <cell r="X13">
            <v>0.892840430510061</v>
          </cell>
        </row>
        <row r="14">
          <cell r="S14">
            <v>1455</v>
          </cell>
        </row>
        <row r="14">
          <cell r="U14">
            <v>6</v>
          </cell>
          <cell r="V14">
            <v>1455</v>
          </cell>
          <cell r="W14">
            <v>1</v>
          </cell>
          <cell r="X14">
            <v>0.84938704028021</v>
          </cell>
        </row>
        <row r="15">
          <cell r="S15">
            <v>63</v>
          </cell>
        </row>
        <row r="15">
          <cell r="U15">
            <v>6</v>
          </cell>
          <cell r="V15">
            <v>63</v>
          </cell>
          <cell r="W15">
            <v>1</v>
          </cell>
          <cell r="X15">
            <v>0.818181818181818</v>
          </cell>
        </row>
        <row r="16">
          <cell r="S16">
            <v>1126</v>
          </cell>
        </row>
        <row r="16">
          <cell r="U16">
            <v>49</v>
          </cell>
          <cell r="V16">
            <v>1126</v>
          </cell>
          <cell r="W16">
            <v>1</v>
          </cell>
          <cell r="X16">
            <v>0.932891466445733</v>
          </cell>
        </row>
        <row r="17">
          <cell r="S17">
            <v>1453</v>
          </cell>
        </row>
        <row r="17">
          <cell r="U17">
            <v>16</v>
          </cell>
          <cell r="V17">
            <v>1453</v>
          </cell>
          <cell r="W17">
            <v>1</v>
          </cell>
          <cell r="X17">
            <v>0.963527851458886</v>
          </cell>
        </row>
        <row r="18">
          <cell r="S18">
            <v>981</v>
          </cell>
        </row>
        <row r="18">
          <cell r="U18">
            <v>52</v>
          </cell>
          <cell r="V18">
            <v>981</v>
          </cell>
          <cell r="W18">
            <v>1</v>
          </cell>
          <cell r="X18">
            <v>1</v>
          </cell>
        </row>
        <row r="19">
          <cell r="S19">
            <v>681</v>
          </cell>
        </row>
        <row r="19">
          <cell r="U19">
            <v>14</v>
          </cell>
          <cell r="V19">
            <v>681</v>
          </cell>
          <cell r="W19">
            <v>1</v>
          </cell>
          <cell r="X19">
            <v>1</v>
          </cell>
        </row>
        <row r="20">
          <cell r="S20">
            <v>1928</v>
          </cell>
        </row>
        <row r="20">
          <cell r="U20">
            <v>33</v>
          </cell>
          <cell r="V20">
            <v>1928</v>
          </cell>
          <cell r="W20">
            <v>1</v>
          </cell>
          <cell r="X20">
            <v>1</v>
          </cell>
        </row>
        <row r="21">
          <cell r="S21">
            <v>1893</v>
          </cell>
        </row>
        <row r="21">
          <cell r="U21">
            <v>23</v>
          </cell>
          <cell r="V21">
            <v>1893</v>
          </cell>
          <cell r="W21">
            <v>1</v>
          </cell>
          <cell r="X21">
            <v>1</v>
          </cell>
        </row>
        <row r="22">
          <cell r="W22">
            <v>0.999335106382979</v>
          </cell>
          <cell r="X22">
            <v>0.715623986415584</v>
          </cell>
        </row>
      </sheetData>
      <sheetData sheetId="6"/>
    </sheetDataSet>
  </externalBook>
</externalLink>
</file>

<file path=xl/theme/theme1.xml><?xml version="1.0" encoding="utf-8"?>
<a:theme xmlns:a="http://schemas.openxmlformats.org/drawingml/2006/main" name="Office 主题">
  <a:themeElements>
    <a:clrScheme name="Office 主题">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主题">
      <a:majorFont>
        <a:latin typeface=""/>
        <a:ea typeface=""/>
        <a:cs typeface=""/>
      </a:majorFont>
      <a:minorFont>
        <a:latin typeface=""/>
        <a:ea typeface=""/>
        <a:cs typeface=""/>
      </a:minorFont>
    </a:fontScheme>
    <a:fmtScheme name="Office 主题">
      <a:fillStyleLst>
        <a:solidFill>
          <a:schemeClr val="phClr"/>
        </a:solidFill>
        <a:gradFill/>
        <a:gradFill/>
      </a:fillStyleLst>
      <a:lnStyleLst>
        <a:ln w="6350" cap="flat" cmpd="sng" algn="ctr">
          <a:solidFill>
            <a:schemeClr val="phClr"/>
          </a:solidFill>
        </a:ln>
        <a:ln w="12700" cap="flat" cmpd="sng" algn="ctr">
          <a:solidFill>
            <a:schemeClr val="phClr"/>
          </a:solidFill>
        </a:ln>
        <a:ln w="19050" cap="flat" cmpd="sng" algn="ctr">
          <a:solidFill>
            <a:schemeClr val="phClr"/>
          </a:solidFill>
        </a:ln>
      </a:lnStyleLst>
      <a:effectStyleLst>
        <a:effectStyle>
          <a:effectLst/>
        </a:effectStyle>
        <a:effectStyle>
          <a:effectLst/>
        </a:effectStyle>
        <a:effectStyle>
          <a:effectLst/>
        </a:effectStyle>
      </a:effectStyleLst>
      <a:bgFillStyleLst>
        <a:solidFill>
          <a:schemeClr val="phClr"/>
        </a:solidFill>
        <a:gradFill/>
        <a:gradFill/>
      </a:bgFillStyleLst>
    </a:fmtScheme>
  </a:themeElements>
  <a:objectDefaults>
    <a:spDef>
      <a:spPr>
        <a:solidFill>
          <a:srgbClr val="FFFFFF"/>
        </a:solidFill>
        <a:ln w="9525" cap="flat" cmpd="sng">
          <a:solidFill>
            <a:srgbClr val="000000"/>
          </a:solidFill>
          <a:prstDash val="solid"/>
          <a:round/>
        </a:ln>
      </a:spPr>
      <a:bodyPr rtlCol="0" anchor="ctr"/>
      <a:lstStyle/>
      <a:style>
        <a:lnRef idx="2">
          <a:schemeClr val="accent1">
            <a:shade val="50000"/>
          </a:schemeClr>
        </a:lnRef>
        <a:fillRef idx="1">
          <a:schemeClr val="accent1"/>
        </a:fillRef>
        <a:effectRef idx="0">
          <a:schemeClr val="accent1"/>
        </a:effectRef>
        <a:fontRef idx="minor">
          <a:schemeClr val="lt1"/>
        </a:fontRef>
      </a:style>
    </a:spDef>
    <a:lnDef>
      <a:spPr>
        <a:ln w="9525" cap="flat" cmpd="sng">
          <a:solidFill>
            <a:srgbClr val="000000"/>
          </a:solidFill>
          <a:prstDash val="solid"/>
          <a:round/>
        </a:ln>
      </a:spPr>
      <a:bodyPr/>
      <a:lstStyle/>
      <a:style>
        <a:lnRef idx="1">
          <a:schemeClr val="accent4">
            <a:shade val="50000"/>
          </a:schemeClr>
        </a:lnRef>
        <a:fillRef idx="0">
          <a:schemeClr val="accent4"/>
        </a:fillRef>
        <a:effectRef idx="0">
          <a:schemeClr val="accent4"/>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5"/>
  <sheetViews>
    <sheetView tabSelected="1" view="pageBreakPreview" zoomScale="85" zoomScaleNormal="85" zoomScaleSheetLayoutView="85" workbookViewId="0">
      <selection activeCell="D16" sqref="D16"/>
    </sheetView>
  </sheetViews>
  <sheetFormatPr defaultColWidth="9" defaultRowHeight="13.5"/>
  <cols>
    <col min="1" max="1" width="5.75" customWidth="true"/>
    <col min="2" max="2" width="10.5" customWidth="true"/>
    <col min="3" max="7" width="11.125" customWidth="true"/>
    <col min="8" max="8" width="18.5" customWidth="true"/>
    <col min="9" max="13" width="11.125" customWidth="true"/>
  </cols>
  <sheetData>
    <row r="1" ht="15.75" customHeight="true" spans="1:1">
      <c r="A1" s="44" t="s">
        <v>0</v>
      </c>
    </row>
    <row r="2" ht="28.15" customHeight="true" spans="1:13">
      <c r="A2" s="45" t="s">
        <v>1</v>
      </c>
      <c r="B2" s="45"/>
      <c r="C2" s="45"/>
      <c r="D2" s="45"/>
      <c r="E2" s="45"/>
      <c r="F2" s="45"/>
      <c r="G2" s="45"/>
      <c r="H2" s="45"/>
      <c r="I2" s="45"/>
      <c r="J2" s="45"/>
      <c r="K2" s="45"/>
      <c r="L2" s="45"/>
      <c r="M2" s="45"/>
    </row>
    <row r="3" ht="15.75" customHeight="true" spans="1:13">
      <c r="A3" s="46"/>
      <c r="B3" s="46"/>
      <c r="C3" s="46"/>
      <c r="D3" s="46"/>
      <c r="E3" s="46"/>
      <c r="F3" s="46"/>
      <c r="G3" s="46"/>
      <c r="H3" s="46"/>
      <c r="I3" s="46"/>
      <c r="J3" s="46"/>
      <c r="K3" s="63">
        <v>44693</v>
      </c>
      <c r="L3" s="64"/>
      <c r="M3" s="64"/>
    </row>
    <row r="4" s="43" customFormat="true" ht="26" customHeight="true" spans="1:13">
      <c r="A4" s="47" t="s">
        <v>2</v>
      </c>
      <c r="B4" s="48" t="s">
        <v>3</v>
      </c>
      <c r="C4" s="48" t="s">
        <v>4</v>
      </c>
      <c r="D4" s="48"/>
      <c r="E4" s="48"/>
      <c r="F4" s="48"/>
      <c r="G4" s="48"/>
      <c r="H4" s="59" t="s">
        <v>5</v>
      </c>
      <c r="I4" s="59"/>
      <c r="J4" s="59"/>
      <c r="K4" s="59"/>
      <c r="L4" s="59"/>
      <c r="M4" s="68"/>
    </row>
    <row r="5" s="43" customFormat="true" ht="41.1" customHeight="true" spans="1:13">
      <c r="A5" s="47"/>
      <c r="B5" s="48"/>
      <c r="C5" s="49" t="s">
        <v>6</v>
      </c>
      <c r="D5" s="49" t="s">
        <v>7</v>
      </c>
      <c r="E5" s="49" t="s">
        <v>8</v>
      </c>
      <c r="F5" s="49" t="s">
        <v>9</v>
      </c>
      <c r="G5" s="49" t="s">
        <v>10</v>
      </c>
      <c r="H5" s="60" t="s">
        <v>11</v>
      </c>
      <c r="I5" s="65" t="s">
        <v>6</v>
      </c>
      <c r="J5" s="65" t="s">
        <v>7</v>
      </c>
      <c r="K5" s="65" t="s">
        <v>8</v>
      </c>
      <c r="L5" s="65" t="s">
        <v>10</v>
      </c>
      <c r="M5" s="49" t="s">
        <v>12</v>
      </c>
    </row>
    <row r="6" ht="22.5" customHeight="true" spans="1:13">
      <c r="A6" s="50">
        <v>1</v>
      </c>
      <c r="B6" s="51" t="s">
        <v>13</v>
      </c>
      <c r="C6" s="51">
        <f>[1]汇总表2!U5</f>
        <v>170</v>
      </c>
      <c r="D6" s="52">
        <f>[1]汇总表2!W5</f>
        <v>1</v>
      </c>
      <c r="E6" s="51">
        <f>[1]汇总表2!V5</f>
        <v>11010</v>
      </c>
      <c r="F6" s="52">
        <f>[1]汇总表2!X5</f>
        <v>0.589116592648082</v>
      </c>
      <c r="G6" s="51">
        <f>[1]汇总表2!S5</f>
        <v>11010</v>
      </c>
      <c r="H6" s="51">
        <v>35551</v>
      </c>
      <c r="I6" s="51">
        <f>[1]汇总表1!E5</f>
        <v>21069</v>
      </c>
      <c r="J6" s="52">
        <f t="shared" ref="J6:J16" si="0">I6/H6</f>
        <v>0.592641557199516</v>
      </c>
      <c r="K6" s="51">
        <f>[1]汇总表1!F5</f>
        <v>24973</v>
      </c>
      <c r="L6" s="51">
        <f>[1]汇总表1!G5</f>
        <v>24973</v>
      </c>
      <c r="M6" s="51">
        <f>[1]汇总表1!I5</f>
        <v>18199</v>
      </c>
    </row>
    <row r="7" ht="22.5" customHeight="true" spans="1:13">
      <c r="A7" s="50">
        <v>2</v>
      </c>
      <c r="B7" s="51" t="s">
        <v>14</v>
      </c>
      <c r="C7" s="51">
        <f>[1]汇总表2!U6</f>
        <v>105</v>
      </c>
      <c r="D7" s="52">
        <f>[1]汇总表2!W6</f>
        <v>0.990566037735849</v>
      </c>
      <c r="E7" s="51">
        <f>[1]汇总表2!V6</f>
        <v>5710</v>
      </c>
      <c r="F7" s="52">
        <f>[1]汇总表2!X6</f>
        <v>0.584681548228548</v>
      </c>
      <c r="G7" s="51">
        <f>[1]汇总表2!S6</f>
        <v>5710</v>
      </c>
      <c r="H7" s="51">
        <v>43934</v>
      </c>
      <c r="I7" s="51">
        <f>[1]汇总表1!E6</f>
        <v>27698</v>
      </c>
      <c r="J7" s="52">
        <f t="shared" si="0"/>
        <v>0.630445668502754</v>
      </c>
      <c r="K7" s="51">
        <f>[1]汇总表1!F6</f>
        <v>48706</v>
      </c>
      <c r="L7" s="51">
        <f>[1]汇总表1!G6</f>
        <v>48706</v>
      </c>
      <c r="M7" s="51">
        <f>[1]汇总表1!I6</f>
        <v>47550</v>
      </c>
    </row>
    <row r="8" ht="22.5" customHeight="true" spans="1:13">
      <c r="A8" s="50">
        <v>3</v>
      </c>
      <c r="B8" s="51" t="s">
        <v>15</v>
      </c>
      <c r="C8" s="51">
        <f>[1]汇总表2!U7</f>
        <v>194</v>
      </c>
      <c r="D8" s="52">
        <f>[1]汇总表2!W7</f>
        <v>1</v>
      </c>
      <c r="E8" s="51">
        <f>[1]汇总表2!V7</f>
        <v>14160</v>
      </c>
      <c r="F8" s="52">
        <f>[1]汇总表2!X7</f>
        <v>0.573674188712879</v>
      </c>
      <c r="G8" s="51">
        <f>[1]汇总表2!S7</f>
        <v>14160</v>
      </c>
      <c r="H8" s="51">
        <v>47929</v>
      </c>
      <c r="I8" s="51">
        <f>[1]汇总表1!E7</f>
        <v>33582</v>
      </c>
      <c r="J8" s="52">
        <f t="shared" si="0"/>
        <v>0.700661394980075</v>
      </c>
      <c r="K8" s="51">
        <f>[1]汇总表1!F7</f>
        <v>55862</v>
      </c>
      <c r="L8" s="51">
        <f>[1]汇总表1!G7</f>
        <v>55862</v>
      </c>
      <c r="M8" s="51">
        <f>[1]汇总表1!I7</f>
        <v>51256</v>
      </c>
    </row>
    <row r="9" ht="22.5" customHeight="true" spans="1:13">
      <c r="A9" s="50">
        <v>4</v>
      </c>
      <c r="B9" s="51" t="s">
        <v>16</v>
      </c>
      <c r="C9" s="51">
        <f>[1]汇总表2!U8</f>
        <v>131</v>
      </c>
      <c r="D9" s="52">
        <f>[1]汇总表2!W8</f>
        <v>1</v>
      </c>
      <c r="E9" s="51">
        <f>[1]汇总表2!V8</f>
        <v>8734</v>
      </c>
      <c r="F9" s="52">
        <f>[1]汇总表2!X8</f>
        <v>0.905077720207254</v>
      </c>
      <c r="G9" s="51">
        <f>[1]汇总表2!S8</f>
        <v>8734</v>
      </c>
      <c r="H9" s="51">
        <v>32854</v>
      </c>
      <c r="I9" s="51">
        <f>[1]汇总表1!E8</f>
        <v>23397</v>
      </c>
      <c r="J9" s="52">
        <f t="shared" si="0"/>
        <v>0.712150727460888</v>
      </c>
      <c r="K9" s="51">
        <f>[1]汇总表1!F8</f>
        <v>34075</v>
      </c>
      <c r="L9" s="51">
        <f>[1]汇总表1!G8</f>
        <v>34075</v>
      </c>
      <c r="M9" s="51">
        <f>[1]汇总表1!I8</f>
        <v>25076</v>
      </c>
    </row>
    <row r="10" ht="22.5" customHeight="true" spans="1:13">
      <c r="A10" s="50">
        <v>5</v>
      </c>
      <c r="B10" s="51" t="s">
        <v>17</v>
      </c>
      <c r="C10" s="51">
        <f>[1]汇总表2!U9</f>
        <v>140</v>
      </c>
      <c r="D10" s="52">
        <f>[1]汇总表2!W9</f>
        <v>1</v>
      </c>
      <c r="E10" s="51">
        <f>[1]汇总表2!V9</f>
        <v>5152</v>
      </c>
      <c r="F10" s="52">
        <f>[1]汇总表2!X9</f>
        <v>1</v>
      </c>
      <c r="G10" s="51">
        <f>[1]汇总表2!S9</f>
        <v>5152</v>
      </c>
      <c r="H10" s="51">
        <v>37175</v>
      </c>
      <c r="I10" s="51">
        <f>[1]汇总表1!E9</f>
        <v>26030</v>
      </c>
      <c r="J10" s="52">
        <f t="shared" si="0"/>
        <v>0.700201748486886</v>
      </c>
      <c r="K10" s="51">
        <f>[1]汇总表1!F9</f>
        <v>43926</v>
      </c>
      <c r="L10" s="51">
        <f>[1]汇总表1!G9</f>
        <v>43926</v>
      </c>
      <c r="M10" s="51">
        <f>[1]汇总表1!I9</f>
        <v>43794</v>
      </c>
    </row>
    <row r="11" ht="22.5" customHeight="true" spans="1:13">
      <c r="A11" s="50">
        <v>6</v>
      </c>
      <c r="B11" s="51" t="s">
        <v>18</v>
      </c>
      <c r="C11" s="51">
        <f>[1]汇总表2!U10</f>
        <v>140</v>
      </c>
      <c r="D11" s="52">
        <f>[1]汇总表2!W10</f>
        <v>1</v>
      </c>
      <c r="E11" s="51">
        <f>[1]汇总表2!V10</f>
        <v>5506</v>
      </c>
      <c r="F11" s="52">
        <f>[1]汇总表2!X10</f>
        <v>0.983214285714286</v>
      </c>
      <c r="G11" s="51">
        <f>[1]汇总表2!S10</f>
        <v>5506</v>
      </c>
      <c r="H11" s="51">
        <v>24819</v>
      </c>
      <c r="I11" s="51">
        <f>[1]汇总表1!E10</f>
        <v>17875</v>
      </c>
      <c r="J11" s="52">
        <f t="shared" si="0"/>
        <v>0.720214351907813</v>
      </c>
      <c r="K11" s="51">
        <f>[1]汇总表1!F10</f>
        <v>48875</v>
      </c>
      <c r="L11" s="51">
        <f>[1]汇总表1!G10</f>
        <v>48875</v>
      </c>
      <c r="M11" s="51">
        <f>[1]汇总表1!I10</f>
        <v>44097</v>
      </c>
    </row>
    <row r="12" ht="22.5" customHeight="true" spans="1:13">
      <c r="A12" s="50">
        <v>7</v>
      </c>
      <c r="B12" s="51" t="s">
        <v>19</v>
      </c>
      <c r="C12" s="51">
        <f>[1]汇总表2!U11</f>
        <v>157</v>
      </c>
      <c r="D12" s="52">
        <f>[1]汇总表2!W11</f>
        <v>1</v>
      </c>
      <c r="E12" s="51">
        <f>[1]汇总表2!V11</f>
        <v>3603</v>
      </c>
      <c r="F12" s="52">
        <f>[1]汇总表2!X11</f>
        <v>0.604733131923464</v>
      </c>
      <c r="G12" s="51">
        <f>[1]汇总表2!S11</f>
        <v>3603</v>
      </c>
      <c r="H12" s="51">
        <v>14838</v>
      </c>
      <c r="I12" s="51">
        <f>[1]汇总表1!E11</f>
        <v>8980</v>
      </c>
      <c r="J12" s="52">
        <f t="shared" si="0"/>
        <v>0.605202857527969</v>
      </c>
      <c r="K12" s="51">
        <f>[1]汇总表1!F11</f>
        <v>26940</v>
      </c>
      <c r="L12" s="51">
        <f>[1]汇总表1!G11</f>
        <v>26940</v>
      </c>
      <c r="M12" s="51">
        <f>[1]汇总表1!I11</f>
        <v>6075</v>
      </c>
    </row>
    <row r="13" ht="22.5" customHeight="true" spans="1:13">
      <c r="A13" s="50">
        <v>8</v>
      </c>
      <c r="B13" s="51" t="s">
        <v>20</v>
      </c>
      <c r="C13" s="51">
        <f>[1]汇总表2!U12</f>
        <v>131</v>
      </c>
      <c r="D13" s="52">
        <f>[1]汇总表2!W12</f>
        <v>1</v>
      </c>
      <c r="E13" s="51">
        <f>[1]汇总表2!V12</f>
        <v>3929</v>
      </c>
      <c r="F13" s="52">
        <f>[1]汇总表2!X12</f>
        <v>0.578474676089517</v>
      </c>
      <c r="G13" s="51">
        <f>[1]汇总表2!S12</f>
        <v>3929</v>
      </c>
      <c r="H13" s="51">
        <v>29895</v>
      </c>
      <c r="I13" s="51">
        <f>[1]汇总表1!E12</f>
        <v>19896</v>
      </c>
      <c r="J13" s="52">
        <f t="shared" si="0"/>
        <v>0.665529352734571</v>
      </c>
      <c r="K13" s="51">
        <f>[1]汇总表1!F12</f>
        <v>38972</v>
      </c>
      <c r="L13" s="51">
        <f>[1]汇总表1!G12</f>
        <v>38972</v>
      </c>
      <c r="M13" s="51">
        <f>[1]汇总表1!I12</f>
        <v>37842</v>
      </c>
    </row>
    <row r="14" ht="22.5" customHeight="true" spans="1:13">
      <c r="A14" s="50">
        <v>9</v>
      </c>
      <c r="B14" s="51" t="s">
        <v>21</v>
      </c>
      <c r="C14" s="51">
        <f>[1]汇总表2!U13</f>
        <v>136</v>
      </c>
      <c r="D14" s="52">
        <f>[1]汇总表2!W13</f>
        <v>1</v>
      </c>
      <c r="E14" s="51">
        <f>[1]汇总表2!V13</f>
        <v>7632</v>
      </c>
      <c r="F14" s="52">
        <f>[1]汇总表2!X13</f>
        <v>0.892840430510061</v>
      </c>
      <c r="G14" s="51">
        <f>[1]汇总表2!S13</f>
        <v>7652</v>
      </c>
      <c r="H14" s="51">
        <v>13560</v>
      </c>
      <c r="I14" s="51">
        <f>[1]汇总表1!E13</f>
        <v>10008</v>
      </c>
      <c r="J14" s="52">
        <f t="shared" si="0"/>
        <v>0.738053097345133</v>
      </c>
      <c r="K14" s="51">
        <f>[1]汇总表1!F13</f>
        <v>47650</v>
      </c>
      <c r="L14" s="51">
        <f>[1]汇总表1!G13</f>
        <v>47650</v>
      </c>
      <c r="M14" s="51">
        <f>[1]汇总表1!I13</f>
        <v>47325</v>
      </c>
    </row>
    <row r="15" ht="22.5" customHeight="true" spans="1:13">
      <c r="A15" s="50">
        <v>10</v>
      </c>
      <c r="B15" s="51" t="s">
        <v>22</v>
      </c>
      <c r="C15" s="51">
        <f>[1]汇总表2!U14</f>
        <v>6</v>
      </c>
      <c r="D15" s="52">
        <f>[1]汇总表2!W14</f>
        <v>1</v>
      </c>
      <c r="E15" s="51">
        <f>[1]汇总表2!V14</f>
        <v>1455</v>
      </c>
      <c r="F15" s="52">
        <f>[1]汇总表2!X14</f>
        <v>0.84938704028021</v>
      </c>
      <c r="G15" s="51">
        <f>[1]汇总表2!S14</f>
        <v>1455</v>
      </c>
      <c r="H15" s="51">
        <v>1663</v>
      </c>
      <c r="I15" s="51">
        <f>[1]汇总表1!E14</f>
        <v>196</v>
      </c>
      <c r="J15" s="52">
        <f t="shared" si="0"/>
        <v>0.117859290438966</v>
      </c>
      <c r="K15" s="51">
        <f>[1]汇总表1!F14</f>
        <v>1921</v>
      </c>
      <c r="L15" s="51">
        <f>[1]汇总表1!G14</f>
        <v>1921</v>
      </c>
      <c r="M15" s="51">
        <f>[1]汇总表1!I14</f>
        <v>1002</v>
      </c>
    </row>
    <row r="16" ht="22.5" customHeight="true" spans="1:13">
      <c r="A16" s="50">
        <v>11</v>
      </c>
      <c r="B16" s="51" t="s">
        <v>23</v>
      </c>
      <c r="C16" s="51">
        <f>[1]汇总表2!U15</f>
        <v>6</v>
      </c>
      <c r="D16" s="52">
        <f>[1]汇总表2!W15</f>
        <v>1</v>
      </c>
      <c r="E16" s="51">
        <f>[1]汇总表2!V15</f>
        <v>63</v>
      </c>
      <c r="F16" s="52">
        <f>[1]汇总表2!X15</f>
        <v>0.818181818181818</v>
      </c>
      <c r="G16" s="51">
        <f>[1]汇总表2!S15</f>
        <v>63</v>
      </c>
      <c r="H16" s="51">
        <v>1838</v>
      </c>
      <c r="I16" s="51">
        <f>[1]汇总表1!E15</f>
        <v>181</v>
      </c>
      <c r="J16" s="52">
        <f t="shared" si="0"/>
        <v>0.0984766050054407</v>
      </c>
      <c r="K16" s="51">
        <f>[1]汇总表1!F15</f>
        <v>510</v>
      </c>
      <c r="L16" s="51">
        <f>[1]汇总表1!G15</f>
        <v>510</v>
      </c>
      <c r="M16" s="51">
        <f>[1]汇总表1!I15</f>
        <v>461</v>
      </c>
    </row>
    <row r="17" ht="22.5" customHeight="true" spans="1:13">
      <c r="A17" s="50">
        <v>12</v>
      </c>
      <c r="B17" s="50" t="s">
        <v>24</v>
      </c>
      <c r="C17" s="51">
        <f>[1]汇总表2!U16</f>
        <v>49</v>
      </c>
      <c r="D17" s="52">
        <f>[1]汇总表2!W16</f>
        <v>1</v>
      </c>
      <c r="E17" s="51">
        <f>[1]汇总表2!V16</f>
        <v>1126</v>
      </c>
      <c r="F17" s="52">
        <f>[1]汇总表2!X16</f>
        <v>0.932891466445733</v>
      </c>
      <c r="G17" s="51">
        <f>[1]汇总表2!S16</f>
        <v>1126</v>
      </c>
      <c r="H17" s="51">
        <v>9190</v>
      </c>
      <c r="I17" s="51">
        <f>[1]汇总表1!E16</f>
        <v>7109</v>
      </c>
      <c r="J17" s="52">
        <f>[1]汇总表1!D16</f>
        <v>0.773558215451578</v>
      </c>
      <c r="K17" s="51">
        <f>[1]汇总表1!F16</f>
        <v>30543</v>
      </c>
      <c r="L17" s="51">
        <f>[1]汇总表1!G16</f>
        <v>30543</v>
      </c>
      <c r="M17" s="51">
        <f>[1]汇总表1!I16</f>
        <v>241</v>
      </c>
    </row>
    <row r="18" ht="22.5" customHeight="true" spans="1:13">
      <c r="A18" s="50">
        <v>13</v>
      </c>
      <c r="B18" s="50" t="s">
        <v>25</v>
      </c>
      <c r="C18" s="51">
        <f>[1]汇总表2!U17</f>
        <v>16</v>
      </c>
      <c r="D18" s="52">
        <f>[1]汇总表2!W17</f>
        <v>1</v>
      </c>
      <c r="E18" s="51">
        <f>[1]汇总表2!V17</f>
        <v>1453</v>
      </c>
      <c r="F18" s="52">
        <f>[1]汇总表2!X17</f>
        <v>0.963527851458886</v>
      </c>
      <c r="G18" s="51">
        <f>[1]汇总表2!S17</f>
        <v>1453</v>
      </c>
      <c r="H18" s="51">
        <v>24286</v>
      </c>
      <c r="I18" s="51">
        <f>[1]汇总表1!E17</f>
        <v>23172</v>
      </c>
      <c r="J18" s="52">
        <f>[1]汇总表1!D17</f>
        <v>0.954129951412336</v>
      </c>
      <c r="K18" s="51">
        <f>[1]汇总表1!F17</f>
        <v>50425</v>
      </c>
      <c r="L18" s="51">
        <f>[1]汇总表1!G17</f>
        <v>39757</v>
      </c>
      <c r="M18" s="51">
        <f>[1]汇总表1!I17</f>
        <v>0</v>
      </c>
    </row>
    <row r="19" ht="22.5" customHeight="true" spans="1:13">
      <c r="A19" s="50">
        <v>14</v>
      </c>
      <c r="B19" s="50" t="s">
        <v>26</v>
      </c>
      <c r="C19" s="51">
        <f>[1]汇总表2!U18</f>
        <v>52</v>
      </c>
      <c r="D19" s="52">
        <f>[1]汇总表2!W18</f>
        <v>1</v>
      </c>
      <c r="E19" s="51">
        <f>[1]汇总表2!V18</f>
        <v>981</v>
      </c>
      <c r="F19" s="52">
        <f>[1]汇总表2!X18</f>
        <v>1</v>
      </c>
      <c r="G19" s="51">
        <f>[1]汇总表2!S18</f>
        <v>981</v>
      </c>
      <c r="H19" s="51">
        <v>32250</v>
      </c>
      <c r="I19" s="51">
        <f>[1]汇总表1!E18</f>
        <v>31006</v>
      </c>
      <c r="J19" s="52">
        <f>[1]汇总表1!D18</f>
        <v>0.961426356589147</v>
      </c>
      <c r="K19" s="51">
        <f>[1]汇总表1!F18</f>
        <v>41122</v>
      </c>
      <c r="L19" s="51">
        <f>[1]汇总表1!G18</f>
        <v>41122</v>
      </c>
      <c r="M19" s="51" t="str">
        <f>[1]汇总表1!I18</f>
        <v>-</v>
      </c>
    </row>
    <row r="20" ht="22.5" customHeight="true" spans="1:13">
      <c r="A20" s="50">
        <v>15</v>
      </c>
      <c r="B20" s="50" t="s">
        <v>27</v>
      </c>
      <c r="C20" s="51">
        <f>[1]汇总表2!U19</f>
        <v>14</v>
      </c>
      <c r="D20" s="52">
        <f>[1]汇总表2!W19</f>
        <v>1</v>
      </c>
      <c r="E20" s="51">
        <f>[1]汇总表2!V19</f>
        <v>681</v>
      </c>
      <c r="F20" s="52">
        <f>[1]汇总表2!X19</f>
        <v>1</v>
      </c>
      <c r="G20" s="51">
        <f>[1]汇总表2!S19</f>
        <v>681</v>
      </c>
      <c r="H20" s="51">
        <v>8896</v>
      </c>
      <c r="I20" s="51">
        <f>[1]汇总表1!E19</f>
        <v>8896</v>
      </c>
      <c r="J20" s="52">
        <f>[1]汇总表1!D19</f>
        <v>1</v>
      </c>
      <c r="K20" s="51">
        <f>[1]汇总表1!F19</f>
        <v>29715</v>
      </c>
      <c r="L20" s="51">
        <f>[1]汇总表1!G19</f>
        <v>29715</v>
      </c>
      <c r="M20" s="51" t="str">
        <f>[1]汇总表1!I19</f>
        <v>-</v>
      </c>
    </row>
    <row r="21" ht="22.5" customHeight="true" spans="1:13">
      <c r="A21" s="50">
        <v>16</v>
      </c>
      <c r="B21" s="50" t="s">
        <v>28</v>
      </c>
      <c r="C21" s="51">
        <f>[1]汇总表2!U20</f>
        <v>33</v>
      </c>
      <c r="D21" s="52">
        <f>[1]汇总表2!W20</f>
        <v>1</v>
      </c>
      <c r="E21" s="51">
        <f>[1]汇总表2!V20</f>
        <v>1928</v>
      </c>
      <c r="F21" s="52">
        <f>[1]汇总表2!X20</f>
        <v>1</v>
      </c>
      <c r="G21" s="51">
        <f>[1]汇总表2!S20</f>
        <v>1928</v>
      </c>
      <c r="H21" s="51">
        <v>9652</v>
      </c>
      <c r="I21" s="51">
        <f>[1]汇总表1!E20</f>
        <v>9652</v>
      </c>
      <c r="J21" s="52">
        <f>[1]汇总表1!D20</f>
        <v>1</v>
      </c>
      <c r="K21" s="51">
        <f>[1]汇总表1!F20</f>
        <v>91835</v>
      </c>
      <c r="L21" s="51" t="str">
        <f>[1]汇总表1!G20</f>
        <v>-</v>
      </c>
      <c r="M21" s="51" t="str">
        <f>[1]汇总表1!I20</f>
        <v>-</v>
      </c>
    </row>
    <row r="22" ht="22.5" customHeight="true" spans="1:13">
      <c r="A22" s="50">
        <v>17</v>
      </c>
      <c r="B22" s="50" t="s">
        <v>29</v>
      </c>
      <c r="C22" s="51">
        <f>[1]汇总表2!U21</f>
        <v>23</v>
      </c>
      <c r="D22" s="52">
        <f>[1]汇总表2!W21</f>
        <v>1</v>
      </c>
      <c r="E22" s="51">
        <f>[1]汇总表2!V21</f>
        <v>1893</v>
      </c>
      <c r="F22" s="52">
        <f>[1]汇总表2!X21</f>
        <v>1</v>
      </c>
      <c r="G22" s="51">
        <f>[1]汇总表2!S21</f>
        <v>1893</v>
      </c>
      <c r="H22" s="51">
        <v>6773</v>
      </c>
      <c r="I22" s="51">
        <f>[1]汇总表1!E21</f>
        <v>6773</v>
      </c>
      <c r="J22" s="52">
        <f>[1]汇总表1!D21</f>
        <v>1</v>
      </c>
      <c r="K22" s="51">
        <f>[1]汇总表1!F21</f>
        <v>20319</v>
      </c>
      <c r="L22" s="51">
        <f>[1]汇总表1!G21</f>
        <v>9146</v>
      </c>
      <c r="M22" s="51">
        <f>[1]汇总表1!I21</f>
        <v>629</v>
      </c>
    </row>
    <row r="23" ht="22.5" customHeight="true" spans="1:13">
      <c r="A23" s="50"/>
      <c r="B23" s="47" t="s">
        <v>30</v>
      </c>
      <c r="C23" s="51">
        <f t="shared" ref="C23:I23" si="1">SUM(C5:C22)</f>
        <v>1503</v>
      </c>
      <c r="D23" s="53">
        <f>[1]汇总表2!W22</f>
        <v>0.999335106382979</v>
      </c>
      <c r="E23" s="51">
        <f t="shared" si="1"/>
        <v>75016</v>
      </c>
      <c r="F23" s="61">
        <f>[1]汇总表2!X22</f>
        <v>0.715623986415584</v>
      </c>
      <c r="G23" s="51">
        <f t="shared" si="1"/>
        <v>75036</v>
      </c>
      <c r="H23" s="51">
        <f t="shared" si="1"/>
        <v>375103</v>
      </c>
      <c r="I23" s="51">
        <f t="shared" si="1"/>
        <v>275520</v>
      </c>
      <c r="J23" s="53">
        <f>I23/H23</f>
        <v>0.734518252320029</v>
      </c>
      <c r="K23" s="51">
        <f t="shared" ref="K23:M23" si="2">SUM(K5:K22)</f>
        <v>636369</v>
      </c>
      <c r="L23" s="51">
        <f t="shared" si="2"/>
        <v>522693</v>
      </c>
      <c r="M23" s="51">
        <f t="shared" si="2"/>
        <v>323547</v>
      </c>
    </row>
    <row r="24" ht="22.5" customHeight="true" spans="1:13">
      <c r="A24" s="54"/>
      <c r="B24" s="55" t="s">
        <v>31</v>
      </c>
      <c r="C24" s="56" t="s">
        <v>32</v>
      </c>
      <c r="D24" s="56"/>
      <c r="E24" s="57"/>
      <c r="F24" s="62"/>
      <c r="G24" s="57"/>
      <c r="H24" s="57"/>
      <c r="I24" s="57"/>
      <c r="J24" s="66" t="s">
        <v>33</v>
      </c>
      <c r="K24" s="67" t="s">
        <v>34</v>
      </c>
      <c r="L24" s="57"/>
      <c r="M24" s="57"/>
    </row>
    <row r="25" ht="22.5" customHeight="true" spans="1:13">
      <c r="A25" s="54"/>
      <c r="B25" s="54"/>
      <c r="C25" s="57"/>
      <c r="D25" s="58"/>
      <c r="E25" s="57"/>
      <c r="F25" s="62"/>
      <c r="G25" s="57"/>
      <c r="H25" s="57"/>
      <c r="I25" s="57"/>
      <c r="J25" s="58"/>
      <c r="K25" s="57"/>
      <c r="L25" s="57"/>
      <c r="M25" s="57"/>
    </row>
  </sheetData>
  <mergeCells count="7">
    <mergeCell ref="A2:M2"/>
    <mergeCell ref="K3:M3"/>
    <mergeCell ref="C4:G4"/>
    <mergeCell ref="H4:M4"/>
    <mergeCell ref="C24:D24"/>
    <mergeCell ref="A4:A5"/>
    <mergeCell ref="B4:B5"/>
  </mergeCells>
  <pageMargins left="0.74990626395218" right="0.472163215396911" top="0.550625643392248" bottom="0.511741544318011" header="0.499937478012926" footer="0.499937478012926"/>
  <pageSetup paperSize="9" scale="93"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workbookViewId="0">
      <selection activeCell="A4" sqref="A4:H21"/>
    </sheetView>
  </sheetViews>
  <sheetFormatPr defaultColWidth="9" defaultRowHeight="13.5"/>
  <cols>
    <col min="1" max="1" width="6" style="23" customWidth="true"/>
    <col min="2" max="2" width="19.5" style="24" customWidth="true"/>
    <col min="3" max="3" width="12.6416666666667" style="24" customWidth="true"/>
    <col min="4" max="4" width="12.925" style="19" customWidth="true"/>
    <col min="5" max="5" width="13.075" style="19" customWidth="true"/>
    <col min="6" max="6" width="12.3583333333333" style="19" customWidth="true"/>
    <col min="7" max="7" width="31.0333333333333" style="19" customWidth="true"/>
    <col min="8" max="8" width="28.875" style="19" customWidth="true"/>
    <col min="9" max="16384" width="9" style="19"/>
  </cols>
  <sheetData>
    <row r="1" s="19" customFormat="true" ht="20" customHeight="true" spans="1:3">
      <c r="A1" s="25" t="s">
        <v>35</v>
      </c>
      <c r="B1" s="24"/>
      <c r="C1" s="24"/>
    </row>
    <row r="2" s="19" customFormat="true" ht="23" customHeight="true" spans="1:8">
      <c r="A2" s="26" t="s">
        <v>36</v>
      </c>
      <c r="B2" s="27"/>
      <c r="C2" s="27"/>
      <c r="D2" s="27"/>
      <c r="E2" s="27"/>
      <c r="F2" s="27"/>
      <c r="G2" s="27"/>
      <c r="H2" s="27"/>
    </row>
    <row r="3" s="19" customFormat="true" ht="18" customHeight="true" spans="1:8">
      <c r="A3" s="28" t="s">
        <v>37</v>
      </c>
      <c r="B3" s="28"/>
      <c r="C3" s="28"/>
      <c r="D3" s="28"/>
      <c r="E3" s="28"/>
      <c r="F3" s="28"/>
      <c r="G3" s="28"/>
      <c r="H3" s="28"/>
    </row>
    <row r="4" s="20" customFormat="true" ht="24.95" customHeight="true" spans="1:8">
      <c r="A4" s="29" t="s">
        <v>2</v>
      </c>
      <c r="B4" s="29" t="s">
        <v>38</v>
      </c>
      <c r="C4" s="29" t="s">
        <v>39</v>
      </c>
      <c r="D4" s="29" t="s">
        <v>40</v>
      </c>
      <c r="E4" s="29" t="s">
        <v>41</v>
      </c>
      <c r="F4" s="29" t="s">
        <v>42</v>
      </c>
      <c r="G4" s="29" t="s">
        <v>43</v>
      </c>
      <c r="H4" s="29" t="s">
        <v>44</v>
      </c>
    </row>
    <row r="5" s="20" customFormat="true" ht="24.95" customHeight="true" spans="1:8">
      <c r="A5" s="30">
        <v>1</v>
      </c>
      <c r="B5" s="31" t="s">
        <v>45</v>
      </c>
      <c r="C5" s="32">
        <v>0</v>
      </c>
      <c r="D5" s="32">
        <v>200</v>
      </c>
      <c r="E5" s="32">
        <v>0</v>
      </c>
      <c r="F5" s="32">
        <f>C5+D5-E5</f>
        <v>200</v>
      </c>
      <c r="G5" s="31" t="s">
        <v>46</v>
      </c>
      <c r="H5" s="31" t="s">
        <v>47</v>
      </c>
    </row>
    <row r="6" s="20" customFormat="true" ht="24.95" customHeight="true" spans="1:8">
      <c r="A6" s="33" t="s">
        <v>2</v>
      </c>
      <c r="B6" s="33" t="s">
        <v>38</v>
      </c>
      <c r="C6" s="33" t="s">
        <v>39</v>
      </c>
      <c r="D6" s="33" t="s">
        <v>48</v>
      </c>
      <c r="E6" s="33" t="s">
        <v>49</v>
      </c>
      <c r="F6" s="37" t="s">
        <v>42</v>
      </c>
      <c r="G6" s="31"/>
      <c r="H6" s="31"/>
    </row>
    <row r="7" s="20" customFormat="true" ht="24.95" customHeight="true" spans="1:8">
      <c r="A7" s="30">
        <v>1</v>
      </c>
      <c r="B7" s="31" t="s">
        <v>50</v>
      </c>
      <c r="C7" s="32">
        <v>0</v>
      </c>
      <c r="D7" s="32">
        <v>0</v>
      </c>
      <c r="E7" s="32">
        <v>0</v>
      </c>
      <c r="F7" s="32">
        <v>0</v>
      </c>
      <c r="G7" s="31" t="s">
        <v>51</v>
      </c>
      <c r="H7" s="31" t="s">
        <v>47</v>
      </c>
    </row>
    <row r="8" s="20" customFormat="true" ht="24.95" customHeight="true" spans="1:8">
      <c r="A8" s="33" t="s">
        <v>2</v>
      </c>
      <c r="B8" s="33" t="s">
        <v>38</v>
      </c>
      <c r="C8" s="33" t="s">
        <v>39</v>
      </c>
      <c r="D8" s="33" t="s">
        <v>52</v>
      </c>
      <c r="E8" s="33" t="s">
        <v>49</v>
      </c>
      <c r="F8" s="37" t="s">
        <v>42</v>
      </c>
      <c r="G8" s="33"/>
      <c r="H8" s="33"/>
    </row>
    <row r="9" s="20" customFormat="true" ht="28" customHeight="true" spans="1:8">
      <c r="A9" s="30">
        <v>1</v>
      </c>
      <c r="B9" s="31" t="s">
        <v>53</v>
      </c>
      <c r="C9" s="32">
        <v>0</v>
      </c>
      <c r="D9" s="32">
        <v>0</v>
      </c>
      <c r="E9" s="32">
        <v>0</v>
      </c>
      <c r="F9" s="32">
        <v>0</v>
      </c>
      <c r="G9" s="33"/>
      <c r="H9" s="33"/>
    </row>
    <row r="10" s="21" customFormat="true" ht="24.95" customHeight="true" spans="1:8">
      <c r="A10" s="29" t="s">
        <v>2</v>
      </c>
      <c r="B10" s="33" t="s">
        <v>38</v>
      </c>
      <c r="C10" s="33" t="s">
        <v>39</v>
      </c>
      <c r="D10" s="29" t="s">
        <v>54</v>
      </c>
      <c r="E10" s="29" t="s">
        <v>55</v>
      </c>
      <c r="F10" s="37" t="s">
        <v>42</v>
      </c>
      <c r="G10" s="38"/>
      <c r="H10" s="38"/>
    </row>
    <row r="11" s="20" customFormat="true" ht="28" customHeight="true" spans="1:10">
      <c r="A11" s="30">
        <v>1</v>
      </c>
      <c r="B11" s="31" t="s">
        <v>56</v>
      </c>
      <c r="C11" s="32">
        <v>20</v>
      </c>
      <c r="D11" s="32">
        <v>62</v>
      </c>
      <c r="E11" s="32">
        <v>62</v>
      </c>
      <c r="F11" s="32">
        <f t="shared" ref="F11:F20" si="0">C11+D11-E11</f>
        <v>20</v>
      </c>
      <c r="G11" s="39" t="s">
        <v>57</v>
      </c>
      <c r="H11" s="39" t="s">
        <v>47</v>
      </c>
      <c r="J11" s="42"/>
    </row>
    <row r="12" s="20" customFormat="true" ht="27" customHeight="true" spans="1:10">
      <c r="A12" s="30">
        <v>2</v>
      </c>
      <c r="B12" s="31" t="s">
        <v>58</v>
      </c>
      <c r="C12" s="32">
        <v>473</v>
      </c>
      <c r="D12" s="32">
        <v>108</v>
      </c>
      <c r="E12" s="32">
        <v>94</v>
      </c>
      <c r="F12" s="32">
        <f t="shared" si="0"/>
        <v>487</v>
      </c>
      <c r="G12" s="39" t="s">
        <v>59</v>
      </c>
      <c r="H12" s="39" t="s">
        <v>47</v>
      </c>
      <c r="J12" s="42"/>
    </row>
    <row r="13" s="20" customFormat="true" ht="24.95" customHeight="true" spans="1:10">
      <c r="A13" s="30">
        <v>3</v>
      </c>
      <c r="B13" s="31" t="s">
        <v>60</v>
      </c>
      <c r="C13" s="32">
        <v>348.72</v>
      </c>
      <c r="D13" s="32">
        <v>38.14</v>
      </c>
      <c r="E13" s="32">
        <v>95.58</v>
      </c>
      <c r="F13" s="32">
        <f t="shared" si="0"/>
        <v>291.28</v>
      </c>
      <c r="G13" s="39" t="s">
        <v>61</v>
      </c>
      <c r="H13" s="39" t="s">
        <v>62</v>
      </c>
      <c r="J13" s="42"/>
    </row>
    <row r="14" s="20" customFormat="true" ht="24.95" customHeight="true" spans="1:10">
      <c r="A14" s="30">
        <v>4</v>
      </c>
      <c r="B14" s="31" t="s">
        <v>63</v>
      </c>
      <c r="C14" s="32">
        <v>52</v>
      </c>
      <c r="D14" s="32">
        <v>11</v>
      </c>
      <c r="E14" s="32">
        <v>12</v>
      </c>
      <c r="F14" s="32">
        <f t="shared" si="0"/>
        <v>51</v>
      </c>
      <c r="G14" s="39" t="s">
        <v>64</v>
      </c>
      <c r="H14" s="39" t="s">
        <v>47</v>
      </c>
      <c r="J14" s="42"/>
    </row>
    <row r="15" s="20" customFormat="true" ht="24.95" customHeight="true" spans="1:10">
      <c r="A15" s="30">
        <v>5</v>
      </c>
      <c r="B15" s="31" t="s">
        <v>65</v>
      </c>
      <c r="C15" s="32">
        <v>35.1</v>
      </c>
      <c r="D15" s="32">
        <v>9.8</v>
      </c>
      <c r="E15" s="32">
        <v>9.5</v>
      </c>
      <c r="F15" s="32">
        <f t="shared" si="0"/>
        <v>35.4</v>
      </c>
      <c r="G15" s="39" t="s">
        <v>66</v>
      </c>
      <c r="H15" s="39" t="s">
        <v>67</v>
      </c>
      <c r="J15" s="42"/>
    </row>
    <row r="16" s="20" customFormat="true" ht="24.95" customHeight="true" spans="1:10">
      <c r="A16" s="30">
        <v>6</v>
      </c>
      <c r="B16" s="31" t="s">
        <v>68</v>
      </c>
      <c r="C16" s="32">
        <v>53.69</v>
      </c>
      <c r="D16" s="32">
        <v>0.43</v>
      </c>
      <c r="E16" s="32">
        <v>18.77</v>
      </c>
      <c r="F16" s="32">
        <f t="shared" si="0"/>
        <v>35.35</v>
      </c>
      <c r="G16" s="39" t="s">
        <v>69</v>
      </c>
      <c r="H16" s="39" t="s">
        <v>47</v>
      </c>
      <c r="J16" s="42"/>
    </row>
    <row r="17" s="20" customFormat="true" ht="24.95" customHeight="true" spans="1:10">
      <c r="A17" s="30">
        <v>7</v>
      </c>
      <c r="B17" s="31" t="s">
        <v>70</v>
      </c>
      <c r="C17" s="32">
        <v>28.76</v>
      </c>
      <c r="D17" s="32">
        <v>5</v>
      </c>
      <c r="E17" s="32">
        <v>9.6</v>
      </c>
      <c r="F17" s="32">
        <f t="shared" si="0"/>
        <v>24.16</v>
      </c>
      <c r="G17" s="39" t="s">
        <v>71</v>
      </c>
      <c r="H17" s="39" t="s">
        <v>72</v>
      </c>
      <c r="J17" s="42"/>
    </row>
    <row r="18" s="20" customFormat="true" ht="24.95" customHeight="true" spans="1:10">
      <c r="A18" s="30">
        <v>8</v>
      </c>
      <c r="B18" s="31" t="s">
        <v>73</v>
      </c>
      <c r="C18" s="32">
        <v>24.99</v>
      </c>
      <c r="D18" s="32">
        <v>8.77</v>
      </c>
      <c r="E18" s="32">
        <v>10.77</v>
      </c>
      <c r="F18" s="32">
        <f t="shared" si="0"/>
        <v>22.99</v>
      </c>
      <c r="G18" s="39" t="s">
        <v>74</v>
      </c>
      <c r="H18" s="39" t="s">
        <v>62</v>
      </c>
      <c r="J18" s="42"/>
    </row>
    <row r="19" s="20" customFormat="true" ht="24.95" customHeight="true" spans="1:10">
      <c r="A19" s="30">
        <v>9</v>
      </c>
      <c r="B19" s="31" t="s">
        <v>75</v>
      </c>
      <c r="C19" s="32">
        <v>27.8</v>
      </c>
      <c r="D19" s="32">
        <v>2.7</v>
      </c>
      <c r="E19" s="32">
        <v>23.9</v>
      </c>
      <c r="F19" s="32">
        <f t="shared" si="0"/>
        <v>6.6</v>
      </c>
      <c r="G19" s="39" t="s">
        <v>76</v>
      </c>
      <c r="H19" s="39" t="s">
        <v>77</v>
      </c>
      <c r="J19" s="42"/>
    </row>
    <row r="20" s="20" customFormat="true" ht="24.95" customHeight="true" spans="1:10">
      <c r="A20" s="30">
        <v>10</v>
      </c>
      <c r="B20" s="31" t="s">
        <v>78</v>
      </c>
      <c r="C20" s="32">
        <v>140.5</v>
      </c>
      <c r="D20" s="32">
        <v>0</v>
      </c>
      <c r="E20" s="32">
        <v>22.7</v>
      </c>
      <c r="F20" s="32">
        <f t="shared" si="0"/>
        <v>117.8</v>
      </c>
      <c r="G20" s="39" t="s">
        <v>79</v>
      </c>
      <c r="H20" s="39" t="s">
        <v>47</v>
      </c>
      <c r="J20" s="42"/>
    </row>
    <row r="21" s="22" customFormat="true" ht="24.95" customHeight="true" spans="1:8">
      <c r="A21" s="34" t="s">
        <v>30</v>
      </c>
      <c r="B21" s="35"/>
      <c r="C21" s="36">
        <f t="shared" ref="C21:F21" si="1">SUM(C11:C20)+C7+C5+C9</f>
        <v>1204.56</v>
      </c>
      <c r="D21" s="36">
        <f t="shared" si="1"/>
        <v>445.84</v>
      </c>
      <c r="E21" s="36">
        <f t="shared" si="1"/>
        <v>358.82</v>
      </c>
      <c r="F21" s="36">
        <f t="shared" si="1"/>
        <v>1291.58</v>
      </c>
      <c r="G21" s="40"/>
      <c r="H21" s="41"/>
    </row>
    <row r="22" s="19" customFormat="true" ht="21.95" customHeight="true" spans="1:3">
      <c r="A22" s="23"/>
      <c r="B22" s="24"/>
      <c r="C22" s="24"/>
    </row>
  </sheetData>
  <mergeCells count="3">
    <mergeCell ref="A2:H2"/>
    <mergeCell ref="A3:H3"/>
    <mergeCell ref="A21:B21"/>
  </mergeCells>
  <pageMargins left="0.590277777777778" right="0.590277777777778" top="0.590277777777778" bottom="0.590277777777778" header="0.5" footer="0.5"/>
  <pageSetup paperSize="9" orientation="landscape"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
  <sheetViews>
    <sheetView workbookViewId="0">
      <selection activeCell="G6" sqref="G6"/>
    </sheetView>
  </sheetViews>
  <sheetFormatPr defaultColWidth="9" defaultRowHeight="13.5"/>
  <cols>
    <col min="1" max="1" width="4.5" style="1"/>
    <col min="2" max="2" width="7" style="1"/>
    <col min="3" max="3" width="9" style="1" customWidth="true"/>
    <col min="4" max="4" width="10.625" style="1"/>
    <col min="5" max="5" width="8.375" style="1"/>
    <col min="6" max="6" width="8.75" style="1"/>
    <col min="7" max="7" width="7.75" style="1"/>
    <col min="8" max="8" width="41.875" style="1"/>
    <col min="9" max="12" width="8.625" style="1"/>
    <col min="13" max="13" width="11.125" style="1"/>
    <col min="14" max="15" width="11.125" style="2" hidden="true" customWidth="true"/>
    <col min="16" max="16" width="11.375" style="2"/>
    <col min="17" max="17" width="11.125" style="2"/>
    <col min="18" max="20" width="11.125" style="1"/>
    <col min="21" max="21" width="11.125" style="2"/>
    <col min="22" max="26" width="11.125" style="1"/>
    <col min="27" max="16384" width="9" style="1"/>
  </cols>
  <sheetData>
    <row r="1" s="1" customFormat="true" ht="19.5" customHeight="true" spans="1:21">
      <c r="A1" s="3" t="s">
        <v>80</v>
      </c>
      <c r="N1" s="2"/>
      <c r="O1" s="2"/>
      <c r="P1" s="2"/>
      <c r="Q1" s="2"/>
      <c r="U1" s="2"/>
    </row>
    <row r="2" s="1" customFormat="true" ht="24.95" customHeight="true" spans="1:21">
      <c r="A2" s="4" t="s">
        <v>81</v>
      </c>
      <c r="B2" s="4"/>
      <c r="C2" s="4"/>
      <c r="D2" s="4"/>
      <c r="E2" s="4"/>
      <c r="F2" s="4"/>
      <c r="G2" s="4"/>
      <c r="H2" s="4"/>
      <c r="I2" s="4"/>
      <c r="J2" s="4"/>
      <c r="K2" s="4"/>
      <c r="L2" s="4"/>
      <c r="N2" s="2"/>
      <c r="O2" s="2"/>
      <c r="P2" s="2"/>
      <c r="Q2" s="2"/>
      <c r="U2" s="2"/>
    </row>
    <row r="3" s="1" customFormat="true" ht="18" customHeight="true" spans="1:21">
      <c r="A3" s="5">
        <v>44693</v>
      </c>
      <c r="B3" s="6"/>
      <c r="C3" s="6"/>
      <c r="D3" s="6"/>
      <c r="E3" s="6"/>
      <c r="F3" s="6"/>
      <c r="G3" s="6"/>
      <c r="H3" s="6"/>
      <c r="I3" s="6"/>
      <c r="J3" s="6"/>
      <c r="K3" s="6"/>
      <c r="L3" s="6"/>
      <c r="N3" s="2"/>
      <c r="O3" s="2"/>
      <c r="P3" s="2"/>
      <c r="Q3" s="2"/>
      <c r="U3" s="2"/>
    </row>
    <row r="4" s="1" customFormat="true" ht="30" customHeight="true" spans="1:21">
      <c r="A4" s="7" t="s">
        <v>2</v>
      </c>
      <c r="B4" s="8" t="s">
        <v>82</v>
      </c>
      <c r="C4" s="9" t="s">
        <v>83</v>
      </c>
      <c r="D4" s="10"/>
      <c r="E4" s="10"/>
      <c r="F4" s="10"/>
      <c r="G4" s="10"/>
      <c r="H4" s="15"/>
      <c r="I4" s="8" t="s">
        <v>84</v>
      </c>
      <c r="J4" s="8" t="s">
        <v>85</v>
      </c>
      <c r="K4" s="8" t="s">
        <v>86</v>
      </c>
      <c r="L4" s="17" t="s">
        <v>87</v>
      </c>
      <c r="N4" s="2"/>
      <c r="O4" s="2"/>
      <c r="P4" s="2"/>
      <c r="Q4" s="2"/>
      <c r="U4" s="2"/>
    </row>
    <row r="5" s="1" customFormat="true" ht="36.75" customHeight="true" spans="1:21">
      <c r="A5" s="7"/>
      <c r="B5" s="7"/>
      <c r="C5" s="7" t="s">
        <v>88</v>
      </c>
      <c r="D5" s="8" t="s">
        <v>89</v>
      </c>
      <c r="E5" s="9" t="s">
        <v>90</v>
      </c>
      <c r="F5" s="10"/>
      <c r="G5" s="15"/>
      <c r="H5" s="7" t="s">
        <v>91</v>
      </c>
      <c r="I5" s="8"/>
      <c r="J5" s="7"/>
      <c r="K5" s="7"/>
      <c r="L5" s="18"/>
      <c r="N5" s="2"/>
      <c r="O5" s="2"/>
      <c r="P5" s="2"/>
      <c r="Q5" s="2"/>
      <c r="U5" s="2"/>
    </row>
    <row r="6" s="1" customFormat="true" ht="104" customHeight="true" spans="1:21">
      <c r="A6" s="11">
        <v>1</v>
      </c>
      <c r="B6" s="11" t="s">
        <v>92</v>
      </c>
      <c r="C6" s="11">
        <v>16834</v>
      </c>
      <c r="D6" s="11">
        <v>15000</v>
      </c>
      <c r="E6" s="12" t="s">
        <v>93</v>
      </c>
      <c r="F6" s="12" t="s">
        <v>94</v>
      </c>
      <c r="G6" s="12"/>
      <c r="H6" s="16" t="s">
        <v>95</v>
      </c>
      <c r="I6" s="11">
        <v>166</v>
      </c>
      <c r="J6" s="11">
        <v>326</v>
      </c>
      <c r="K6" s="11">
        <f t="shared" ref="K6:K8" si="0">ROUND(C6/N6,0)</f>
        <v>12</v>
      </c>
      <c r="L6" s="11">
        <v>15</v>
      </c>
      <c r="N6" s="2">
        <v>1462</v>
      </c>
      <c r="O6" s="2"/>
      <c r="P6" s="2"/>
      <c r="Q6" s="2"/>
      <c r="U6" s="2"/>
    </row>
    <row r="7" s="1" customFormat="true" ht="42" customHeight="true" spans="1:21">
      <c r="A7" s="11">
        <v>2</v>
      </c>
      <c r="B7" s="11" t="s">
        <v>96</v>
      </c>
      <c r="C7" s="11">
        <v>2886</v>
      </c>
      <c r="D7" s="11">
        <v>1800</v>
      </c>
      <c r="E7" s="12"/>
      <c r="F7" s="12" t="s">
        <v>97</v>
      </c>
      <c r="G7" s="12"/>
      <c r="H7" s="16" t="s">
        <v>98</v>
      </c>
      <c r="I7" s="11">
        <v>61</v>
      </c>
      <c r="J7" s="11">
        <v>56</v>
      </c>
      <c r="K7" s="11">
        <f t="shared" si="0"/>
        <v>21</v>
      </c>
      <c r="L7" s="11">
        <v>15</v>
      </c>
      <c r="N7" s="2">
        <v>135</v>
      </c>
      <c r="O7" s="2"/>
      <c r="P7" s="2"/>
      <c r="Q7" s="2"/>
      <c r="U7" s="2"/>
    </row>
    <row r="8" s="1" customFormat="true" ht="45" customHeight="true" spans="1:21">
      <c r="A8" s="11">
        <v>3</v>
      </c>
      <c r="B8" s="11" t="s">
        <v>99</v>
      </c>
      <c r="C8" s="11">
        <v>5589</v>
      </c>
      <c r="D8" s="11">
        <v>2000</v>
      </c>
      <c r="E8" s="12" t="s">
        <v>100</v>
      </c>
      <c r="F8" s="12" t="s">
        <v>101</v>
      </c>
      <c r="G8" s="12" t="s">
        <v>102</v>
      </c>
      <c r="H8" s="16" t="s">
        <v>103</v>
      </c>
      <c r="I8" s="11">
        <v>210</v>
      </c>
      <c r="J8" s="11">
        <v>215</v>
      </c>
      <c r="K8" s="11">
        <f t="shared" si="0"/>
        <v>11</v>
      </c>
      <c r="L8" s="11">
        <v>3</v>
      </c>
      <c r="N8" s="2">
        <v>518</v>
      </c>
      <c r="O8" s="2"/>
      <c r="P8" s="2"/>
      <c r="Q8" s="2"/>
      <c r="U8" s="2"/>
    </row>
    <row r="9" s="1" customFormat="true" ht="39" customHeight="true" spans="1:21">
      <c r="A9" s="11">
        <v>4</v>
      </c>
      <c r="B9" s="11" t="s">
        <v>104</v>
      </c>
      <c r="C9" s="11">
        <v>1292</v>
      </c>
      <c r="D9" s="12" t="s">
        <v>105</v>
      </c>
      <c r="E9" s="12"/>
      <c r="F9" s="12" t="s">
        <v>106</v>
      </c>
      <c r="G9" s="12" t="s">
        <v>107</v>
      </c>
      <c r="H9" s="16"/>
      <c r="I9" s="11">
        <v>359</v>
      </c>
      <c r="J9" s="11">
        <v>446</v>
      </c>
      <c r="K9" s="11">
        <v>1</v>
      </c>
      <c r="L9" s="11">
        <v>7</v>
      </c>
      <c r="N9" s="2">
        <v>1800</v>
      </c>
      <c r="O9" s="2"/>
      <c r="P9" s="2"/>
      <c r="Q9" s="2"/>
      <c r="U9" s="2"/>
    </row>
    <row r="10" s="1" customFormat="true" ht="62" customHeight="true" spans="1:21">
      <c r="A10" s="13" t="s">
        <v>108</v>
      </c>
      <c r="B10" s="14"/>
      <c r="C10" s="14"/>
      <c r="D10" s="14"/>
      <c r="E10" s="14"/>
      <c r="F10" s="14"/>
      <c r="G10" s="14"/>
      <c r="H10" s="14"/>
      <c r="I10" s="14"/>
      <c r="J10" s="14"/>
      <c r="K10" s="14"/>
      <c r="L10" s="14"/>
      <c r="N10" s="2"/>
      <c r="O10" s="2"/>
      <c r="P10" s="2"/>
      <c r="Q10" s="2"/>
      <c r="U10" s="2"/>
    </row>
  </sheetData>
  <mergeCells count="11">
    <mergeCell ref="A2:L2"/>
    <mergeCell ref="A3:L3"/>
    <mergeCell ref="C4:H4"/>
    <mergeCell ref="E5:G5"/>
    <mergeCell ref="A10:L10"/>
    <mergeCell ref="A4:A5"/>
    <mergeCell ref="B4:B5"/>
    <mergeCell ref="I4:I5"/>
    <mergeCell ref="J4:J5"/>
    <mergeCell ref="K4:K5"/>
    <mergeCell ref="L4:L5"/>
  </mergeCells>
  <pageMargins left="0.75" right="0.75" top="1" bottom="1" header="0.5" footer="0.5"/>
  <pageSetup paperSize="9" orientation="landscape"/>
  <headerFooter/>
</worksheet>
</file>

<file path=docProps/app.xml><?xml version="1.0" encoding="utf-8"?>
<Properties xmlns="http://schemas.openxmlformats.org/officeDocument/2006/extended-properties" xmlns:vt="http://schemas.openxmlformats.org/officeDocument/2006/docPropsVTypes">
  <Template>Normal.eit</Template>
  <Application>Yozo_Office27021597764231179</Application>
  <HeadingPairs>
    <vt:vector size="2" baseType="variant">
      <vt:variant>
        <vt:lpstr>工作表</vt:lpstr>
      </vt:variant>
      <vt:variant>
        <vt:i4>3</vt:i4>
      </vt:variant>
    </vt:vector>
  </HeadingPairs>
  <TitlesOfParts>
    <vt:vector size="3" baseType="lpstr">
      <vt:lpstr>附件1</vt:lpstr>
      <vt:lpstr>附件2</vt:lpstr>
      <vt:lpstr>附件3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inspur</dc:creator>
  <cp:lastModifiedBy>inspur</cp:lastModifiedBy>
  <cp:revision>0</cp:revision>
  <dcterms:created xsi:type="dcterms:W3CDTF">2022-05-04T06:59:00Z</dcterms:created>
  <cp:lastPrinted>2022-05-07T00:43:00Z</cp:lastPrinted>
  <dcterms:modified xsi:type="dcterms:W3CDTF">2022-05-13T17:32:18Z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2052-11.8.2.9864</vt:lpwstr>
  </property>
</Properties>
</file>