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nadezdaurcenko/Documents/Тестовое ТРИМ/"/>
    </mc:Choice>
  </mc:AlternateContent>
  <xr:revisionPtr revIDLastSave="0" documentId="13_ncr:1_{9929496E-19C3-7B4F-A20A-9FBC9393CE42}" xr6:coauthVersionLast="47" xr6:coauthVersionMax="47" xr10:uidLastSave="{00000000-0000-0000-0000-000000000000}"/>
  <bookViews>
    <workbookView xWindow="0" yWindow="480" windowWidth="28800" windowHeight="17520" activeTab="3" xr2:uid="{00000000-000D-0000-FFFF-FFFF00000000}"/>
  </bookViews>
  <sheets>
    <sheet name="Shocks" sheetId="1" r:id="rId1"/>
    <sheet name="Infl" sheetId="2" r:id="rId2"/>
    <sheet name="Weights" sheetId="3" r:id="rId3"/>
    <sheet name="Расчет" sheetId="4" r:id="rId4"/>
  </sheets>
  <definedNames>
    <definedName name="_xlchart.v1.0" hidden="1">Расчет!$A$2:$A$182</definedName>
    <definedName name="_xlchart.v1.1" hidden="1">Расчет!$W$1</definedName>
    <definedName name="_xlchart.v1.2" hidden="1">Расчет!$W$2:$W$182</definedName>
    <definedName name="_xlchart.v1.3" hidden="1">Расчет!$X$1</definedName>
    <definedName name="_xlchart.v1.4" hidden="1">Расчет!$X$2:$X$182</definedName>
    <definedName name="_xlchart.v1.5" hidden="1">Расчет!$Y$1</definedName>
    <definedName name="_xlchart.v1.6" hidden="1">Расчет!$Y$2:$Y$182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3" i="4" l="1" a="1"/>
  <c r="X3" i="4" s="1"/>
  <c r="X4" i="4" a="1"/>
  <c r="X4" i="4" s="1"/>
  <c r="X5" i="4" a="1"/>
  <c r="X5" i="4" s="1"/>
  <c r="X6" i="4" a="1"/>
  <c r="X6" i="4" s="1"/>
  <c r="X7" i="4" a="1"/>
  <c r="X7" i="4" s="1"/>
  <c r="X8" i="4" a="1"/>
  <c r="X8" i="4" s="1"/>
  <c r="X9" i="4" a="1"/>
  <c r="X9" i="4" s="1"/>
  <c r="X10" i="4" a="1"/>
  <c r="X10" i="4" s="1"/>
  <c r="X11" i="4" a="1"/>
  <c r="X11" i="4" s="1"/>
  <c r="X12" i="4" a="1"/>
  <c r="X12" i="4" s="1"/>
  <c r="X13" i="4" a="1"/>
  <c r="X13" i="4" s="1"/>
  <c r="X14" i="4" a="1"/>
  <c r="X14" i="4" s="1"/>
  <c r="X15" i="4" a="1"/>
  <c r="X15" i="4" s="1"/>
  <c r="X16" i="4" a="1"/>
  <c r="X16" i="4" s="1"/>
  <c r="X17" i="4" a="1"/>
  <c r="X17" i="4" s="1"/>
  <c r="X18" i="4" a="1"/>
  <c r="X18" i="4"/>
  <c r="X19" i="4" a="1"/>
  <c r="X19" i="4" s="1"/>
  <c r="X20" i="4" a="1"/>
  <c r="X20" i="4"/>
  <c r="X21" i="4" a="1"/>
  <c r="X21" i="4" s="1"/>
  <c r="X22" i="4" a="1"/>
  <c r="X22" i="4" s="1"/>
  <c r="X23" i="4" a="1"/>
  <c r="X23" i="4" s="1"/>
  <c r="X24" i="4" a="1"/>
  <c r="X24" i="4" s="1"/>
  <c r="X25" i="4" a="1"/>
  <c r="X25" i="4" s="1"/>
  <c r="X26" i="4" a="1"/>
  <c r="X26" i="4" s="1"/>
  <c r="X27" i="4" a="1"/>
  <c r="X27" i="4" s="1"/>
  <c r="X28" i="4" a="1"/>
  <c r="X28" i="4" s="1"/>
  <c r="X29" i="4" a="1"/>
  <c r="X29" i="4" s="1"/>
  <c r="X30" i="4" a="1"/>
  <c r="X30" i="4" s="1"/>
  <c r="X31" i="4" a="1"/>
  <c r="X31" i="4" s="1"/>
  <c r="X32" i="4" a="1"/>
  <c r="X32" i="4"/>
  <c r="X33" i="4" a="1"/>
  <c r="X33" i="4" s="1"/>
  <c r="X34" i="4" a="1"/>
  <c r="X34" i="4" s="1"/>
  <c r="X35" i="4" a="1"/>
  <c r="X35" i="4" s="1"/>
  <c r="X36" i="4" a="1"/>
  <c r="X36" i="4" s="1"/>
  <c r="X37" i="4" a="1"/>
  <c r="X37" i="4"/>
  <c r="X38" i="4" a="1"/>
  <c r="X38" i="4"/>
  <c r="X39" i="4" a="1"/>
  <c r="X39" i="4" s="1"/>
  <c r="X40" i="4" a="1"/>
  <c r="X40" i="4" s="1"/>
  <c r="X41" i="4" a="1"/>
  <c r="X41" i="4"/>
  <c r="X42" i="4" a="1"/>
  <c r="X42" i="4" s="1"/>
  <c r="X43" i="4" a="1"/>
  <c r="X43" i="4" s="1"/>
  <c r="X44" i="4" a="1"/>
  <c r="X44" i="4" s="1"/>
  <c r="X45" i="4" a="1"/>
  <c r="X45" i="4" s="1"/>
  <c r="X46" i="4" a="1"/>
  <c r="X46" i="4" s="1"/>
  <c r="X47" i="4" a="1"/>
  <c r="X47" i="4" s="1"/>
  <c r="X48" i="4" a="1"/>
  <c r="X48" i="4" s="1"/>
  <c r="X49" i="4" a="1"/>
  <c r="X49" i="4" s="1"/>
  <c r="X50" i="4" a="1"/>
  <c r="X50" i="4" s="1"/>
  <c r="X51" i="4" a="1"/>
  <c r="X51" i="4" s="1"/>
  <c r="X52" i="4" a="1"/>
  <c r="X52" i="4"/>
  <c r="X53" i="4" a="1"/>
  <c r="X53" i="4" s="1"/>
  <c r="X54" i="4" a="1"/>
  <c r="X54" i="4" s="1"/>
  <c r="X55" i="4" a="1"/>
  <c r="X55" i="4" s="1"/>
  <c r="X56" i="4" a="1"/>
  <c r="X56" i="4" s="1"/>
  <c r="X57" i="4" a="1"/>
  <c r="X57" i="4" s="1"/>
  <c r="X58" i="4" a="1"/>
  <c r="X58" i="4" s="1"/>
  <c r="X59" i="4" a="1"/>
  <c r="X59" i="4" s="1"/>
  <c r="X60" i="4" a="1"/>
  <c r="X60" i="4"/>
  <c r="X61" i="4" a="1"/>
  <c r="X61" i="4"/>
  <c r="X62" i="4" a="1"/>
  <c r="X62" i="4" s="1"/>
  <c r="X63" i="4" a="1"/>
  <c r="X63" i="4" s="1"/>
  <c r="X64" i="4" a="1"/>
  <c r="X64" i="4"/>
  <c r="X65" i="4" a="1"/>
  <c r="X65" i="4" s="1"/>
  <c r="X66" i="4" a="1"/>
  <c r="X66" i="4" s="1"/>
  <c r="X67" i="4" a="1"/>
  <c r="X67" i="4" s="1"/>
  <c r="X68" i="4" a="1"/>
  <c r="X68" i="4" s="1"/>
  <c r="X69" i="4" a="1"/>
  <c r="X69" i="4" s="1"/>
  <c r="X70" i="4" a="1"/>
  <c r="X70" i="4" s="1"/>
  <c r="X71" i="4" a="1"/>
  <c r="X71" i="4" s="1"/>
  <c r="X72" i="4" a="1"/>
  <c r="X72" i="4" s="1"/>
  <c r="X73" i="4" a="1"/>
  <c r="X73" i="4" s="1"/>
  <c r="X74" i="4" a="1"/>
  <c r="X74" i="4" s="1"/>
  <c r="X75" i="4" a="1"/>
  <c r="X75" i="4" s="1"/>
  <c r="X76" i="4" a="1"/>
  <c r="X76" i="4" s="1"/>
  <c r="X77" i="4" a="1"/>
  <c r="X77" i="4" s="1"/>
  <c r="X78" i="4" a="1"/>
  <c r="X78" i="4" s="1"/>
  <c r="X79" i="4" a="1"/>
  <c r="X79" i="4" s="1"/>
  <c r="X80" i="4" a="1"/>
  <c r="X80" i="4" s="1"/>
  <c r="X81" i="4" a="1"/>
  <c r="X81" i="4" s="1"/>
  <c r="X82" i="4" a="1"/>
  <c r="X82" i="4"/>
  <c r="X83" i="4" a="1"/>
  <c r="X83" i="4" s="1"/>
  <c r="X84" i="4" a="1"/>
  <c r="X84" i="4"/>
  <c r="X85" i="4" a="1"/>
  <c r="X85" i="4" s="1"/>
  <c r="X86" i="4" a="1"/>
  <c r="X86" i="4" s="1"/>
  <c r="X87" i="4" a="1"/>
  <c r="X87" i="4" s="1"/>
  <c r="X88" i="4" a="1"/>
  <c r="X88" i="4"/>
  <c r="X89" i="4" a="1"/>
  <c r="X89" i="4" s="1"/>
  <c r="X90" i="4" a="1"/>
  <c r="X90" i="4"/>
  <c r="X91" i="4" a="1"/>
  <c r="X91" i="4" s="1"/>
  <c r="X92" i="4" a="1"/>
  <c r="X92" i="4" s="1"/>
  <c r="X93" i="4" a="1"/>
  <c r="X93" i="4"/>
  <c r="X94" i="4" a="1"/>
  <c r="X94" i="4" s="1"/>
  <c r="X95" i="4" a="1"/>
  <c r="X95" i="4" s="1"/>
  <c r="X96" i="4" a="1"/>
  <c r="X96" i="4" s="1"/>
  <c r="X97" i="4" a="1"/>
  <c r="X97" i="4" s="1"/>
  <c r="X98" i="4" a="1"/>
  <c r="X98" i="4" s="1"/>
  <c r="X99" i="4" a="1"/>
  <c r="X99" i="4" s="1"/>
  <c r="X100" i="4" a="1"/>
  <c r="X100" i="4" s="1"/>
  <c r="X101" i="4" a="1"/>
  <c r="X101" i="4"/>
  <c r="X102" i="4" a="1"/>
  <c r="X102" i="4" s="1"/>
  <c r="X103" i="4" a="1"/>
  <c r="X103" i="4" s="1"/>
  <c r="X104" i="4" a="1"/>
  <c r="X104" i="4"/>
  <c r="X105" i="4" a="1"/>
  <c r="X105" i="4" s="1"/>
  <c r="X106" i="4" a="1"/>
  <c r="X106" i="4" s="1"/>
  <c r="X107" i="4" a="1"/>
  <c r="X107" i="4" s="1"/>
  <c r="X108" i="4" a="1"/>
  <c r="X108" i="4" s="1"/>
  <c r="X109" i="4" a="1"/>
  <c r="X109" i="4" s="1"/>
  <c r="X110" i="4" a="1"/>
  <c r="X110" i="4"/>
  <c r="X111" i="4" a="1"/>
  <c r="X111" i="4" s="1"/>
  <c r="X112" i="4" a="1"/>
  <c r="X112" i="4" s="1"/>
  <c r="X113" i="4" a="1"/>
  <c r="X113" i="4" s="1"/>
  <c r="X114" i="4" a="1"/>
  <c r="X114" i="4"/>
  <c r="X115" i="4" a="1"/>
  <c r="X115" i="4" s="1"/>
  <c r="X116" i="4" a="1"/>
  <c r="X116" i="4" s="1"/>
  <c r="X117" i="4" a="1"/>
  <c r="X117" i="4" s="1"/>
  <c r="X118" i="4" a="1"/>
  <c r="X118" i="4" s="1"/>
  <c r="X119" i="4" a="1"/>
  <c r="X119" i="4" s="1"/>
  <c r="X120" i="4" a="1"/>
  <c r="X120" i="4"/>
  <c r="X121" i="4" a="1"/>
  <c r="X121" i="4" s="1"/>
  <c r="X122" i="4" a="1"/>
  <c r="X122" i="4" s="1"/>
  <c r="X123" i="4" a="1"/>
  <c r="X123" i="4" s="1"/>
  <c r="X124" i="4" a="1"/>
  <c r="X124" i="4" s="1"/>
  <c r="X125" i="4" a="1"/>
  <c r="X125" i="4" s="1"/>
  <c r="X126" i="4" a="1"/>
  <c r="X126" i="4" s="1"/>
  <c r="X127" i="4" a="1"/>
  <c r="X127" i="4" s="1"/>
  <c r="X128" i="4" a="1"/>
  <c r="X128" i="4" s="1"/>
  <c r="X129" i="4" a="1"/>
  <c r="X129" i="4" s="1"/>
  <c r="X130" i="4" a="1"/>
  <c r="X130" i="4" s="1"/>
  <c r="X131" i="4" a="1"/>
  <c r="X131" i="4" s="1"/>
  <c r="X132" i="4" a="1"/>
  <c r="X132" i="4" s="1"/>
  <c r="X133" i="4" a="1"/>
  <c r="X133" i="4" s="1"/>
  <c r="X134" i="4" a="1"/>
  <c r="X134" i="4" s="1"/>
  <c r="X135" i="4" a="1"/>
  <c r="X135" i="4" s="1"/>
  <c r="X136" i="4" a="1"/>
  <c r="X136" i="4" s="1"/>
  <c r="X137" i="4" a="1"/>
  <c r="X137" i="4"/>
  <c r="X138" i="4" a="1"/>
  <c r="X138" i="4"/>
  <c r="X139" i="4" a="1"/>
  <c r="X139" i="4" s="1"/>
  <c r="X140" i="4" a="1"/>
  <c r="X140" i="4" s="1"/>
  <c r="X141" i="4" a="1"/>
  <c r="X141" i="4" s="1"/>
  <c r="X142" i="4" a="1"/>
  <c r="X142" i="4" s="1"/>
  <c r="X143" i="4" a="1"/>
  <c r="X143" i="4" s="1"/>
  <c r="X144" i="4" a="1"/>
  <c r="X144" i="4" s="1"/>
  <c r="X145" i="4" a="1"/>
  <c r="X145" i="4"/>
  <c r="X146" i="4" a="1"/>
  <c r="X146" i="4"/>
  <c r="X147" i="4" a="1"/>
  <c r="X147" i="4" s="1"/>
  <c r="X148" i="4" a="1"/>
  <c r="X148" i="4" s="1"/>
  <c r="X149" i="4" a="1"/>
  <c r="X149" i="4" s="1"/>
  <c r="X150" i="4" a="1"/>
  <c r="X150" i="4" s="1"/>
  <c r="X151" i="4" a="1"/>
  <c r="X151" i="4" s="1"/>
  <c r="X152" i="4" a="1"/>
  <c r="X152" i="4"/>
  <c r="X153" i="4" a="1"/>
  <c r="X153" i="4" s="1"/>
  <c r="X154" i="4" a="1"/>
  <c r="X154" i="4" s="1"/>
  <c r="X155" i="4" a="1"/>
  <c r="X155" i="4" s="1"/>
  <c r="X156" i="4" a="1"/>
  <c r="X156" i="4" s="1"/>
  <c r="X157" i="4" a="1"/>
  <c r="X157" i="4" s="1"/>
  <c r="X158" i="4" a="1"/>
  <c r="X158" i="4" s="1"/>
  <c r="X159" i="4" a="1"/>
  <c r="X159" i="4" s="1"/>
  <c r="X160" i="4" a="1"/>
  <c r="X160" i="4" s="1"/>
  <c r="X161" i="4" a="1"/>
  <c r="X161" i="4"/>
  <c r="X162" i="4" a="1"/>
  <c r="X162" i="4" s="1"/>
  <c r="X163" i="4" a="1"/>
  <c r="X163" i="4" s="1"/>
  <c r="X164" i="4" a="1"/>
  <c r="X164" i="4" s="1"/>
  <c r="X165" i="4" a="1"/>
  <c r="X165" i="4" s="1"/>
  <c r="X166" i="4" a="1"/>
  <c r="X166" i="4" s="1"/>
  <c r="X167" i="4" a="1"/>
  <c r="X167" i="4" s="1"/>
  <c r="X168" i="4" a="1"/>
  <c r="X168" i="4" s="1"/>
  <c r="X169" i="4" a="1"/>
  <c r="X169" i="4" s="1"/>
  <c r="X170" i="4" a="1"/>
  <c r="X170" i="4" s="1"/>
  <c r="X171" i="4" a="1"/>
  <c r="X171" i="4" s="1"/>
  <c r="X172" i="4" a="1"/>
  <c r="X172" i="4" s="1"/>
  <c r="X173" i="4" a="1"/>
  <c r="X173" i="4" s="1"/>
  <c r="X174" i="4" a="1"/>
  <c r="X174" i="4" s="1"/>
  <c r="X175" i="4" a="1"/>
  <c r="X175" i="4" s="1"/>
  <c r="X176" i="4" a="1"/>
  <c r="X176" i="4" s="1"/>
  <c r="X177" i="4" a="1"/>
  <c r="X177" i="4" s="1"/>
  <c r="X178" i="4" a="1"/>
  <c r="X178" i="4" s="1"/>
  <c r="X179" i="4" a="1"/>
  <c r="X179" i="4" s="1"/>
  <c r="X180" i="4" a="1"/>
  <c r="X180" i="4"/>
  <c r="X181" i="4" a="1"/>
  <c r="X181" i="4" s="1"/>
  <c r="X182" i="4" a="1"/>
  <c r="X182" i="4" s="1"/>
  <c r="W3" i="4" a="1"/>
  <c r="W3" i="4" s="1"/>
  <c r="W4" i="4" a="1"/>
  <c r="W4" i="4" s="1"/>
  <c r="W5" i="4" a="1"/>
  <c r="W5" i="4" s="1"/>
  <c r="W6" i="4" a="1"/>
  <c r="W6" i="4" s="1"/>
  <c r="W7" i="4" a="1"/>
  <c r="W7" i="4" s="1"/>
  <c r="W8" i="4" a="1"/>
  <c r="W8" i="4" s="1"/>
  <c r="W9" i="4" a="1"/>
  <c r="W9" i="4" s="1"/>
  <c r="W10" i="4" a="1"/>
  <c r="W10" i="4" s="1"/>
  <c r="W11" i="4" a="1"/>
  <c r="W11" i="4" s="1"/>
  <c r="W12" i="4" a="1"/>
  <c r="W12" i="4" s="1"/>
  <c r="W13" i="4" a="1"/>
  <c r="W13" i="4" s="1"/>
  <c r="W14" i="4" a="1"/>
  <c r="W14" i="4" s="1"/>
  <c r="W15" i="4" a="1"/>
  <c r="W15" i="4" s="1"/>
  <c r="W16" i="4" a="1"/>
  <c r="W16" i="4" s="1"/>
  <c r="W17" i="4" a="1"/>
  <c r="W17" i="4" s="1"/>
  <c r="W18" i="4" a="1"/>
  <c r="W18" i="4" s="1"/>
  <c r="W19" i="4" a="1"/>
  <c r="W19" i="4" s="1"/>
  <c r="W20" i="4" a="1"/>
  <c r="W20" i="4" s="1"/>
  <c r="W21" i="4" a="1"/>
  <c r="W21" i="4" s="1"/>
  <c r="W22" i="4" a="1"/>
  <c r="W22" i="4" s="1"/>
  <c r="W23" i="4" a="1"/>
  <c r="W23" i="4" s="1"/>
  <c r="W24" i="4" a="1"/>
  <c r="W24" i="4" s="1"/>
  <c r="W25" i="4" a="1"/>
  <c r="W25" i="4" s="1"/>
  <c r="W26" i="4" a="1"/>
  <c r="W26" i="4" s="1"/>
  <c r="W27" i="4" a="1"/>
  <c r="W27" i="4" s="1"/>
  <c r="W28" i="4" a="1"/>
  <c r="W28" i="4" s="1"/>
  <c r="W29" i="4" a="1"/>
  <c r="W29" i="4" s="1"/>
  <c r="W30" i="4" a="1"/>
  <c r="W30" i="4" s="1"/>
  <c r="W31" i="4" a="1"/>
  <c r="W31" i="4" s="1"/>
  <c r="W32" i="4" a="1"/>
  <c r="W32" i="4"/>
  <c r="W33" i="4" a="1"/>
  <c r="W33" i="4" s="1"/>
  <c r="W34" i="4" a="1"/>
  <c r="W34" i="4" s="1"/>
  <c r="W35" i="4" a="1"/>
  <c r="W35" i="4" s="1"/>
  <c r="W36" i="4" a="1"/>
  <c r="W36" i="4" s="1"/>
  <c r="W37" i="4" a="1"/>
  <c r="W37" i="4" s="1"/>
  <c r="W38" i="4" a="1"/>
  <c r="W38" i="4" s="1"/>
  <c r="W39" i="4" a="1"/>
  <c r="W39" i="4" s="1"/>
  <c r="W40" i="4" a="1"/>
  <c r="W40" i="4" s="1"/>
  <c r="W41" i="4" a="1"/>
  <c r="W41" i="4" s="1"/>
  <c r="W42" i="4" a="1"/>
  <c r="W42" i="4" s="1"/>
  <c r="W43" i="4" a="1"/>
  <c r="W43" i="4" s="1"/>
  <c r="W44" i="4" a="1"/>
  <c r="W44" i="4" s="1"/>
  <c r="W45" i="4" a="1"/>
  <c r="W45" i="4" s="1"/>
  <c r="W46" i="4" a="1"/>
  <c r="W46" i="4" s="1"/>
  <c r="W47" i="4" a="1"/>
  <c r="W47" i="4" s="1"/>
  <c r="W48" i="4" a="1"/>
  <c r="W48" i="4" s="1"/>
  <c r="W49" i="4" a="1"/>
  <c r="W49" i="4" s="1"/>
  <c r="W50" i="4" a="1"/>
  <c r="W50" i="4" s="1"/>
  <c r="W51" i="4" a="1"/>
  <c r="W51" i="4" s="1"/>
  <c r="W52" i="4" a="1"/>
  <c r="W52" i="4"/>
  <c r="W53" i="4" a="1"/>
  <c r="W53" i="4" s="1"/>
  <c r="W54" i="4" a="1"/>
  <c r="W54" i="4" s="1"/>
  <c r="W55" i="4" a="1"/>
  <c r="W55" i="4" s="1"/>
  <c r="W56" i="4" a="1"/>
  <c r="W56" i="4" s="1"/>
  <c r="W57" i="4" a="1"/>
  <c r="W57" i="4" s="1"/>
  <c r="W58" i="4" a="1"/>
  <c r="W58" i="4" s="1"/>
  <c r="W59" i="4" a="1"/>
  <c r="W59" i="4" s="1"/>
  <c r="W60" i="4" a="1"/>
  <c r="W60" i="4" s="1"/>
  <c r="W61" i="4" a="1"/>
  <c r="W61" i="4" s="1"/>
  <c r="W62" i="4" a="1"/>
  <c r="W62" i="4" s="1"/>
  <c r="W63" i="4" a="1"/>
  <c r="W63" i="4" s="1"/>
  <c r="W64" i="4" a="1"/>
  <c r="W64" i="4" s="1"/>
  <c r="W65" i="4" a="1"/>
  <c r="W65" i="4" s="1"/>
  <c r="W66" i="4" a="1"/>
  <c r="W66" i="4" s="1"/>
  <c r="W67" i="4" a="1"/>
  <c r="W67" i="4" s="1"/>
  <c r="W68" i="4" a="1"/>
  <c r="W68" i="4" s="1"/>
  <c r="W69" i="4" a="1"/>
  <c r="W69" i="4" s="1"/>
  <c r="W70" i="4" a="1"/>
  <c r="W70" i="4" s="1"/>
  <c r="W71" i="4" a="1"/>
  <c r="W71" i="4" s="1"/>
  <c r="W72" i="4" a="1"/>
  <c r="W72" i="4" s="1"/>
  <c r="W73" i="4" a="1"/>
  <c r="W73" i="4" s="1"/>
  <c r="W74" i="4" a="1"/>
  <c r="W74" i="4" s="1"/>
  <c r="W75" i="4" a="1"/>
  <c r="W75" i="4" s="1"/>
  <c r="W76" i="4" a="1"/>
  <c r="W76" i="4" s="1"/>
  <c r="W77" i="4" a="1"/>
  <c r="W77" i="4" s="1"/>
  <c r="W78" i="4" a="1"/>
  <c r="W78" i="4" s="1"/>
  <c r="W79" i="4" a="1"/>
  <c r="W79" i="4" s="1"/>
  <c r="W80" i="4" a="1"/>
  <c r="W80" i="4" s="1"/>
  <c r="W81" i="4" a="1"/>
  <c r="W81" i="4" s="1"/>
  <c r="W82" i="4" a="1"/>
  <c r="W82" i="4" s="1"/>
  <c r="W83" i="4" a="1"/>
  <c r="W83" i="4" s="1"/>
  <c r="W84" i="4" a="1"/>
  <c r="W84" i="4" s="1"/>
  <c r="W85" i="4" a="1"/>
  <c r="W85" i="4" s="1"/>
  <c r="W86" i="4" a="1"/>
  <c r="W86" i="4" s="1"/>
  <c r="W87" i="4" a="1"/>
  <c r="W87" i="4" s="1"/>
  <c r="W88" i="4" a="1"/>
  <c r="W88" i="4" s="1"/>
  <c r="W89" i="4" a="1"/>
  <c r="W89" i="4" s="1"/>
  <c r="W90" i="4" a="1"/>
  <c r="W90" i="4" s="1"/>
  <c r="W91" i="4" a="1"/>
  <c r="W91" i="4" s="1"/>
  <c r="W92" i="4" a="1"/>
  <c r="W92" i="4" s="1"/>
  <c r="W93" i="4" a="1"/>
  <c r="W93" i="4" s="1"/>
  <c r="W94" i="4" a="1"/>
  <c r="W94" i="4" s="1"/>
  <c r="W95" i="4" a="1"/>
  <c r="W95" i="4" s="1"/>
  <c r="W96" i="4" a="1"/>
  <c r="W96" i="4" s="1"/>
  <c r="W97" i="4" a="1"/>
  <c r="W97" i="4" s="1"/>
  <c r="W98" i="4" a="1"/>
  <c r="W98" i="4" s="1"/>
  <c r="W99" i="4" a="1"/>
  <c r="W99" i="4" s="1"/>
  <c r="W100" i="4" a="1"/>
  <c r="W100" i="4" s="1"/>
  <c r="W101" i="4" a="1"/>
  <c r="W101" i="4" s="1"/>
  <c r="W102" i="4" a="1"/>
  <c r="W102" i="4" s="1"/>
  <c r="W103" i="4" a="1"/>
  <c r="W103" i="4" s="1"/>
  <c r="W104" i="4" a="1"/>
  <c r="W104" i="4" s="1"/>
  <c r="W105" i="4" a="1"/>
  <c r="W105" i="4" s="1"/>
  <c r="W106" i="4" a="1"/>
  <c r="W106" i="4" s="1"/>
  <c r="W107" i="4" a="1"/>
  <c r="W107" i="4" s="1"/>
  <c r="W108" i="4" a="1"/>
  <c r="W108" i="4" s="1"/>
  <c r="W109" i="4" a="1"/>
  <c r="W109" i="4" s="1"/>
  <c r="W110" i="4" a="1"/>
  <c r="W110" i="4" s="1"/>
  <c r="W111" i="4" a="1"/>
  <c r="W111" i="4" s="1"/>
  <c r="W112" i="4" a="1"/>
  <c r="W112" i="4" s="1"/>
  <c r="W113" i="4" a="1"/>
  <c r="W113" i="4" s="1"/>
  <c r="W114" i="4" a="1"/>
  <c r="W114" i="4" s="1"/>
  <c r="W115" i="4" a="1"/>
  <c r="W115" i="4" s="1"/>
  <c r="W116" i="4" a="1"/>
  <c r="W116" i="4" s="1"/>
  <c r="W117" i="4" a="1"/>
  <c r="W117" i="4" s="1"/>
  <c r="W118" i="4" a="1"/>
  <c r="W118" i="4" s="1"/>
  <c r="W119" i="4" a="1"/>
  <c r="W119" i="4" s="1"/>
  <c r="W120" i="4" a="1"/>
  <c r="W120" i="4" s="1"/>
  <c r="W121" i="4" a="1"/>
  <c r="W121" i="4" s="1"/>
  <c r="W122" i="4" a="1"/>
  <c r="W122" i="4" s="1"/>
  <c r="W123" i="4" a="1"/>
  <c r="W123" i="4" s="1"/>
  <c r="W124" i="4" a="1"/>
  <c r="W124" i="4" s="1"/>
  <c r="W125" i="4" a="1"/>
  <c r="W125" i="4" s="1"/>
  <c r="W126" i="4" a="1"/>
  <c r="W126" i="4" s="1"/>
  <c r="W127" i="4" a="1"/>
  <c r="W127" i="4" s="1"/>
  <c r="W128" i="4" a="1"/>
  <c r="W128" i="4" s="1"/>
  <c r="W129" i="4" a="1"/>
  <c r="W129" i="4" s="1"/>
  <c r="W130" i="4" a="1"/>
  <c r="W130" i="4" s="1"/>
  <c r="W131" i="4" a="1"/>
  <c r="W131" i="4" s="1"/>
  <c r="W132" i="4" a="1"/>
  <c r="W132" i="4" s="1"/>
  <c r="W133" i="4" a="1"/>
  <c r="W133" i="4" s="1"/>
  <c r="W134" i="4" a="1"/>
  <c r="W134" i="4" s="1"/>
  <c r="W135" i="4" a="1"/>
  <c r="W135" i="4" s="1"/>
  <c r="W136" i="4" a="1"/>
  <c r="W136" i="4" s="1"/>
  <c r="W137" i="4" a="1"/>
  <c r="W137" i="4" s="1"/>
  <c r="W138" i="4" a="1"/>
  <c r="W138" i="4" s="1"/>
  <c r="W139" i="4" a="1"/>
  <c r="W139" i="4" s="1"/>
  <c r="W140" i="4" a="1"/>
  <c r="W140" i="4" s="1"/>
  <c r="W141" i="4" a="1"/>
  <c r="W141" i="4" s="1"/>
  <c r="W142" i="4" a="1"/>
  <c r="W142" i="4" s="1"/>
  <c r="W143" i="4" a="1"/>
  <c r="W143" i="4" s="1"/>
  <c r="W144" i="4" a="1"/>
  <c r="W144" i="4" s="1"/>
  <c r="W145" i="4" a="1"/>
  <c r="W145" i="4" s="1"/>
  <c r="W146" i="4" a="1"/>
  <c r="W146" i="4" s="1"/>
  <c r="W147" i="4" a="1"/>
  <c r="W147" i="4" s="1"/>
  <c r="W148" i="4" a="1"/>
  <c r="W148" i="4" s="1"/>
  <c r="W149" i="4" a="1"/>
  <c r="W149" i="4" s="1"/>
  <c r="W150" i="4" a="1"/>
  <c r="W150" i="4" s="1"/>
  <c r="W151" i="4" a="1"/>
  <c r="W151" i="4" s="1"/>
  <c r="W152" i="4" a="1"/>
  <c r="W152" i="4" s="1"/>
  <c r="W153" i="4" a="1"/>
  <c r="W153" i="4" s="1"/>
  <c r="W154" i="4" a="1"/>
  <c r="W154" i="4" s="1"/>
  <c r="W155" i="4" a="1"/>
  <c r="W155" i="4" s="1"/>
  <c r="W156" i="4" a="1"/>
  <c r="W156" i="4" s="1"/>
  <c r="W157" i="4" a="1"/>
  <c r="W157" i="4" s="1"/>
  <c r="W158" i="4" a="1"/>
  <c r="W158" i="4" s="1"/>
  <c r="W159" i="4" a="1"/>
  <c r="W159" i="4" s="1"/>
  <c r="W160" i="4" a="1"/>
  <c r="W160" i="4" s="1"/>
  <c r="W161" i="4" a="1"/>
  <c r="W161" i="4" s="1"/>
  <c r="W162" i="4" a="1"/>
  <c r="W162" i="4" s="1"/>
  <c r="W163" i="4" a="1"/>
  <c r="W163" i="4" s="1"/>
  <c r="W164" i="4" a="1"/>
  <c r="W164" i="4" s="1"/>
  <c r="W165" i="4" a="1"/>
  <c r="W165" i="4" s="1"/>
  <c r="W166" i="4" a="1"/>
  <c r="W166" i="4" s="1"/>
  <c r="W167" i="4" a="1"/>
  <c r="W167" i="4" s="1"/>
  <c r="W168" i="4" a="1"/>
  <c r="W168" i="4" s="1"/>
  <c r="W169" i="4" a="1"/>
  <c r="W169" i="4" s="1"/>
  <c r="W170" i="4" a="1"/>
  <c r="W170" i="4" s="1"/>
  <c r="W171" i="4" a="1"/>
  <c r="W171" i="4" s="1"/>
  <c r="W172" i="4" a="1"/>
  <c r="W172" i="4" s="1"/>
  <c r="W173" i="4" a="1"/>
  <c r="W173" i="4" s="1"/>
  <c r="W174" i="4" a="1"/>
  <c r="W174" i="4" s="1"/>
  <c r="W175" i="4" a="1"/>
  <c r="W175" i="4" s="1"/>
  <c r="W176" i="4" a="1"/>
  <c r="W176" i="4" s="1"/>
  <c r="W177" i="4" a="1"/>
  <c r="W177" i="4" s="1"/>
  <c r="W178" i="4" a="1"/>
  <c r="W178" i="4" s="1"/>
  <c r="W179" i="4" a="1"/>
  <c r="W179" i="4" s="1"/>
  <c r="W180" i="4" a="1"/>
  <c r="W180" i="4" s="1"/>
  <c r="W181" i="4" a="1"/>
  <c r="W181" i="4" s="1"/>
  <c r="W182" i="4" a="1"/>
  <c r="W182" i="4" s="1"/>
  <c r="X2" i="4" a="1"/>
  <c r="X2" i="4" s="1"/>
  <c r="W2" i="4" a="1"/>
  <c r="W2" i="4" s="1"/>
  <c r="AC182" i="2"/>
  <c r="AD10" i="2"/>
  <c r="AD11" i="2"/>
  <c r="AD12" i="2"/>
  <c r="AD13" i="2"/>
  <c r="AD14" i="2"/>
  <c r="AD15" i="2"/>
  <c r="AD16" i="2"/>
  <c r="AD17" i="2"/>
  <c r="AF17" i="2" s="1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F33" i="2" s="1"/>
  <c r="AD34" i="2"/>
  <c r="AD35" i="2"/>
  <c r="AD36" i="2"/>
  <c r="AD37" i="2"/>
  <c r="AD38" i="2"/>
  <c r="AD39" i="2"/>
  <c r="AD40" i="2"/>
  <c r="AD41" i="2"/>
  <c r="AD42" i="2"/>
  <c r="AD43" i="2"/>
  <c r="AD44" i="2"/>
  <c r="AD45" i="2"/>
  <c r="AD46" i="2"/>
  <c r="AD47" i="2"/>
  <c r="AD48" i="2"/>
  <c r="AD49" i="2"/>
  <c r="AF49" i="2" s="1"/>
  <c r="AD50" i="2"/>
  <c r="AD51" i="2"/>
  <c r="AD52" i="2"/>
  <c r="AD53" i="2"/>
  <c r="AD54" i="2"/>
  <c r="AD55" i="2"/>
  <c r="AD56" i="2"/>
  <c r="AD57" i="2"/>
  <c r="AD58" i="2"/>
  <c r="AD59" i="2"/>
  <c r="AD60" i="2"/>
  <c r="AD61" i="2"/>
  <c r="AD62" i="2"/>
  <c r="AD63" i="2"/>
  <c r="AD64" i="2"/>
  <c r="AD65" i="2"/>
  <c r="AD66" i="2"/>
  <c r="AD67" i="2"/>
  <c r="AD68" i="2"/>
  <c r="AD69" i="2"/>
  <c r="AD70" i="2"/>
  <c r="AD71" i="2"/>
  <c r="AD72" i="2"/>
  <c r="AD73" i="2"/>
  <c r="AF73" i="2" s="1"/>
  <c r="AD74" i="2"/>
  <c r="AD75" i="2"/>
  <c r="AD76" i="2"/>
  <c r="AD77" i="2"/>
  <c r="AD78" i="2"/>
  <c r="AD79" i="2"/>
  <c r="AD80" i="2"/>
  <c r="AD81" i="2"/>
  <c r="AD82" i="2"/>
  <c r="AD83" i="2"/>
  <c r="AD84" i="2"/>
  <c r="AD85" i="2"/>
  <c r="AD86" i="2"/>
  <c r="AD87" i="2"/>
  <c r="AD88" i="2"/>
  <c r="AD89" i="2"/>
  <c r="AF89" i="2" s="1"/>
  <c r="AD90" i="2"/>
  <c r="AD91" i="2"/>
  <c r="AD92" i="2"/>
  <c r="AD93" i="2"/>
  <c r="AD94" i="2"/>
  <c r="AD95" i="2"/>
  <c r="AD96" i="2"/>
  <c r="AD97" i="2"/>
  <c r="AD98" i="2"/>
  <c r="AD99" i="2"/>
  <c r="AD100" i="2"/>
  <c r="AD101" i="2"/>
  <c r="AD102" i="2"/>
  <c r="AD103" i="2"/>
  <c r="AD104" i="2"/>
  <c r="AD105" i="2"/>
  <c r="AF105" i="2" s="1"/>
  <c r="AD106" i="2"/>
  <c r="AD107" i="2"/>
  <c r="AD108" i="2"/>
  <c r="AD109" i="2"/>
  <c r="AD110" i="2"/>
  <c r="AD111" i="2"/>
  <c r="AD112" i="2"/>
  <c r="AD113" i="2"/>
  <c r="AD114" i="2"/>
  <c r="AD115" i="2"/>
  <c r="AD116" i="2"/>
  <c r="AD117" i="2"/>
  <c r="AD118" i="2"/>
  <c r="AD119" i="2"/>
  <c r="AD120" i="2"/>
  <c r="AD121" i="2"/>
  <c r="AD122" i="2"/>
  <c r="AD123" i="2"/>
  <c r="AD124" i="2"/>
  <c r="AD125" i="2"/>
  <c r="AD126" i="2"/>
  <c r="AD127" i="2"/>
  <c r="AD128" i="2"/>
  <c r="AD129" i="2"/>
  <c r="AD130" i="2"/>
  <c r="AD131" i="2"/>
  <c r="AD132" i="2"/>
  <c r="AD133" i="2"/>
  <c r="AD134" i="2"/>
  <c r="AD135" i="2"/>
  <c r="AD136" i="2"/>
  <c r="AD137" i="2"/>
  <c r="AD138" i="2"/>
  <c r="AD139" i="2"/>
  <c r="AD140" i="2"/>
  <c r="AD141" i="2"/>
  <c r="AD142" i="2"/>
  <c r="AD143" i="2"/>
  <c r="AD144" i="2"/>
  <c r="AD145" i="2"/>
  <c r="AF145" i="2" s="1"/>
  <c r="AD146" i="2"/>
  <c r="AD147" i="2"/>
  <c r="AD148" i="2"/>
  <c r="AD149" i="2"/>
  <c r="AD150" i="2"/>
  <c r="AD151" i="2"/>
  <c r="AD152" i="2"/>
  <c r="AD153" i="2"/>
  <c r="AD154" i="2"/>
  <c r="AD155" i="2"/>
  <c r="AD156" i="2"/>
  <c r="AD157" i="2"/>
  <c r="AD158" i="2"/>
  <c r="AD159" i="2"/>
  <c r="AD160" i="2"/>
  <c r="AD161" i="2"/>
  <c r="AF161" i="2" s="1"/>
  <c r="AD162" i="2"/>
  <c r="AD163" i="2"/>
  <c r="AD164" i="2"/>
  <c r="AD165" i="2"/>
  <c r="AD166" i="2"/>
  <c r="AD167" i="2"/>
  <c r="AD168" i="2"/>
  <c r="AD169" i="2"/>
  <c r="AD170" i="2"/>
  <c r="AD171" i="2"/>
  <c r="AD172" i="2"/>
  <c r="AD173" i="2"/>
  <c r="AD174" i="2"/>
  <c r="AD175" i="2"/>
  <c r="AD176" i="2"/>
  <c r="AD177" i="2"/>
  <c r="AD178" i="2"/>
  <c r="AD179" i="2"/>
  <c r="AD180" i="2"/>
  <c r="AD181" i="2"/>
  <c r="AD182" i="2"/>
  <c r="AD183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C35" i="2"/>
  <c r="AC36" i="2"/>
  <c r="AC37" i="2"/>
  <c r="AC38" i="2"/>
  <c r="AC39" i="2"/>
  <c r="AC40" i="2"/>
  <c r="AC41" i="2"/>
  <c r="AC42" i="2"/>
  <c r="AC43" i="2"/>
  <c r="AC44" i="2"/>
  <c r="AC45" i="2"/>
  <c r="AC46" i="2"/>
  <c r="AC47" i="2"/>
  <c r="AC48" i="2"/>
  <c r="AC49" i="2"/>
  <c r="AC50" i="2"/>
  <c r="AC51" i="2"/>
  <c r="AC52" i="2"/>
  <c r="AC53" i="2"/>
  <c r="AC54" i="2"/>
  <c r="AC55" i="2"/>
  <c r="AC56" i="2"/>
  <c r="AC57" i="2"/>
  <c r="AC58" i="2"/>
  <c r="AC59" i="2"/>
  <c r="AC60" i="2"/>
  <c r="AC61" i="2"/>
  <c r="AC62" i="2"/>
  <c r="AC63" i="2"/>
  <c r="AC64" i="2"/>
  <c r="AC65" i="2"/>
  <c r="AC66" i="2"/>
  <c r="AC67" i="2"/>
  <c r="AC68" i="2"/>
  <c r="AC69" i="2"/>
  <c r="AC70" i="2"/>
  <c r="AC71" i="2"/>
  <c r="AC72" i="2"/>
  <c r="AC73" i="2"/>
  <c r="AC74" i="2"/>
  <c r="AC75" i="2"/>
  <c r="AC76" i="2"/>
  <c r="AC77" i="2"/>
  <c r="AC78" i="2"/>
  <c r="AC79" i="2"/>
  <c r="AC80" i="2"/>
  <c r="AC81" i="2"/>
  <c r="AC82" i="2"/>
  <c r="AC83" i="2"/>
  <c r="AC84" i="2"/>
  <c r="AC85" i="2"/>
  <c r="AC86" i="2"/>
  <c r="AC87" i="2"/>
  <c r="AC88" i="2"/>
  <c r="AC89" i="2"/>
  <c r="AC90" i="2"/>
  <c r="AC91" i="2"/>
  <c r="AC92" i="2"/>
  <c r="AC93" i="2"/>
  <c r="AC94" i="2"/>
  <c r="AC95" i="2"/>
  <c r="AC96" i="2"/>
  <c r="AC97" i="2"/>
  <c r="AC98" i="2"/>
  <c r="AC99" i="2"/>
  <c r="AC100" i="2"/>
  <c r="AC101" i="2"/>
  <c r="AC102" i="2"/>
  <c r="AC103" i="2"/>
  <c r="AC104" i="2"/>
  <c r="AC105" i="2"/>
  <c r="AC106" i="2"/>
  <c r="AC107" i="2"/>
  <c r="AC108" i="2"/>
  <c r="AC109" i="2"/>
  <c r="AC110" i="2"/>
  <c r="AC111" i="2"/>
  <c r="AC112" i="2"/>
  <c r="AC113" i="2"/>
  <c r="AC114" i="2"/>
  <c r="AC115" i="2"/>
  <c r="AC116" i="2"/>
  <c r="AC117" i="2"/>
  <c r="AC118" i="2"/>
  <c r="AC119" i="2"/>
  <c r="AC120" i="2"/>
  <c r="AC121" i="2"/>
  <c r="AC122" i="2"/>
  <c r="AC123" i="2"/>
  <c r="AC124" i="2"/>
  <c r="AC125" i="2"/>
  <c r="AC126" i="2"/>
  <c r="AC127" i="2"/>
  <c r="AC128" i="2"/>
  <c r="AC129" i="2"/>
  <c r="AC130" i="2"/>
  <c r="AC131" i="2"/>
  <c r="AC132" i="2"/>
  <c r="AC133" i="2"/>
  <c r="AC134" i="2"/>
  <c r="AC135" i="2"/>
  <c r="AC136" i="2"/>
  <c r="AC137" i="2"/>
  <c r="AC138" i="2"/>
  <c r="AC139" i="2"/>
  <c r="AC140" i="2"/>
  <c r="AC141" i="2"/>
  <c r="AC142" i="2"/>
  <c r="AC143" i="2"/>
  <c r="AC144" i="2"/>
  <c r="AC145" i="2"/>
  <c r="AC146" i="2"/>
  <c r="AC147" i="2"/>
  <c r="AC148" i="2"/>
  <c r="AC149" i="2"/>
  <c r="AC150" i="2"/>
  <c r="AC151" i="2"/>
  <c r="AC152" i="2"/>
  <c r="AC153" i="2"/>
  <c r="AC154" i="2"/>
  <c r="AC155" i="2"/>
  <c r="AC156" i="2"/>
  <c r="AC157" i="2"/>
  <c r="AC158" i="2"/>
  <c r="AC159" i="2"/>
  <c r="AC160" i="2"/>
  <c r="AC161" i="2"/>
  <c r="AC162" i="2"/>
  <c r="AC163" i="2"/>
  <c r="AC164" i="2"/>
  <c r="AC165" i="2"/>
  <c r="AC166" i="2"/>
  <c r="AC167" i="2"/>
  <c r="AC168" i="2"/>
  <c r="AC169" i="2"/>
  <c r="AC170" i="2"/>
  <c r="AC171" i="2"/>
  <c r="AC172" i="2"/>
  <c r="AC173" i="2"/>
  <c r="AC174" i="2"/>
  <c r="AC175" i="2"/>
  <c r="AC176" i="2"/>
  <c r="AC177" i="2"/>
  <c r="AC178" i="2"/>
  <c r="AC179" i="2"/>
  <c r="AC180" i="2"/>
  <c r="AC181" i="2"/>
  <c r="AC183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AB35" i="2"/>
  <c r="AB36" i="2"/>
  <c r="AB37" i="2"/>
  <c r="AB38" i="2"/>
  <c r="AB39" i="2"/>
  <c r="AB40" i="2"/>
  <c r="AB41" i="2"/>
  <c r="AB42" i="2"/>
  <c r="AB43" i="2"/>
  <c r="AB44" i="2"/>
  <c r="AB45" i="2"/>
  <c r="AB46" i="2"/>
  <c r="AB47" i="2"/>
  <c r="AB48" i="2"/>
  <c r="AB49" i="2"/>
  <c r="AB50" i="2"/>
  <c r="AB51" i="2"/>
  <c r="AB52" i="2"/>
  <c r="AB53" i="2"/>
  <c r="AB54" i="2"/>
  <c r="AB55" i="2"/>
  <c r="AB56" i="2"/>
  <c r="AB57" i="2"/>
  <c r="AB58" i="2"/>
  <c r="AB59" i="2"/>
  <c r="AB60" i="2"/>
  <c r="AB61" i="2"/>
  <c r="AB62" i="2"/>
  <c r="AB63" i="2"/>
  <c r="AB64" i="2"/>
  <c r="AB65" i="2"/>
  <c r="AB66" i="2"/>
  <c r="AB67" i="2"/>
  <c r="AB68" i="2"/>
  <c r="AB69" i="2"/>
  <c r="AB70" i="2"/>
  <c r="AB71" i="2"/>
  <c r="AB72" i="2"/>
  <c r="AB73" i="2"/>
  <c r="AB74" i="2"/>
  <c r="AB75" i="2"/>
  <c r="AB76" i="2"/>
  <c r="AB77" i="2"/>
  <c r="AB78" i="2"/>
  <c r="AB79" i="2"/>
  <c r="AB80" i="2"/>
  <c r="AB81" i="2"/>
  <c r="AB82" i="2"/>
  <c r="AB83" i="2"/>
  <c r="AB84" i="2"/>
  <c r="AB85" i="2"/>
  <c r="AB86" i="2"/>
  <c r="AB87" i="2"/>
  <c r="AB88" i="2"/>
  <c r="AB89" i="2"/>
  <c r="AB90" i="2"/>
  <c r="AB91" i="2"/>
  <c r="AB92" i="2"/>
  <c r="AB93" i="2"/>
  <c r="AB94" i="2"/>
  <c r="AB95" i="2"/>
  <c r="AB96" i="2"/>
  <c r="AB97" i="2"/>
  <c r="AB98" i="2"/>
  <c r="AB99" i="2"/>
  <c r="AB100" i="2"/>
  <c r="AB101" i="2"/>
  <c r="AB102" i="2"/>
  <c r="AB103" i="2"/>
  <c r="AB104" i="2"/>
  <c r="AB105" i="2"/>
  <c r="AB106" i="2"/>
  <c r="AB107" i="2"/>
  <c r="AB108" i="2"/>
  <c r="AB109" i="2"/>
  <c r="AB110" i="2"/>
  <c r="AB111" i="2"/>
  <c r="AB112" i="2"/>
  <c r="AB113" i="2"/>
  <c r="AB114" i="2"/>
  <c r="AB115" i="2"/>
  <c r="AB116" i="2"/>
  <c r="AB117" i="2"/>
  <c r="AB118" i="2"/>
  <c r="AB119" i="2"/>
  <c r="AB120" i="2"/>
  <c r="AB121" i="2"/>
  <c r="AB122" i="2"/>
  <c r="AB123" i="2"/>
  <c r="AB124" i="2"/>
  <c r="AB125" i="2"/>
  <c r="AB126" i="2"/>
  <c r="AB127" i="2"/>
  <c r="AB128" i="2"/>
  <c r="AB129" i="2"/>
  <c r="AB130" i="2"/>
  <c r="AB131" i="2"/>
  <c r="AB132" i="2"/>
  <c r="AB133" i="2"/>
  <c r="AB134" i="2"/>
  <c r="AB135" i="2"/>
  <c r="AB136" i="2"/>
  <c r="AB137" i="2"/>
  <c r="AB138" i="2"/>
  <c r="AB139" i="2"/>
  <c r="AB140" i="2"/>
  <c r="AB141" i="2"/>
  <c r="AB142" i="2"/>
  <c r="AB143" i="2"/>
  <c r="AB144" i="2"/>
  <c r="AB145" i="2"/>
  <c r="AB146" i="2"/>
  <c r="AB147" i="2"/>
  <c r="AB148" i="2"/>
  <c r="AB149" i="2"/>
  <c r="AB150" i="2"/>
  <c r="AB151" i="2"/>
  <c r="AB152" i="2"/>
  <c r="AB153" i="2"/>
  <c r="AB154" i="2"/>
  <c r="AB155" i="2"/>
  <c r="AB156" i="2"/>
  <c r="AB157" i="2"/>
  <c r="AB158" i="2"/>
  <c r="AB159" i="2"/>
  <c r="AB160" i="2"/>
  <c r="AB161" i="2"/>
  <c r="AB162" i="2"/>
  <c r="AB163" i="2"/>
  <c r="AB164" i="2"/>
  <c r="AB165" i="2"/>
  <c r="AB166" i="2"/>
  <c r="AB167" i="2"/>
  <c r="AB168" i="2"/>
  <c r="AB169" i="2"/>
  <c r="AB170" i="2"/>
  <c r="AB171" i="2"/>
  <c r="AB172" i="2"/>
  <c r="AB173" i="2"/>
  <c r="AB174" i="2"/>
  <c r="AB175" i="2"/>
  <c r="AB176" i="2"/>
  <c r="AB177" i="2"/>
  <c r="AB178" i="2"/>
  <c r="AB179" i="2"/>
  <c r="AB180" i="2"/>
  <c r="AB181" i="2"/>
  <c r="AB182" i="2"/>
  <c r="AB183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A35" i="2"/>
  <c r="AA36" i="2"/>
  <c r="AA37" i="2"/>
  <c r="AA38" i="2"/>
  <c r="AA39" i="2"/>
  <c r="AA40" i="2"/>
  <c r="AA41" i="2"/>
  <c r="AA42" i="2"/>
  <c r="AA43" i="2"/>
  <c r="AA44" i="2"/>
  <c r="AA45" i="2"/>
  <c r="AA46" i="2"/>
  <c r="AA47" i="2"/>
  <c r="AA48" i="2"/>
  <c r="AA49" i="2"/>
  <c r="AA50" i="2"/>
  <c r="AA51" i="2"/>
  <c r="AA52" i="2"/>
  <c r="AA53" i="2"/>
  <c r="AA54" i="2"/>
  <c r="AA55" i="2"/>
  <c r="AA56" i="2"/>
  <c r="AA57" i="2"/>
  <c r="AA58" i="2"/>
  <c r="AA59" i="2"/>
  <c r="AA60" i="2"/>
  <c r="AA61" i="2"/>
  <c r="AA62" i="2"/>
  <c r="AA63" i="2"/>
  <c r="AA64" i="2"/>
  <c r="AA65" i="2"/>
  <c r="AA66" i="2"/>
  <c r="AA67" i="2"/>
  <c r="AA68" i="2"/>
  <c r="AA69" i="2"/>
  <c r="AA70" i="2"/>
  <c r="AA71" i="2"/>
  <c r="AA72" i="2"/>
  <c r="AA73" i="2"/>
  <c r="AA74" i="2"/>
  <c r="AA75" i="2"/>
  <c r="AA76" i="2"/>
  <c r="AA77" i="2"/>
  <c r="AA78" i="2"/>
  <c r="AA79" i="2"/>
  <c r="AA80" i="2"/>
  <c r="AA81" i="2"/>
  <c r="AA82" i="2"/>
  <c r="AA83" i="2"/>
  <c r="AA84" i="2"/>
  <c r="AA85" i="2"/>
  <c r="AA86" i="2"/>
  <c r="AA87" i="2"/>
  <c r="AA88" i="2"/>
  <c r="AA89" i="2"/>
  <c r="AA90" i="2"/>
  <c r="AA91" i="2"/>
  <c r="AA92" i="2"/>
  <c r="AA93" i="2"/>
  <c r="AA94" i="2"/>
  <c r="AA95" i="2"/>
  <c r="AA96" i="2"/>
  <c r="AA97" i="2"/>
  <c r="AA98" i="2"/>
  <c r="AA99" i="2"/>
  <c r="AA100" i="2"/>
  <c r="AA101" i="2"/>
  <c r="AA102" i="2"/>
  <c r="AA103" i="2"/>
  <c r="AA104" i="2"/>
  <c r="AA105" i="2"/>
  <c r="AA106" i="2"/>
  <c r="AA107" i="2"/>
  <c r="AA108" i="2"/>
  <c r="AA109" i="2"/>
  <c r="AA110" i="2"/>
  <c r="AA111" i="2"/>
  <c r="AA112" i="2"/>
  <c r="AA113" i="2"/>
  <c r="AA114" i="2"/>
  <c r="AA115" i="2"/>
  <c r="AA116" i="2"/>
  <c r="AA117" i="2"/>
  <c r="AA118" i="2"/>
  <c r="AA119" i="2"/>
  <c r="AA120" i="2"/>
  <c r="AA121" i="2"/>
  <c r="AA122" i="2"/>
  <c r="AA123" i="2"/>
  <c r="AA124" i="2"/>
  <c r="AA125" i="2"/>
  <c r="AA126" i="2"/>
  <c r="AA127" i="2"/>
  <c r="AA128" i="2"/>
  <c r="AA129" i="2"/>
  <c r="AA130" i="2"/>
  <c r="AA131" i="2"/>
  <c r="AA132" i="2"/>
  <c r="AA133" i="2"/>
  <c r="AA134" i="2"/>
  <c r="AA135" i="2"/>
  <c r="AA136" i="2"/>
  <c r="AA137" i="2"/>
  <c r="AA138" i="2"/>
  <c r="AA139" i="2"/>
  <c r="AA140" i="2"/>
  <c r="AA141" i="2"/>
  <c r="AA142" i="2"/>
  <c r="AA143" i="2"/>
  <c r="AA144" i="2"/>
  <c r="AA145" i="2"/>
  <c r="AA146" i="2"/>
  <c r="AA147" i="2"/>
  <c r="AA148" i="2"/>
  <c r="AA149" i="2"/>
  <c r="AA150" i="2"/>
  <c r="AA151" i="2"/>
  <c r="AA152" i="2"/>
  <c r="AA153" i="2"/>
  <c r="AA154" i="2"/>
  <c r="AA155" i="2"/>
  <c r="AA156" i="2"/>
  <c r="AA157" i="2"/>
  <c r="AA158" i="2"/>
  <c r="AA159" i="2"/>
  <c r="AA160" i="2"/>
  <c r="AA161" i="2"/>
  <c r="AA162" i="2"/>
  <c r="AA163" i="2"/>
  <c r="AA164" i="2"/>
  <c r="AA165" i="2"/>
  <c r="AA166" i="2"/>
  <c r="AA167" i="2"/>
  <c r="AA168" i="2"/>
  <c r="AA169" i="2"/>
  <c r="AA170" i="2"/>
  <c r="AA171" i="2"/>
  <c r="AA172" i="2"/>
  <c r="AA173" i="2"/>
  <c r="AA174" i="2"/>
  <c r="AA175" i="2"/>
  <c r="AA176" i="2"/>
  <c r="AA177" i="2"/>
  <c r="AA178" i="2"/>
  <c r="AA179" i="2"/>
  <c r="AA180" i="2"/>
  <c r="AA181" i="2"/>
  <c r="AA182" i="2"/>
  <c r="AA183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6" i="2"/>
  <c r="Z37" i="2"/>
  <c r="Z38" i="2"/>
  <c r="Z39" i="2"/>
  <c r="Z40" i="2"/>
  <c r="Z41" i="2"/>
  <c r="Z42" i="2"/>
  <c r="Z43" i="2"/>
  <c r="Z44" i="2"/>
  <c r="Z45" i="2"/>
  <c r="Z46" i="2"/>
  <c r="Z47" i="2"/>
  <c r="Z48" i="2"/>
  <c r="Z49" i="2"/>
  <c r="Z50" i="2"/>
  <c r="Z51" i="2"/>
  <c r="Z52" i="2"/>
  <c r="Z53" i="2"/>
  <c r="Z54" i="2"/>
  <c r="Z55" i="2"/>
  <c r="Z56" i="2"/>
  <c r="Z57" i="2"/>
  <c r="Z58" i="2"/>
  <c r="Z59" i="2"/>
  <c r="Z60" i="2"/>
  <c r="Z61" i="2"/>
  <c r="Z62" i="2"/>
  <c r="Z63" i="2"/>
  <c r="Z64" i="2"/>
  <c r="Z65" i="2"/>
  <c r="Z66" i="2"/>
  <c r="Z67" i="2"/>
  <c r="Z68" i="2"/>
  <c r="Z69" i="2"/>
  <c r="Z70" i="2"/>
  <c r="Z71" i="2"/>
  <c r="Z72" i="2"/>
  <c r="Z73" i="2"/>
  <c r="Z74" i="2"/>
  <c r="Z75" i="2"/>
  <c r="Z76" i="2"/>
  <c r="Z77" i="2"/>
  <c r="Z78" i="2"/>
  <c r="Z79" i="2"/>
  <c r="Z80" i="2"/>
  <c r="Z81" i="2"/>
  <c r="Z82" i="2"/>
  <c r="Z83" i="2"/>
  <c r="Z84" i="2"/>
  <c r="Z85" i="2"/>
  <c r="Z86" i="2"/>
  <c r="Z87" i="2"/>
  <c r="Z88" i="2"/>
  <c r="Z89" i="2"/>
  <c r="Z90" i="2"/>
  <c r="Z91" i="2"/>
  <c r="Z92" i="2"/>
  <c r="Z93" i="2"/>
  <c r="Z94" i="2"/>
  <c r="Z95" i="2"/>
  <c r="Z96" i="2"/>
  <c r="Z97" i="2"/>
  <c r="Z98" i="2"/>
  <c r="Z99" i="2"/>
  <c r="Z100" i="2"/>
  <c r="Z101" i="2"/>
  <c r="Z102" i="2"/>
  <c r="Z103" i="2"/>
  <c r="Z104" i="2"/>
  <c r="Z105" i="2"/>
  <c r="Z106" i="2"/>
  <c r="Z107" i="2"/>
  <c r="Z108" i="2"/>
  <c r="Z109" i="2"/>
  <c r="Z110" i="2"/>
  <c r="Z111" i="2"/>
  <c r="Z112" i="2"/>
  <c r="Z113" i="2"/>
  <c r="Z114" i="2"/>
  <c r="Z115" i="2"/>
  <c r="Z116" i="2"/>
  <c r="Z117" i="2"/>
  <c r="Z118" i="2"/>
  <c r="Z119" i="2"/>
  <c r="Z120" i="2"/>
  <c r="Z121" i="2"/>
  <c r="Z122" i="2"/>
  <c r="Z123" i="2"/>
  <c r="Z124" i="2"/>
  <c r="Z125" i="2"/>
  <c r="Z126" i="2"/>
  <c r="Z127" i="2"/>
  <c r="Z128" i="2"/>
  <c r="Z129" i="2"/>
  <c r="Z130" i="2"/>
  <c r="Z131" i="2"/>
  <c r="Z132" i="2"/>
  <c r="Z133" i="2"/>
  <c r="Z134" i="2"/>
  <c r="Z135" i="2"/>
  <c r="Z136" i="2"/>
  <c r="Z137" i="2"/>
  <c r="Z138" i="2"/>
  <c r="Z139" i="2"/>
  <c r="Z140" i="2"/>
  <c r="Z141" i="2"/>
  <c r="Z142" i="2"/>
  <c r="Z143" i="2"/>
  <c r="Z144" i="2"/>
  <c r="Z145" i="2"/>
  <c r="Z146" i="2"/>
  <c r="Z147" i="2"/>
  <c r="Z148" i="2"/>
  <c r="Z149" i="2"/>
  <c r="Z150" i="2"/>
  <c r="Z151" i="2"/>
  <c r="Z152" i="2"/>
  <c r="Z153" i="2"/>
  <c r="Z154" i="2"/>
  <c r="Z155" i="2"/>
  <c r="Z156" i="2"/>
  <c r="Z157" i="2"/>
  <c r="Z158" i="2"/>
  <c r="Z159" i="2"/>
  <c r="Z160" i="2"/>
  <c r="Z161" i="2"/>
  <c r="Z162" i="2"/>
  <c r="Z163" i="2"/>
  <c r="Z164" i="2"/>
  <c r="Z165" i="2"/>
  <c r="Z166" i="2"/>
  <c r="Z167" i="2"/>
  <c r="Z168" i="2"/>
  <c r="Z169" i="2"/>
  <c r="Z170" i="2"/>
  <c r="Z171" i="2"/>
  <c r="Z172" i="2"/>
  <c r="Z173" i="2"/>
  <c r="Z174" i="2"/>
  <c r="Z175" i="2"/>
  <c r="Z176" i="2"/>
  <c r="Z177" i="2"/>
  <c r="Z178" i="2"/>
  <c r="Z179" i="2"/>
  <c r="Z180" i="2"/>
  <c r="Z181" i="2"/>
  <c r="Z182" i="2"/>
  <c r="Z183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Y53" i="2"/>
  <c r="Y54" i="2"/>
  <c r="Y55" i="2"/>
  <c r="Y56" i="2"/>
  <c r="Y57" i="2"/>
  <c r="Y58" i="2"/>
  <c r="Y59" i="2"/>
  <c r="Y60" i="2"/>
  <c r="Y61" i="2"/>
  <c r="Y62" i="2"/>
  <c r="Y63" i="2"/>
  <c r="Y64" i="2"/>
  <c r="Y65" i="2"/>
  <c r="Y66" i="2"/>
  <c r="Y67" i="2"/>
  <c r="Y68" i="2"/>
  <c r="Y69" i="2"/>
  <c r="Y70" i="2"/>
  <c r="Y71" i="2"/>
  <c r="Y72" i="2"/>
  <c r="Y73" i="2"/>
  <c r="Y74" i="2"/>
  <c r="Y75" i="2"/>
  <c r="Y76" i="2"/>
  <c r="Y77" i="2"/>
  <c r="Y78" i="2"/>
  <c r="Y79" i="2"/>
  <c r="Y80" i="2"/>
  <c r="Y81" i="2"/>
  <c r="Y82" i="2"/>
  <c r="Y83" i="2"/>
  <c r="Y84" i="2"/>
  <c r="Y85" i="2"/>
  <c r="Y86" i="2"/>
  <c r="Y87" i="2"/>
  <c r="Y88" i="2"/>
  <c r="Y89" i="2"/>
  <c r="Y90" i="2"/>
  <c r="Y91" i="2"/>
  <c r="Y92" i="2"/>
  <c r="Y93" i="2"/>
  <c r="Y94" i="2"/>
  <c r="Y95" i="2"/>
  <c r="Y96" i="2"/>
  <c r="Y97" i="2"/>
  <c r="Y98" i="2"/>
  <c r="Y99" i="2"/>
  <c r="Y100" i="2"/>
  <c r="Y101" i="2"/>
  <c r="Y102" i="2"/>
  <c r="Y103" i="2"/>
  <c r="Y104" i="2"/>
  <c r="Y105" i="2"/>
  <c r="Y106" i="2"/>
  <c r="Y107" i="2"/>
  <c r="Y108" i="2"/>
  <c r="Y109" i="2"/>
  <c r="Y110" i="2"/>
  <c r="Y111" i="2"/>
  <c r="Y112" i="2"/>
  <c r="Y113" i="2"/>
  <c r="Y114" i="2"/>
  <c r="Y115" i="2"/>
  <c r="Y116" i="2"/>
  <c r="Y117" i="2"/>
  <c r="Y118" i="2"/>
  <c r="Y119" i="2"/>
  <c r="Y120" i="2"/>
  <c r="Y121" i="2"/>
  <c r="Y122" i="2"/>
  <c r="Y123" i="2"/>
  <c r="Y124" i="2"/>
  <c r="Y125" i="2"/>
  <c r="Y126" i="2"/>
  <c r="Y127" i="2"/>
  <c r="Y128" i="2"/>
  <c r="Y129" i="2"/>
  <c r="Y130" i="2"/>
  <c r="Y131" i="2"/>
  <c r="Y132" i="2"/>
  <c r="Y133" i="2"/>
  <c r="Y134" i="2"/>
  <c r="Y135" i="2"/>
  <c r="Y136" i="2"/>
  <c r="Y137" i="2"/>
  <c r="Y138" i="2"/>
  <c r="Y139" i="2"/>
  <c r="Y140" i="2"/>
  <c r="Y141" i="2"/>
  <c r="Y142" i="2"/>
  <c r="Y143" i="2"/>
  <c r="Y144" i="2"/>
  <c r="Y145" i="2"/>
  <c r="Y146" i="2"/>
  <c r="Y147" i="2"/>
  <c r="Y148" i="2"/>
  <c r="Y149" i="2"/>
  <c r="Y150" i="2"/>
  <c r="Y151" i="2"/>
  <c r="Y152" i="2"/>
  <c r="Y153" i="2"/>
  <c r="Y154" i="2"/>
  <c r="Y155" i="2"/>
  <c r="Y156" i="2"/>
  <c r="Y157" i="2"/>
  <c r="Y158" i="2"/>
  <c r="Y159" i="2"/>
  <c r="Y160" i="2"/>
  <c r="Y161" i="2"/>
  <c r="Y162" i="2"/>
  <c r="Y163" i="2"/>
  <c r="Y164" i="2"/>
  <c r="Y165" i="2"/>
  <c r="Y166" i="2"/>
  <c r="Y167" i="2"/>
  <c r="Y168" i="2"/>
  <c r="Y169" i="2"/>
  <c r="Y170" i="2"/>
  <c r="Y171" i="2"/>
  <c r="Y172" i="2"/>
  <c r="Y173" i="2"/>
  <c r="Y174" i="2"/>
  <c r="Y175" i="2"/>
  <c r="Y176" i="2"/>
  <c r="Y177" i="2"/>
  <c r="Y178" i="2"/>
  <c r="Y179" i="2"/>
  <c r="Y180" i="2"/>
  <c r="Y181" i="2"/>
  <c r="Y182" i="2"/>
  <c r="Y183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X65" i="2"/>
  <c r="X66" i="2"/>
  <c r="X67" i="2"/>
  <c r="X68" i="2"/>
  <c r="X69" i="2"/>
  <c r="X70" i="2"/>
  <c r="X71" i="2"/>
  <c r="X72" i="2"/>
  <c r="X73" i="2"/>
  <c r="X74" i="2"/>
  <c r="X75" i="2"/>
  <c r="X76" i="2"/>
  <c r="X77" i="2"/>
  <c r="X78" i="2"/>
  <c r="X79" i="2"/>
  <c r="X80" i="2"/>
  <c r="X81" i="2"/>
  <c r="X82" i="2"/>
  <c r="X83" i="2"/>
  <c r="X84" i="2"/>
  <c r="X85" i="2"/>
  <c r="X86" i="2"/>
  <c r="X87" i="2"/>
  <c r="X88" i="2"/>
  <c r="X89" i="2"/>
  <c r="X90" i="2"/>
  <c r="X91" i="2"/>
  <c r="X92" i="2"/>
  <c r="X93" i="2"/>
  <c r="X94" i="2"/>
  <c r="X95" i="2"/>
  <c r="X96" i="2"/>
  <c r="X97" i="2"/>
  <c r="X98" i="2"/>
  <c r="X99" i="2"/>
  <c r="X100" i="2"/>
  <c r="X101" i="2"/>
  <c r="X102" i="2"/>
  <c r="X103" i="2"/>
  <c r="X104" i="2"/>
  <c r="X105" i="2"/>
  <c r="X106" i="2"/>
  <c r="X107" i="2"/>
  <c r="X108" i="2"/>
  <c r="X109" i="2"/>
  <c r="X110" i="2"/>
  <c r="X111" i="2"/>
  <c r="X112" i="2"/>
  <c r="X113" i="2"/>
  <c r="X114" i="2"/>
  <c r="X115" i="2"/>
  <c r="X116" i="2"/>
  <c r="X117" i="2"/>
  <c r="X118" i="2"/>
  <c r="X119" i="2"/>
  <c r="X120" i="2"/>
  <c r="X121" i="2"/>
  <c r="X122" i="2"/>
  <c r="X123" i="2"/>
  <c r="X124" i="2"/>
  <c r="X125" i="2"/>
  <c r="X126" i="2"/>
  <c r="X127" i="2"/>
  <c r="X128" i="2"/>
  <c r="X129" i="2"/>
  <c r="X130" i="2"/>
  <c r="X131" i="2"/>
  <c r="X132" i="2"/>
  <c r="X133" i="2"/>
  <c r="X134" i="2"/>
  <c r="X135" i="2"/>
  <c r="X136" i="2"/>
  <c r="X137" i="2"/>
  <c r="X138" i="2"/>
  <c r="X139" i="2"/>
  <c r="X140" i="2"/>
  <c r="X141" i="2"/>
  <c r="X142" i="2"/>
  <c r="X143" i="2"/>
  <c r="X144" i="2"/>
  <c r="X145" i="2"/>
  <c r="X146" i="2"/>
  <c r="X147" i="2"/>
  <c r="X148" i="2"/>
  <c r="X149" i="2"/>
  <c r="X150" i="2"/>
  <c r="X151" i="2"/>
  <c r="X152" i="2"/>
  <c r="X153" i="2"/>
  <c r="X154" i="2"/>
  <c r="X155" i="2"/>
  <c r="X156" i="2"/>
  <c r="X157" i="2"/>
  <c r="X158" i="2"/>
  <c r="X159" i="2"/>
  <c r="X160" i="2"/>
  <c r="X161" i="2"/>
  <c r="X162" i="2"/>
  <c r="X163" i="2"/>
  <c r="X164" i="2"/>
  <c r="X165" i="2"/>
  <c r="X166" i="2"/>
  <c r="X167" i="2"/>
  <c r="X168" i="2"/>
  <c r="X169" i="2"/>
  <c r="X170" i="2"/>
  <c r="X171" i="2"/>
  <c r="X172" i="2"/>
  <c r="X173" i="2"/>
  <c r="X174" i="2"/>
  <c r="X175" i="2"/>
  <c r="X176" i="2"/>
  <c r="X177" i="2"/>
  <c r="X178" i="2"/>
  <c r="X179" i="2"/>
  <c r="X180" i="2"/>
  <c r="X181" i="2"/>
  <c r="X182" i="2"/>
  <c r="X183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W91" i="2"/>
  <c r="W92" i="2"/>
  <c r="W93" i="2"/>
  <c r="W94" i="2"/>
  <c r="W95" i="2"/>
  <c r="W96" i="2"/>
  <c r="W97" i="2"/>
  <c r="W98" i="2"/>
  <c r="W99" i="2"/>
  <c r="W100" i="2"/>
  <c r="W101" i="2"/>
  <c r="W102" i="2"/>
  <c r="W103" i="2"/>
  <c r="W104" i="2"/>
  <c r="W105" i="2"/>
  <c r="W106" i="2"/>
  <c r="W107" i="2"/>
  <c r="W108" i="2"/>
  <c r="W109" i="2"/>
  <c r="W110" i="2"/>
  <c r="W111" i="2"/>
  <c r="W112" i="2"/>
  <c r="W113" i="2"/>
  <c r="W114" i="2"/>
  <c r="W115" i="2"/>
  <c r="W116" i="2"/>
  <c r="W117" i="2"/>
  <c r="W118" i="2"/>
  <c r="W119" i="2"/>
  <c r="W120" i="2"/>
  <c r="W121" i="2"/>
  <c r="W122" i="2"/>
  <c r="W123" i="2"/>
  <c r="W124" i="2"/>
  <c r="W125" i="2"/>
  <c r="W126" i="2"/>
  <c r="W127" i="2"/>
  <c r="W128" i="2"/>
  <c r="W129" i="2"/>
  <c r="W130" i="2"/>
  <c r="W131" i="2"/>
  <c r="W132" i="2"/>
  <c r="W133" i="2"/>
  <c r="W134" i="2"/>
  <c r="W135" i="2"/>
  <c r="W136" i="2"/>
  <c r="W137" i="2"/>
  <c r="W138" i="2"/>
  <c r="W139" i="2"/>
  <c r="W140" i="2"/>
  <c r="W141" i="2"/>
  <c r="W142" i="2"/>
  <c r="W143" i="2"/>
  <c r="W144" i="2"/>
  <c r="W145" i="2"/>
  <c r="W146" i="2"/>
  <c r="W147" i="2"/>
  <c r="W148" i="2"/>
  <c r="W149" i="2"/>
  <c r="W150" i="2"/>
  <c r="W151" i="2"/>
  <c r="W152" i="2"/>
  <c r="W153" i="2"/>
  <c r="W154" i="2"/>
  <c r="W155" i="2"/>
  <c r="W156" i="2"/>
  <c r="W157" i="2"/>
  <c r="W158" i="2"/>
  <c r="W159" i="2"/>
  <c r="W160" i="2"/>
  <c r="W161" i="2"/>
  <c r="W162" i="2"/>
  <c r="W163" i="2"/>
  <c r="W164" i="2"/>
  <c r="W165" i="2"/>
  <c r="W166" i="2"/>
  <c r="W167" i="2"/>
  <c r="W168" i="2"/>
  <c r="W169" i="2"/>
  <c r="W170" i="2"/>
  <c r="W171" i="2"/>
  <c r="W172" i="2"/>
  <c r="W173" i="2"/>
  <c r="W174" i="2"/>
  <c r="W175" i="2"/>
  <c r="W176" i="2"/>
  <c r="W177" i="2"/>
  <c r="W178" i="2"/>
  <c r="W179" i="2"/>
  <c r="W180" i="2"/>
  <c r="W181" i="2"/>
  <c r="W182" i="2"/>
  <c r="W183" i="2"/>
  <c r="W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101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6" i="2"/>
  <c r="V117" i="2"/>
  <c r="V118" i="2"/>
  <c r="V119" i="2"/>
  <c r="V120" i="2"/>
  <c r="V121" i="2"/>
  <c r="V122" i="2"/>
  <c r="V123" i="2"/>
  <c r="V124" i="2"/>
  <c r="V125" i="2"/>
  <c r="V126" i="2"/>
  <c r="V127" i="2"/>
  <c r="V128" i="2"/>
  <c r="V129" i="2"/>
  <c r="V130" i="2"/>
  <c r="V131" i="2"/>
  <c r="V132" i="2"/>
  <c r="V133" i="2"/>
  <c r="V134" i="2"/>
  <c r="V135" i="2"/>
  <c r="V136" i="2"/>
  <c r="V137" i="2"/>
  <c r="V138" i="2"/>
  <c r="V139" i="2"/>
  <c r="V140" i="2"/>
  <c r="V141" i="2"/>
  <c r="V142" i="2"/>
  <c r="V143" i="2"/>
  <c r="V144" i="2"/>
  <c r="V145" i="2"/>
  <c r="V146" i="2"/>
  <c r="V147" i="2"/>
  <c r="V148" i="2"/>
  <c r="V149" i="2"/>
  <c r="V150" i="2"/>
  <c r="V151" i="2"/>
  <c r="V152" i="2"/>
  <c r="V153" i="2"/>
  <c r="V154" i="2"/>
  <c r="V155" i="2"/>
  <c r="V156" i="2"/>
  <c r="V157" i="2"/>
  <c r="V158" i="2"/>
  <c r="V159" i="2"/>
  <c r="V160" i="2"/>
  <c r="V161" i="2"/>
  <c r="V162" i="2"/>
  <c r="V163" i="2"/>
  <c r="V164" i="2"/>
  <c r="V165" i="2"/>
  <c r="V166" i="2"/>
  <c r="V167" i="2"/>
  <c r="V168" i="2"/>
  <c r="V169" i="2"/>
  <c r="V170" i="2"/>
  <c r="V171" i="2"/>
  <c r="V172" i="2"/>
  <c r="V173" i="2"/>
  <c r="V174" i="2"/>
  <c r="V175" i="2"/>
  <c r="V176" i="2"/>
  <c r="V177" i="2"/>
  <c r="V178" i="2"/>
  <c r="V179" i="2"/>
  <c r="V180" i="2"/>
  <c r="V181" i="2"/>
  <c r="V182" i="2"/>
  <c r="V183" i="2"/>
  <c r="M182" i="3"/>
  <c r="N182" i="3"/>
  <c r="O182" i="3"/>
  <c r="P182" i="3"/>
  <c r="Q182" i="3"/>
  <c r="R182" i="3"/>
  <c r="S182" i="3"/>
  <c r="T182" i="3"/>
  <c r="L182" i="3"/>
  <c r="M175" i="3"/>
  <c r="N175" i="3"/>
  <c r="O175" i="3"/>
  <c r="P175" i="3"/>
  <c r="Q175" i="3"/>
  <c r="R175" i="3"/>
  <c r="S175" i="3"/>
  <c r="T175" i="3"/>
  <c r="L175" i="3"/>
  <c r="M163" i="3"/>
  <c r="N163" i="3"/>
  <c r="O163" i="3"/>
  <c r="P163" i="3"/>
  <c r="Q163" i="3"/>
  <c r="R163" i="3"/>
  <c r="S163" i="3"/>
  <c r="T163" i="3"/>
  <c r="L163" i="3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V8" i="1"/>
  <c r="W8" i="1"/>
  <c r="X8" i="1"/>
  <c r="Y8" i="1"/>
  <c r="Z8" i="1"/>
  <c r="AA8" i="1"/>
  <c r="AB8" i="1"/>
  <c r="V9" i="1"/>
  <c r="W9" i="1"/>
  <c r="X9" i="1"/>
  <c r="Y9" i="1"/>
  <c r="Z9" i="1"/>
  <c r="AA9" i="1"/>
  <c r="AB9" i="1"/>
  <c r="V10" i="1"/>
  <c r="W10" i="1"/>
  <c r="X10" i="1"/>
  <c r="Y10" i="1"/>
  <c r="Z10" i="1"/>
  <c r="AA10" i="1"/>
  <c r="AB10" i="1"/>
  <c r="V11" i="1"/>
  <c r="W11" i="1"/>
  <c r="X11" i="1"/>
  <c r="Y11" i="1"/>
  <c r="Z11" i="1"/>
  <c r="AA11" i="1"/>
  <c r="AB11" i="1"/>
  <c r="V12" i="1"/>
  <c r="W12" i="1"/>
  <c r="X12" i="1"/>
  <c r="Y12" i="1"/>
  <c r="Z12" i="1"/>
  <c r="AA12" i="1"/>
  <c r="AB12" i="1"/>
  <c r="V13" i="1"/>
  <c r="W13" i="1"/>
  <c r="X13" i="1"/>
  <c r="Y13" i="1"/>
  <c r="Z13" i="1"/>
  <c r="AA13" i="1"/>
  <c r="AB13" i="1"/>
  <c r="V14" i="1"/>
  <c r="W14" i="1"/>
  <c r="X14" i="1"/>
  <c r="Y14" i="1"/>
  <c r="Z14" i="1"/>
  <c r="AA14" i="1"/>
  <c r="AB14" i="1"/>
  <c r="V15" i="1"/>
  <c r="W15" i="1"/>
  <c r="X15" i="1"/>
  <c r="Y15" i="1"/>
  <c r="Z15" i="1"/>
  <c r="AA15" i="1"/>
  <c r="AB15" i="1"/>
  <c r="V16" i="1"/>
  <c r="W16" i="1"/>
  <c r="X16" i="1"/>
  <c r="Y16" i="1"/>
  <c r="Z16" i="1"/>
  <c r="AA16" i="1"/>
  <c r="AB16" i="1"/>
  <c r="V17" i="1"/>
  <c r="W17" i="1"/>
  <c r="X17" i="1"/>
  <c r="Y17" i="1"/>
  <c r="Z17" i="1"/>
  <c r="AA17" i="1"/>
  <c r="AB17" i="1"/>
  <c r="V18" i="1"/>
  <c r="W18" i="1"/>
  <c r="X18" i="1"/>
  <c r="Y18" i="1"/>
  <c r="Z18" i="1"/>
  <c r="AA18" i="1"/>
  <c r="AB18" i="1"/>
  <c r="V19" i="1"/>
  <c r="W19" i="1"/>
  <c r="X19" i="1"/>
  <c r="Y19" i="1"/>
  <c r="Z19" i="1"/>
  <c r="AA19" i="1"/>
  <c r="AB19" i="1"/>
  <c r="V20" i="1"/>
  <c r="W20" i="1"/>
  <c r="X20" i="1"/>
  <c r="Y20" i="1"/>
  <c r="Z20" i="1"/>
  <c r="AA20" i="1"/>
  <c r="AB20" i="1"/>
  <c r="V21" i="1"/>
  <c r="W21" i="1"/>
  <c r="X21" i="1"/>
  <c r="Y21" i="1"/>
  <c r="Z21" i="1"/>
  <c r="AA21" i="1"/>
  <c r="AB21" i="1"/>
  <c r="V22" i="1"/>
  <c r="W22" i="1"/>
  <c r="X22" i="1"/>
  <c r="Y22" i="1"/>
  <c r="Z22" i="1"/>
  <c r="AA22" i="1"/>
  <c r="AB22" i="1"/>
  <c r="V23" i="1"/>
  <c r="W23" i="1"/>
  <c r="X23" i="1"/>
  <c r="Y23" i="1"/>
  <c r="Z23" i="1"/>
  <c r="AA23" i="1"/>
  <c r="AB23" i="1"/>
  <c r="V24" i="1"/>
  <c r="W24" i="1"/>
  <c r="X24" i="1"/>
  <c r="Y24" i="1"/>
  <c r="Z24" i="1"/>
  <c r="AA24" i="1"/>
  <c r="AB24" i="1"/>
  <c r="V25" i="1"/>
  <c r="W25" i="1"/>
  <c r="X25" i="1"/>
  <c r="Y25" i="1"/>
  <c r="Z25" i="1"/>
  <c r="AA25" i="1"/>
  <c r="AB25" i="1"/>
  <c r="V26" i="1"/>
  <c r="W26" i="1"/>
  <c r="X26" i="1"/>
  <c r="Y26" i="1"/>
  <c r="Z26" i="1"/>
  <c r="AA26" i="1"/>
  <c r="AB26" i="1"/>
  <c r="V27" i="1"/>
  <c r="W27" i="1"/>
  <c r="X27" i="1"/>
  <c r="Y27" i="1"/>
  <c r="Z27" i="1"/>
  <c r="AA27" i="1"/>
  <c r="AB27" i="1"/>
  <c r="V28" i="1"/>
  <c r="W28" i="1"/>
  <c r="X28" i="1"/>
  <c r="Y28" i="1"/>
  <c r="Z28" i="1"/>
  <c r="AA28" i="1"/>
  <c r="AB28" i="1"/>
  <c r="V29" i="1"/>
  <c r="W29" i="1"/>
  <c r="X29" i="1"/>
  <c r="Y29" i="1"/>
  <c r="Z29" i="1"/>
  <c r="AA29" i="1"/>
  <c r="AB29" i="1"/>
  <c r="V30" i="1"/>
  <c r="W30" i="1"/>
  <c r="X30" i="1"/>
  <c r="Y30" i="1"/>
  <c r="Z30" i="1"/>
  <c r="AA30" i="1"/>
  <c r="AB30" i="1"/>
  <c r="V31" i="1"/>
  <c r="W31" i="1"/>
  <c r="X31" i="1"/>
  <c r="Y31" i="1"/>
  <c r="Z31" i="1"/>
  <c r="AA31" i="1"/>
  <c r="AB31" i="1"/>
  <c r="V32" i="1"/>
  <c r="W32" i="1"/>
  <c r="X32" i="1"/>
  <c r="Y32" i="1"/>
  <c r="Z32" i="1"/>
  <c r="AA32" i="1"/>
  <c r="AB32" i="1"/>
  <c r="V33" i="1"/>
  <c r="W33" i="1"/>
  <c r="X33" i="1"/>
  <c r="Y33" i="1"/>
  <c r="Z33" i="1"/>
  <c r="AA33" i="1"/>
  <c r="AB33" i="1"/>
  <c r="V34" i="1"/>
  <c r="W34" i="1"/>
  <c r="X34" i="1"/>
  <c r="Y34" i="1"/>
  <c r="Z34" i="1"/>
  <c r="AA34" i="1"/>
  <c r="AB34" i="1"/>
  <c r="V35" i="1"/>
  <c r="W35" i="1"/>
  <c r="X35" i="1"/>
  <c r="Y35" i="1"/>
  <c r="Z35" i="1"/>
  <c r="AA35" i="1"/>
  <c r="AB35" i="1"/>
  <c r="V36" i="1"/>
  <c r="W36" i="1"/>
  <c r="X36" i="1"/>
  <c r="Y36" i="1"/>
  <c r="Z36" i="1"/>
  <c r="AA36" i="1"/>
  <c r="AB36" i="1"/>
  <c r="V37" i="1"/>
  <c r="W37" i="1"/>
  <c r="X37" i="1"/>
  <c r="Y37" i="1"/>
  <c r="Z37" i="1"/>
  <c r="AA37" i="1"/>
  <c r="AB37" i="1"/>
  <c r="V38" i="1"/>
  <c r="W38" i="1"/>
  <c r="X38" i="1"/>
  <c r="Y38" i="1"/>
  <c r="Z38" i="1"/>
  <c r="AA38" i="1"/>
  <c r="AB38" i="1"/>
  <c r="V39" i="1"/>
  <c r="W39" i="1"/>
  <c r="X39" i="1"/>
  <c r="Y39" i="1"/>
  <c r="Z39" i="1"/>
  <c r="AA39" i="1"/>
  <c r="AB39" i="1"/>
  <c r="V40" i="1"/>
  <c r="W40" i="1"/>
  <c r="X40" i="1"/>
  <c r="Y40" i="1"/>
  <c r="Z40" i="1"/>
  <c r="AA40" i="1"/>
  <c r="AB40" i="1"/>
  <c r="V41" i="1"/>
  <c r="W41" i="1"/>
  <c r="X41" i="1"/>
  <c r="Y41" i="1"/>
  <c r="Z41" i="1"/>
  <c r="AA41" i="1"/>
  <c r="AB41" i="1"/>
  <c r="V42" i="1"/>
  <c r="W42" i="1"/>
  <c r="X42" i="1"/>
  <c r="Y42" i="1"/>
  <c r="Z42" i="1"/>
  <c r="AA42" i="1"/>
  <c r="AB42" i="1"/>
  <c r="V43" i="1"/>
  <c r="W43" i="1"/>
  <c r="X43" i="1"/>
  <c r="Y43" i="1"/>
  <c r="Z43" i="1"/>
  <c r="AA43" i="1"/>
  <c r="AB43" i="1"/>
  <c r="V44" i="1"/>
  <c r="W44" i="1"/>
  <c r="X44" i="1"/>
  <c r="Y44" i="1"/>
  <c r="Z44" i="1"/>
  <c r="AA44" i="1"/>
  <c r="AB44" i="1"/>
  <c r="V45" i="1"/>
  <c r="W45" i="1"/>
  <c r="X45" i="1"/>
  <c r="Y45" i="1"/>
  <c r="Z45" i="1"/>
  <c r="AA45" i="1"/>
  <c r="AB45" i="1"/>
  <c r="V46" i="1"/>
  <c r="W46" i="1"/>
  <c r="X46" i="1"/>
  <c r="Y46" i="1"/>
  <c r="Z46" i="1"/>
  <c r="AA46" i="1"/>
  <c r="AB46" i="1"/>
  <c r="V47" i="1"/>
  <c r="W47" i="1"/>
  <c r="X47" i="1"/>
  <c r="Y47" i="1"/>
  <c r="Z47" i="1"/>
  <c r="AA47" i="1"/>
  <c r="AB47" i="1"/>
  <c r="V48" i="1"/>
  <c r="W48" i="1"/>
  <c r="X48" i="1"/>
  <c r="Y48" i="1"/>
  <c r="Z48" i="1"/>
  <c r="AA48" i="1"/>
  <c r="AB48" i="1"/>
  <c r="V49" i="1"/>
  <c r="W49" i="1"/>
  <c r="X49" i="1"/>
  <c r="Y49" i="1"/>
  <c r="Z49" i="1"/>
  <c r="AA49" i="1"/>
  <c r="AB49" i="1"/>
  <c r="V50" i="1"/>
  <c r="W50" i="1"/>
  <c r="X50" i="1"/>
  <c r="Y50" i="1"/>
  <c r="Z50" i="1"/>
  <c r="AA50" i="1"/>
  <c r="AB50" i="1"/>
  <c r="V51" i="1"/>
  <c r="W51" i="1"/>
  <c r="X51" i="1"/>
  <c r="Y51" i="1"/>
  <c r="Z51" i="1"/>
  <c r="AA51" i="1"/>
  <c r="AB51" i="1"/>
  <c r="V52" i="1"/>
  <c r="W52" i="1"/>
  <c r="X52" i="1"/>
  <c r="Y52" i="1"/>
  <c r="Z52" i="1"/>
  <c r="AA52" i="1"/>
  <c r="AB52" i="1"/>
  <c r="V53" i="1"/>
  <c r="W53" i="1"/>
  <c r="X53" i="1"/>
  <c r="Y53" i="1"/>
  <c r="Z53" i="1"/>
  <c r="AA53" i="1"/>
  <c r="AB53" i="1"/>
  <c r="V54" i="1"/>
  <c r="W54" i="1"/>
  <c r="X54" i="1"/>
  <c r="Y54" i="1"/>
  <c r="Z54" i="1"/>
  <c r="AA54" i="1"/>
  <c r="AB54" i="1"/>
  <c r="V55" i="1"/>
  <c r="W55" i="1"/>
  <c r="X55" i="1"/>
  <c r="Y55" i="1"/>
  <c r="Z55" i="1"/>
  <c r="AA55" i="1"/>
  <c r="AB55" i="1"/>
  <c r="V56" i="1"/>
  <c r="W56" i="1"/>
  <c r="X56" i="1"/>
  <c r="Y56" i="1"/>
  <c r="Z56" i="1"/>
  <c r="AA56" i="1"/>
  <c r="AB56" i="1"/>
  <c r="V57" i="1"/>
  <c r="W57" i="1"/>
  <c r="X57" i="1"/>
  <c r="Y57" i="1"/>
  <c r="Z57" i="1"/>
  <c r="AA57" i="1"/>
  <c r="AB57" i="1"/>
  <c r="V58" i="1"/>
  <c r="W58" i="1"/>
  <c r="X58" i="1"/>
  <c r="Y58" i="1"/>
  <c r="Z58" i="1"/>
  <c r="AA58" i="1"/>
  <c r="AB58" i="1"/>
  <c r="V59" i="1"/>
  <c r="W59" i="1"/>
  <c r="X59" i="1"/>
  <c r="Y59" i="1"/>
  <c r="Z59" i="1"/>
  <c r="AA59" i="1"/>
  <c r="AB59" i="1"/>
  <c r="V60" i="1"/>
  <c r="W60" i="1"/>
  <c r="X60" i="1"/>
  <c r="Y60" i="1"/>
  <c r="Z60" i="1"/>
  <c r="AA60" i="1"/>
  <c r="AB60" i="1"/>
  <c r="V61" i="1"/>
  <c r="W61" i="1"/>
  <c r="X61" i="1"/>
  <c r="Y61" i="1"/>
  <c r="Z61" i="1"/>
  <c r="AA61" i="1"/>
  <c r="AB61" i="1"/>
  <c r="V62" i="1"/>
  <c r="W62" i="1"/>
  <c r="X62" i="1"/>
  <c r="Y62" i="1"/>
  <c r="Z62" i="1"/>
  <c r="AA62" i="1"/>
  <c r="AB62" i="1"/>
  <c r="V63" i="1"/>
  <c r="W63" i="1"/>
  <c r="X63" i="1"/>
  <c r="Y63" i="1"/>
  <c r="Z63" i="1"/>
  <c r="AA63" i="1"/>
  <c r="AB63" i="1"/>
  <c r="V64" i="1"/>
  <c r="W64" i="1"/>
  <c r="X64" i="1"/>
  <c r="Y64" i="1"/>
  <c r="Z64" i="1"/>
  <c r="AA64" i="1"/>
  <c r="AB64" i="1"/>
  <c r="V65" i="1"/>
  <c r="W65" i="1"/>
  <c r="X65" i="1"/>
  <c r="Y65" i="1"/>
  <c r="Z65" i="1"/>
  <c r="AA65" i="1"/>
  <c r="AB65" i="1"/>
  <c r="V66" i="1"/>
  <c r="W66" i="1"/>
  <c r="X66" i="1"/>
  <c r="Y66" i="1"/>
  <c r="Z66" i="1"/>
  <c r="AA66" i="1"/>
  <c r="AB66" i="1"/>
  <c r="V67" i="1"/>
  <c r="W67" i="1"/>
  <c r="X67" i="1"/>
  <c r="Y67" i="1"/>
  <c r="Z67" i="1"/>
  <c r="AA67" i="1"/>
  <c r="AB67" i="1"/>
  <c r="V68" i="1"/>
  <c r="W68" i="1"/>
  <c r="X68" i="1"/>
  <c r="Y68" i="1"/>
  <c r="Z68" i="1"/>
  <c r="AA68" i="1"/>
  <c r="AB68" i="1"/>
  <c r="V69" i="1"/>
  <c r="W69" i="1"/>
  <c r="X69" i="1"/>
  <c r="Y69" i="1"/>
  <c r="Z69" i="1"/>
  <c r="AA69" i="1"/>
  <c r="AB69" i="1"/>
  <c r="V70" i="1"/>
  <c r="W70" i="1"/>
  <c r="X70" i="1"/>
  <c r="Y70" i="1"/>
  <c r="Z70" i="1"/>
  <c r="AA70" i="1"/>
  <c r="AB70" i="1"/>
  <c r="V71" i="1"/>
  <c r="W71" i="1"/>
  <c r="X71" i="1"/>
  <c r="Y71" i="1"/>
  <c r="Z71" i="1"/>
  <c r="AA71" i="1"/>
  <c r="AB71" i="1"/>
  <c r="V72" i="1"/>
  <c r="W72" i="1"/>
  <c r="X72" i="1"/>
  <c r="Y72" i="1"/>
  <c r="Z72" i="1"/>
  <c r="AA72" i="1"/>
  <c r="AB72" i="1"/>
  <c r="V73" i="1"/>
  <c r="W73" i="1"/>
  <c r="X73" i="1"/>
  <c r="Y73" i="1"/>
  <c r="Z73" i="1"/>
  <c r="AA73" i="1"/>
  <c r="AB73" i="1"/>
  <c r="V74" i="1"/>
  <c r="W74" i="1"/>
  <c r="X74" i="1"/>
  <c r="Y74" i="1"/>
  <c r="Z74" i="1"/>
  <c r="AA74" i="1"/>
  <c r="AB74" i="1"/>
  <c r="V75" i="1"/>
  <c r="W75" i="1"/>
  <c r="X75" i="1"/>
  <c r="Y75" i="1"/>
  <c r="Z75" i="1"/>
  <c r="AA75" i="1"/>
  <c r="AB75" i="1"/>
  <c r="V76" i="1"/>
  <c r="W76" i="1"/>
  <c r="X76" i="1"/>
  <c r="Y76" i="1"/>
  <c r="Z76" i="1"/>
  <c r="AA76" i="1"/>
  <c r="AB76" i="1"/>
  <c r="V77" i="1"/>
  <c r="W77" i="1"/>
  <c r="X77" i="1"/>
  <c r="Y77" i="1"/>
  <c r="Z77" i="1"/>
  <c r="AA77" i="1"/>
  <c r="AB77" i="1"/>
  <c r="V78" i="1"/>
  <c r="W78" i="1"/>
  <c r="X78" i="1"/>
  <c r="Y78" i="1"/>
  <c r="Z78" i="1"/>
  <c r="AA78" i="1"/>
  <c r="AB78" i="1"/>
  <c r="V79" i="1"/>
  <c r="W79" i="1"/>
  <c r="X79" i="1"/>
  <c r="Y79" i="1"/>
  <c r="Z79" i="1"/>
  <c r="AA79" i="1"/>
  <c r="AB79" i="1"/>
  <c r="V80" i="1"/>
  <c r="W80" i="1"/>
  <c r="X80" i="1"/>
  <c r="Y80" i="1"/>
  <c r="Z80" i="1"/>
  <c r="AA80" i="1"/>
  <c r="AB80" i="1"/>
  <c r="V81" i="1"/>
  <c r="W81" i="1"/>
  <c r="X81" i="1"/>
  <c r="Y81" i="1"/>
  <c r="Z81" i="1"/>
  <c r="AA81" i="1"/>
  <c r="AB81" i="1"/>
  <c r="V82" i="1"/>
  <c r="W82" i="1"/>
  <c r="X82" i="1"/>
  <c r="Y82" i="1"/>
  <c r="Z82" i="1"/>
  <c r="AA82" i="1"/>
  <c r="AB82" i="1"/>
  <c r="V83" i="1"/>
  <c r="W83" i="1"/>
  <c r="X83" i="1"/>
  <c r="Y83" i="1"/>
  <c r="Z83" i="1"/>
  <c r="AA83" i="1"/>
  <c r="AB83" i="1"/>
  <c r="V84" i="1"/>
  <c r="W84" i="1"/>
  <c r="X84" i="1"/>
  <c r="Y84" i="1"/>
  <c r="Z84" i="1"/>
  <c r="AA84" i="1"/>
  <c r="AB84" i="1"/>
  <c r="V85" i="1"/>
  <c r="W85" i="1"/>
  <c r="X85" i="1"/>
  <c r="Y85" i="1"/>
  <c r="Z85" i="1"/>
  <c r="AA85" i="1"/>
  <c r="AB85" i="1"/>
  <c r="V86" i="1"/>
  <c r="W86" i="1"/>
  <c r="X86" i="1"/>
  <c r="Y86" i="1"/>
  <c r="Z86" i="1"/>
  <c r="AA86" i="1"/>
  <c r="AB86" i="1"/>
  <c r="V87" i="1"/>
  <c r="W87" i="1"/>
  <c r="X87" i="1"/>
  <c r="Y87" i="1"/>
  <c r="Z87" i="1"/>
  <c r="AA87" i="1"/>
  <c r="AB87" i="1"/>
  <c r="V88" i="1"/>
  <c r="W88" i="1"/>
  <c r="X88" i="1"/>
  <c r="Y88" i="1"/>
  <c r="Z88" i="1"/>
  <c r="AA88" i="1"/>
  <c r="AB88" i="1"/>
  <c r="V89" i="1"/>
  <c r="W89" i="1"/>
  <c r="X89" i="1"/>
  <c r="Y89" i="1"/>
  <c r="Z89" i="1"/>
  <c r="AA89" i="1"/>
  <c r="AB89" i="1"/>
  <c r="V90" i="1"/>
  <c r="W90" i="1"/>
  <c r="X90" i="1"/>
  <c r="Y90" i="1"/>
  <c r="Z90" i="1"/>
  <c r="AA90" i="1"/>
  <c r="AB90" i="1"/>
  <c r="V91" i="1"/>
  <c r="W91" i="1"/>
  <c r="X91" i="1"/>
  <c r="Y91" i="1"/>
  <c r="Z91" i="1"/>
  <c r="AA91" i="1"/>
  <c r="AB91" i="1"/>
  <c r="V92" i="1"/>
  <c r="W92" i="1"/>
  <c r="X92" i="1"/>
  <c r="Y92" i="1"/>
  <c r="Z92" i="1"/>
  <c r="AA92" i="1"/>
  <c r="AB92" i="1"/>
  <c r="V93" i="1"/>
  <c r="W93" i="1"/>
  <c r="X93" i="1"/>
  <c r="Y93" i="1"/>
  <c r="Z93" i="1"/>
  <c r="AA93" i="1"/>
  <c r="AB93" i="1"/>
  <c r="V94" i="1"/>
  <c r="W94" i="1"/>
  <c r="X94" i="1"/>
  <c r="Y94" i="1"/>
  <c r="Z94" i="1"/>
  <c r="AA94" i="1"/>
  <c r="AB94" i="1"/>
  <c r="V95" i="1"/>
  <c r="W95" i="1"/>
  <c r="X95" i="1"/>
  <c r="Y95" i="1"/>
  <c r="Z95" i="1"/>
  <c r="AA95" i="1"/>
  <c r="AB95" i="1"/>
  <c r="V96" i="1"/>
  <c r="W96" i="1"/>
  <c r="X96" i="1"/>
  <c r="Y96" i="1"/>
  <c r="Z96" i="1"/>
  <c r="AA96" i="1"/>
  <c r="AB96" i="1"/>
  <c r="V97" i="1"/>
  <c r="W97" i="1"/>
  <c r="X97" i="1"/>
  <c r="Y97" i="1"/>
  <c r="Z97" i="1"/>
  <c r="AA97" i="1"/>
  <c r="AB97" i="1"/>
  <c r="V98" i="1"/>
  <c r="W98" i="1"/>
  <c r="X98" i="1"/>
  <c r="Y98" i="1"/>
  <c r="Z98" i="1"/>
  <c r="AA98" i="1"/>
  <c r="AB98" i="1"/>
  <c r="V99" i="1"/>
  <c r="W99" i="1"/>
  <c r="X99" i="1"/>
  <c r="Y99" i="1"/>
  <c r="Z99" i="1"/>
  <c r="AA99" i="1"/>
  <c r="AB99" i="1"/>
  <c r="V100" i="1"/>
  <c r="W100" i="1"/>
  <c r="X100" i="1"/>
  <c r="Y100" i="1"/>
  <c r="Z100" i="1"/>
  <c r="AA100" i="1"/>
  <c r="AB100" i="1"/>
  <c r="V101" i="1"/>
  <c r="W101" i="1"/>
  <c r="X101" i="1"/>
  <c r="Y101" i="1"/>
  <c r="Z101" i="1"/>
  <c r="AA101" i="1"/>
  <c r="AB101" i="1"/>
  <c r="V102" i="1"/>
  <c r="W102" i="1"/>
  <c r="X102" i="1"/>
  <c r="Y102" i="1"/>
  <c r="Z102" i="1"/>
  <c r="AA102" i="1"/>
  <c r="AB102" i="1"/>
  <c r="V103" i="1"/>
  <c r="W103" i="1"/>
  <c r="X103" i="1"/>
  <c r="Y103" i="1"/>
  <c r="Z103" i="1"/>
  <c r="AA103" i="1"/>
  <c r="AB103" i="1"/>
  <c r="V104" i="1"/>
  <c r="W104" i="1"/>
  <c r="X104" i="1"/>
  <c r="Y104" i="1"/>
  <c r="Z104" i="1"/>
  <c r="AA104" i="1"/>
  <c r="AB104" i="1"/>
  <c r="V105" i="1"/>
  <c r="W105" i="1"/>
  <c r="X105" i="1"/>
  <c r="Y105" i="1"/>
  <c r="Z105" i="1"/>
  <c r="AA105" i="1"/>
  <c r="AB105" i="1"/>
  <c r="V106" i="1"/>
  <c r="W106" i="1"/>
  <c r="X106" i="1"/>
  <c r="Y106" i="1"/>
  <c r="Z106" i="1"/>
  <c r="AA106" i="1"/>
  <c r="AB106" i="1"/>
  <c r="V107" i="1"/>
  <c r="W107" i="1"/>
  <c r="X107" i="1"/>
  <c r="Y107" i="1"/>
  <c r="Z107" i="1"/>
  <c r="AA107" i="1"/>
  <c r="AB107" i="1"/>
  <c r="V108" i="1"/>
  <c r="W108" i="1"/>
  <c r="X108" i="1"/>
  <c r="Y108" i="1"/>
  <c r="Z108" i="1"/>
  <c r="AA108" i="1"/>
  <c r="AB108" i="1"/>
  <c r="V109" i="1"/>
  <c r="W109" i="1"/>
  <c r="X109" i="1"/>
  <c r="Y109" i="1"/>
  <c r="Z109" i="1"/>
  <c r="AA109" i="1"/>
  <c r="AB109" i="1"/>
  <c r="V110" i="1"/>
  <c r="W110" i="1"/>
  <c r="X110" i="1"/>
  <c r="Y110" i="1"/>
  <c r="Z110" i="1"/>
  <c r="AA110" i="1"/>
  <c r="AB110" i="1"/>
  <c r="V111" i="1"/>
  <c r="W111" i="1"/>
  <c r="X111" i="1"/>
  <c r="Y111" i="1"/>
  <c r="Z111" i="1"/>
  <c r="AA111" i="1"/>
  <c r="AB111" i="1"/>
  <c r="V112" i="1"/>
  <c r="W112" i="1"/>
  <c r="X112" i="1"/>
  <c r="Y112" i="1"/>
  <c r="Z112" i="1"/>
  <c r="AA112" i="1"/>
  <c r="AB112" i="1"/>
  <c r="V113" i="1"/>
  <c r="W113" i="1"/>
  <c r="X113" i="1"/>
  <c r="Y113" i="1"/>
  <c r="Z113" i="1"/>
  <c r="AA113" i="1"/>
  <c r="AB113" i="1"/>
  <c r="V114" i="1"/>
  <c r="W114" i="1"/>
  <c r="X114" i="1"/>
  <c r="Y114" i="1"/>
  <c r="Z114" i="1"/>
  <c r="AA114" i="1"/>
  <c r="AB114" i="1"/>
  <c r="V115" i="1"/>
  <c r="W115" i="1"/>
  <c r="X115" i="1"/>
  <c r="Y115" i="1"/>
  <c r="Z115" i="1"/>
  <c r="AA115" i="1"/>
  <c r="AB115" i="1"/>
  <c r="V116" i="1"/>
  <c r="W116" i="1"/>
  <c r="X116" i="1"/>
  <c r="Y116" i="1"/>
  <c r="Z116" i="1"/>
  <c r="AA116" i="1"/>
  <c r="AB116" i="1"/>
  <c r="V117" i="1"/>
  <c r="W117" i="1"/>
  <c r="X117" i="1"/>
  <c r="Y117" i="1"/>
  <c r="Z117" i="1"/>
  <c r="AA117" i="1"/>
  <c r="AB117" i="1"/>
  <c r="V118" i="1"/>
  <c r="W118" i="1"/>
  <c r="X118" i="1"/>
  <c r="Y118" i="1"/>
  <c r="Z118" i="1"/>
  <c r="AA118" i="1"/>
  <c r="AB118" i="1"/>
  <c r="V119" i="1"/>
  <c r="W119" i="1"/>
  <c r="X119" i="1"/>
  <c r="Y119" i="1"/>
  <c r="Z119" i="1"/>
  <c r="AA119" i="1"/>
  <c r="AB119" i="1"/>
  <c r="V120" i="1"/>
  <c r="W120" i="1"/>
  <c r="X120" i="1"/>
  <c r="Y120" i="1"/>
  <c r="Z120" i="1"/>
  <c r="AA120" i="1"/>
  <c r="AB120" i="1"/>
  <c r="V121" i="1"/>
  <c r="W121" i="1"/>
  <c r="X121" i="1"/>
  <c r="Y121" i="1"/>
  <c r="Z121" i="1"/>
  <c r="AA121" i="1"/>
  <c r="AB121" i="1"/>
  <c r="V122" i="1"/>
  <c r="W122" i="1"/>
  <c r="X122" i="1"/>
  <c r="Y122" i="1"/>
  <c r="Z122" i="1"/>
  <c r="AA122" i="1"/>
  <c r="AB122" i="1"/>
  <c r="V123" i="1"/>
  <c r="W123" i="1"/>
  <c r="X123" i="1"/>
  <c r="Y123" i="1"/>
  <c r="Z123" i="1"/>
  <c r="AA123" i="1"/>
  <c r="AB123" i="1"/>
  <c r="V124" i="1"/>
  <c r="W124" i="1"/>
  <c r="X124" i="1"/>
  <c r="Y124" i="1"/>
  <c r="Z124" i="1"/>
  <c r="AA124" i="1"/>
  <c r="AB124" i="1"/>
  <c r="V125" i="1"/>
  <c r="W125" i="1"/>
  <c r="X125" i="1"/>
  <c r="Y125" i="1"/>
  <c r="Z125" i="1"/>
  <c r="AA125" i="1"/>
  <c r="AB125" i="1"/>
  <c r="V126" i="1"/>
  <c r="W126" i="1"/>
  <c r="X126" i="1"/>
  <c r="Y126" i="1"/>
  <c r="Z126" i="1"/>
  <c r="AA126" i="1"/>
  <c r="AB126" i="1"/>
  <c r="V127" i="1"/>
  <c r="W127" i="1"/>
  <c r="X127" i="1"/>
  <c r="Y127" i="1"/>
  <c r="Z127" i="1"/>
  <c r="AA127" i="1"/>
  <c r="AB127" i="1"/>
  <c r="V128" i="1"/>
  <c r="W128" i="1"/>
  <c r="X128" i="1"/>
  <c r="Y128" i="1"/>
  <c r="Z128" i="1"/>
  <c r="AA128" i="1"/>
  <c r="AB128" i="1"/>
  <c r="V129" i="1"/>
  <c r="W129" i="1"/>
  <c r="X129" i="1"/>
  <c r="Y129" i="1"/>
  <c r="Z129" i="1"/>
  <c r="AA129" i="1"/>
  <c r="AB129" i="1"/>
  <c r="V130" i="1"/>
  <c r="W130" i="1"/>
  <c r="X130" i="1"/>
  <c r="Y130" i="1"/>
  <c r="Z130" i="1"/>
  <c r="AA130" i="1"/>
  <c r="AB130" i="1"/>
  <c r="V131" i="1"/>
  <c r="W131" i="1"/>
  <c r="X131" i="1"/>
  <c r="Y131" i="1"/>
  <c r="Z131" i="1"/>
  <c r="AA131" i="1"/>
  <c r="AB131" i="1"/>
  <c r="V132" i="1"/>
  <c r="W132" i="1"/>
  <c r="X132" i="1"/>
  <c r="Y132" i="1"/>
  <c r="Z132" i="1"/>
  <c r="AA132" i="1"/>
  <c r="AB132" i="1"/>
  <c r="V133" i="1"/>
  <c r="W133" i="1"/>
  <c r="X133" i="1"/>
  <c r="Y133" i="1"/>
  <c r="Z133" i="1"/>
  <c r="AA133" i="1"/>
  <c r="AB133" i="1"/>
  <c r="V134" i="1"/>
  <c r="W134" i="1"/>
  <c r="X134" i="1"/>
  <c r="Y134" i="1"/>
  <c r="Z134" i="1"/>
  <c r="AA134" i="1"/>
  <c r="AB134" i="1"/>
  <c r="V135" i="1"/>
  <c r="W135" i="1"/>
  <c r="X135" i="1"/>
  <c r="Y135" i="1"/>
  <c r="Z135" i="1"/>
  <c r="AA135" i="1"/>
  <c r="AB135" i="1"/>
  <c r="V136" i="1"/>
  <c r="W136" i="1"/>
  <c r="X136" i="1"/>
  <c r="Y136" i="1"/>
  <c r="Z136" i="1"/>
  <c r="AA136" i="1"/>
  <c r="AB136" i="1"/>
  <c r="V137" i="1"/>
  <c r="W137" i="1"/>
  <c r="X137" i="1"/>
  <c r="Y137" i="1"/>
  <c r="Z137" i="1"/>
  <c r="AA137" i="1"/>
  <c r="AB137" i="1"/>
  <c r="V138" i="1"/>
  <c r="W138" i="1"/>
  <c r="X138" i="1"/>
  <c r="Y138" i="1"/>
  <c r="Z138" i="1"/>
  <c r="AA138" i="1"/>
  <c r="AB138" i="1"/>
  <c r="V139" i="1"/>
  <c r="W139" i="1"/>
  <c r="X139" i="1"/>
  <c r="Y139" i="1"/>
  <c r="Z139" i="1"/>
  <c r="AA139" i="1"/>
  <c r="AB139" i="1"/>
  <c r="V140" i="1"/>
  <c r="W140" i="1"/>
  <c r="X140" i="1"/>
  <c r="Y140" i="1"/>
  <c r="Z140" i="1"/>
  <c r="AA140" i="1"/>
  <c r="AB140" i="1"/>
  <c r="V141" i="1"/>
  <c r="W141" i="1"/>
  <c r="X141" i="1"/>
  <c r="Y141" i="1"/>
  <c r="Z141" i="1"/>
  <c r="AA141" i="1"/>
  <c r="AB141" i="1"/>
  <c r="V142" i="1"/>
  <c r="W142" i="1"/>
  <c r="X142" i="1"/>
  <c r="Y142" i="1"/>
  <c r="Z142" i="1"/>
  <c r="AA142" i="1"/>
  <c r="AB142" i="1"/>
  <c r="V143" i="1"/>
  <c r="W143" i="1"/>
  <c r="X143" i="1"/>
  <c r="Y143" i="1"/>
  <c r="Z143" i="1"/>
  <c r="AA143" i="1"/>
  <c r="AB143" i="1"/>
  <c r="V144" i="1"/>
  <c r="W144" i="1"/>
  <c r="X144" i="1"/>
  <c r="Y144" i="1"/>
  <c r="Z144" i="1"/>
  <c r="AA144" i="1"/>
  <c r="AB144" i="1"/>
  <c r="V145" i="1"/>
  <c r="W145" i="1"/>
  <c r="X145" i="1"/>
  <c r="Y145" i="1"/>
  <c r="Z145" i="1"/>
  <c r="AA145" i="1"/>
  <c r="AB145" i="1"/>
  <c r="V146" i="1"/>
  <c r="W146" i="1"/>
  <c r="X146" i="1"/>
  <c r="Y146" i="1"/>
  <c r="Z146" i="1"/>
  <c r="AA146" i="1"/>
  <c r="AB146" i="1"/>
  <c r="V147" i="1"/>
  <c r="W147" i="1"/>
  <c r="X147" i="1"/>
  <c r="Y147" i="1"/>
  <c r="Z147" i="1"/>
  <c r="AA147" i="1"/>
  <c r="AB147" i="1"/>
  <c r="V148" i="1"/>
  <c r="W148" i="1"/>
  <c r="X148" i="1"/>
  <c r="Y148" i="1"/>
  <c r="Z148" i="1"/>
  <c r="AA148" i="1"/>
  <c r="AB148" i="1"/>
  <c r="V149" i="1"/>
  <c r="W149" i="1"/>
  <c r="X149" i="1"/>
  <c r="Y149" i="1"/>
  <c r="Z149" i="1"/>
  <c r="AA149" i="1"/>
  <c r="AB149" i="1"/>
  <c r="V150" i="1"/>
  <c r="W150" i="1"/>
  <c r="X150" i="1"/>
  <c r="Y150" i="1"/>
  <c r="Z150" i="1"/>
  <c r="AA150" i="1"/>
  <c r="AB150" i="1"/>
  <c r="V151" i="1"/>
  <c r="W151" i="1"/>
  <c r="X151" i="1"/>
  <c r="Y151" i="1"/>
  <c r="Z151" i="1"/>
  <c r="AA151" i="1"/>
  <c r="AB151" i="1"/>
  <c r="V152" i="1"/>
  <c r="W152" i="1"/>
  <c r="X152" i="1"/>
  <c r="Y152" i="1"/>
  <c r="Z152" i="1"/>
  <c r="AA152" i="1"/>
  <c r="AB152" i="1"/>
  <c r="V153" i="1"/>
  <c r="W153" i="1"/>
  <c r="X153" i="1"/>
  <c r="Y153" i="1"/>
  <c r="Z153" i="1"/>
  <c r="AA153" i="1"/>
  <c r="AB153" i="1"/>
  <c r="V154" i="1"/>
  <c r="W154" i="1"/>
  <c r="X154" i="1"/>
  <c r="Y154" i="1"/>
  <c r="Z154" i="1"/>
  <c r="AA154" i="1"/>
  <c r="AB154" i="1"/>
  <c r="V155" i="1"/>
  <c r="W155" i="1"/>
  <c r="X155" i="1"/>
  <c r="Y155" i="1"/>
  <c r="Z155" i="1"/>
  <c r="AA155" i="1"/>
  <c r="AB155" i="1"/>
  <c r="V156" i="1"/>
  <c r="W156" i="1"/>
  <c r="X156" i="1"/>
  <c r="Y156" i="1"/>
  <c r="Z156" i="1"/>
  <c r="AA156" i="1"/>
  <c r="AB156" i="1"/>
  <c r="V157" i="1"/>
  <c r="W157" i="1"/>
  <c r="X157" i="1"/>
  <c r="Y157" i="1"/>
  <c r="Z157" i="1"/>
  <c r="AA157" i="1"/>
  <c r="AB157" i="1"/>
  <c r="V158" i="1"/>
  <c r="W158" i="1"/>
  <c r="X158" i="1"/>
  <c r="Y158" i="1"/>
  <c r="Z158" i="1"/>
  <c r="AA158" i="1"/>
  <c r="AB158" i="1"/>
  <c r="V159" i="1"/>
  <c r="W159" i="1"/>
  <c r="X159" i="1"/>
  <c r="Y159" i="1"/>
  <c r="Z159" i="1"/>
  <c r="AA159" i="1"/>
  <c r="AB159" i="1"/>
  <c r="V160" i="1"/>
  <c r="W160" i="1"/>
  <c r="X160" i="1"/>
  <c r="Y160" i="1"/>
  <c r="Z160" i="1"/>
  <c r="AA160" i="1"/>
  <c r="AB160" i="1"/>
  <c r="V161" i="1"/>
  <c r="W161" i="1"/>
  <c r="X161" i="1"/>
  <c r="Y161" i="1"/>
  <c r="Z161" i="1"/>
  <c r="AA161" i="1"/>
  <c r="AB161" i="1"/>
  <c r="V162" i="1"/>
  <c r="W162" i="1"/>
  <c r="X162" i="1"/>
  <c r="Y162" i="1"/>
  <c r="Z162" i="1"/>
  <c r="AA162" i="1"/>
  <c r="AB162" i="1"/>
  <c r="V163" i="1"/>
  <c r="W163" i="1"/>
  <c r="X163" i="1"/>
  <c r="Y163" i="1"/>
  <c r="Z163" i="1"/>
  <c r="AA163" i="1"/>
  <c r="AB163" i="1"/>
  <c r="V164" i="1"/>
  <c r="W164" i="1"/>
  <c r="X164" i="1"/>
  <c r="Y164" i="1"/>
  <c r="Z164" i="1"/>
  <c r="AA164" i="1"/>
  <c r="AB164" i="1"/>
  <c r="V165" i="1"/>
  <c r="W165" i="1"/>
  <c r="X165" i="1"/>
  <c r="Y165" i="1"/>
  <c r="Z165" i="1"/>
  <c r="AA165" i="1"/>
  <c r="AB165" i="1"/>
  <c r="V166" i="1"/>
  <c r="W166" i="1"/>
  <c r="X166" i="1"/>
  <c r="Y166" i="1"/>
  <c r="Z166" i="1"/>
  <c r="AA166" i="1"/>
  <c r="AB166" i="1"/>
  <c r="V167" i="1"/>
  <c r="W167" i="1"/>
  <c r="X167" i="1"/>
  <c r="Y167" i="1"/>
  <c r="Z167" i="1"/>
  <c r="AA167" i="1"/>
  <c r="AB167" i="1"/>
  <c r="V168" i="1"/>
  <c r="W168" i="1"/>
  <c r="X168" i="1"/>
  <c r="Y168" i="1"/>
  <c r="Z168" i="1"/>
  <c r="AA168" i="1"/>
  <c r="AB168" i="1"/>
  <c r="V169" i="1"/>
  <c r="W169" i="1"/>
  <c r="X169" i="1"/>
  <c r="Y169" i="1"/>
  <c r="Z169" i="1"/>
  <c r="AA169" i="1"/>
  <c r="AB169" i="1"/>
  <c r="V170" i="1"/>
  <c r="W170" i="1"/>
  <c r="X170" i="1"/>
  <c r="Y170" i="1"/>
  <c r="Z170" i="1"/>
  <c r="AA170" i="1"/>
  <c r="AB170" i="1"/>
  <c r="V171" i="1"/>
  <c r="W171" i="1"/>
  <c r="X171" i="1"/>
  <c r="Y171" i="1"/>
  <c r="Z171" i="1"/>
  <c r="AA171" i="1"/>
  <c r="AB171" i="1"/>
  <c r="V172" i="1"/>
  <c r="W172" i="1"/>
  <c r="X172" i="1"/>
  <c r="Y172" i="1"/>
  <c r="Z172" i="1"/>
  <c r="AA172" i="1"/>
  <c r="AB172" i="1"/>
  <c r="V173" i="1"/>
  <c r="W173" i="1"/>
  <c r="X173" i="1"/>
  <c r="Y173" i="1"/>
  <c r="Z173" i="1"/>
  <c r="AA173" i="1"/>
  <c r="AB173" i="1"/>
  <c r="V174" i="1"/>
  <c r="W174" i="1"/>
  <c r="X174" i="1"/>
  <c r="Y174" i="1"/>
  <c r="Z174" i="1"/>
  <c r="AA174" i="1"/>
  <c r="AB174" i="1"/>
  <c r="V175" i="1"/>
  <c r="W175" i="1"/>
  <c r="X175" i="1"/>
  <c r="Y175" i="1"/>
  <c r="Z175" i="1"/>
  <c r="AA175" i="1"/>
  <c r="AB175" i="1"/>
  <c r="V176" i="1"/>
  <c r="W176" i="1"/>
  <c r="X176" i="1"/>
  <c r="Y176" i="1"/>
  <c r="Z176" i="1"/>
  <c r="AA176" i="1"/>
  <c r="AB176" i="1"/>
  <c r="V177" i="1"/>
  <c r="W177" i="1"/>
  <c r="X177" i="1"/>
  <c r="Y177" i="1"/>
  <c r="Z177" i="1"/>
  <c r="AA177" i="1"/>
  <c r="AB177" i="1"/>
  <c r="V178" i="1"/>
  <c r="W178" i="1"/>
  <c r="X178" i="1"/>
  <c r="Y178" i="1"/>
  <c r="Z178" i="1"/>
  <c r="AA178" i="1"/>
  <c r="AB178" i="1"/>
  <c r="V179" i="1"/>
  <c r="W179" i="1"/>
  <c r="X179" i="1"/>
  <c r="Y179" i="1"/>
  <c r="Z179" i="1"/>
  <c r="AA179" i="1"/>
  <c r="AB179" i="1"/>
  <c r="V180" i="1"/>
  <c r="W180" i="1"/>
  <c r="X180" i="1"/>
  <c r="Y180" i="1"/>
  <c r="Z180" i="1"/>
  <c r="AA180" i="1"/>
  <c r="AB180" i="1"/>
  <c r="V181" i="1"/>
  <c r="W181" i="1"/>
  <c r="X181" i="1"/>
  <c r="Y181" i="1"/>
  <c r="Z181" i="1"/>
  <c r="AA181" i="1"/>
  <c r="AB181" i="1"/>
  <c r="V182" i="1"/>
  <c r="W182" i="1"/>
  <c r="X182" i="1"/>
  <c r="Y182" i="1"/>
  <c r="Z182" i="1"/>
  <c r="AA182" i="1"/>
  <c r="AB182" i="1"/>
  <c r="V183" i="1"/>
  <c r="W183" i="1"/>
  <c r="X183" i="1"/>
  <c r="Y183" i="1"/>
  <c r="Z183" i="1"/>
  <c r="AA183" i="1"/>
  <c r="AB183" i="1"/>
  <c r="V184" i="1"/>
  <c r="W184" i="1"/>
  <c r="X184" i="1"/>
  <c r="Y184" i="1"/>
  <c r="Z184" i="1"/>
  <c r="AA184" i="1"/>
  <c r="AB184" i="1"/>
  <c r="V185" i="1"/>
  <c r="W185" i="1"/>
  <c r="X185" i="1"/>
  <c r="Y185" i="1"/>
  <c r="Z185" i="1"/>
  <c r="AA185" i="1"/>
  <c r="AB185" i="1"/>
  <c r="V186" i="1"/>
  <c r="W186" i="1"/>
  <c r="X186" i="1"/>
  <c r="Y186" i="1"/>
  <c r="Z186" i="1"/>
  <c r="AA186" i="1"/>
  <c r="AB186" i="1"/>
  <c r="V187" i="1"/>
  <c r="W187" i="1"/>
  <c r="X187" i="1"/>
  <c r="Y187" i="1"/>
  <c r="Z187" i="1"/>
  <c r="AA187" i="1"/>
  <c r="AB187" i="1"/>
  <c r="V188" i="1"/>
  <c r="W188" i="1"/>
  <c r="X188" i="1"/>
  <c r="Y188" i="1"/>
  <c r="Z188" i="1"/>
  <c r="AA188" i="1"/>
  <c r="AB188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8" i="1"/>
  <c r="M151" i="3"/>
  <c r="N151" i="3"/>
  <c r="O151" i="3"/>
  <c r="P151" i="3"/>
  <c r="Q151" i="3"/>
  <c r="R151" i="3"/>
  <c r="S151" i="3"/>
  <c r="T151" i="3"/>
  <c r="L151" i="3"/>
  <c r="M139" i="3"/>
  <c r="N139" i="3"/>
  <c r="O139" i="3"/>
  <c r="P139" i="3"/>
  <c r="Q139" i="3"/>
  <c r="R139" i="3"/>
  <c r="S139" i="3"/>
  <c r="T139" i="3"/>
  <c r="L139" i="3"/>
  <c r="M127" i="3"/>
  <c r="N127" i="3"/>
  <c r="O127" i="3"/>
  <c r="P127" i="3"/>
  <c r="Q127" i="3"/>
  <c r="R127" i="3"/>
  <c r="S127" i="3"/>
  <c r="T127" i="3"/>
  <c r="L127" i="3"/>
  <c r="M115" i="3"/>
  <c r="N115" i="3"/>
  <c r="O115" i="3"/>
  <c r="P115" i="3"/>
  <c r="Q115" i="3"/>
  <c r="R115" i="3"/>
  <c r="S115" i="3"/>
  <c r="T115" i="3"/>
  <c r="L115" i="3"/>
  <c r="M103" i="3"/>
  <c r="N103" i="3"/>
  <c r="O103" i="3"/>
  <c r="P103" i="3"/>
  <c r="Q103" i="3"/>
  <c r="R103" i="3"/>
  <c r="S103" i="3"/>
  <c r="T103" i="3"/>
  <c r="L103" i="3"/>
  <c r="S91" i="3"/>
  <c r="T91" i="3"/>
  <c r="M91" i="3"/>
  <c r="N91" i="3"/>
  <c r="O91" i="3"/>
  <c r="P91" i="3"/>
  <c r="Q91" i="3"/>
  <c r="R91" i="3"/>
  <c r="L91" i="3"/>
  <c r="M79" i="3"/>
  <c r="N79" i="3"/>
  <c r="O79" i="3"/>
  <c r="P79" i="3"/>
  <c r="Q79" i="3"/>
  <c r="R79" i="3"/>
  <c r="S79" i="3"/>
  <c r="T79" i="3"/>
  <c r="L79" i="3"/>
  <c r="M67" i="3"/>
  <c r="N67" i="3"/>
  <c r="O67" i="3"/>
  <c r="P67" i="3"/>
  <c r="Q67" i="3"/>
  <c r="R67" i="3"/>
  <c r="S67" i="3"/>
  <c r="T67" i="3"/>
  <c r="L67" i="3"/>
  <c r="M55" i="3"/>
  <c r="N55" i="3"/>
  <c r="O55" i="3"/>
  <c r="P55" i="3"/>
  <c r="Q55" i="3"/>
  <c r="R55" i="3"/>
  <c r="S55" i="3"/>
  <c r="T55" i="3"/>
  <c r="L55" i="3"/>
  <c r="M43" i="3"/>
  <c r="N43" i="3"/>
  <c r="O43" i="3"/>
  <c r="P43" i="3"/>
  <c r="Q43" i="3"/>
  <c r="R43" i="3"/>
  <c r="S43" i="3"/>
  <c r="T43" i="3"/>
  <c r="L43" i="3"/>
  <c r="M31" i="3"/>
  <c r="N31" i="3"/>
  <c r="O31" i="3"/>
  <c r="P31" i="3"/>
  <c r="Q31" i="3"/>
  <c r="R31" i="3"/>
  <c r="S31" i="3"/>
  <c r="T31" i="3"/>
  <c r="L31" i="3"/>
  <c r="AF4" i="2"/>
  <c r="AF5" i="2"/>
  <c r="AF6" i="2"/>
  <c r="AF7" i="2"/>
  <c r="AF8" i="2"/>
  <c r="AF9" i="2"/>
  <c r="AF10" i="2"/>
  <c r="AF11" i="2"/>
  <c r="AF12" i="2"/>
  <c r="AF18" i="2"/>
  <c r="AF19" i="2"/>
  <c r="AF20" i="2"/>
  <c r="AF26" i="2"/>
  <c r="AF27" i="2"/>
  <c r="AF28" i="2"/>
  <c r="AF34" i="2"/>
  <c r="AF35" i="2"/>
  <c r="AF36" i="2"/>
  <c r="AF42" i="2"/>
  <c r="AF43" i="2"/>
  <c r="AF44" i="2"/>
  <c r="AF50" i="2"/>
  <c r="AF51" i="2"/>
  <c r="AF52" i="2"/>
  <c r="AF57" i="2"/>
  <c r="AF58" i="2"/>
  <c r="AF59" i="2"/>
  <c r="AF60" i="2"/>
  <c r="AF66" i="2"/>
  <c r="AF67" i="2"/>
  <c r="AF68" i="2"/>
  <c r="AF74" i="2"/>
  <c r="AF75" i="2"/>
  <c r="AF76" i="2"/>
  <c r="AF82" i="2"/>
  <c r="AF83" i="2"/>
  <c r="AF84" i="2"/>
  <c r="AF90" i="2"/>
  <c r="AF91" i="2"/>
  <c r="AF92" i="2"/>
  <c r="AF98" i="2"/>
  <c r="AF99" i="2"/>
  <c r="AF100" i="2"/>
  <c r="AF106" i="2"/>
  <c r="AF107" i="2"/>
  <c r="AF108" i="2"/>
  <c r="AF114" i="2"/>
  <c r="AF115" i="2"/>
  <c r="AF116" i="2"/>
  <c r="AF122" i="2"/>
  <c r="AF123" i="2"/>
  <c r="AF124" i="2"/>
  <c r="AF130" i="2"/>
  <c r="AF131" i="2"/>
  <c r="AF132" i="2"/>
  <c r="AF138" i="2"/>
  <c r="AF139" i="2"/>
  <c r="AF140" i="2"/>
  <c r="AF146" i="2"/>
  <c r="AF147" i="2"/>
  <c r="AF148" i="2"/>
  <c r="AF154" i="2"/>
  <c r="AF155" i="2"/>
  <c r="AF156" i="2"/>
  <c r="AF162" i="2"/>
  <c r="AF163" i="2"/>
  <c r="AF164" i="2"/>
  <c r="AF170" i="2"/>
  <c r="AF171" i="2"/>
  <c r="AF172" i="2"/>
  <c r="AF178" i="2"/>
  <c r="AF179" i="2"/>
  <c r="AF180" i="2"/>
  <c r="AD4" i="2"/>
  <c r="AD5" i="2"/>
  <c r="AD6" i="2"/>
  <c r="AD7" i="2"/>
  <c r="AD8" i="2"/>
  <c r="AD9" i="2"/>
  <c r="AC4" i="2"/>
  <c r="AC5" i="2"/>
  <c r="AC6" i="2"/>
  <c r="AC7" i="2"/>
  <c r="AC8" i="2"/>
  <c r="AC9" i="2"/>
  <c r="AB4" i="2"/>
  <c r="AB5" i="2"/>
  <c r="AB6" i="2"/>
  <c r="AB7" i="2"/>
  <c r="AB8" i="2"/>
  <c r="AB9" i="2"/>
  <c r="AA4" i="2"/>
  <c r="AA5" i="2"/>
  <c r="AA6" i="2"/>
  <c r="AA7" i="2"/>
  <c r="AA8" i="2"/>
  <c r="AA9" i="2"/>
  <c r="Z4" i="2"/>
  <c r="Z5" i="2"/>
  <c r="Z6" i="2"/>
  <c r="Z7" i="2"/>
  <c r="Z8" i="2"/>
  <c r="Z9" i="2"/>
  <c r="Y4" i="2"/>
  <c r="Y5" i="2"/>
  <c r="Y6" i="2"/>
  <c r="Y7" i="2"/>
  <c r="Y8" i="2"/>
  <c r="Y9" i="2"/>
  <c r="X4" i="2"/>
  <c r="X5" i="2"/>
  <c r="X6" i="2"/>
  <c r="X7" i="2"/>
  <c r="X8" i="2"/>
  <c r="X9" i="2"/>
  <c r="W4" i="2"/>
  <c r="W5" i="2"/>
  <c r="W6" i="2"/>
  <c r="W7" i="2"/>
  <c r="W8" i="2"/>
  <c r="V4" i="2"/>
  <c r="V5" i="2"/>
  <c r="V6" i="2"/>
  <c r="V7" i="2"/>
  <c r="V8" i="2"/>
  <c r="V9" i="2"/>
  <c r="T19" i="3"/>
  <c r="M19" i="3"/>
  <c r="N19" i="3"/>
  <c r="O19" i="3"/>
  <c r="P19" i="3"/>
  <c r="Q19" i="3"/>
  <c r="R19" i="3"/>
  <c r="S19" i="3"/>
  <c r="L19" i="3"/>
  <c r="AF3" i="2"/>
  <c r="W3" i="2"/>
  <c r="X3" i="2"/>
  <c r="Y3" i="2"/>
  <c r="Z3" i="2"/>
  <c r="AA3" i="2"/>
  <c r="AB3" i="2"/>
  <c r="AC3" i="2"/>
  <c r="AD3" i="2"/>
  <c r="V3" i="2"/>
  <c r="M7" i="3"/>
  <c r="N7" i="3"/>
  <c r="O7" i="3"/>
  <c r="P7" i="3"/>
  <c r="Q7" i="3"/>
  <c r="R7" i="3"/>
  <c r="S7" i="3"/>
  <c r="T7" i="3"/>
  <c r="L7" i="3"/>
  <c r="AF25" i="2" l="1"/>
  <c r="AF129" i="2"/>
  <c r="AF137" i="2"/>
  <c r="AF97" i="2"/>
  <c r="AF153" i="2"/>
  <c r="AF113" i="2"/>
  <c r="AF81" i="2"/>
  <c r="AF169" i="2"/>
  <c r="AF121" i="2"/>
  <c r="AF41" i="2"/>
  <c r="AF177" i="2"/>
  <c r="AF65" i="2"/>
  <c r="AF102" i="2"/>
  <c r="AF54" i="2"/>
  <c r="AF38" i="2"/>
  <c r="AF111" i="2"/>
  <c r="AF72" i="2"/>
  <c r="AF166" i="2"/>
  <c r="AF62" i="2"/>
  <c r="AF175" i="2"/>
  <c r="AF136" i="2"/>
  <c r="AF174" i="2"/>
  <c r="AF63" i="2"/>
  <c r="AF128" i="2"/>
  <c r="AF120" i="2"/>
  <c r="AF64" i="2"/>
  <c r="AF56" i="2"/>
  <c r="AF127" i="2"/>
  <c r="AF119" i="2"/>
  <c r="AF55" i="2"/>
  <c r="AF47" i="2"/>
  <c r="AF176" i="2"/>
  <c r="AF168" i="2"/>
  <c r="AF160" i="2"/>
  <c r="AF152" i="2"/>
  <c r="AF144" i="2"/>
  <c r="AF112" i="2"/>
  <c r="AF104" i="2"/>
  <c r="AF96" i="2"/>
  <c r="AF88" i="2"/>
  <c r="AF80" i="2"/>
  <c r="AF48" i="2"/>
  <c r="AF40" i="2"/>
  <c r="AF32" i="2"/>
  <c r="AF24" i="2"/>
  <c r="AF16" i="2"/>
  <c r="AF182" i="2"/>
  <c r="AF118" i="2"/>
  <c r="AF110" i="2"/>
  <c r="AF46" i="2"/>
  <c r="AF167" i="2"/>
  <c r="AF159" i="2"/>
  <c r="AF151" i="2"/>
  <c r="AF143" i="2"/>
  <c r="AF135" i="2"/>
  <c r="AF103" i="2"/>
  <c r="AF95" i="2"/>
  <c r="AF87" i="2"/>
  <c r="AF79" i="2"/>
  <c r="AF71" i="2"/>
  <c r="AF39" i="2"/>
  <c r="AF31" i="2"/>
  <c r="AF23" i="2"/>
  <c r="AF15" i="2"/>
  <c r="AF183" i="2"/>
  <c r="AF158" i="2"/>
  <c r="AF150" i="2"/>
  <c r="AF142" i="2"/>
  <c r="AF134" i="2"/>
  <c r="AF126" i="2"/>
  <c r="AF94" i="2"/>
  <c r="AF86" i="2"/>
  <c r="AF78" i="2"/>
  <c r="AF70" i="2"/>
  <c r="AF30" i="2"/>
  <c r="AF22" i="2"/>
  <c r="AF14" i="2"/>
  <c r="AF181" i="2"/>
  <c r="AF173" i="2"/>
  <c r="AF165" i="2"/>
  <c r="AF157" i="2"/>
  <c r="AF149" i="2"/>
  <c r="AF141" i="2"/>
  <c r="AF133" i="2"/>
  <c r="AF125" i="2"/>
  <c r="AF117" i="2"/>
  <c r="AF109" i="2"/>
  <c r="AF101" i="2"/>
  <c r="AF93" i="2"/>
  <c r="AF85" i="2"/>
  <c r="AF77" i="2"/>
  <c r="AF69" i="2"/>
  <c r="AF61" i="2"/>
  <c r="AF53" i="2"/>
  <c r="AF45" i="2"/>
  <c r="AF37" i="2"/>
  <c r="AF29" i="2"/>
  <c r="AF21" i="2"/>
  <c r="AF1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<sst xmlns="http://schemas.openxmlformats.org/spreadsheetml/2006/main" count="1915" uniqueCount="203">
  <si>
    <t>P</t>
  </si>
  <si>
    <t>Q</t>
  </si>
  <si>
    <t>Meat</t>
  </si>
  <si>
    <t>Fish</t>
  </si>
  <si>
    <t>Cheese</t>
  </si>
  <si>
    <t>Eggs</t>
  </si>
  <si>
    <t>Sugar</t>
  </si>
  <si>
    <t>Pastries</t>
  </si>
  <si>
    <t>Bread</t>
  </si>
  <si>
    <t>Groats</t>
  </si>
  <si>
    <t>Fruit</t>
  </si>
  <si>
    <t>ds</t>
  </si>
  <si>
    <t>Inflation</t>
  </si>
  <si>
    <t>Weights Нормировка</t>
  </si>
  <si>
    <t>Инфляция с весами (умножение)</t>
  </si>
  <si>
    <t>Headline</t>
  </si>
  <si>
    <t>Наш индекс</t>
  </si>
  <si>
    <t>Настоящий ИПЦ по Продам</t>
  </si>
  <si>
    <t>Classification</t>
  </si>
  <si>
    <t>Supply</t>
  </si>
  <si>
    <t>Demand</t>
  </si>
  <si>
    <t>Total</t>
  </si>
  <si>
    <t>2010M7</t>
  </si>
  <si>
    <t>2010M8</t>
  </si>
  <si>
    <t>2010M9</t>
  </si>
  <si>
    <t>2010M10</t>
  </si>
  <si>
    <t>2010M11</t>
  </si>
  <si>
    <t>2010M12</t>
  </si>
  <si>
    <t>2011M1</t>
  </si>
  <si>
    <t>2011M2</t>
  </si>
  <si>
    <t>2011M3</t>
  </si>
  <si>
    <t>2011M4</t>
  </si>
  <si>
    <t>2011M5</t>
  </si>
  <si>
    <t>2011M6</t>
  </si>
  <si>
    <t>2011M7</t>
  </si>
  <si>
    <t>2011M8</t>
  </si>
  <si>
    <t>2011M9</t>
  </si>
  <si>
    <t>2011M10</t>
  </si>
  <si>
    <t>2011M11</t>
  </si>
  <si>
    <t>2011M12</t>
  </si>
  <si>
    <t>2012M1</t>
  </si>
  <si>
    <t>2012M2</t>
  </si>
  <si>
    <t>2012M3</t>
  </si>
  <si>
    <t>2012M4</t>
  </si>
  <si>
    <t>2012M5</t>
  </si>
  <si>
    <t>2012M6</t>
  </si>
  <si>
    <t>2012M7</t>
  </si>
  <si>
    <t>2012M8</t>
  </si>
  <si>
    <t>2012M9</t>
  </si>
  <si>
    <t>2012M10</t>
  </si>
  <si>
    <t>2012M11</t>
  </si>
  <si>
    <t>2012M12</t>
  </si>
  <si>
    <t>2013M1</t>
  </si>
  <si>
    <t>2013M2</t>
  </si>
  <si>
    <t>2013M3</t>
  </si>
  <si>
    <t>2013M4</t>
  </si>
  <si>
    <t>2013M5</t>
  </si>
  <si>
    <t>2013M6</t>
  </si>
  <si>
    <t>2013M7</t>
  </si>
  <si>
    <t>2013M8</t>
  </si>
  <si>
    <t>2013M9</t>
  </si>
  <si>
    <t>2013M10</t>
  </si>
  <si>
    <t>2013M11</t>
  </si>
  <si>
    <t>2013M12</t>
  </si>
  <si>
    <t>2014M1</t>
  </si>
  <si>
    <t>2014M2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</si>
  <si>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</si>
  <si>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</si>
  <si>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</si>
  <si>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</si>
  <si>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</si>
  <si>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</si>
  <si>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</si>
  <si>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</si>
  <si>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</si>
  <si>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</si>
  <si>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2015M1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</si>
  <si>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</si>
  <si>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</si>
  <si>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</si>
  <si>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</si>
  <si>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</si>
  <si>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</si>
  <si>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</si>
  <si>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</si>
  <si>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</si>
  <si>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</si>
  <si>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</si>
  <si>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2016M1</t>
  </si>
  <si>
    <t>2016M2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</si>
  <si>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</si>
  <si>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</si>
  <si>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</si>
  <si>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</si>
  <si>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</si>
  <si>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</si>
  <si>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</si>
  <si>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</si>
  <si>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</si>
  <si>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</si>
  <si>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2017M1</t>
  </si>
  <si>
    <t>2017M2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</si>
  <si>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</si>
  <si>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</si>
  <si>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</si>
  <si>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</si>
  <si>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</si>
  <si>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</si>
  <si>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</si>
  <si>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</si>
  <si>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</si>
  <si>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</si>
  <si>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</t>
  </si>
  <si>
    <t>2018M2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</si>
  <si>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</si>
  <si>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</si>
  <si>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</si>
  <si>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</si>
  <si>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</si>
  <si>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</si>
  <si>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</si>
  <si>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</si>
  <si>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</si>
  <si>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</si>
  <si>
    <t>2019M1</t>
  </si>
  <si>
    <t>2019M2</t>
  </si>
  <si>
    <t>2019M3</t>
  </si>
  <si>
    <t>2019M4</t>
  </si>
  <si>
    <t>2019M5</t>
  </si>
  <si>
    <t>2019M6</t>
  </si>
  <si>
    <t>2019M7</t>
  </si>
  <si>
    <t>2019M8</t>
  </si>
  <si>
    <t>2019M9</t>
  </si>
  <si>
    <t>2019M10</t>
  </si>
  <si>
    <t>2019M11</t>
  </si>
  <si>
    <t>2019M12</t>
  </si>
  <si>
    <t>2020M1</t>
  </si>
  <si>
    <t>2020M2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</si>
  <si>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</si>
  <si>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</si>
  <si>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</si>
  <si>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</si>
  <si>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</si>
  <si>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</si>
  <si>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</si>
  <si>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</si>
  <si>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</si>
  <si>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</si>
  <si>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</si>
  <si>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</si>
  <si>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</si>
  <si>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</si>
  <si>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</si>
  <si>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</si>
  <si>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</si>
  <si>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</si>
  <si>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</si>
  <si>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</si>
  <si>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</si>
  <si>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</si>
  <si>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</si>
  <si>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</si>
  <si>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</si>
  <si>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</si>
  <si>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</si>
  <si>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</si>
  <si>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</si>
  <si>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</si>
  <si>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</si>
  <si>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</si>
  <si>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</si>
  <si>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</si>
  <si>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</si>
  <si>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2023M2</t>
  </si>
  <si>
    <t>2023M3</t>
  </si>
  <si>
    <t>2023M4</t>
  </si>
  <si>
    <t>2023M5</t>
  </si>
  <si>
    <t>2023M6</t>
  </si>
  <si>
    <t>2023M7</t>
  </si>
  <si>
    <t>2023M8</t>
  </si>
  <si>
    <t>2023M9</t>
  </si>
  <si>
    <t>2023M10</t>
  </si>
  <si>
    <t>2023M11</t>
  </si>
  <si>
    <t>2023M12</t>
  </si>
  <si>
    <t>2024M1</t>
  </si>
  <si>
    <t>2024M2</t>
  </si>
  <si>
    <t>2024M3</t>
  </si>
  <si>
    <t>2024M4</t>
  </si>
  <si>
    <t>2024M5</t>
  </si>
  <si>
    <t>2024M6</t>
  </si>
  <si>
    <t>2024M7</t>
  </si>
  <si>
    <t>2024M8</t>
  </si>
  <si>
    <t>2024M9</t>
  </si>
  <si>
    <t>2024M10</t>
  </si>
  <si>
    <t>2024M11</t>
  </si>
  <si>
    <t>2024M12</t>
  </si>
  <si>
    <t>2025M1</t>
  </si>
  <si>
    <t>2025M2</t>
  </si>
  <si>
    <t>2025M3</t>
  </si>
  <si>
    <t>2025M4</t>
  </si>
  <si>
    <t>2025M5</t>
  </si>
  <si>
    <t>2025M6</t>
  </si>
  <si>
    <t>2025M7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</si>
</sst>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yyyy\-mm\-dd\ hh:mm:ss"/>
    <numFmt numFmtId="166" formatCode="yyyy\-mm\-dd;@"/>
    <numFmt numFmtId="167" formatCode="0.000"/>
  </numFmts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charset val="204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4"/>
      <color theme="0"/>
      <name val="Arial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3" fillId="0" borderId="0" xfId="1" applyFont="1" applyAlignment="1">
      <alignment horizontal="left"/>
    </xf>
    <xf numFmtId="0" fontId="3" fillId="0" borderId="0" xfId="1" applyFont="1"/>
    <xf numFmtId="0" fontId="4" fillId="0" borderId="0" xfId="1" applyFont="1"/>
    <xf numFmtId="166" fontId="4" fillId="0" borderId="0" xfId="1" applyNumberFormat="1" applyFont="1" applyAlignment="1">
      <alignment horizontal="left"/>
    </xf>
    <xf numFmtId="2" fontId="5" fillId="0" borderId="0" xfId="1" applyNumberFormat="1" applyFont="1" applyAlignment="1">
      <alignment horizontal="center"/>
    </xf>
    <xf numFmtId="0" fontId="4" fillId="0" borderId="0" xfId="1" applyFont="1" applyAlignment="1">
      <alignment horizontal="left"/>
    </xf>
    <xf numFmtId="2" fontId="2" fillId="0" borderId="0" xfId="1" applyNumberFormat="1"/>
    <xf numFmtId="0" fontId="6" fillId="0" borderId="0" xfId="1" applyFont="1"/>
    <xf numFmtId="166" fontId="6" fillId="0" borderId="0" xfId="1" applyNumberFormat="1" applyFont="1" applyAlignment="1">
      <alignment horizontal="center"/>
    </xf>
    <xf numFmtId="167" fontId="6" fillId="0" borderId="0" xfId="1" applyNumberFormat="1" applyFont="1" applyAlignment="1">
      <alignment horizontal="center"/>
    </xf>
    <xf numFmtId="0" fontId="6" fillId="0" borderId="0" xfId="1" applyFont="1" applyAlignment="1">
      <alignment horizontal="left"/>
    </xf>
    <xf numFmtId="0" fontId="7" fillId="2" borderId="0" xfId="1" applyFont="1" applyFill="1" applyAlignment="1">
      <alignment horizontal="center"/>
    </xf>
    <xf numFmtId="2" fontId="4" fillId="0" borderId="0" xfId="1" applyNumberFormat="1" applyFont="1" applyAlignment="1">
      <alignment horizontal="center"/>
    </xf>
    <xf numFmtId="2" fontId="4" fillId="0" borderId="0" xfId="0" applyNumberFormat="1" applyFont="1" applyFill="1" applyAlignment="1">
      <alignment horizontal="center"/>
    </xf>
    <xf numFmtId="166" fontId="6" fillId="0" borderId="3" xfId="1" applyNumberFormat="1" applyFont="1" applyBorder="1" applyAlignment="1">
      <alignment horizontal="center"/>
    </xf>
    <xf numFmtId="167" fontId="6" fillId="0" borderId="3" xfId="1" applyNumberFormat="1" applyFont="1" applyBorder="1" applyAlignment="1">
      <alignment horizontal="center"/>
    </xf>
    <xf numFmtId="0" fontId="6" fillId="0" borderId="3" xfId="1" applyFont="1" applyBorder="1"/>
    <xf numFmtId="166" fontId="4" fillId="0" borderId="3" xfId="1" applyNumberFormat="1" applyFont="1" applyBorder="1" applyAlignment="1">
      <alignment horizontal="left"/>
    </xf>
    <xf numFmtId="2" fontId="5" fillId="0" borderId="3" xfId="1" applyNumberFormat="1" applyFont="1" applyBorder="1" applyAlignment="1">
      <alignment horizontal="center"/>
    </xf>
    <xf numFmtId="0" fontId="4" fillId="0" borderId="3" xfId="1" applyFont="1" applyBorder="1"/>
    <xf numFmtId="2" fontId="4" fillId="0" borderId="3" xfId="1" applyNumberFormat="1" applyFont="1" applyBorder="1" applyAlignment="1">
      <alignment horizontal="center"/>
    </xf>
    <xf numFmtId="2" fontId="4" fillId="0" borderId="3" xfId="0" applyNumberFormat="1" applyFont="1" applyFill="1" applyBorder="1" applyAlignment="1">
      <alignment horizontal="center"/>
    </xf>
    <xf numFmtId="0" fontId="1" fillId="0" borderId="4" xfId="0" applyFont="1" applyBorder="1" applyAlignment="1">
      <alignment horizontal="center" vertical="top"/>
    </xf>
    <xf numFmtId="0" fontId="0" fillId="0" borderId="5" xfId="0" applyBorder="1"/>
    <xf numFmtId="0" fontId="8" fillId="2" borderId="2" xfId="0" applyFont="1" applyFill="1" applyBorder="1" applyAlignment="1">
      <alignment horizontal="center"/>
    </xf>
    <xf numFmtId="0" fontId="4" fillId="0" borderId="0" xfId="1" applyFont="1" applyBorder="1"/>
    <xf numFmtId="0" fontId="4" fillId="0" borderId="0" xfId="1" applyFont="1" applyBorder="1" applyAlignment="1">
      <alignment horizontal="left"/>
    </xf>
    <xf numFmtId="0" fontId="3" fillId="0" borderId="0" xfId="1" applyFont="1" applyBorder="1" applyAlignment="1">
      <alignment horizontal="left"/>
    </xf>
    <xf numFmtId="166" fontId="4" fillId="0" borderId="0" xfId="1" applyNumberFormat="1" applyFont="1" applyBorder="1" applyAlignment="1">
      <alignment horizontal="left"/>
    </xf>
    <xf numFmtId="0" fontId="3" fillId="0" borderId="0" xfId="0" applyFont="1"/>
    <xf numFmtId="0" fontId="6" fillId="0" borderId="0" xfId="0" applyFont="1"/>
  </cellXfs>
  <cellStyles count="2">
    <cellStyle name="Обычный" xfId="0" builtinId="0"/>
    <cellStyle name="Обычный 2" xfId="1" xr:uid="{270FC8A0-147D-D541-AA45-BB16B050F99C}"/>
  </cellStyles>
  <dxfs count="0"/>
  <tableStyles count="0" defaultTableStyle="TableStyleMedium9" defaultPivotStyle="PivotStyleLight16"/>
  <colors>
    <mruColors>
      <color rgb="FF163A54"/>
      <color rgb="FFC6D4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ru-RU" sz="1800" b="1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Продовольственная инфляция,</a:t>
            </a:r>
            <a:r>
              <a:rPr lang="ru-RU" sz="1800" b="1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индекс по выбранным товарам, % </a:t>
            </a:r>
            <a:r>
              <a:rPr lang="en-US" sz="1800" b="1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m/m SA</a:t>
            </a:r>
            <a:endParaRPr lang="ru-RU" sz="18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ru-RU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Расчет!$W$1</c:f>
              <c:strCache>
                <c:ptCount val="1"/>
                <c:pt idx="0">
                  <c:v>Demand</c:v>
                </c:pt>
              </c:strCache>
            </c:strRef>
          </c:tx>
          <c:spPr>
            <a:solidFill>
              <a:srgbClr val="C6D4DA"/>
            </a:solidFill>
            <a:ln>
              <a:noFill/>
            </a:ln>
            <a:effectLst/>
          </c:spPr>
          <c:invertIfNegative val="0"/>
          <c:cat>
            <c:strRef>
              <c:f>Расчет!$A$2:$A$182</c:f>
              <c:strCache>
                <c:ptCount val="181"/>
                <c:pt idx="0">
                  <c:v>2010M7</c:v>
                </c:pt>
                <c:pt idx="1">
                  <c:v>2010M8</c:v>
                </c:pt>
                <c:pt idx="2">
                  <c:v>2010M9</c:v>
                </c:pt>
                <c:pt idx="3">
                  <c:v>2010M10</c:v>
                </c:pt>
                <c:pt idx="4">
                  <c:v>2010M11</c:v>
                </c:pt>
                <c:pt idx="5">
                  <c:v>2010M12</c:v>
                </c:pt>
                <c:pt idx="6">
                  <c:v>2011M1</c:v>
                </c:pt>
                <c:pt idx="7">
                  <c:v>2011M2</c:v>
                </c:pt>
                <c:pt idx="8">
                  <c:v>2011M3</c:v>
                </c:pt>
                <c:pt idx="9">
                  <c:v>2011M4</c:v>
                </c:pt>
                <c:pt idx="10">
                  <c:v>2011M5</c:v>
                </c:pt>
                <c:pt idx="11">
                  <c:v>2011M6</c:v>
                </c:pt>
                <c:pt idx="12">
                  <c:v>2011M7</c:v>
                </c:pt>
                <c:pt idx="13">
                  <c:v>2011M8</c:v>
                </c:pt>
                <c:pt idx="14">
                  <c:v>2011M9</c:v>
                </c:pt>
                <c:pt idx="15">
                  <c:v>2011M10</c:v>
                </c:pt>
                <c:pt idx="16">
                  <c:v>2011M11</c:v>
                </c:pt>
                <c:pt idx="17">
                  <c:v>2011M12</c:v>
                </c:pt>
                <c:pt idx="18">
                  <c:v>2012M1</c:v>
                </c:pt>
                <c:pt idx="19">
                  <c:v>2012M2</c:v>
                </c:pt>
                <c:pt idx="20">
                  <c:v>2012M3</c:v>
                </c:pt>
                <c:pt idx="21">
                  <c:v>2012M4</c:v>
                </c:pt>
                <c:pt idx="22">
                  <c:v>2012M5</c:v>
                </c:pt>
                <c:pt idx="23">
                  <c:v>2012M6</c:v>
                </c:pt>
                <c:pt idx="24">
                  <c:v>2012M7</c:v>
                </c:pt>
                <c:pt idx="25">
                  <c:v>2012M8</c:v>
                </c:pt>
                <c:pt idx="26">
                  <c:v>2012M9</c:v>
                </c:pt>
                <c:pt idx="27">
                  <c:v>2012M10</c:v>
                </c:pt>
                <c:pt idx="28">
                  <c:v>2012M11</c:v>
                </c:pt>
                <c:pt idx="29">
                  <c:v>2012M12</c:v>
                </c:pt>
                <c:pt idx="30">
                  <c:v>2013M1</c:v>
                </c:pt>
                <c:pt idx="31">
                  <c:v>2013M2</c:v>
                </c:pt>
                <c:pt idx="32">
                  <c:v>2013M3</c:v>
                </c:pt>
                <c:pt idx="33">
                  <c:v>2013M4</c:v>
                </c:pt>
                <c:pt idx="34">
                  <c:v>2013M5</c:v>
                </c:pt>
                <c:pt idx="35">
                  <c:v>2013M6</c:v>
                </c:pt>
                <c:pt idx="36">
                  <c:v>2013M7</c:v>
                </c:pt>
                <c:pt idx="37">
                  <c:v>2013M8</c:v>
                </c:pt>
                <c:pt idx="38">
                  <c:v>2013M9</c:v>
                </c:pt>
                <c:pt idx="39">
                  <c:v>2013M10</c:v>
                </c:pt>
                <c:pt idx="40">
                  <c:v>2013M11</c:v>
                </c:pt>
                <c:pt idx="41">
                  <c:v>2013M12</c:v>
                </c:pt>
                <c:pt idx="42">
                  <c:v>2014M1</c:v>
                </c:pt>
                <c:pt idx="43">
                  <c:v>2014M2</c:v>
                </c:pt>
                <c:pt idx="44">
                  <c:v>2014M3</c:v>
                </c:pt>
                <c:pt idx="45">
                  <c:v>2014M4</c:v>
                </c:pt>
                <c:pt idx="46">
                  <c:v>2014M5</c:v>
                </c:pt>
                <c:pt idx="47">
                  <c:v>2014M6</c:v>
                </c:pt>
                <c:pt idx="48">
                  <c:v>2014M7</c:v>
                </c:pt>
                <c:pt idx="49">
                  <c:v>2014M8</c:v>
                </c:pt>
                <c:pt idx="50">
                  <c:v>2014M9</c:v>
                </c:pt>
                <c:pt idx="51">
                  <c:v>2014M10</c:v>
                </c:pt>
                <c:pt idx="52">
                  <c:v>2014M11</c:v>
                </c:pt>
                <c:pt idx="53">
                  <c:v>2014M12</c:v>
                </c:pt>
                <c:pt idx="54">
                  <c:v>2015M1</c:v>
                </c:pt>
                <c:pt idx="55">
                  <c:v>2015M2</c:v>
                </c:pt>
                <c:pt idx="56">
                  <c:v>2015M3</c:v>
                </c:pt>
                <c:pt idx="57">
                  <c:v>2015M4</c:v>
                </c:pt>
                <c:pt idx="58">
                  <c:v>2015M5</c:v>
                </c:pt>
                <c:pt idx="59">
                  <c:v>2015M6</c:v>
                </c:pt>
                <c:pt idx="60">
                  <c:v>2015M7</c:v>
                </c:pt>
                <c:pt idx="61">
                  <c:v>2015M8</c:v>
                </c:pt>
                <c:pt idx="62">
                  <c:v>2015M9</c:v>
                </c:pt>
                <c:pt idx="63">
                  <c:v>2015M10</c:v>
                </c:pt>
                <c:pt idx="64">
                  <c:v>2015M11</c:v>
                </c:pt>
                <c:pt idx="65">
                  <c:v>2015M12</c:v>
                </c:pt>
                <c:pt idx="66">
                  <c:v>2016M1</c:v>
                </c:pt>
                <c:pt idx="67">
                  <c:v>2016M2</c:v>
                </c:pt>
                <c:pt idx="68">
                  <c:v>2016M3</c:v>
                </c:pt>
                <c:pt idx="69">
                  <c:v>2016M4</c:v>
                </c:pt>
                <c:pt idx="70">
                  <c:v>2016M5</c:v>
                </c:pt>
                <c:pt idx="71">
                  <c:v>2016M6</c:v>
                </c:pt>
                <c:pt idx="72">
                  <c:v>2016M7</c:v>
                </c:pt>
                <c:pt idx="73">
                  <c:v>2016M8</c:v>
                </c:pt>
                <c:pt idx="74">
                  <c:v>2016M9</c:v>
                </c:pt>
                <c:pt idx="75">
                  <c:v>2016M10</c:v>
                </c:pt>
                <c:pt idx="76">
                  <c:v>2016M11</c:v>
                </c:pt>
                <c:pt idx="77">
                  <c:v>2016M12</c:v>
                </c:pt>
                <c:pt idx="78">
                  <c:v>2017M1</c:v>
                </c:pt>
                <c:pt idx="79">
                  <c:v>2017M2</c:v>
                </c:pt>
                <c:pt idx="80">
                  <c:v>2017M3</c:v>
                </c:pt>
                <c:pt idx="81">
                  <c:v>2017M4</c:v>
                </c:pt>
                <c:pt idx="82">
                  <c:v>2017M5</c:v>
                </c:pt>
                <c:pt idx="83">
                  <c:v>2017M6</c:v>
                </c:pt>
                <c:pt idx="84">
                  <c:v>2017M7</c:v>
                </c:pt>
                <c:pt idx="85">
                  <c:v>2017M8</c:v>
                </c:pt>
                <c:pt idx="86">
                  <c:v>2017M9</c:v>
                </c:pt>
                <c:pt idx="87">
                  <c:v>2017M10</c:v>
                </c:pt>
                <c:pt idx="88">
                  <c:v>2017M11</c:v>
                </c:pt>
                <c:pt idx="89">
                  <c:v>2017M12</c:v>
                </c:pt>
                <c:pt idx="90">
                  <c:v>2018M1</c:v>
                </c:pt>
                <c:pt idx="91">
                  <c:v>2018M2</c:v>
                </c:pt>
                <c:pt idx="92">
                  <c:v>2018M3</c:v>
                </c:pt>
                <c:pt idx="93">
                  <c:v>2018M4</c:v>
                </c:pt>
                <c:pt idx="94">
                  <c:v>2018M5</c:v>
                </c:pt>
                <c:pt idx="95">
                  <c:v>2018M6</c:v>
                </c:pt>
                <c:pt idx="96">
                  <c:v>2018M7</c:v>
                </c:pt>
                <c:pt idx="97">
                  <c:v>2018M8</c:v>
                </c:pt>
                <c:pt idx="98">
                  <c:v>2018M9</c:v>
                </c:pt>
                <c:pt idx="99">
                  <c:v>2018M10</c:v>
                </c:pt>
                <c:pt idx="100">
                  <c:v>2018M11</c:v>
                </c:pt>
                <c:pt idx="101">
                  <c:v>2018M12</c:v>
                </c:pt>
                <c:pt idx="102">
                  <c:v>2019M1</c:v>
                </c:pt>
                <c:pt idx="103">
                  <c:v>2019M2</c:v>
                </c:pt>
                <c:pt idx="104">
                  <c:v>2019M3</c:v>
                </c:pt>
                <c:pt idx="105">
                  <c:v>2019M4</c:v>
                </c:pt>
                <c:pt idx="106">
                  <c:v>2019M5</c:v>
                </c:pt>
                <c:pt idx="107">
                  <c:v>2019M6</c:v>
                </c:pt>
                <c:pt idx="108">
                  <c:v>2019M7</c:v>
                </c:pt>
                <c:pt idx="109">
                  <c:v>2019M8</c:v>
                </c:pt>
                <c:pt idx="110">
                  <c:v>2019M9</c:v>
                </c:pt>
                <c:pt idx="111">
                  <c:v>2019M10</c:v>
                </c:pt>
                <c:pt idx="112">
                  <c:v>2019M11</c:v>
                </c:pt>
                <c:pt idx="113">
                  <c:v>2019M12</c:v>
                </c:pt>
                <c:pt idx="114">
                  <c:v>2020M1</c:v>
                </c:pt>
                <c:pt idx="115">
                  <c:v>2020M2</c:v>
                </c:pt>
                <c:pt idx="116">
                  <c:v>2020M3</c:v>
                </c:pt>
                <c:pt idx="117">
                  <c:v>2020M4</c:v>
                </c:pt>
                <c:pt idx="118">
                  <c:v>2020M5</c:v>
                </c:pt>
                <c:pt idx="119">
                  <c:v>2020M6</c:v>
                </c:pt>
                <c:pt idx="120">
                  <c:v>2020M7</c:v>
                </c:pt>
                <c:pt idx="121">
                  <c:v>2020M8</c:v>
                </c:pt>
                <c:pt idx="122">
                  <c:v>2020M9</c:v>
                </c:pt>
                <c:pt idx="123">
                  <c:v>2020M10</c:v>
                </c:pt>
                <c:pt idx="124">
                  <c:v>2020M11</c:v>
                </c:pt>
                <c:pt idx="125">
                  <c:v>2020M12</c:v>
                </c:pt>
                <c:pt idx="126">
                  <c:v>2021M1</c:v>
                </c:pt>
                <c:pt idx="127">
                  <c:v>2021M2</c:v>
                </c:pt>
                <c:pt idx="128">
                  <c:v>2021M3</c:v>
                </c:pt>
                <c:pt idx="129">
                  <c:v>2021M4</c:v>
                </c:pt>
                <c:pt idx="130">
                  <c:v>2021M5</c:v>
                </c:pt>
                <c:pt idx="131">
                  <c:v>2021M6</c:v>
                </c:pt>
                <c:pt idx="132">
                  <c:v>2021M7</c:v>
                </c:pt>
                <c:pt idx="133">
                  <c:v>2021M8</c:v>
                </c:pt>
                <c:pt idx="134">
                  <c:v>2021M9</c:v>
                </c:pt>
                <c:pt idx="135">
                  <c:v>2021M10</c:v>
                </c:pt>
                <c:pt idx="136">
                  <c:v>2021M11</c:v>
                </c:pt>
                <c:pt idx="137">
                  <c:v>2021M12</c:v>
                </c:pt>
                <c:pt idx="138">
                  <c:v>2022M1</c:v>
                </c:pt>
                <c:pt idx="139">
                  <c:v>2022M2</c:v>
                </c:pt>
                <c:pt idx="140">
                  <c:v>2022M3</c:v>
                </c:pt>
                <c:pt idx="141">
                  <c:v>2022M4</c:v>
                </c:pt>
                <c:pt idx="142">
                  <c:v>2022M5</c:v>
                </c:pt>
                <c:pt idx="143">
                  <c:v>2022M6</c:v>
                </c:pt>
                <c:pt idx="144">
                  <c:v>2022M7</c:v>
                </c:pt>
                <c:pt idx="145">
                  <c:v>2022M8</c:v>
                </c:pt>
                <c:pt idx="146">
                  <c:v>2022M9</c:v>
                </c:pt>
                <c:pt idx="147">
                  <c:v>2022M10</c:v>
                </c:pt>
                <c:pt idx="148">
                  <c:v>2022M11</c:v>
                </c:pt>
                <c:pt idx="149">
                  <c:v>2022M12</c:v>
                </c:pt>
                <c:pt idx="150">
                  <c:v>2023M1</c:v>
                </c:pt>
                <c:pt idx="151">
                  <c:v>2023M2</c:v>
                </c:pt>
                <c:pt idx="152">
                  <c:v>2023M3</c:v>
                </c:pt>
                <c:pt idx="153">
                  <c:v>2023M4</c:v>
                </c:pt>
                <c:pt idx="154">
                  <c:v>2023M5</c:v>
                </c:pt>
                <c:pt idx="155">
                  <c:v>2023M6</c:v>
                </c:pt>
                <c:pt idx="156">
                  <c:v>2023M7</c:v>
                </c:pt>
                <c:pt idx="157">
                  <c:v>2023M8</c:v>
                </c:pt>
                <c:pt idx="158">
                  <c:v>2023M9</c:v>
                </c:pt>
                <c:pt idx="159">
                  <c:v>2023M10</c:v>
                </c:pt>
                <c:pt idx="160">
                  <c:v>2023M11</c:v>
                </c:pt>
                <c:pt idx="161">
                  <c:v>2023M12</c:v>
                </c:pt>
                <c:pt idx="162">
                  <c:v>2024M1</c:v>
                </c:pt>
                <c:pt idx="163">
                  <c:v>2024M2</c:v>
                </c:pt>
                <c:pt idx="164">
                  <c:v>2024M3</c:v>
                </c:pt>
                <c:pt idx="165">
                  <c:v>2024M4</c:v>
                </c:pt>
                <c:pt idx="166">
                  <c:v>2024M5</c:v>
                </c:pt>
                <c:pt idx="167">
                  <c:v>2024M6</c:v>
                </c:pt>
                <c:pt idx="168">
                  <c:v>2024M7</c:v>
                </c:pt>
                <c:pt idx="169">
                  <c:v>2024M8</c:v>
                </c:pt>
                <c:pt idx="170">
                  <c:v>2024M9</c:v>
                </c:pt>
                <c:pt idx="171">
                  <c:v>2024M10</c:v>
                </c:pt>
                <c:pt idx="172">
                  <c:v>2024M11</c:v>
                </c:pt>
                <c:pt idx="173">
                  <c:v>2024M12</c:v>
                </c:pt>
                <c:pt idx="174">
                  <c:v>2025M1</c:v>
                </c:pt>
                <c:pt idx="175">
                  <c:v>2025M2</c:v>
                </c:pt>
                <c:pt idx="176">
                  <c:v>2025M3</c:v>
                </c:pt>
                <c:pt idx="177">
                  <c:v>2025M4</c:v>
                </c:pt>
                <c:pt idx="178">
                  <c:v>2025M5</c:v>
                </c:pt>
                <c:pt idx="179">
                  <c:v>2025M6</c:v>
                </c:pt>
                <c:pt idx="180">
                  <c:v>2025M7</c:v>
                </c:pt>
              </c:strCache>
            </c:strRef>
          </c:cat>
          <c:val>
            <c:numRef>
              <c:f>Расчет!$W$2:$W$182</c:f>
              <c:numCache>
                <c:formatCode>General</c:formatCode>
                <c:ptCount val="181"/>
                <c:pt idx="0">
                  <c:v>0.49131595865626443</c:v>
                </c:pt>
                <c:pt idx="1">
                  <c:v>2.1463928600298745</c:v>
                </c:pt>
                <c:pt idx="2">
                  <c:v>0.23025708524003125</c:v>
                </c:pt>
                <c:pt idx="3">
                  <c:v>7.3975707911721061E-2</c:v>
                </c:pt>
                <c:pt idx="4">
                  <c:v>0.26750917796274482</c:v>
                </c:pt>
                <c:pt idx="5">
                  <c:v>1.6930672496389525</c:v>
                </c:pt>
                <c:pt idx="6">
                  <c:v>2.0946751037750531</c:v>
                </c:pt>
                <c:pt idx="7">
                  <c:v>0.48854587406098215</c:v>
                </c:pt>
                <c:pt idx="8">
                  <c:v>0.27351393117928363</c:v>
                </c:pt>
                <c:pt idx="9">
                  <c:v>0.49444661491213032</c:v>
                </c:pt>
                <c:pt idx="10">
                  <c:v>-0.58781658299388884</c:v>
                </c:pt>
                <c:pt idx="11">
                  <c:v>1.3929731696810877E-2</c:v>
                </c:pt>
                <c:pt idx="12">
                  <c:v>8.3315884430446047E-2</c:v>
                </c:pt>
                <c:pt idx="13">
                  <c:v>0.1481760790208291</c:v>
                </c:pt>
                <c:pt idx="14">
                  <c:v>0.5083425115243192</c:v>
                </c:pt>
                <c:pt idx="15">
                  <c:v>0.7616043605129198</c:v>
                </c:pt>
                <c:pt idx="16">
                  <c:v>-7.5240614658337979E-2</c:v>
                </c:pt>
                <c:pt idx="17">
                  <c:v>-0.34911966716550902</c:v>
                </c:pt>
                <c:pt idx="18">
                  <c:v>0</c:v>
                </c:pt>
                <c:pt idx="19">
                  <c:v>0.20468521990803015</c:v>
                </c:pt>
                <c:pt idx="20">
                  <c:v>7.7325241863897665E-2</c:v>
                </c:pt>
                <c:pt idx="21">
                  <c:v>-0.18446058412980951</c:v>
                </c:pt>
                <c:pt idx="22">
                  <c:v>0.6621564555524202</c:v>
                </c:pt>
                <c:pt idx="23">
                  <c:v>0.15403513266007579</c:v>
                </c:pt>
                <c:pt idx="24">
                  <c:v>9.1494599064602486E-2</c:v>
                </c:pt>
                <c:pt idx="25">
                  <c:v>0.57158864418065036</c:v>
                </c:pt>
                <c:pt idx="26">
                  <c:v>0.48290619757965869</c:v>
                </c:pt>
                <c:pt idx="27">
                  <c:v>0.12920325371509861</c:v>
                </c:pt>
                <c:pt idx="28">
                  <c:v>9.5522814159634983E-2</c:v>
                </c:pt>
                <c:pt idx="29">
                  <c:v>-0.18372372621294453</c:v>
                </c:pt>
                <c:pt idx="30">
                  <c:v>8.7501782767494984E-2</c:v>
                </c:pt>
                <c:pt idx="31">
                  <c:v>-0.21427397130419298</c:v>
                </c:pt>
                <c:pt idx="32">
                  <c:v>0.17348058123205087</c:v>
                </c:pt>
                <c:pt idx="33">
                  <c:v>-4.5300067988179191E-2</c:v>
                </c:pt>
                <c:pt idx="34">
                  <c:v>4.9869003523355399E-3</c:v>
                </c:pt>
                <c:pt idx="35">
                  <c:v>0.12771049219412275</c:v>
                </c:pt>
                <c:pt idx="36">
                  <c:v>3.1031788134282062E-2</c:v>
                </c:pt>
                <c:pt idx="37">
                  <c:v>6.7460303298685284E-2</c:v>
                </c:pt>
                <c:pt idx="38">
                  <c:v>0.55726802864991165</c:v>
                </c:pt>
                <c:pt idx="39">
                  <c:v>0.24343163382266608</c:v>
                </c:pt>
                <c:pt idx="40">
                  <c:v>-3.1741093813573602E-3</c:v>
                </c:pt>
                <c:pt idx="41">
                  <c:v>-0.28262031160037204</c:v>
                </c:pt>
                <c:pt idx="42">
                  <c:v>8.2269930198382205E-2</c:v>
                </c:pt>
                <c:pt idx="43">
                  <c:v>0.46672748137235376</c:v>
                </c:pt>
                <c:pt idx="44">
                  <c:v>0.75371933053212492</c:v>
                </c:pt>
                <c:pt idx="45">
                  <c:v>0.84747520205730742</c:v>
                </c:pt>
                <c:pt idx="46">
                  <c:v>1.689954810197271</c:v>
                </c:pt>
                <c:pt idx="47">
                  <c:v>0.33005338836940806</c:v>
                </c:pt>
                <c:pt idx="48">
                  <c:v>0.69704982200981691</c:v>
                </c:pt>
                <c:pt idx="49">
                  <c:v>0.14877477862413679</c:v>
                </c:pt>
                <c:pt idx="50">
                  <c:v>1.1178626810756978</c:v>
                </c:pt>
                <c:pt idx="51">
                  <c:v>1.1124789659324161</c:v>
                </c:pt>
                <c:pt idx="52">
                  <c:v>2.0551810163793407</c:v>
                </c:pt>
                <c:pt idx="53">
                  <c:v>1.5860823224442835</c:v>
                </c:pt>
                <c:pt idx="54">
                  <c:v>0</c:v>
                </c:pt>
                <c:pt idx="55">
                  <c:v>1.1079791865185613</c:v>
                </c:pt>
                <c:pt idx="56">
                  <c:v>0.72673870138270513</c:v>
                </c:pt>
                <c:pt idx="57">
                  <c:v>-0.40544988627022388</c:v>
                </c:pt>
                <c:pt idx="58">
                  <c:v>-0.49216675011099786</c:v>
                </c:pt>
                <c:pt idx="59">
                  <c:v>0.155578201347011</c:v>
                </c:pt>
                <c:pt idx="60">
                  <c:v>3.4724568413940816E-2</c:v>
                </c:pt>
                <c:pt idx="61">
                  <c:v>0.28485778342729828</c:v>
                </c:pt>
                <c:pt idx="62">
                  <c:v>1.0052133905717339E-2</c:v>
                </c:pt>
                <c:pt idx="63">
                  <c:v>0.25334103052422452</c:v>
                </c:pt>
                <c:pt idx="64">
                  <c:v>0.27917711473957796</c:v>
                </c:pt>
                <c:pt idx="65">
                  <c:v>3.8820862410607927E-2</c:v>
                </c:pt>
                <c:pt idx="66">
                  <c:v>0.12951352852588016</c:v>
                </c:pt>
                <c:pt idx="67">
                  <c:v>3.2533323881219663E-2</c:v>
                </c:pt>
                <c:pt idx="68">
                  <c:v>-0.41610837728513667</c:v>
                </c:pt>
                <c:pt idx="69">
                  <c:v>9.4296744917516023E-2</c:v>
                </c:pt>
                <c:pt idx="70">
                  <c:v>0.13929019785513447</c:v>
                </c:pt>
                <c:pt idx="71">
                  <c:v>0.30473623464581945</c:v>
                </c:pt>
                <c:pt idx="72">
                  <c:v>0.28974778856577643</c:v>
                </c:pt>
                <c:pt idx="73">
                  <c:v>0.19145055818029405</c:v>
                </c:pt>
                <c:pt idx="74">
                  <c:v>-9.3470811739458995E-3</c:v>
                </c:pt>
                <c:pt idx="75">
                  <c:v>0.28009962533026195</c:v>
                </c:pt>
                <c:pt idx="76">
                  <c:v>0.19855046977607482</c:v>
                </c:pt>
                <c:pt idx="77">
                  <c:v>-0.54159241256104251</c:v>
                </c:pt>
                <c:pt idx="78">
                  <c:v>-4.9763776807214381E-2</c:v>
                </c:pt>
                <c:pt idx="79">
                  <c:v>-0.57379847035898701</c:v>
                </c:pt>
                <c:pt idx="80">
                  <c:v>-0.34281549945214518</c:v>
                </c:pt>
                <c:pt idx="81">
                  <c:v>-1.3717506091262335E-2</c:v>
                </c:pt>
                <c:pt idx="82">
                  <c:v>0.79855519778887285</c:v>
                </c:pt>
                <c:pt idx="83">
                  <c:v>9.3981609458005599E-2</c:v>
                </c:pt>
                <c:pt idx="84">
                  <c:v>-4.7017076138284292E-2</c:v>
                </c:pt>
                <c:pt idx="85">
                  <c:v>-8.2472619679607909E-2</c:v>
                </c:pt>
                <c:pt idx="86">
                  <c:v>-4.9621863425628049E-3</c:v>
                </c:pt>
                <c:pt idx="87">
                  <c:v>-5.5389044139913211E-2</c:v>
                </c:pt>
                <c:pt idx="88">
                  <c:v>-0.22789947871370919</c:v>
                </c:pt>
                <c:pt idx="89">
                  <c:v>-0.12960841316271263</c:v>
                </c:pt>
                <c:pt idx="90">
                  <c:v>-0.29501836080559829</c:v>
                </c:pt>
                <c:pt idx="91">
                  <c:v>-6.637817271486332E-2</c:v>
                </c:pt>
                <c:pt idx="92">
                  <c:v>0.63958823181172397</c:v>
                </c:pt>
                <c:pt idx="93">
                  <c:v>0.20823613391733045</c:v>
                </c:pt>
                <c:pt idx="94">
                  <c:v>-5.3250867214866104E-2</c:v>
                </c:pt>
                <c:pt idx="95">
                  <c:v>0.11078235381967237</c:v>
                </c:pt>
                <c:pt idx="96">
                  <c:v>0.115558326047905</c:v>
                </c:pt>
                <c:pt idx="97">
                  <c:v>0.70274203629877097</c:v>
                </c:pt>
                <c:pt idx="98">
                  <c:v>0.33165428748605547</c:v>
                </c:pt>
                <c:pt idx="99">
                  <c:v>0.10033846144962191</c:v>
                </c:pt>
                <c:pt idx="100">
                  <c:v>0.2368299866126351</c:v>
                </c:pt>
                <c:pt idx="101">
                  <c:v>0.9095225579086248</c:v>
                </c:pt>
                <c:pt idx="102">
                  <c:v>0.43623547882603098</c:v>
                </c:pt>
                <c:pt idx="103">
                  <c:v>0.10382953606112261</c:v>
                </c:pt>
                <c:pt idx="104">
                  <c:v>0.11976029846571715</c:v>
                </c:pt>
                <c:pt idx="105">
                  <c:v>9.0703407867872204E-2</c:v>
                </c:pt>
                <c:pt idx="106">
                  <c:v>0.54338725402084453</c:v>
                </c:pt>
                <c:pt idx="107">
                  <c:v>5.4854077224313035E-2</c:v>
                </c:pt>
                <c:pt idx="108">
                  <c:v>8.2060603609376725E-2</c:v>
                </c:pt>
                <c:pt idx="109">
                  <c:v>0.25175362174520516</c:v>
                </c:pt>
                <c:pt idx="110">
                  <c:v>-2.4355546523907812E-2</c:v>
                </c:pt>
                <c:pt idx="111">
                  <c:v>-0.30090412463931954</c:v>
                </c:pt>
                <c:pt idx="112">
                  <c:v>2.5216972718678232E-2</c:v>
                </c:pt>
                <c:pt idx="113">
                  <c:v>7.0947528624322742E-2</c:v>
                </c:pt>
                <c:pt idx="114">
                  <c:v>2.7362858804553733E-2</c:v>
                </c:pt>
                <c:pt idx="115">
                  <c:v>-0.11081594439650141</c:v>
                </c:pt>
                <c:pt idx="116">
                  <c:v>1.0182886168094121</c:v>
                </c:pt>
                <c:pt idx="117">
                  <c:v>0.57359168576174191</c:v>
                </c:pt>
                <c:pt idx="118">
                  <c:v>5.682918908505126E-2</c:v>
                </c:pt>
                <c:pt idx="119">
                  <c:v>0.13291082748575206</c:v>
                </c:pt>
                <c:pt idx="120">
                  <c:v>8.7044664450134923E-2</c:v>
                </c:pt>
                <c:pt idx="121">
                  <c:v>0.48726539358591925</c:v>
                </c:pt>
                <c:pt idx="122">
                  <c:v>-9.4760416721407836E-2</c:v>
                </c:pt>
                <c:pt idx="123">
                  <c:v>0.4115555280963808</c:v>
                </c:pt>
                <c:pt idx="124">
                  <c:v>0.2690385040444998</c:v>
                </c:pt>
                <c:pt idx="125">
                  <c:v>1.0004941415667401</c:v>
                </c:pt>
                <c:pt idx="126">
                  <c:v>-0.11050284810610529</c:v>
                </c:pt>
                <c:pt idx="127">
                  <c:v>0.50169647868825418</c:v>
                </c:pt>
                <c:pt idx="128">
                  <c:v>0.152461104231846</c:v>
                </c:pt>
                <c:pt idx="129">
                  <c:v>0.19572580077498139</c:v>
                </c:pt>
                <c:pt idx="130">
                  <c:v>3.8199387833184474E-2</c:v>
                </c:pt>
                <c:pt idx="131">
                  <c:v>0.27170148147719347</c:v>
                </c:pt>
                <c:pt idx="132">
                  <c:v>0.2183364754519958</c:v>
                </c:pt>
                <c:pt idx="133">
                  <c:v>5.4872385038107645E-2</c:v>
                </c:pt>
                <c:pt idx="134">
                  <c:v>0.16864409783082937</c:v>
                </c:pt>
                <c:pt idx="135">
                  <c:v>2.2676569717183521</c:v>
                </c:pt>
                <c:pt idx="136">
                  <c:v>0.21031232529021154</c:v>
                </c:pt>
                <c:pt idx="137">
                  <c:v>0.49043426936873302</c:v>
                </c:pt>
                <c:pt idx="138">
                  <c:v>0.30163436680057049</c:v>
                </c:pt>
                <c:pt idx="139">
                  <c:v>0.35530675540078954</c:v>
                </c:pt>
                <c:pt idx="140">
                  <c:v>4.0729796345658338</c:v>
                </c:pt>
                <c:pt idx="141">
                  <c:v>1.5847101226069196</c:v>
                </c:pt>
                <c:pt idx="142">
                  <c:v>0.35835514463508278</c:v>
                </c:pt>
                <c:pt idx="143">
                  <c:v>0.1494445934314505</c:v>
                </c:pt>
                <c:pt idx="144">
                  <c:v>1.5929968709996613E-2</c:v>
                </c:pt>
                <c:pt idx="145">
                  <c:v>-6.9777985933641498E-2</c:v>
                </c:pt>
                <c:pt idx="146">
                  <c:v>3.2504791936282661E-2</c:v>
                </c:pt>
                <c:pt idx="147">
                  <c:v>-0.10989881175365865</c:v>
                </c:pt>
                <c:pt idx="148">
                  <c:v>-7.6211733538364412E-2</c:v>
                </c:pt>
                <c:pt idx="149">
                  <c:v>-9.4121322124538803E-2</c:v>
                </c:pt>
                <c:pt idx="150">
                  <c:v>0.94177842253520561</c:v>
                </c:pt>
                <c:pt idx="151">
                  <c:v>2.8432522645412593E-2</c:v>
                </c:pt>
                <c:pt idx="152">
                  <c:v>-0.15313284025927815</c:v>
                </c:pt>
                <c:pt idx="153">
                  <c:v>7.5908095902743524E-3</c:v>
                </c:pt>
                <c:pt idx="154">
                  <c:v>0.16082572803631656</c:v>
                </c:pt>
                <c:pt idx="155">
                  <c:v>0.10332256201348558</c:v>
                </c:pt>
                <c:pt idx="156">
                  <c:v>3.8571306684693711E-2</c:v>
                </c:pt>
                <c:pt idx="157">
                  <c:v>1.0067608007924402</c:v>
                </c:pt>
                <c:pt idx="158">
                  <c:v>0.88940710479484997</c:v>
                </c:pt>
                <c:pt idx="159">
                  <c:v>1.0270244298594657</c:v>
                </c:pt>
                <c:pt idx="160">
                  <c:v>0.40029690058325396</c:v>
                </c:pt>
                <c:pt idx="161">
                  <c:v>0.28480434518573483</c:v>
                </c:pt>
                <c:pt idx="162">
                  <c:v>1.1212476927859226E-2</c:v>
                </c:pt>
                <c:pt idx="163">
                  <c:v>0.2359155109986143</c:v>
                </c:pt>
                <c:pt idx="164">
                  <c:v>0.14173275919925846</c:v>
                </c:pt>
                <c:pt idx="165">
                  <c:v>0.12564377682557915</c:v>
                </c:pt>
                <c:pt idx="166">
                  <c:v>0.1891572258074013</c:v>
                </c:pt>
                <c:pt idx="167">
                  <c:v>1.0865748348156303</c:v>
                </c:pt>
                <c:pt idx="168">
                  <c:v>1.1788379345315891</c:v>
                </c:pt>
                <c:pt idx="169">
                  <c:v>8.5746559838132133E-2</c:v>
                </c:pt>
                <c:pt idx="170">
                  <c:v>5.532534718645625E-2</c:v>
                </c:pt>
                <c:pt idx="171">
                  <c:v>0.36004718361201471</c:v>
                </c:pt>
                <c:pt idx="172">
                  <c:v>0.45551247717728882</c:v>
                </c:pt>
                <c:pt idx="173">
                  <c:v>0.95103515917038317</c:v>
                </c:pt>
                <c:pt idx="174">
                  <c:v>0.17657310801703474</c:v>
                </c:pt>
                <c:pt idx="175">
                  <c:v>0.41797862963478932</c:v>
                </c:pt>
                <c:pt idx="176">
                  <c:v>0.2224456310462275</c:v>
                </c:pt>
                <c:pt idx="177">
                  <c:v>0.27337737400950235</c:v>
                </c:pt>
                <c:pt idx="178">
                  <c:v>6.1441825186690918E-2</c:v>
                </c:pt>
                <c:pt idx="179">
                  <c:v>0.18851847936005794</c:v>
                </c:pt>
                <c:pt idx="180">
                  <c:v>7.173236777149343E-2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20-5041-AC27-608E32E495A4}"/>
            </c:ext>
          </c:extLst>
        </c:ser>
        <c:ser>
          <c:idx val="1"/>
          <c:order val="1"/>
          <c:tx>
            <c:strRef>
              <c:f>Расчет!$X$1</c:f>
              <c:strCache>
                <c:ptCount val="1"/>
                <c:pt idx="0">
                  <c:v>Supply</c:v>
                </c:pt>
              </c:strCache>
            </c:strRef>
          </c:tx>
          <c:spPr>
            <a:solidFill>
              <a:srgbClr val="163A54"/>
            </a:solidFill>
            <a:ln>
              <a:noFill/>
            </a:ln>
            <a:effectLst/>
          </c:spPr>
          <c:invertIfNegative val="0"/>
          <c:cat>
            <c:strRef>
              <c:f>Расчет!$A$2:$A$182</c:f>
              <c:strCache>
                <c:ptCount val="181"/>
                <c:pt idx="0">
                  <c:v>2010M7</c:v>
                </c:pt>
                <c:pt idx="1">
                  <c:v>2010M8</c:v>
                </c:pt>
                <c:pt idx="2">
                  <c:v>2010M9</c:v>
                </c:pt>
                <c:pt idx="3">
                  <c:v>2010M10</c:v>
                </c:pt>
                <c:pt idx="4">
                  <c:v>2010M11</c:v>
                </c:pt>
                <c:pt idx="5">
                  <c:v>2010M12</c:v>
                </c:pt>
                <c:pt idx="6">
                  <c:v>2011M1</c:v>
                </c:pt>
                <c:pt idx="7">
                  <c:v>2011M2</c:v>
                </c:pt>
                <c:pt idx="8">
                  <c:v>2011M3</c:v>
                </c:pt>
                <c:pt idx="9">
                  <c:v>2011M4</c:v>
                </c:pt>
                <c:pt idx="10">
                  <c:v>2011M5</c:v>
                </c:pt>
                <c:pt idx="11">
                  <c:v>2011M6</c:v>
                </c:pt>
                <c:pt idx="12">
                  <c:v>2011M7</c:v>
                </c:pt>
                <c:pt idx="13">
                  <c:v>2011M8</c:v>
                </c:pt>
                <c:pt idx="14">
                  <c:v>2011M9</c:v>
                </c:pt>
                <c:pt idx="15">
                  <c:v>2011M10</c:v>
                </c:pt>
                <c:pt idx="16">
                  <c:v>2011M11</c:v>
                </c:pt>
                <c:pt idx="17">
                  <c:v>2011M12</c:v>
                </c:pt>
                <c:pt idx="18">
                  <c:v>2012M1</c:v>
                </c:pt>
                <c:pt idx="19">
                  <c:v>2012M2</c:v>
                </c:pt>
                <c:pt idx="20">
                  <c:v>2012M3</c:v>
                </c:pt>
                <c:pt idx="21">
                  <c:v>2012M4</c:v>
                </c:pt>
                <c:pt idx="22">
                  <c:v>2012M5</c:v>
                </c:pt>
                <c:pt idx="23">
                  <c:v>2012M6</c:v>
                </c:pt>
                <c:pt idx="24">
                  <c:v>2012M7</c:v>
                </c:pt>
                <c:pt idx="25">
                  <c:v>2012M8</c:v>
                </c:pt>
                <c:pt idx="26">
                  <c:v>2012M9</c:v>
                </c:pt>
                <c:pt idx="27">
                  <c:v>2012M10</c:v>
                </c:pt>
                <c:pt idx="28">
                  <c:v>2012M11</c:v>
                </c:pt>
                <c:pt idx="29">
                  <c:v>2012M12</c:v>
                </c:pt>
                <c:pt idx="30">
                  <c:v>2013M1</c:v>
                </c:pt>
                <c:pt idx="31">
                  <c:v>2013M2</c:v>
                </c:pt>
                <c:pt idx="32">
                  <c:v>2013M3</c:v>
                </c:pt>
                <c:pt idx="33">
                  <c:v>2013M4</c:v>
                </c:pt>
                <c:pt idx="34">
                  <c:v>2013M5</c:v>
                </c:pt>
                <c:pt idx="35">
                  <c:v>2013M6</c:v>
                </c:pt>
                <c:pt idx="36">
                  <c:v>2013M7</c:v>
                </c:pt>
                <c:pt idx="37">
                  <c:v>2013M8</c:v>
                </c:pt>
                <c:pt idx="38">
                  <c:v>2013M9</c:v>
                </c:pt>
                <c:pt idx="39">
                  <c:v>2013M10</c:v>
                </c:pt>
                <c:pt idx="40">
                  <c:v>2013M11</c:v>
                </c:pt>
                <c:pt idx="41">
                  <c:v>2013M12</c:v>
                </c:pt>
                <c:pt idx="42">
                  <c:v>2014M1</c:v>
                </c:pt>
                <c:pt idx="43">
                  <c:v>2014M2</c:v>
                </c:pt>
                <c:pt idx="44">
                  <c:v>2014M3</c:v>
                </c:pt>
                <c:pt idx="45">
                  <c:v>2014M4</c:v>
                </c:pt>
                <c:pt idx="46">
                  <c:v>2014M5</c:v>
                </c:pt>
                <c:pt idx="47">
                  <c:v>2014M6</c:v>
                </c:pt>
                <c:pt idx="48">
                  <c:v>2014M7</c:v>
                </c:pt>
                <c:pt idx="49">
                  <c:v>2014M8</c:v>
                </c:pt>
                <c:pt idx="50">
                  <c:v>2014M9</c:v>
                </c:pt>
                <c:pt idx="51">
                  <c:v>2014M10</c:v>
                </c:pt>
                <c:pt idx="52">
                  <c:v>2014M11</c:v>
                </c:pt>
                <c:pt idx="53">
                  <c:v>2014M12</c:v>
                </c:pt>
                <c:pt idx="54">
                  <c:v>2015M1</c:v>
                </c:pt>
                <c:pt idx="55">
                  <c:v>2015M2</c:v>
                </c:pt>
                <c:pt idx="56">
                  <c:v>2015M3</c:v>
                </c:pt>
                <c:pt idx="57">
                  <c:v>2015M4</c:v>
                </c:pt>
                <c:pt idx="58">
                  <c:v>2015M5</c:v>
                </c:pt>
                <c:pt idx="59">
                  <c:v>2015M6</c:v>
                </c:pt>
                <c:pt idx="60">
                  <c:v>2015M7</c:v>
                </c:pt>
                <c:pt idx="61">
                  <c:v>2015M8</c:v>
                </c:pt>
                <c:pt idx="62">
                  <c:v>2015M9</c:v>
                </c:pt>
                <c:pt idx="63">
                  <c:v>2015M10</c:v>
                </c:pt>
                <c:pt idx="64">
                  <c:v>2015M11</c:v>
                </c:pt>
                <c:pt idx="65">
                  <c:v>2015M12</c:v>
                </c:pt>
                <c:pt idx="66">
                  <c:v>2016M1</c:v>
                </c:pt>
                <c:pt idx="67">
                  <c:v>2016M2</c:v>
                </c:pt>
                <c:pt idx="68">
                  <c:v>2016M3</c:v>
                </c:pt>
                <c:pt idx="69">
                  <c:v>2016M4</c:v>
                </c:pt>
                <c:pt idx="70">
                  <c:v>2016M5</c:v>
                </c:pt>
                <c:pt idx="71">
                  <c:v>2016M6</c:v>
                </c:pt>
                <c:pt idx="72">
                  <c:v>2016M7</c:v>
                </c:pt>
                <c:pt idx="73">
                  <c:v>2016M8</c:v>
                </c:pt>
                <c:pt idx="74">
                  <c:v>2016M9</c:v>
                </c:pt>
                <c:pt idx="75">
                  <c:v>2016M10</c:v>
                </c:pt>
                <c:pt idx="76">
                  <c:v>2016M11</c:v>
                </c:pt>
                <c:pt idx="77">
                  <c:v>2016M12</c:v>
                </c:pt>
                <c:pt idx="78">
                  <c:v>2017M1</c:v>
                </c:pt>
                <c:pt idx="79">
                  <c:v>2017M2</c:v>
                </c:pt>
                <c:pt idx="80">
                  <c:v>2017M3</c:v>
                </c:pt>
                <c:pt idx="81">
                  <c:v>2017M4</c:v>
                </c:pt>
                <c:pt idx="82">
                  <c:v>2017M5</c:v>
                </c:pt>
                <c:pt idx="83">
                  <c:v>2017M6</c:v>
                </c:pt>
                <c:pt idx="84">
                  <c:v>2017M7</c:v>
                </c:pt>
                <c:pt idx="85">
                  <c:v>2017M8</c:v>
                </c:pt>
                <c:pt idx="86">
                  <c:v>2017M9</c:v>
                </c:pt>
                <c:pt idx="87">
                  <c:v>2017M10</c:v>
                </c:pt>
                <c:pt idx="88">
                  <c:v>2017M11</c:v>
                </c:pt>
                <c:pt idx="89">
                  <c:v>2017M12</c:v>
                </c:pt>
                <c:pt idx="90">
                  <c:v>2018M1</c:v>
                </c:pt>
                <c:pt idx="91">
                  <c:v>2018M2</c:v>
                </c:pt>
                <c:pt idx="92">
                  <c:v>2018M3</c:v>
                </c:pt>
                <c:pt idx="93">
                  <c:v>2018M4</c:v>
                </c:pt>
                <c:pt idx="94">
                  <c:v>2018M5</c:v>
                </c:pt>
                <c:pt idx="95">
                  <c:v>2018M6</c:v>
                </c:pt>
                <c:pt idx="96">
                  <c:v>2018M7</c:v>
                </c:pt>
                <c:pt idx="97">
                  <c:v>2018M8</c:v>
                </c:pt>
                <c:pt idx="98">
                  <c:v>2018M9</c:v>
                </c:pt>
                <c:pt idx="99">
                  <c:v>2018M10</c:v>
                </c:pt>
                <c:pt idx="100">
                  <c:v>2018M11</c:v>
                </c:pt>
                <c:pt idx="101">
                  <c:v>2018M12</c:v>
                </c:pt>
                <c:pt idx="102">
                  <c:v>2019M1</c:v>
                </c:pt>
                <c:pt idx="103">
                  <c:v>2019M2</c:v>
                </c:pt>
                <c:pt idx="104">
                  <c:v>2019M3</c:v>
                </c:pt>
                <c:pt idx="105">
                  <c:v>2019M4</c:v>
                </c:pt>
                <c:pt idx="106">
                  <c:v>2019M5</c:v>
                </c:pt>
                <c:pt idx="107">
                  <c:v>2019M6</c:v>
                </c:pt>
                <c:pt idx="108">
                  <c:v>2019M7</c:v>
                </c:pt>
                <c:pt idx="109">
                  <c:v>2019M8</c:v>
                </c:pt>
                <c:pt idx="110">
                  <c:v>2019M9</c:v>
                </c:pt>
                <c:pt idx="111">
                  <c:v>2019M10</c:v>
                </c:pt>
                <c:pt idx="112">
                  <c:v>2019M11</c:v>
                </c:pt>
                <c:pt idx="113">
                  <c:v>2019M12</c:v>
                </c:pt>
                <c:pt idx="114">
                  <c:v>2020M1</c:v>
                </c:pt>
                <c:pt idx="115">
                  <c:v>2020M2</c:v>
                </c:pt>
                <c:pt idx="116">
                  <c:v>2020M3</c:v>
                </c:pt>
                <c:pt idx="117">
                  <c:v>2020M4</c:v>
                </c:pt>
                <c:pt idx="118">
                  <c:v>2020M5</c:v>
                </c:pt>
                <c:pt idx="119">
                  <c:v>2020M6</c:v>
                </c:pt>
                <c:pt idx="120">
                  <c:v>2020M7</c:v>
                </c:pt>
                <c:pt idx="121">
                  <c:v>2020M8</c:v>
                </c:pt>
                <c:pt idx="122">
                  <c:v>2020M9</c:v>
                </c:pt>
                <c:pt idx="123">
                  <c:v>2020M10</c:v>
                </c:pt>
                <c:pt idx="124">
                  <c:v>2020M11</c:v>
                </c:pt>
                <c:pt idx="125">
                  <c:v>2020M12</c:v>
                </c:pt>
                <c:pt idx="126">
                  <c:v>2021M1</c:v>
                </c:pt>
                <c:pt idx="127">
                  <c:v>2021M2</c:v>
                </c:pt>
                <c:pt idx="128">
                  <c:v>2021M3</c:v>
                </c:pt>
                <c:pt idx="129">
                  <c:v>2021M4</c:v>
                </c:pt>
                <c:pt idx="130">
                  <c:v>2021M5</c:v>
                </c:pt>
                <c:pt idx="131">
                  <c:v>2021M6</c:v>
                </c:pt>
                <c:pt idx="132">
                  <c:v>2021M7</c:v>
                </c:pt>
                <c:pt idx="133">
                  <c:v>2021M8</c:v>
                </c:pt>
                <c:pt idx="134">
                  <c:v>2021M9</c:v>
                </c:pt>
                <c:pt idx="135">
                  <c:v>2021M10</c:v>
                </c:pt>
                <c:pt idx="136">
                  <c:v>2021M11</c:v>
                </c:pt>
                <c:pt idx="137">
                  <c:v>2021M12</c:v>
                </c:pt>
                <c:pt idx="138">
                  <c:v>2022M1</c:v>
                </c:pt>
                <c:pt idx="139">
                  <c:v>2022M2</c:v>
                </c:pt>
                <c:pt idx="140">
                  <c:v>2022M3</c:v>
                </c:pt>
                <c:pt idx="141">
                  <c:v>2022M4</c:v>
                </c:pt>
                <c:pt idx="142">
                  <c:v>2022M5</c:v>
                </c:pt>
                <c:pt idx="143">
                  <c:v>2022M6</c:v>
                </c:pt>
                <c:pt idx="144">
                  <c:v>2022M7</c:v>
                </c:pt>
                <c:pt idx="145">
                  <c:v>2022M8</c:v>
                </c:pt>
                <c:pt idx="146">
                  <c:v>2022M9</c:v>
                </c:pt>
                <c:pt idx="147">
                  <c:v>2022M10</c:v>
                </c:pt>
                <c:pt idx="148">
                  <c:v>2022M11</c:v>
                </c:pt>
                <c:pt idx="149">
                  <c:v>2022M12</c:v>
                </c:pt>
                <c:pt idx="150">
                  <c:v>2023M1</c:v>
                </c:pt>
                <c:pt idx="151">
                  <c:v>2023M2</c:v>
                </c:pt>
                <c:pt idx="152">
                  <c:v>2023M3</c:v>
                </c:pt>
                <c:pt idx="153">
                  <c:v>2023M4</c:v>
                </c:pt>
                <c:pt idx="154">
                  <c:v>2023M5</c:v>
                </c:pt>
                <c:pt idx="155">
                  <c:v>2023M6</c:v>
                </c:pt>
                <c:pt idx="156">
                  <c:v>2023M7</c:v>
                </c:pt>
                <c:pt idx="157">
                  <c:v>2023M8</c:v>
                </c:pt>
                <c:pt idx="158">
                  <c:v>2023M9</c:v>
                </c:pt>
                <c:pt idx="159">
                  <c:v>2023M10</c:v>
                </c:pt>
                <c:pt idx="160">
                  <c:v>2023M11</c:v>
                </c:pt>
                <c:pt idx="161">
                  <c:v>2023M12</c:v>
                </c:pt>
                <c:pt idx="162">
                  <c:v>2024M1</c:v>
                </c:pt>
                <c:pt idx="163">
                  <c:v>2024M2</c:v>
                </c:pt>
                <c:pt idx="164">
                  <c:v>2024M3</c:v>
                </c:pt>
                <c:pt idx="165">
                  <c:v>2024M4</c:v>
                </c:pt>
                <c:pt idx="166">
                  <c:v>2024M5</c:v>
                </c:pt>
                <c:pt idx="167">
                  <c:v>2024M6</c:v>
                </c:pt>
                <c:pt idx="168">
                  <c:v>2024M7</c:v>
                </c:pt>
                <c:pt idx="169">
                  <c:v>2024M8</c:v>
                </c:pt>
                <c:pt idx="170">
                  <c:v>2024M9</c:v>
                </c:pt>
                <c:pt idx="171">
                  <c:v>2024M10</c:v>
                </c:pt>
                <c:pt idx="172">
                  <c:v>2024M11</c:v>
                </c:pt>
                <c:pt idx="173">
                  <c:v>2024M12</c:v>
                </c:pt>
                <c:pt idx="174">
                  <c:v>2025M1</c:v>
                </c:pt>
                <c:pt idx="175">
                  <c:v>2025M2</c:v>
                </c:pt>
                <c:pt idx="176">
                  <c:v>2025M3</c:v>
                </c:pt>
                <c:pt idx="177">
                  <c:v>2025M4</c:v>
                </c:pt>
                <c:pt idx="178">
                  <c:v>2025M5</c:v>
                </c:pt>
                <c:pt idx="179">
                  <c:v>2025M6</c:v>
                </c:pt>
                <c:pt idx="180">
                  <c:v>2025M7</c:v>
                </c:pt>
              </c:strCache>
            </c:strRef>
          </c:cat>
          <c:val>
            <c:numRef>
              <c:f>Расчет!$X$2:$X$182</c:f>
              <c:numCache>
                <c:formatCode>General</c:formatCode>
                <c:ptCount val="181"/>
                <c:pt idx="0">
                  <c:v>0.36660129012489967</c:v>
                </c:pt>
                <c:pt idx="1">
                  <c:v>0.56867080208809528</c:v>
                </c:pt>
                <c:pt idx="2">
                  <c:v>2.9793068261189815</c:v>
                </c:pt>
                <c:pt idx="3">
                  <c:v>0.54949888330426089</c:v>
                </c:pt>
                <c:pt idx="4">
                  <c:v>0.73324854726113098</c:v>
                </c:pt>
                <c:pt idx="5">
                  <c:v>-2.3456281521028875E-2</c:v>
                </c:pt>
                <c:pt idx="6">
                  <c:v>5.3745078627610949E-3</c:v>
                </c:pt>
                <c:pt idx="7">
                  <c:v>0.17713009227090995</c:v>
                </c:pt>
                <c:pt idx="8">
                  <c:v>0.29648024502100001</c:v>
                </c:pt>
                <c:pt idx="9">
                  <c:v>-0.37631241643320257</c:v>
                </c:pt>
                <c:pt idx="10">
                  <c:v>0.1766266495108714</c:v>
                </c:pt>
                <c:pt idx="11">
                  <c:v>-0.70444634008155815</c:v>
                </c:pt>
                <c:pt idx="12">
                  <c:v>-0.85259917586950407</c:v>
                </c:pt>
                <c:pt idx="13">
                  <c:v>-0.8325979582140044</c:v>
                </c:pt>
                <c:pt idx="14">
                  <c:v>-1.0096109254283987</c:v>
                </c:pt>
                <c:pt idx="15">
                  <c:v>-0.23463089458315337</c:v>
                </c:pt>
                <c:pt idx="16">
                  <c:v>-8.5650418701289921E-2</c:v>
                </c:pt>
                <c:pt idx="17">
                  <c:v>0.18725014326364911</c:v>
                </c:pt>
                <c:pt idx="18">
                  <c:v>-0.24047320472286859</c:v>
                </c:pt>
                <c:pt idx="19">
                  <c:v>-2.1064490859305396E-2</c:v>
                </c:pt>
                <c:pt idx="20">
                  <c:v>0.50771451431646664</c:v>
                </c:pt>
                <c:pt idx="21">
                  <c:v>0.23642909788166372</c:v>
                </c:pt>
                <c:pt idx="22">
                  <c:v>-9.2031417532585383E-2</c:v>
                </c:pt>
                <c:pt idx="23">
                  <c:v>2.0012353598499764</c:v>
                </c:pt>
                <c:pt idx="24">
                  <c:v>1.6102532785695827</c:v>
                </c:pt>
                <c:pt idx="25">
                  <c:v>0.21501000433374939</c:v>
                </c:pt>
                <c:pt idx="26">
                  <c:v>0.40923807003252854</c:v>
                </c:pt>
                <c:pt idx="27">
                  <c:v>0.15477685772732286</c:v>
                </c:pt>
                <c:pt idx="28">
                  <c:v>-0.23966113756679702</c:v>
                </c:pt>
                <c:pt idx="29">
                  <c:v>0.32455910269313759</c:v>
                </c:pt>
                <c:pt idx="30">
                  <c:v>0.2477826295301811</c:v>
                </c:pt>
                <c:pt idx="31">
                  <c:v>0.18577363024226312</c:v>
                </c:pt>
                <c:pt idx="32">
                  <c:v>-0.40296104965207236</c:v>
                </c:pt>
                <c:pt idx="33">
                  <c:v>0.67586450998296521</c:v>
                </c:pt>
                <c:pt idx="34">
                  <c:v>1.0535485347776339</c:v>
                </c:pt>
                <c:pt idx="35">
                  <c:v>0.30630411875668279</c:v>
                </c:pt>
                <c:pt idx="36">
                  <c:v>0.30438558832103335</c:v>
                </c:pt>
                <c:pt idx="37">
                  <c:v>0.38464916821375328</c:v>
                </c:pt>
                <c:pt idx="38">
                  <c:v>-0.1564356420714412</c:v>
                </c:pt>
                <c:pt idx="39">
                  <c:v>0.97901526773717085</c:v>
                </c:pt>
                <c:pt idx="40">
                  <c:v>0.5155008066953235</c:v>
                </c:pt>
                <c:pt idx="41">
                  <c:v>0.20458778948777867</c:v>
                </c:pt>
                <c:pt idx="42">
                  <c:v>-0.17157552435430584</c:v>
                </c:pt>
                <c:pt idx="43">
                  <c:v>8.700005907922987E-3</c:v>
                </c:pt>
                <c:pt idx="44">
                  <c:v>0.69460255750947231</c:v>
                </c:pt>
                <c:pt idx="45">
                  <c:v>0.40457271808852802</c:v>
                </c:pt>
                <c:pt idx="46">
                  <c:v>3.8030857342914823E-2</c:v>
                </c:pt>
                <c:pt idx="47">
                  <c:v>0.62902677989795786</c:v>
                </c:pt>
                <c:pt idx="48">
                  <c:v>-0.1655611608303672</c:v>
                </c:pt>
                <c:pt idx="49">
                  <c:v>0.82232552287314209</c:v>
                </c:pt>
                <c:pt idx="50">
                  <c:v>1.0702417639072257</c:v>
                </c:pt>
                <c:pt idx="51">
                  <c:v>0.20860054015642121</c:v>
                </c:pt>
                <c:pt idx="52">
                  <c:v>0.22591936076414451</c:v>
                </c:pt>
                <c:pt idx="53">
                  <c:v>1.9026509753902086</c:v>
                </c:pt>
                <c:pt idx="54">
                  <c:v>6.0592199098965622</c:v>
                </c:pt>
                <c:pt idx="55">
                  <c:v>1.7559945251960158</c:v>
                </c:pt>
                <c:pt idx="56">
                  <c:v>0.3609498941530957</c:v>
                </c:pt>
                <c:pt idx="57">
                  <c:v>0.18197234292995879</c:v>
                </c:pt>
                <c:pt idx="58">
                  <c:v>0.27731044506646962</c:v>
                </c:pt>
                <c:pt idx="59">
                  <c:v>-0.88824921763873188</c:v>
                </c:pt>
                <c:pt idx="60">
                  <c:v>0.16869869424816231</c:v>
                </c:pt>
                <c:pt idx="61">
                  <c:v>0.26424181781910766</c:v>
                </c:pt>
                <c:pt idx="62">
                  <c:v>1.2146253414327239</c:v>
                </c:pt>
                <c:pt idx="63">
                  <c:v>0.76540709657409323</c:v>
                </c:pt>
                <c:pt idx="64">
                  <c:v>0.46654562182981918</c:v>
                </c:pt>
                <c:pt idx="65">
                  <c:v>0.43335088258753363</c:v>
                </c:pt>
                <c:pt idx="66">
                  <c:v>0.18065093082515946</c:v>
                </c:pt>
                <c:pt idx="67">
                  <c:v>-4.2143204652884958E-2</c:v>
                </c:pt>
                <c:pt idx="68">
                  <c:v>0.24424826178539716</c:v>
                </c:pt>
                <c:pt idx="69">
                  <c:v>-6.5173350242518885E-2</c:v>
                </c:pt>
                <c:pt idx="70">
                  <c:v>0.17360029353011394</c:v>
                </c:pt>
                <c:pt idx="71">
                  <c:v>-0.22573717083211156</c:v>
                </c:pt>
                <c:pt idx="72">
                  <c:v>0.28954130858331145</c:v>
                </c:pt>
                <c:pt idx="73">
                  <c:v>0.43430426788294629</c:v>
                </c:pt>
                <c:pt idx="74">
                  <c:v>0.32394430713429673</c:v>
                </c:pt>
                <c:pt idx="75">
                  <c:v>0.32974737664174669</c:v>
                </c:pt>
                <c:pt idx="76">
                  <c:v>-9.6787963153564388E-2</c:v>
                </c:pt>
                <c:pt idx="77">
                  <c:v>4.6568100703753668E-2</c:v>
                </c:pt>
                <c:pt idx="78">
                  <c:v>4.8512628159376264E-2</c:v>
                </c:pt>
                <c:pt idx="79">
                  <c:v>6.4159255811809104E-2</c:v>
                </c:pt>
                <c:pt idx="80">
                  <c:v>6.7021434925813778E-2</c:v>
                </c:pt>
                <c:pt idx="81">
                  <c:v>0.60630872942926461</c:v>
                </c:pt>
                <c:pt idx="82">
                  <c:v>-3.7816868565244022E-2</c:v>
                </c:pt>
                <c:pt idx="83">
                  <c:v>1.4730630342683559</c:v>
                </c:pt>
                <c:pt idx="84">
                  <c:v>-0.48652449169687972</c:v>
                </c:pt>
                <c:pt idx="85">
                  <c:v>-0.995945301803973</c:v>
                </c:pt>
                <c:pt idx="86">
                  <c:v>-0.4275228224112172</c:v>
                </c:pt>
                <c:pt idx="87">
                  <c:v>0.33524285203481874</c:v>
                </c:pt>
                <c:pt idx="88">
                  <c:v>-0.17148832589488899</c:v>
                </c:pt>
                <c:pt idx="89">
                  <c:v>3.2664934236425927E-2</c:v>
                </c:pt>
                <c:pt idx="90">
                  <c:v>1.1444899186287473E-2</c:v>
                </c:pt>
                <c:pt idx="91">
                  <c:v>-5.5511648748602815E-2</c:v>
                </c:pt>
                <c:pt idx="92">
                  <c:v>-0.13475413433367434</c:v>
                </c:pt>
                <c:pt idx="93">
                  <c:v>0.14730448185856446</c:v>
                </c:pt>
                <c:pt idx="94">
                  <c:v>7.32237084846191E-3</c:v>
                </c:pt>
                <c:pt idx="95">
                  <c:v>0.68669807038913433</c:v>
                </c:pt>
                <c:pt idx="96">
                  <c:v>0.34676803962736102</c:v>
                </c:pt>
                <c:pt idx="97">
                  <c:v>0.45178798736886405</c:v>
                </c:pt>
                <c:pt idx="98">
                  <c:v>0.22267885462569609</c:v>
                </c:pt>
                <c:pt idx="99">
                  <c:v>0.19002783649590943</c:v>
                </c:pt>
                <c:pt idx="100">
                  <c:v>0.49269143125474119</c:v>
                </c:pt>
                <c:pt idx="101">
                  <c:v>0.61038614288175508</c:v>
                </c:pt>
                <c:pt idx="102">
                  <c:v>0.25483794243838542</c:v>
                </c:pt>
                <c:pt idx="103">
                  <c:v>0.31533506213615209</c:v>
                </c:pt>
                <c:pt idx="104">
                  <c:v>0.26188778827976894</c:v>
                </c:pt>
                <c:pt idx="105">
                  <c:v>0.10535871892947993</c:v>
                </c:pt>
                <c:pt idx="106">
                  <c:v>3.1103768839591421E-2</c:v>
                </c:pt>
                <c:pt idx="107">
                  <c:v>-0.60192148845231019</c:v>
                </c:pt>
                <c:pt idx="108">
                  <c:v>0.40154946703121364</c:v>
                </c:pt>
                <c:pt idx="109">
                  <c:v>0</c:v>
                </c:pt>
                <c:pt idx="110">
                  <c:v>-0.16437697373952254</c:v>
                </c:pt>
                <c:pt idx="111">
                  <c:v>7.4712406968328912E-2</c:v>
                </c:pt>
                <c:pt idx="112">
                  <c:v>-0.18377263018969331</c:v>
                </c:pt>
                <c:pt idx="113">
                  <c:v>-0.18752590898613264</c:v>
                </c:pt>
                <c:pt idx="114">
                  <c:v>-6.819485217721924E-2</c:v>
                </c:pt>
                <c:pt idx="115">
                  <c:v>0.18741988921618249</c:v>
                </c:pt>
                <c:pt idx="116">
                  <c:v>5.324293716086996E-2</c:v>
                </c:pt>
                <c:pt idx="117">
                  <c:v>1.5595200333193389</c:v>
                </c:pt>
                <c:pt idx="118">
                  <c:v>0.14580230125714536</c:v>
                </c:pt>
                <c:pt idx="119">
                  <c:v>0.33397390309594854</c:v>
                </c:pt>
                <c:pt idx="120">
                  <c:v>0.84065125458981427</c:v>
                </c:pt>
                <c:pt idx="121">
                  <c:v>3.877753404624814E-2</c:v>
                </c:pt>
                <c:pt idx="122">
                  <c:v>4.5024282158472213E-2</c:v>
                </c:pt>
                <c:pt idx="123">
                  <c:v>-0.14459633409833364</c:v>
                </c:pt>
                <c:pt idx="124">
                  <c:v>0.74188191158431316</c:v>
                </c:pt>
                <c:pt idx="125">
                  <c:v>0.17274033831235333</c:v>
                </c:pt>
                <c:pt idx="126">
                  <c:v>0.33725206619720416</c:v>
                </c:pt>
                <c:pt idx="127">
                  <c:v>0.49318380490151376</c:v>
                </c:pt>
                <c:pt idx="128">
                  <c:v>0.71380975572118155</c:v>
                </c:pt>
                <c:pt idx="129">
                  <c:v>0.51304059863826723</c:v>
                </c:pt>
                <c:pt idx="130">
                  <c:v>1.3531489894987021</c:v>
                </c:pt>
                <c:pt idx="131">
                  <c:v>0.93343255394071456</c:v>
                </c:pt>
                <c:pt idx="132">
                  <c:v>2.8896228642311506E-2</c:v>
                </c:pt>
                <c:pt idx="133">
                  <c:v>0.7660337894083229</c:v>
                </c:pt>
                <c:pt idx="134">
                  <c:v>1.9595779754850493</c:v>
                </c:pt>
                <c:pt idx="135">
                  <c:v>0.35493368037224532</c:v>
                </c:pt>
                <c:pt idx="136">
                  <c:v>0.41222624958767351</c:v>
                </c:pt>
                <c:pt idx="137">
                  <c:v>-1.0406441856916693E-2</c:v>
                </c:pt>
                <c:pt idx="138">
                  <c:v>0.35504337988818568</c:v>
                </c:pt>
                <c:pt idx="139">
                  <c:v>0.62561821850642585</c:v>
                </c:pt>
                <c:pt idx="140">
                  <c:v>3.2601899130996879</c:v>
                </c:pt>
                <c:pt idx="141">
                  <c:v>0.60075914194426416</c:v>
                </c:pt>
                <c:pt idx="142">
                  <c:v>5.846560754382657E-2</c:v>
                </c:pt>
                <c:pt idx="143">
                  <c:v>-1.4986725728987897</c:v>
                </c:pt>
                <c:pt idx="144">
                  <c:v>-1.3281247085656767</c:v>
                </c:pt>
                <c:pt idx="145">
                  <c:v>-0.54863173337081628</c:v>
                </c:pt>
                <c:pt idx="146">
                  <c:v>-9.8523432040197936E-2</c:v>
                </c:pt>
                <c:pt idx="147">
                  <c:v>0.26356308160029529</c:v>
                </c:pt>
                <c:pt idx="148">
                  <c:v>6.3623059408385974E-2</c:v>
                </c:pt>
                <c:pt idx="149">
                  <c:v>-3.2164686875422503E-2</c:v>
                </c:pt>
                <c:pt idx="150">
                  <c:v>-0.11488196350231886</c:v>
                </c:pt>
                <c:pt idx="151">
                  <c:v>0.43394394913190937</c:v>
                </c:pt>
                <c:pt idx="152">
                  <c:v>0.14297289920450906</c:v>
                </c:pt>
                <c:pt idx="153">
                  <c:v>0.21107544253830618</c:v>
                </c:pt>
                <c:pt idx="154">
                  <c:v>-0.16468377929834793</c:v>
                </c:pt>
                <c:pt idx="155">
                  <c:v>0.42399423676741921</c:v>
                </c:pt>
                <c:pt idx="156">
                  <c:v>1.9921500617555252</c:v>
                </c:pt>
                <c:pt idx="157">
                  <c:v>0.64602227622931796</c:v>
                </c:pt>
                <c:pt idx="158">
                  <c:v>0.98688836792756984</c:v>
                </c:pt>
                <c:pt idx="159">
                  <c:v>0.15051510486965983</c:v>
                </c:pt>
                <c:pt idx="160">
                  <c:v>0.68814668342298979</c:v>
                </c:pt>
                <c:pt idx="161">
                  <c:v>0.40504602411170915</c:v>
                </c:pt>
                <c:pt idx="162">
                  <c:v>0.4782328774966339</c:v>
                </c:pt>
                <c:pt idx="163">
                  <c:v>-0.11264348323681307</c:v>
                </c:pt>
                <c:pt idx="164">
                  <c:v>-0.20571757858400819</c:v>
                </c:pt>
                <c:pt idx="165">
                  <c:v>7.9749190360617339E-4</c:v>
                </c:pt>
                <c:pt idx="166">
                  <c:v>0.5736309772731748</c:v>
                </c:pt>
                <c:pt idx="167">
                  <c:v>8.3876576560418636E-2</c:v>
                </c:pt>
                <c:pt idx="168">
                  <c:v>0.2542928974560601</c:v>
                </c:pt>
                <c:pt idx="169">
                  <c:v>1.3328332433515127</c:v>
                </c:pt>
                <c:pt idx="170">
                  <c:v>0.3745067967827071</c:v>
                </c:pt>
                <c:pt idx="171">
                  <c:v>0.17218349144634959</c:v>
                </c:pt>
                <c:pt idx="172">
                  <c:v>1.3504371372248167</c:v>
                </c:pt>
                <c:pt idx="173">
                  <c:v>0.93699537667406108</c:v>
                </c:pt>
                <c:pt idx="174">
                  <c:v>-5.4524658243729873E-2</c:v>
                </c:pt>
                <c:pt idx="175">
                  <c:v>-5.1841119849174916E-2</c:v>
                </c:pt>
                <c:pt idx="176">
                  <c:v>0.33277602138739165</c:v>
                </c:pt>
                <c:pt idx="177">
                  <c:v>0.16963180704043476</c:v>
                </c:pt>
                <c:pt idx="178">
                  <c:v>0.45598210480946566</c:v>
                </c:pt>
                <c:pt idx="179">
                  <c:v>0.1162040879947885</c:v>
                </c:pt>
                <c:pt idx="180">
                  <c:v>-0.14672709240274273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20-5041-AC27-608E32E495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03368751"/>
        <c:axId val="1991026175"/>
      </c:barChart>
      <c:lineChart>
        <c:grouping val="standard"/>
        <c:varyColors val="0"/>
        <c:ser>
          <c:idx val="2"/>
          <c:order val="2"/>
          <c:tx>
            <c:strRef>
              <c:f>Расчет!$Y$1</c:f>
              <c:strCache>
                <c:ptCount val="1"/>
                <c:pt idx="0">
                  <c:v>Total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val>
            <c:numRef>
              <c:f>Расчет!$Y$2:$Y$182</c:f>
              <c:numCache>
                <c:formatCode>General</c:formatCode>
                <c:ptCount val="181"/>
                <c:pt idx="0">
                  <c:v>0.85791724878116415</c:v>
                </c:pt>
                <c:pt idx="1">
                  <c:v>2.71506366211797</c:v>
                </c:pt>
                <c:pt idx="2">
                  <c:v>3.2095639113590129</c:v>
                </c:pt>
                <c:pt idx="3">
                  <c:v>0.62347459121598192</c:v>
                </c:pt>
                <c:pt idx="4">
                  <c:v>1.0007577252238757</c:v>
                </c:pt>
                <c:pt idx="5">
                  <c:v>1.6696109681179236</c:v>
                </c:pt>
                <c:pt idx="6">
                  <c:v>2.100049611637814</c:v>
                </c:pt>
                <c:pt idx="7">
                  <c:v>0.66567596633189219</c:v>
                </c:pt>
                <c:pt idx="8">
                  <c:v>0.5699941762002837</c:v>
                </c:pt>
                <c:pt idx="9">
                  <c:v>0.11813419847892775</c:v>
                </c:pt>
                <c:pt idx="10">
                  <c:v>-0.41118993348301736</c:v>
                </c:pt>
                <c:pt idx="11">
                  <c:v>-0.69051660838474727</c:v>
                </c:pt>
                <c:pt idx="12">
                  <c:v>-0.76928329143905816</c:v>
                </c:pt>
                <c:pt idx="13">
                  <c:v>-0.68442187919317532</c:v>
                </c:pt>
                <c:pt idx="14">
                  <c:v>-0.5012684139040795</c:v>
                </c:pt>
                <c:pt idx="15">
                  <c:v>0.52697346592976646</c:v>
                </c:pt>
                <c:pt idx="16">
                  <c:v>-0.16089103335962779</c:v>
                </c:pt>
                <c:pt idx="17">
                  <c:v>-0.16186952390185994</c:v>
                </c:pt>
                <c:pt idx="18">
                  <c:v>-0.24047320472286859</c:v>
                </c:pt>
                <c:pt idx="19">
                  <c:v>0.18362072904872473</c:v>
                </c:pt>
                <c:pt idx="20">
                  <c:v>0.58503975618036419</c:v>
                </c:pt>
                <c:pt idx="21">
                  <c:v>5.1968513751854239E-2</c:v>
                </c:pt>
                <c:pt idx="22">
                  <c:v>0.57012503801983472</c:v>
                </c:pt>
                <c:pt idx="23">
                  <c:v>2.1552704925100521</c:v>
                </c:pt>
                <c:pt idx="24">
                  <c:v>1.701747877634185</c:v>
                </c:pt>
                <c:pt idx="25">
                  <c:v>0.78659864851439965</c:v>
                </c:pt>
                <c:pt idx="26">
                  <c:v>0.89214426761218724</c:v>
                </c:pt>
                <c:pt idx="27">
                  <c:v>0.28398011144242147</c:v>
                </c:pt>
                <c:pt idx="28">
                  <c:v>-0.14413832340716204</c:v>
                </c:pt>
                <c:pt idx="29">
                  <c:v>0.14083537648019312</c:v>
                </c:pt>
                <c:pt idx="30">
                  <c:v>0.33528441229767603</c:v>
                </c:pt>
                <c:pt idx="31">
                  <c:v>-2.8500341061929862E-2</c:v>
                </c:pt>
                <c:pt idx="32">
                  <c:v>-0.22948046842002148</c:v>
                </c:pt>
                <c:pt idx="33">
                  <c:v>0.63056444199478601</c:v>
                </c:pt>
                <c:pt idx="34">
                  <c:v>1.0585354351299694</c:v>
                </c:pt>
                <c:pt idx="35">
                  <c:v>0.43401461095080551</c:v>
                </c:pt>
                <c:pt idx="36">
                  <c:v>0.33541737645531544</c:v>
                </c:pt>
                <c:pt idx="37">
                  <c:v>0.45210947151243863</c:v>
                </c:pt>
                <c:pt idx="38">
                  <c:v>0.40083238657847053</c:v>
                </c:pt>
                <c:pt idx="39">
                  <c:v>1.2224469015598367</c:v>
                </c:pt>
                <c:pt idx="40">
                  <c:v>0.51232669731396618</c:v>
                </c:pt>
                <c:pt idx="41">
                  <c:v>-7.8032522112593372E-2</c:v>
                </c:pt>
                <c:pt idx="42">
                  <c:v>-8.9305594155923623E-2</c:v>
                </c:pt>
                <c:pt idx="43">
                  <c:v>0.47542748728027673</c:v>
                </c:pt>
                <c:pt idx="44">
                  <c:v>1.4483218880415971</c:v>
                </c:pt>
                <c:pt idx="45">
                  <c:v>1.2520479201458357</c:v>
                </c:pt>
                <c:pt idx="46">
                  <c:v>1.7279856675401859</c:v>
                </c:pt>
                <c:pt idx="47">
                  <c:v>0.95908016826736597</c:v>
                </c:pt>
                <c:pt idx="48">
                  <c:v>0.53148866117944982</c:v>
                </c:pt>
                <c:pt idx="49">
                  <c:v>0.97110030149727888</c:v>
                </c:pt>
                <c:pt idx="50">
                  <c:v>2.1881044449829234</c:v>
                </c:pt>
                <c:pt idx="51">
                  <c:v>1.3210795060888372</c:v>
                </c:pt>
                <c:pt idx="52">
                  <c:v>2.2811003771434852</c:v>
                </c:pt>
                <c:pt idx="53">
                  <c:v>3.488733297834492</c:v>
                </c:pt>
                <c:pt idx="54">
                  <c:v>6.0592199098965622</c:v>
                </c:pt>
                <c:pt idx="55">
                  <c:v>2.8639737117145772</c:v>
                </c:pt>
                <c:pt idx="56">
                  <c:v>1.0876885955358007</c:v>
                </c:pt>
                <c:pt idx="57">
                  <c:v>-0.22347754334026515</c:v>
                </c:pt>
                <c:pt idx="58">
                  <c:v>-0.2148563050445283</c:v>
                </c:pt>
                <c:pt idx="59">
                  <c:v>-0.73267101629172093</c:v>
                </c:pt>
                <c:pt idx="60">
                  <c:v>0.20342326266210309</c:v>
                </c:pt>
                <c:pt idx="61">
                  <c:v>0.549099601246406</c:v>
                </c:pt>
                <c:pt idx="62">
                  <c:v>1.2246774753384413</c:v>
                </c:pt>
                <c:pt idx="63">
                  <c:v>1.0187481270983179</c:v>
                </c:pt>
                <c:pt idx="64">
                  <c:v>0.74572273656939714</c:v>
                </c:pt>
                <c:pt idx="65">
                  <c:v>0.47217174499814152</c:v>
                </c:pt>
                <c:pt idx="66">
                  <c:v>0.31016445935103965</c:v>
                </c:pt>
                <c:pt idx="67">
                  <c:v>-9.6098807716652745E-3</c:v>
                </c:pt>
                <c:pt idx="68">
                  <c:v>-0.17186011549973951</c:v>
                </c:pt>
                <c:pt idx="69">
                  <c:v>2.9123394674997138E-2</c:v>
                </c:pt>
                <c:pt idx="70">
                  <c:v>0.31289049138524838</c:v>
                </c:pt>
                <c:pt idx="71">
                  <c:v>7.8999063813707915E-2</c:v>
                </c:pt>
                <c:pt idx="72">
                  <c:v>0.57928909714908783</c:v>
                </c:pt>
                <c:pt idx="73">
                  <c:v>0.62575482606324029</c:v>
                </c:pt>
                <c:pt idx="74">
                  <c:v>0.31459722596035083</c:v>
                </c:pt>
                <c:pt idx="75">
                  <c:v>0.60984700197200858</c:v>
                </c:pt>
                <c:pt idx="76">
                  <c:v>0.10176250662251038</c:v>
                </c:pt>
                <c:pt idx="77">
                  <c:v>-0.49502431185728885</c:v>
                </c:pt>
                <c:pt idx="78">
                  <c:v>-1.251148647838124E-3</c:v>
                </c:pt>
                <c:pt idx="79">
                  <c:v>-0.50963921454717787</c:v>
                </c:pt>
                <c:pt idx="80">
                  <c:v>-0.27579406452633148</c:v>
                </c:pt>
                <c:pt idx="81">
                  <c:v>0.59259122333800229</c:v>
                </c:pt>
                <c:pt idx="82">
                  <c:v>0.76073832922362883</c:v>
                </c:pt>
                <c:pt idx="83">
                  <c:v>1.5670446437263617</c:v>
                </c:pt>
                <c:pt idx="84">
                  <c:v>-0.53354156783516393</c:v>
                </c:pt>
                <c:pt idx="85">
                  <c:v>-1.078417921483581</c:v>
                </c:pt>
                <c:pt idx="86">
                  <c:v>-0.43248500875378004</c:v>
                </c:pt>
                <c:pt idx="87">
                  <c:v>0.27985380789490555</c:v>
                </c:pt>
                <c:pt idx="88">
                  <c:v>-0.39938780460859818</c:v>
                </c:pt>
                <c:pt idx="89">
                  <c:v>-9.6943478926286714E-2</c:v>
                </c:pt>
                <c:pt idx="90">
                  <c:v>-0.28357346161931085</c:v>
                </c:pt>
                <c:pt idx="91">
                  <c:v>-0.12188982146346614</c:v>
                </c:pt>
                <c:pt idx="92">
                  <c:v>0.50483409747804964</c:v>
                </c:pt>
                <c:pt idx="93">
                  <c:v>0.35554061577589491</c:v>
                </c:pt>
                <c:pt idx="94">
                  <c:v>-4.5928496366404226E-2</c:v>
                </c:pt>
                <c:pt idx="95">
                  <c:v>0.7974804242088066</c:v>
                </c:pt>
                <c:pt idx="96">
                  <c:v>0.46232636567526597</c:v>
                </c:pt>
                <c:pt idx="97">
                  <c:v>1.154530023667635</c:v>
                </c:pt>
                <c:pt idx="98">
                  <c:v>0.55433314211175166</c:v>
                </c:pt>
                <c:pt idx="99">
                  <c:v>0.29036629794553132</c:v>
                </c:pt>
                <c:pt idx="100">
                  <c:v>0.72952141786737634</c:v>
                </c:pt>
                <c:pt idx="101">
                  <c:v>1.51990870079038</c:v>
                </c:pt>
                <c:pt idx="102">
                  <c:v>0.69107342126441651</c:v>
                </c:pt>
                <c:pt idx="103">
                  <c:v>0.4191645981972747</c:v>
                </c:pt>
                <c:pt idx="104">
                  <c:v>0.38164808674548611</c:v>
                </c:pt>
                <c:pt idx="105">
                  <c:v>0.19606212679735216</c:v>
                </c:pt>
                <c:pt idx="106">
                  <c:v>0.57449102286043596</c:v>
                </c:pt>
                <c:pt idx="107">
                  <c:v>-0.54706741122799707</c:v>
                </c:pt>
                <c:pt idx="108">
                  <c:v>0.48361007064059036</c:v>
                </c:pt>
                <c:pt idx="109">
                  <c:v>0.25175362174520516</c:v>
                </c:pt>
                <c:pt idx="110">
                  <c:v>-0.18873252026343035</c:v>
                </c:pt>
                <c:pt idx="111">
                  <c:v>-0.22619171767099061</c:v>
                </c:pt>
                <c:pt idx="112">
                  <c:v>-0.15855565747101508</c:v>
                </c:pt>
                <c:pt idx="113">
                  <c:v>-0.1165783803618099</c:v>
                </c:pt>
                <c:pt idx="114">
                  <c:v>-4.0831993372665507E-2</c:v>
                </c:pt>
                <c:pt idx="115">
                  <c:v>7.6603944819681108E-2</c:v>
                </c:pt>
                <c:pt idx="116">
                  <c:v>1.0715315539702821</c:v>
                </c:pt>
                <c:pt idx="117">
                  <c:v>2.1331117190810809</c:v>
                </c:pt>
                <c:pt idx="118">
                  <c:v>0.20263149034219663</c:v>
                </c:pt>
                <c:pt idx="119">
                  <c:v>0.4668847305817006</c:v>
                </c:pt>
                <c:pt idx="120">
                  <c:v>0.92769591903994919</c:v>
                </c:pt>
                <c:pt idx="121">
                  <c:v>0.52604292763216742</c:v>
                </c:pt>
                <c:pt idx="122">
                  <c:v>-4.9736134562935602E-2</c:v>
                </c:pt>
                <c:pt idx="123">
                  <c:v>0.26695919399804729</c:v>
                </c:pt>
                <c:pt idx="124">
                  <c:v>1.0109204156288127</c:v>
                </c:pt>
                <c:pt idx="125">
                  <c:v>1.1732344798790935</c:v>
                </c:pt>
                <c:pt idx="126">
                  <c:v>0.22674921809109883</c:v>
                </c:pt>
                <c:pt idx="127">
                  <c:v>0.99488028358976788</c:v>
                </c:pt>
                <c:pt idx="128">
                  <c:v>0.86627085995302755</c:v>
                </c:pt>
                <c:pt idx="129">
                  <c:v>0.7087663994132487</c:v>
                </c:pt>
                <c:pt idx="130">
                  <c:v>1.3913483773318864</c:v>
                </c:pt>
                <c:pt idx="131">
                  <c:v>1.2051340354179081</c:v>
                </c:pt>
                <c:pt idx="132">
                  <c:v>0.24723270409430731</c:v>
                </c:pt>
                <c:pt idx="133">
                  <c:v>0.82090617444643055</c:v>
                </c:pt>
                <c:pt idx="134">
                  <c:v>2.1282220733158788</c:v>
                </c:pt>
                <c:pt idx="135">
                  <c:v>2.6225906520905973</c:v>
                </c:pt>
                <c:pt idx="136">
                  <c:v>0.62253857487788522</c:v>
                </c:pt>
                <c:pt idx="137">
                  <c:v>0.48002782751181633</c:v>
                </c:pt>
                <c:pt idx="138">
                  <c:v>0.65667774668875611</c:v>
                </c:pt>
                <c:pt idx="139">
                  <c:v>0.98092497390721534</c:v>
                </c:pt>
                <c:pt idx="140">
                  <c:v>7.3331695476655216</c:v>
                </c:pt>
                <c:pt idx="141">
                  <c:v>2.1854692645511835</c:v>
                </c:pt>
                <c:pt idx="142">
                  <c:v>0.4168207521789094</c:v>
                </c:pt>
                <c:pt idx="143">
                  <c:v>-1.3492279794673394</c:v>
                </c:pt>
                <c:pt idx="144">
                  <c:v>-1.3121947398556801</c:v>
                </c:pt>
                <c:pt idx="145">
                  <c:v>-0.61840971930445776</c:v>
                </c:pt>
                <c:pt idx="146">
                  <c:v>-6.6018640103915296E-2</c:v>
                </c:pt>
                <c:pt idx="147">
                  <c:v>0.15366426984663661</c:v>
                </c:pt>
                <c:pt idx="148">
                  <c:v>-1.2588674129978439E-2</c:v>
                </c:pt>
                <c:pt idx="149">
                  <c:v>-0.12628600899996129</c:v>
                </c:pt>
                <c:pt idx="150">
                  <c:v>0.82689645903288667</c:v>
                </c:pt>
                <c:pt idx="151">
                  <c:v>0.46237647177732194</c:v>
                </c:pt>
                <c:pt idx="152">
                  <c:v>-1.015994105476907E-2</c:v>
                </c:pt>
                <c:pt idx="153">
                  <c:v>0.21866625212858054</c:v>
                </c:pt>
                <c:pt idx="154">
                  <c:v>-3.8580512620313145E-3</c:v>
                </c:pt>
                <c:pt idx="155">
                  <c:v>0.52731679878090476</c:v>
                </c:pt>
                <c:pt idx="156">
                  <c:v>2.030721368440219</c:v>
                </c:pt>
                <c:pt idx="157">
                  <c:v>1.6527830770217582</c:v>
                </c:pt>
                <c:pt idx="158">
                  <c:v>1.8762954727224197</c:v>
                </c:pt>
                <c:pt idx="159">
                  <c:v>1.1775395347291258</c:v>
                </c:pt>
                <c:pt idx="160">
                  <c:v>1.0884435840062436</c:v>
                </c:pt>
                <c:pt idx="161">
                  <c:v>0.68985036929744392</c:v>
                </c:pt>
                <c:pt idx="162">
                  <c:v>0.48944535442449316</c:v>
                </c:pt>
                <c:pt idx="163">
                  <c:v>0.12327202776180127</c:v>
                </c:pt>
                <c:pt idx="164">
                  <c:v>-6.3984819384749758E-2</c:v>
                </c:pt>
                <c:pt idx="165">
                  <c:v>0.12644126872918532</c:v>
                </c:pt>
                <c:pt idx="166">
                  <c:v>0.76278820308057615</c:v>
                </c:pt>
                <c:pt idx="167">
                  <c:v>1.1704514113760491</c:v>
                </c:pt>
                <c:pt idx="168">
                  <c:v>1.4331308319876492</c:v>
                </c:pt>
                <c:pt idx="169">
                  <c:v>1.4185798031896448</c:v>
                </c:pt>
                <c:pt idx="170">
                  <c:v>0.42983214396916336</c:v>
                </c:pt>
                <c:pt idx="171">
                  <c:v>0.5322306750583643</c:v>
                </c:pt>
                <c:pt idx="172">
                  <c:v>1.8059496144021054</c:v>
                </c:pt>
                <c:pt idx="173">
                  <c:v>1.8880305358444445</c:v>
                </c:pt>
                <c:pt idx="174">
                  <c:v>0.12204844977330487</c:v>
                </c:pt>
                <c:pt idx="175">
                  <c:v>0.36613750978561438</c:v>
                </c:pt>
                <c:pt idx="176">
                  <c:v>0.5552216524336191</c:v>
                </c:pt>
                <c:pt idx="177">
                  <c:v>0.44300918104993714</c:v>
                </c:pt>
                <c:pt idx="178">
                  <c:v>0.5174239299961565</c:v>
                </c:pt>
                <c:pt idx="179">
                  <c:v>0.30472256735484643</c:v>
                </c:pt>
                <c:pt idx="180">
                  <c:v>-7.4994724631249288E-2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220-5041-AC27-608E32E495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3368751"/>
        <c:axId val="1991026175"/>
      </c:lineChart>
      <c:catAx>
        <c:axId val="1603368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>
                    <a:lumMod val="6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ru-RU"/>
          </a:p>
        </c:txPr>
        <c:crossAx val="1991026175"/>
        <c:crosses val="autoZero"/>
        <c:auto val="1"/>
        <c:lblAlgn val="ctr"/>
        <c:lblOffset val="100"/>
        <c:tickLblSkip val="6"/>
        <c:tickMarkSkip val="4"/>
        <c:noMultiLvlLbl val="0"/>
      </c:catAx>
      <c:valAx>
        <c:axId val="1991026175"/>
        <c:scaling>
          <c:orientation val="minMax"/>
          <c:max val="7.5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ru-RU"/>
          </a:p>
        </c:txPr>
        <c:crossAx val="1603368751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541867</xdr:colOff>
      <xdr:row>1</xdr:row>
      <xdr:rowOff>33867</xdr:rowOff>
    </xdr:from>
    <xdr:to>
      <xdr:col>39</xdr:col>
      <xdr:colOff>609601</xdr:colOff>
      <xdr:row>28</xdr:row>
      <xdr:rowOff>152401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A6A8CB0-E1EF-E0E8-6D4A-54480A15FB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8"/>
  <sheetViews>
    <sheetView zoomScale="82" workbookViewId="0">
      <selection activeCell="U6" sqref="U6:AC6"/>
    </sheetView>
  </sheetViews>
  <sheetFormatPr baseColWidth="10" defaultColWidth="8.83203125" defaultRowHeight="15" x14ac:dyDescent="0.2"/>
  <cols>
    <col min="1" max="1" width="23" customWidth="1"/>
    <col min="11" max="11" width="8.83203125" style="27"/>
    <col min="21" max="21" width="10.33203125" customWidth="1"/>
  </cols>
  <sheetData>
    <row r="1" spans="1:29" x14ac:dyDescent="0.2">
      <c r="A1" s="1"/>
      <c r="B1" s="3" t="s">
        <v>0</v>
      </c>
      <c r="C1" s="3"/>
      <c r="D1" s="3"/>
      <c r="E1" s="3"/>
      <c r="F1" s="3"/>
      <c r="G1" s="3"/>
      <c r="H1" s="3"/>
      <c r="I1" s="3"/>
      <c r="J1" s="3"/>
      <c r="K1" s="3" t="s">
        <v>1</v>
      </c>
      <c r="L1" s="3"/>
      <c r="M1" s="3"/>
      <c r="N1" s="3"/>
      <c r="O1" s="3"/>
      <c r="P1" s="3"/>
      <c r="Q1" s="3"/>
      <c r="R1" s="3"/>
      <c r="S1" s="3"/>
    </row>
    <row r="2" spans="1:29" x14ac:dyDescent="0.2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26" t="s">
        <v>10</v>
      </c>
      <c r="K2" s="1" t="s">
        <v>2</v>
      </c>
      <c r="L2" s="1" t="s">
        <v>3</v>
      </c>
      <c r="M2" s="1" t="s">
        <v>4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4" spans="1:29" x14ac:dyDescent="0.2">
      <c r="A4" s="2">
        <v>40268</v>
      </c>
    </row>
    <row r="5" spans="1:29" x14ac:dyDescent="0.2">
      <c r="A5" s="2">
        <v>40298</v>
      </c>
    </row>
    <row r="6" spans="1:29" x14ac:dyDescent="0.2">
      <c r="A6" s="2">
        <v>40329</v>
      </c>
      <c r="U6" s="28" t="s">
        <v>18</v>
      </c>
      <c r="V6" s="28"/>
      <c r="W6" s="28"/>
      <c r="X6" s="28"/>
      <c r="Y6" s="28"/>
      <c r="Z6" s="28"/>
      <c r="AA6" s="28"/>
      <c r="AB6" s="28"/>
      <c r="AC6" s="28"/>
    </row>
    <row r="7" spans="1:29" x14ac:dyDescent="0.2">
      <c r="A7" s="2">
        <v>40359</v>
      </c>
      <c r="U7" s="1" t="s">
        <v>2</v>
      </c>
      <c r="V7" s="1" t="s">
        <v>3</v>
      </c>
      <c r="W7" s="1" t="s">
        <v>4</v>
      </c>
      <c r="X7" s="1" t="s">
        <v>5</v>
      </c>
      <c r="Y7" s="1" t="s">
        <v>6</v>
      </c>
      <c r="Z7" s="1" t="s">
        <v>7</v>
      </c>
      <c r="AA7" s="1" t="s">
        <v>8</v>
      </c>
      <c r="AB7" s="1" t="s">
        <v>9</v>
      </c>
      <c r="AC7" s="26" t="s">
        <v>10</v>
      </c>
    </row>
    <row r="8" spans="1:29" x14ac:dyDescent="0.2">
      <c r="A8" s="2">
        <v>40390</v>
      </c>
      <c r="B8">
        <v>0.1661483929512205</v>
      </c>
      <c r="C8">
        <v>-3.7560648335231442E-2</v>
      </c>
      <c r="D8">
        <v>0.3226565218376764</v>
      </c>
      <c r="E8">
        <v>-3.8750617898103088</v>
      </c>
      <c r="F8">
        <v>5.0858901782856698</v>
      </c>
      <c r="G8">
        <v>-0.1367998587439794</v>
      </c>
      <c r="H8">
        <v>-0.23862989006184601</v>
      </c>
      <c r="I8">
        <v>1.2185224823526279</v>
      </c>
      <c r="J8">
        <v>1.604381637555093</v>
      </c>
      <c r="K8" s="27">
        <v>-0.93320222618990034</v>
      </c>
      <c r="L8">
        <v>-1.869541839803696</v>
      </c>
      <c r="M8">
        <v>-3.448921234365327</v>
      </c>
      <c r="N8">
        <v>5.1665487172071796</v>
      </c>
      <c r="O8">
        <v>-13.439537392110569</v>
      </c>
      <c r="P8">
        <v>-0.31836149834345839</v>
      </c>
      <c r="Q8">
        <v>1.408106081306139</v>
      </c>
      <c r="R8">
        <v>3.6045735480037782</v>
      </c>
      <c r="S8">
        <v>1.818164210790858</v>
      </c>
      <c r="U8" t="str">
        <f>IF((B8*K8)&lt;0,"Supply","Demand")</f>
        <v>Supply</v>
      </c>
      <c r="V8" t="str">
        <f t="shared" ref="V8:AC23" si="0">IF((C8*L8)&lt;0,"Supply","Demand")</f>
        <v>Demand</v>
      </c>
      <c r="W8" t="str">
        <f t="shared" si="0"/>
        <v>Supply</v>
      </c>
      <c r="X8" t="str">
        <f t="shared" si="0"/>
        <v>Supply</v>
      </c>
      <c r="Y8" t="str">
        <f t="shared" si="0"/>
        <v>Supply</v>
      </c>
      <c r="Z8" t="str">
        <f t="shared" si="0"/>
        <v>Demand</v>
      </c>
      <c r="AA8" t="str">
        <f t="shared" si="0"/>
        <v>Supply</v>
      </c>
      <c r="AB8" t="str">
        <f t="shared" si="0"/>
        <v>Demand</v>
      </c>
      <c r="AC8" t="str">
        <f>IF((J8*S8)&lt;0,"Supply","Demand")</f>
        <v>Demand</v>
      </c>
    </row>
    <row r="9" spans="1:29" x14ac:dyDescent="0.2">
      <c r="A9" s="2">
        <v>40421</v>
      </c>
      <c r="B9">
        <v>-3.3145811134641101E-2</v>
      </c>
      <c r="C9">
        <v>0.1294022273589456</v>
      </c>
      <c r="D9">
        <v>1.18343519855644</v>
      </c>
      <c r="E9">
        <v>-4.8968996343501123</v>
      </c>
      <c r="F9">
        <v>1.070277967106551</v>
      </c>
      <c r="G9">
        <v>-8.0138314263326405E-2</v>
      </c>
      <c r="H9">
        <v>1.8478226936115101</v>
      </c>
      <c r="I9">
        <v>6.9251290339203981</v>
      </c>
      <c r="J9">
        <v>9.7033160347523761</v>
      </c>
      <c r="K9" s="27">
        <v>0.55975063587313822</v>
      </c>
      <c r="L9">
        <v>-0.19802858958981329</v>
      </c>
      <c r="M9">
        <v>-0.8932179326566162</v>
      </c>
      <c r="N9">
        <v>4.4467888546043888</v>
      </c>
      <c r="O9">
        <v>-0.26905025494795343</v>
      </c>
      <c r="P9">
        <v>-3.3063869888017141</v>
      </c>
      <c r="Q9">
        <v>-1.093691058623331</v>
      </c>
      <c r="R9">
        <v>4.4658225980340127</v>
      </c>
      <c r="S9">
        <v>2.829162763104188</v>
      </c>
      <c r="U9" t="str">
        <f t="shared" ref="U9:U72" si="1">IF((B9*K9)&lt;0,"Supply","Demand")</f>
        <v>Supply</v>
      </c>
      <c r="V9" t="str">
        <f t="shared" si="0"/>
        <v>Supply</v>
      </c>
      <c r="W9" t="str">
        <f t="shared" si="0"/>
        <v>Supply</v>
      </c>
      <c r="X9" t="str">
        <f t="shared" si="0"/>
        <v>Supply</v>
      </c>
      <c r="Y9" t="str">
        <f t="shared" si="0"/>
        <v>Supply</v>
      </c>
      <c r="Z9" t="str">
        <f t="shared" si="0"/>
        <v>Demand</v>
      </c>
      <c r="AA9" t="str">
        <f t="shared" si="0"/>
        <v>Supply</v>
      </c>
      <c r="AB9" t="str">
        <f t="shared" si="0"/>
        <v>Demand</v>
      </c>
      <c r="AC9" t="str">
        <f t="shared" si="0"/>
        <v>Demand</v>
      </c>
    </row>
    <row r="10" spans="1:29" x14ac:dyDescent="0.2">
      <c r="A10" s="2">
        <v>40451</v>
      </c>
      <c r="B10">
        <v>9.5771919457232069E-2</v>
      </c>
      <c r="C10">
        <v>0.38494498595338827</v>
      </c>
      <c r="D10">
        <v>0.1060107220074671</v>
      </c>
      <c r="E10">
        <v>25.29413003190016</v>
      </c>
      <c r="F10">
        <v>5.3471882942147602</v>
      </c>
      <c r="G10">
        <v>0.2203600434453257</v>
      </c>
      <c r="H10">
        <v>-0.79520506582623574</v>
      </c>
      <c r="I10">
        <v>0.41473018512631482</v>
      </c>
      <c r="J10">
        <v>3.0919342765727418</v>
      </c>
      <c r="K10" s="27">
        <v>-1.66393106716085</v>
      </c>
      <c r="L10">
        <v>-4.4766270795171899</v>
      </c>
      <c r="M10">
        <v>2.0245629113168451</v>
      </c>
      <c r="N10">
        <v>-6.532117613461307</v>
      </c>
      <c r="O10">
        <v>-7.256510823961241</v>
      </c>
      <c r="P10">
        <v>-3.302475929528137</v>
      </c>
      <c r="Q10">
        <v>-3.4857471690680621</v>
      </c>
      <c r="R10">
        <v>-6.9090838932530811</v>
      </c>
      <c r="S10">
        <v>-3.147369037632235</v>
      </c>
      <c r="U10" t="str">
        <f t="shared" si="1"/>
        <v>Supply</v>
      </c>
      <c r="V10" t="str">
        <f t="shared" si="0"/>
        <v>Supply</v>
      </c>
      <c r="W10" t="str">
        <f t="shared" si="0"/>
        <v>Demand</v>
      </c>
      <c r="X10" t="str">
        <f t="shared" si="0"/>
        <v>Supply</v>
      </c>
      <c r="Y10" t="str">
        <f t="shared" si="0"/>
        <v>Supply</v>
      </c>
      <c r="Z10" t="str">
        <f t="shared" si="0"/>
        <v>Supply</v>
      </c>
      <c r="AA10" t="str">
        <f t="shared" si="0"/>
        <v>Demand</v>
      </c>
      <c r="AB10" t="str">
        <f t="shared" si="0"/>
        <v>Supply</v>
      </c>
      <c r="AC10" t="str">
        <f t="shared" si="0"/>
        <v>Supply</v>
      </c>
    </row>
    <row r="11" spans="1:29" x14ac:dyDescent="0.2">
      <c r="A11" s="2">
        <v>40482</v>
      </c>
      <c r="B11">
        <v>0.128500576526827</v>
      </c>
      <c r="C11">
        <v>2.8238416693884719E-2</v>
      </c>
      <c r="D11">
        <v>-0.84705726147946758</v>
      </c>
      <c r="E11">
        <v>-11.07441643878853</v>
      </c>
      <c r="F11">
        <v>-1.4748243910943151</v>
      </c>
      <c r="G11">
        <v>3.1645127723618598E-2</v>
      </c>
      <c r="H11">
        <v>-0.1092259267407357</v>
      </c>
      <c r="I11">
        <v>-1.622256144754235</v>
      </c>
      <c r="J11">
        <v>-1.760936860738652</v>
      </c>
      <c r="K11" s="27">
        <v>-0.13537909427020339</v>
      </c>
      <c r="L11">
        <v>-2.2315548583671538</v>
      </c>
      <c r="M11">
        <v>3.8775219304917048</v>
      </c>
      <c r="N11">
        <v>-2.683764594281036</v>
      </c>
      <c r="O11">
        <v>5.2176400973327759</v>
      </c>
      <c r="P11">
        <v>1.575144435542474</v>
      </c>
      <c r="Q11">
        <v>-0.80961607033148142</v>
      </c>
      <c r="R11">
        <v>-1.994360626707596</v>
      </c>
      <c r="S11">
        <v>-1.3887884877980781</v>
      </c>
      <c r="U11" t="str">
        <f t="shared" si="1"/>
        <v>Supply</v>
      </c>
      <c r="V11" t="str">
        <f t="shared" si="0"/>
        <v>Supply</v>
      </c>
      <c r="W11" t="str">
        <f t="shared" si="0"/>
        <v>Supply</v>
      </c>
      <c r="X11" t="str">
        <f t="shared" si="0"/>
        <v>Demand</v>
      </c>
      <c r="Y11" t="str">
        <f t="shared" si="0"/>
        <v>Supply</v>
      </c>
      <c r="Z11" t="str">
        <f t="shared" si="0"/>
        <v>Demand</v>
      </c>
      <c r="AA11" t="str">
        <f t="shared" si="0"/>
        <v>Demand</v>
      </c>
      <c r="AB11" t="str">
        <f t="shared" si="0"/>
        <v>Demand</v>
      </c>
      <c r="AC11" t="str">
        <f t="shared" si="0"/>
        <v>Demand</v>
      </c>
    </row>
    <row r="12" spans="1:29" x14ac:dyDescent="0.2">
      <c r="A12" s="2">
        <v>40512</v>
      </c>
      <c r="B12">
        <v>-0.1890549527227211</v>
      </c>
      <c r="C12">
        <v>-7.2305186741614569E-2</v>
      </c>
      <c r="D12">
        <v>-1.489956359659539E-2</v>
      </c>
      <c r="E12">
        <v>2.6889552924826301</v>
      </c>
      <c r="F12">
        <v>3.6464721546354388</v>
      </c>
      <c r="G12">
        <v>9.7006286925765517E-2</v>
      </c>
      <c r="H12">
        <v>0.32436681354787938</v>
      </c>
      <c r="I12">
        <v>0.5608544809616185</v>
      </c>
      <c r="J12">
        <v>3.9891580032140239</v>
      </c>
      <c r="K12" s="27">
        <v>2.598891741024401</v>
      </c>
      <c r="L12">
        <v>-1.4881674983989721</v>
      </c>
      <c r="M12">
        <v>1.5010052246989409</v>
      </c>
      <c r="N12">
        <v>1.602759422025436</v>
      </c>
      <c r="O12">
        <v>9.0807644804630776</v>
      </c>
      <c r="P12">
        <v>-9.1188527430454469E-2</v>
      </c>
      <c r="Q12">
        <v>0.86353133615663258</v>
      </c>
      <c r="R12">
        <v>-1.267557052889712</v>
      </c>
      <c r="S12">
        <v>-2.7540879880367979</v>
      </c>
      <c r="U12" t="str">
        <f t="shared" si="1"/>
        <v>Supply</v>
      </c>
      <c r="V12" t="str">
        <f t="shared" si="0"/>
        <v>Demand</v>
      </c>
      <c r="W12" t="str">
        <f t="shared" si="0"/>
        <v>Supply</v>
      </c>
      <c r="X12" t="str">
        <f t="shared" si="0"/>
        <v>Demand</v>
      </c>
      <c r="Y12" t="str">
        <f t="shared" si="0"/>
        <v>Demand</v>
      </c>
      <c r="Z12" t="str">
        <f t="shared" si="0"/>
        <v>Supply</v>
      </c>
      <c r="AA12" t="str">
        <f t="shared" si="0"/>
        <v>Demand</v>
      </c>
      <c r="AB12" t="str">
        <f t="shared" si="0"/>
        <v>Supply</v>
      </c>
      <c r="AC12" t="str">
        <f t="shared" si="0"/>
        <v>Supply</v>
      </c>
    </row>
    <row r="13" spans="1:29" x14ac:dyDescent="0.2">
      <c r="A13" s="2">
        <v>40543</v>
      </c>
      <c r="B13">
        <v>0.31149157136853378</v>
      </c>
      <c r="C13">
        <v>0.15177454882288799</v>
      </c>
      <c r="D13">
        <v>-3.2989615301578068E-2</v>
      </c>
      <c r="E13">
        <v>-1.7898401645327811</v>
      </c>
      <c r="F13">
        <v>1.0607570352872091</v>
      </c>
      <c r="G13">
        <v>0.34348455734580119</v>
      </c>
      <c r="H13">
        <v>0.36729908568882608</v>
      </c>
      <c r="I13">
        <v>3.12238116647204</v>
      </c>
      <c r="J13">
        <v>2.2326991845958211</v>
      </c>
      <c r="K13" s="27">
        <v>5.8518292853662848</v>
      </c>
      <c r="L13">
        <v>2.095774680617474</v>
      </c>
      <c r="M13">
        <v>-1.804811868511055</v>
      </c>
      <c r="N13">
        <v>0.1015482386535846</v>
      </c>
      <c r="O13">
        <v>6.0918565002412386</v>
      </c>
      <c r="P13">
        <v>1.9516560899723621</v>
      </c>
      <c r="Q13">
        <v>2.2998073726644579</v>
      </c>
      <c r="R13">
        <v>0.56640633290510856</v>
      </c>
      <c r="S13">
        <v>6.3644906596663411</v>
      </c>
      <c r="U13" t="str">
        <f t="shared" si="1"/>
        <v>Demand</v>
      </c>
      <c r="V13" t="str">
        <f t="shared" si="0"/>
        <v>Demand</v>
      </c>
      <c r="W13" t="str">
        <f t="shared" si="0"/>
        <v>Demand</v>
      </c>
      <c r="X13" t="str">
        <f t="shared" si="0"/>
        <v>Supply</v>
      </c>
      <c r="Y13" t="str">
        <f t="shared" si="0"/>
        <v>Demand</v>
      </c>
      <c r="Z13" t="str">
        <f t="shared" si="0"/>
        <v>Demand</v>
      </c>
      <c r="AA13" t="str">
        <f t="shared" si="0"/>
        <v>Demand</v>
      </c>
      <c r="AB13" t="str">
        <f t="shared" si="0"/>
        <v>Demand</v>
      </c>
      <c r="AC13" t="str">
        <f t="shared" si="0"/>
        <v>Demand</v>
      </c>
    </row>
    <row r="14" spans="1:29" x14ac:dyDescent="0.2">
      <c r="A14" s="2">
        <v>40574</v>
      </c>
      <c r="B14">
        <v>0.52323676074122361</v>
      </c>
      <c r="C14">
        <v>0.1812633486933771</v>
      </c>
      <c r="D14">
        <v>-0.39307733204992562</v>
      </c>
      <c r="E14">
        <v>2.2035103263423639</v>
      </c>
      <c r="F14">
        <v>3.183113257676248</v>
      </c>
      <c r="G14">
        <v>1.9659996627890312E-2</v>
      </c>
      <c r="H14">
        <v>0.78251803266462061</v>
      </c>
      <c r="I14">
        <v>4.3898293152540013E-2</v>
      </c>
      <c r="J14">
        <v>1.332803175936798</v>
      </c>
      <c r="K14" s="27">
        <v>4.2873526393429113</v>
      </c>
      <c r="L14">
        <v>23.244186344958649</v>
      </c>
      <c r="M14">
        <v>0.4194589625231433</v>
      </c>
      <c r="N14">
        <v>5.9854111314056677</v>
      </c>
      <c r="O14">
        <v>3.481220190099465</v>
      </c>
      <c r="P14">
        <v>11.69015511006268</v>
      </c>
      <c r="Q14">
        <v>3.3033986570433092</v>
      </c>
      <c r="R14">
        <v>8.7863392009860224</v>
      </c>
      <c r="S14">
        <v>6.2384800331123262</v>
      </c>
      <c r="U14" t="str">
        <f t="shared" si="1"/>
        <v>Demand</v>
      </c>
      <c r="V14" t="str">
        <f t="shared" si="0"/>
        <v>Demand</v>
      </c>
      <c r="W14" t="str">
        <f t="shared" si="0"/>
        <v>Supply</v>
      </c>
      <c r="X14" t="str">
        <f t="shared" si="0"/>
        <v>Demand</v>
      </c>
      <c r="Y14" t="str">
        <f t="shared" si="0"/>
        <v>Demand</v>
      </c>
      <c r="Z14" t="str">
        <f t="shared" si="0"/>
        <v>Demand</v>
      </c>
      <c r="AA14" t="str">
        <f t="shared" si="0"/>
        <v>Demand</v>
      </c>
      <c r="AB14" t="str">
        <f t="shared" si="0"/>
        <v>Demand</v>
      </c>
      <c r="AC14" t="str">
        <f t="shared" si="0"/>
        <v>Demand</v>
      </c>
    </row>
    <row r="15" spans="1:29" x14ac:dyDescent="0.2">
      <c r="A15" s="2">
        <v>40602</v>
      </c>
      <c r="B15">
        <v>-0.25858704019173179</v>
      </c>
      <c r="C15">
        <v>8.404282607673963E-2</v>
      </c>
      <c r="D15">
        <v>-0.46510108844669368</v>
      </c>
      <c r="E15">
        <v>-3.995404660026503</v>
      </c>
      <c r="F15">
        <v>-0.47188355839571661</v>
      </c>
      <c r="G15">
        <v>0.27767656930541462</v>
      </c>
      <c r="H15">
        <v>0.13164565042019191</v>
      </c>
      <c r="I15">
        <v>0.18011415628596961</v>
      </c>
      <c r="J15">
        <v>-1.2230818638649521</v>
      </c>
      <c r="K15" s="27">
        <v>3.162803698039458</v>
      </c>
      <c r="L15">
        <v>0.23179513914649649</v>
      </c>
      <c r="M15">
        <v>0.44669603979334488</v>
      </c>
      <c r="N15">
        <v>-2.0560635856851932</v>
      </c>
      <c r="O15">
        <v>3.575509700828817</v>
      </c>
      <c r="P15">
        <v>1.394509608329737</v>
      </c>
      <c r="Q15">
        <v>5.659358133506446</v>
      </c>
      <c r="R15">
        <v>7.2251595248746137</v>
      </c>
      <c r="S15">
        <v>2.1494811177755508</v>
      </c>
      <c r="U15" t="str">
        <f t="shared" si="1"/>
        <v>Supply</v>
      </c>
      <c r="V15" t="str">
        <f t="shared" si="0"/>
        <v>Demand</v>
      </c>
      <c r="W15" t="str">
        <f t="shared" si="0"/>
        <v>Supply</v>
      </c>
      <c r="X15" t="str">
        <f t="shared" si="0"/>
        <v>Demand</v>
      </c>
      <c r="Y15" t="str">
        <f t="shared" si="0"/>
        <v>Supply</v>
      </c>
      <c r="Z15" t="str">
        <f t="shared" si="0"/>
        <v>Demand</v>
      </c>
      <c r="AA15" t="str">
        <f t="shared" si="0"/>
        <v>Demand</v>
      </c>
      <c r="AB15" t="str">
        <f t="shared" si="0"/>
        <v>Demand</v>
      </c>
      <c r="AC15" t="str">
        <f t="shared" si="0"/>
        <v>Supply</v>
      </c>
    </row>
    <row r="16" spans="1:29" x14ac:dyDescent="0.2">
      <c r="A16" s="2">
        <v>40633</v>
      </c>
      <c r="B16">
        <v>6.7786100579743103E-3</v>
      </c>
      <c r="C16">
        <v>-0.1195507685483916</v>
      </c>
      <c r="D16">
        <v>0.17390495029623981</v>
      </c>
      <c r="E16">
        <v>2.1369842190914352</v>
      </c>
      <c r="F16">
        <v>-2.235984441840777</v>
      </c>
      <c r="G16">
        <v>0.17757716545843311</v>
      </c>
      <c r="H16">
        <v>-0.28217725552918699</v>
      </c>
      <c r="I16">
        <v>0.55568705175791688</v>
      </c>
      <c r="J16">
        <v>2.5180920291558491</v>
      </c>
      <c r="K16" s="27">
        <v>-1.154207237559413</v>
      </c>
      <c r="L16">
        <v>-0.91930287341944883</v>
      </c>
      <c r="M16">
        <v>-2.0580971682687519</v>
      </c>
      <c r="N16">
        <v>0.37471439647440291</v>
      </c>
      <c r="O16">
        <v>3.0090609666726622</v>
      </c>
      <c r="P16">
        <v>0.85965226090404778</v>
      </c>
      <c r="Q16">
        <v>0.96539161490568115</v>
      </c>
      <c r="R16">
        <v>1.995945943098105</v>
      </c>
      <c r="S16">
        <v>0.92160883516178504</v>
      </c>
      <c r="U16" t="str">
        <f t="shared" si="1"/>
        <v>Supply</v>
      </c>
      <c r="V16" t="str">
        <f t="shared" si="0"/>
        <v>Demand</v>
      </c>
      <c r="W16" t="str">
        <f t="shared" si="0"/>
        <v>Supply</v>
      </c>
      <c r="X16" t="str">
        <f t="shared" si="0"/>
        <v>Demand</v>
      </c>
      <c r="Y16" t="str">
        <f t="shared" si="0"/>
        <v>Supply</v>
      </c>
      <c r="Z16" t="str">
        <f t="shared" si="0"/>
        <v>Demand</v>
      </c>
      <c r="AA16" t="str">
        <f t="shared" si="0"/>
        <v>Supply</v>
      </c>
      <c r="AB16" t="str">
        <f t="shared" si="0"/>
        <v>Demand</v>
      </c>
      <c r="AC16" t="str">
        <f t="shared" si="0"/>
        <v>Demand</v>
      </c>
    </row>
    <row r="17" spans="1:29" x14ac:dyDescent="0.2">
      <c r="A17" s="2">
        <v>40663</v>
      </c>
      <c r="B17">
        <v>-9.495547710257457E-2</v>
      </c>
      <c r="C17">
        <v>0.29995801545880119</v>
      </c>
      <c r="D17">
        <v>-2.3776144643715521E-2</v>
      </c>
      <c r="E17">
        <v>2.0006458238707219</v>
      </c>
      <c r="F17">
        <v>-2.3017205779503538</v>
      </c>
      <c r="G17">
        <v>-0.1518328340731594</v>
      </c>
      <c r="H17">
        <v>1.6908576453249391E-2</v>
      </c>
      <c r="I17">
        <v>-0.46658711594558172</v>
      </c>
      <c r="J17">
        <v>-1.4497998846466551</v>
      </c>
      <c r="K17" s="27">
        <v>-0.1941057003835098</v>
      </c>
      <c r="L17">
        <v>2.2812371260481918</v>
      </c>
      <c r="M17">
        <v>-0.37333333731727347</v>
      </c>
      <c r="N17">
        <v>2.4231289386857222</v>
      </c>
      <c r="O17">
        <v>0.93086505516863938</v>
      </c>
      <c r="P17">
        <v>-2.3506191653064832</v>
      </c>
      <c r="Q17">
        <v>-0.72336649380004081</v>
      </c>
      <c r="R17">
        <v>2.728523518452092</v>
      </c>
      <c r="S17">
        <v>3.1129026853671879</v>
      </c>
      <c r="U17" t="str">
        <f t="shared" si="1"/>
        <v>Demand</v>
      </c>
      <c r="V17" t="str">
        <f t="shared" si="0"/>
        <v>Demand</v>
      </c>
      <c r="W17" t="str">
        <f t="shared" si="0"/>
        <v>Demand</v>
      </c>
      <c r="X17" t="str">
        <f t="shared" si="0"/>
        <v>Demand</v>
      </c>
      <c r="Y17" t="str">
        <f t="shared" si="0"/>
        <v>Supply</v>
      </c>
      <c r="Z17" t="str">
        <f t="shared" si="0"/>
        <v>Demand</v>
      </c>
      <c r="AA17" t="str">
        <f t="shared" si="0"/>
        <v>Supply</v>
      </c>
      <c r="AB17" t="str">
        <f t="shared" si="0"/>
        <v>Supply</v>
      </c>
      <c r="AC17" t="str">
        <f t="shared" si="0"/>
        <v>Supply</v>
      </c>
    </row>
    <row r="18" spans="1:29" x14ac:dyDescent="0.2">
      <c r="A18" s="2">
        <v>40694</v>
      </c>
      <c r="B18">
        <v>5.2382345242582673E-2</v>
      </c>
      <c r="C18">
        <v>9.6314995733752129E-2</v>
      </c>
      <c r="D18">
        <v>-0.1916324500811836</v>
      </c>
      <c r="E18">
        <v>-7.0565427773589304</v>
      </c>
      <c r="F18">
        <v>-1.846742432266087</v>
      </c>
      <c r="G18">
        <v>-4.2497957405061897E-2</v>
      </c>
      <c r="H18">
        <v>-0.11852727059891539</v>
      </c>
      <c r="I18">
        <v>-0.91557352118847057</v>
      </c>
      <c r="J18">
        <v>-3.7216011456497839</v>
      </c>
      <c r="K18" s="27">
        <v>1.408518974249795</v>
      </c>
      <c r="L18">
        <v>1.805585225944752</v>
      </c>
      <c r="M18">
        <v>0.97039758743993088</v>
      </c>
      <c r="N18">
        <v>-3.2456147215502278</v>
      </c>
      <c r="O18">
        <v>-1.658655091063038</v>
      </c>
      <c r="P18">
        <v>1.6279037722514129</v>
      </c>
      <c r="Q18">
        <v>0.9616352240772128</v>
      </c>
      <c r="R18">
        <v>-1.287705464173579</v>
      </c>
      <c r="S18">
        <v>-2.1165321785584421</v>
      </c>
      <c r="U18" t="str">
        <f t="shared" si="1"/>
        <v>Demand</v>
      </c>
      <c r="V18" t="str">
        <f t="shared" si="0"/>
        <v>Demand</v>
      </c>
      <c r="W18" t="str">
        <f t="shared" si="0"/>
        <v>Supply</v>
      </c>
      <c r="X18" t="str">
        <f t="shared" si="0"/>
        <v>Demand</v>
      </c>
      <c r="Y18" t="str">
        <f t="shared" si="0"/>
        <v>Demand</v>
      </c>
      <c r="Z18" t="str">
        <f t="shared" si="0"/>
        <v>Supply</v>
      </c>
      <c r="AA18" t="str">
        <f t="shared" si="0"/>
        <v>Supply</v>
      </c>
      <c r="AB18" t="str">
        <f t="shared" si="0"/>
        <v>Demand</v>
      </c>
      <c r="AC18" t="str">
        <f t="shared" si="0"/>
        <v>Demand</v>
      </c>
    </row>
    <row r="19" spans="1:29" x14ac:dyDescent="0.2">
      <c r="A19" s="2">
        <v>40724</v>
      </c>
      <c r="B19">
        <v>-0.31341816828370678</v>
      </c>
      <c r="C19">
        <v>-0.26650709145343071</v>
      </c>
      <c r="D19">
        <v>-9.7351474400754923E-2</v>
      </c>
      <c r="E19">
        <v>-2.0063726035352558</v>
      </c>
      <c r="F19">
        <v>-1.5803984258482979</v>
      </c>
      <c r="G19">
        <v>-0.24728718464016211</v>
      </c>
      <c r="H19">
        <v>-8.4587688211755774E-2</v>
      </c>
      <c r="I19">
        <v>-1.04459668559935</v>
      </c>
      <c r="J19">
        <v>-2.9555115325896888</v>
      </c>
      <c r="K19" s="27">
        <v>1.2529401367344979</v>
      </c>
      <c r="L19">
        <v>-2.763653758866921</v>
      </c>
      <c r="M19">
        <v>-0.9895647117298777</v>
      </c>
      <c r="N19">
        <v>-1.504647300758859</v>
      </c>
      <c r="O19">
        <v>-7.456131826709254</v>
      </c>
      <c r="P19">
        <v>-7.6428756204428572E-3</v>
      </c>
      <c r="Q19">
        <v>-0.94416350347011491</v>
      </c>
      <c r="R19">
        <v>-2.208788338660495</v>
      </c>
      <c r="S19">
        <v>3.1436521099930799</v>
      </c>
      <c r="U19" t="str">
        <f t="shared" si="1"/>
        <v>Supply</v>
      </c>
      <c r="V19" t="str">
        <f t="shared" si="0"/>
        <v>Demand</v>
      </c>
      <c r="W19" t="str">
        <f t="shared" si="0"/>
        <v>Demand</v>
      </c>
      <c r="X19" t="str">
        <f t="shared" si="0"/>
        <v>Demand</v>
      </c>
      <c r="Y19" t="str">
        <f t="shared" si="0"/>
        <v>Demand</v>
      </c>
      <c r="Z19" t="str">
        <f t="shared" si="0"/>
        <v>Demand</v>
      </c>
      <c r="AA19" t="str">
        <f t="shared" si="0"/>
        <v>Demand</v>
      </c>
      <c r="AB19" t="str">
        <f t="shared" si="0"/>
        <v>Demand</v>
      </c>
      <c r="AC19" t="str">
        <f t="shared" si="0"/>
        <v>Supply</v>
      </c>
    </row>
    <row r="20" spans="1:29" x14ac:dyDescent="0.2">
      <c r="A20" s="2">
        <v>40755</v>
      </c>
      <c r="B20">
        <v>1.2086999260470469E-2</v>
      </c>
      <c r="C20">
        <v>-0.30501479084815231</v>
      </c>
      <c r="D20">
        <v>0.32295570184002831</v>
      </c>
      <c r="E20">
        <v>2.0378237880807801</v>
      </c>
      <c r="F20">
        <v>-0.25942123785935411</v>
      </c>
      <c r="G20">
        <v>-2.736418760704518E-2</v>
      </c>
      <c r="H20">
        <v>-0.35707253133689421</v>
      </c>
      <c r="I20">
        <v>-0.20984284520534241</v>
      </c>
      <c r="J20">
        <v>-5.1691963649447228</v>
      </c>
      <c r="K20" s="27">
        <v>-5.8741166899131718E-2</v>
      </c>
      <c r="L20">
        <v>-3.0114223525741108</v>
      </c>
      <c r="M20">
        <v>-3.3896407687277139</v>
      </c>
      <c r="N20">
        <v>-3.973738789230683</v>
      </c>
      <c r="O20">
        <v>1.1713530431494319</v>
      </c>
      <c r="P20">
        <v>-2.129998564647984</v>
      </c>
      <c r="Q20">
        <v>-2.8392015469624532</v>
      </c>
      <c r="R20">
        <v>-4.4287501461684888</v>
      </c>
      <c r="S20">
        <v>4.6864749094611184</v>
      </c>
      <c r="U20" t="str">
        <f t="shared" si="1"/>
        <v>Supply</v>
      </c>
      <c r="V20" t="str">
        <f t="shared" si="0"/>
        <v>Demand</v>
      </c>
      <c r="W20" t="str">
        <f t="shared" si="0"/>
        <v>Supply</v>
      </c>
      <c r="X20" t="str">
        <f t="shared" si="0"/>
        <v>Supply</v>
      </c>
      <c r="Y20" t="str">
        <f t="shared" si="0"/>
        <v>Supply</v>
      </c>
      <c r="Z20" t="str">
        <f t="shared" si="0"/>
        <v>Demand</v>
      </c>
      <c r="AA20" t="str">
        <f t="shared" si="0"/>
        <v>Demand</v>
      </c>
      <c r="AB20" t="str">
        <f t="shared" si="0"/>
        <v>Demand</v>
      </c>
      <c r="AC20" t="str">
        <f t="shared" si="0"/>
        <v>Supply</v>
      </c>
    </row>
    <row r="21" spans="1:29" x14ac:dyDescent="0.2">
      <c r="A21" s="2">
        <v>40786</v>
      </c>
      <c r="B21">
        <v>5.8384624088422883E-2</v>
      </c>
      <c r="C21">
        <v>-0.23532532417783861</v>
      </c>
      <c r="D21">
        <v>-0.59868039414483343</v>
      </c>
      <c r="E21">
        <v>7.0353300921912876</v>
      </c>
      <c r="F21">
        <v>-3.8886323783560108</v>
      </c>
      <c r="G21">
        <v>-0.20406821011849149</v>
      </c>
      <c r="H21">
        <v>-9.4035973643025461E-2</v>
      </c>
      <c r="I21">
        <v>-1.0399901960039151</v>
      </c>
      <c r="J21">
        <v>-4.2274255885450636</v>
      </c>
      <c r="K21" s="27">
        <v>1.971804355534748</v>
      </c>
      <c r="L21">
        <v>3.4106035850906609</v>
      </c>
      <c r="M21">
        <v>3.345644193125866</v>
      </c>
      <c r="N21">
        <v>-4.5815787164505162</v>
      </c>
      <c r="O21">
        <v>0.30120131847911891</v>
      </c>
      <c r="P21">
        <v>3.0841450937714319</v>
      </c>
      <c r="Q21">
        <v>4.2575746616755668</v>
      </c>
      <c r="R21">
        <v>-0.61177035759321452</v>
      </c>
      <c r="S21">
        <v>7.2755857422002714</v>
      </c>
      <c r="U21" t="str">
        <f t="shared" si="1"/>
        <v>Demand</v>
      </c>
      <c r="V21" t="str">
        <f t="shared" si="0"/>
        <v>Supply</v>
      </c>
      <c r="W21" t="str">
        <f t="shared" si="0"/>
        <v>Supply</v>
      </c>
      <c r="X21" t="str">
        <f t="shared" si="0"/>
        <v>Supply</v>
      </c>
      <c r="Y21" t="str">
        <f t="shared" si="0"/>
        <v>Supply</v>
      </c>
      <c r="Z21" t="str">
        <f t="shared" si="0"/>
        <v>Supply</v>
      </c>
      <c r="AA21" t="str">
        <f t="shared" si="0"/>
        <v>Supply</v>
      </c>
      <c r="AB21" t="str">
        <f t="shared" si="0"/>
        <v>Demand</v>
      </c>
      <c r="AC21" t="str">
        <f t="shared" si="0"/>
        <v>Supply</v>
      </c>
    </row>
    <row r="22" spans="1:29" x14ac:dyDescent="0.2">
      <c r="A22" s="2">
        <v>40816</v>
      </c>
      <c r="B22">
        <v>0.19550932827723891</v>
      </c>
      <c r="C22">
        <v>-4.7866131713236337E-2</v>
      </c>
      <c r="D22">
        <v>-5.0525596076075222E-2</v>
      </c>
      <c r="E22">
        <v>2.716065374091631</v>
      </c>
      <c r="F22">
        <v>-6.8323546075252937</v>
      </c>
      <c r="G22">
        <v>0.33018643948530402</v>
      </c>
      <c r="H22">
        <v>-0.2151394664928685</v>
      </c>
      <c r="I22">
        <v>-6.3641769274519886</v>
      </c>
      <c r="J22">
        <v>-1.0057606615683869</v>
      </c>
      <c r="K22" s="27">
        <v>1.4724113361591269</v>
      </c>
      <c r="L22">
        <v>-0.18719996148442719</v>
      </c>
      <c r="M22">
        <v>1.065095893006063</v>
      </c>
      <c r="N22">
        <v>6.001980302767274</v>
      </c>
      <c r="O22">
        <v>5.6822232006502196</v>
      </c>
      <c r="P22">
        <v>0.22968680402440991</v>
      </c>
      <c r="Q22">
        <v>1.9502441996902771</v>
      </c>
      <c r="R22">
        <v>4.8511492318010667</v>
      </c>
      <c r="S22">
        <v>7.4226950139754724</v>
      </c>
      <c r="U22" t="str">
        <f t="shared" si="1"/>
        <v>Demand</v>
      </c>
      <c r="V22" t="str">
        <f t="shared" si="0"/>
        <v>Demand</v>
      </c>
      <c r="W22" t="str">
        <f t="shared" si="0"/>
        <v>Supply</v>
      </c>
      <c r="X22" t="str">
        <f t="shared" si="0"/>
        <v>Demand</v>
      </c>
      <c r="Y22" t="str">
        <f t="shared" si="0"/>
        <v>Supply</v>
      </c>
      <c r="Z22" t="str">
        <f t="shared" si="0"/>
        <v>Demand</v>
      </c>
      <c r="AA22" t="str">
        <f t="shared" si="0"/>
        <v>Supply</v>
      </c>
      <c r="AB22" t="str">
        <f t="shared" si="0"/>
        <v>Supply</v>
      </c>
      <c r="AC22" t="str">
        <f t="shared" si="0"/>
        <v>Supply</v>
      </c>
    </row>
    <row r="23" spans="1:29" x14ac:dyDescent="0.2">
      <c r="A23" s="2">
        <v>40847</v>
      </c>
      <c r="B23">
        <v>0.21101314006019711</v>
      </c>
      <c r="C23">
        <v>0.64203556536567707</v>
      </c>
      <c r="D23">
        <v>0.79609690843136893</v>
      </c>
      <c r="E23">
        <v>-4.8751871096775403</v>
      </c>
      <c r="F23">
        <v>-0.77257035202897795</v>
      </c>
      <c r="G23">
        <v>-1.7801765884995709E-2</v>
      </c>
      <c r="H23">
        <v>-9.6935040744156209E-2</v>
      </c>
      <c r="I23">
        <v>1.3757415900444849</v>
      </c>
      <c r="J23">
        <v>2.4952865991425792</v>
      </c>
      <c r="K23" s="27">
        <v>1.483597357218172</v>
      </c>
      <c r="L23">
        <v>1.6541458673342739</v>
      </c>
      <c r="M23">
        <v>0.13931564718609971</v>
      </c>
      <c r="N23">
        <v>4.0946270498022113</v>
      </c>
      <c r="O23">
        <v>-2.9232802210251978</v>
      </c>
      <c r="P23">
        <v>-0.54019240451590267</v>
      </c>
      <c r="Q23">
        <v>1.8516564876041599</v>
      </c>
      <c r="R23">
        <v>-2.406040332596143</v>
      </c>
      <c r="S23">
        <v>3.3136004916491348</v>
      </c>
      <c r="U23" t="str">
        <f t="shared" si="1"/>
        <v>Demand</v>
      </c>
      <c r="V23" t="str">
        <f t="shared" si="0"/>
        <v>Demand</v>
      </c>
      <c r="W23" t="str">
        <f t="shared" si="0"/>
        <v>Demand</v>
      </c>
      <c r="X23" t="str">
        <f t="shared" si="0"/>
        <v>Supply</v>
      </c>
      <c r="Y23" t="str">
        <f t="shared" si="0"/>
        <v>Demand</v>
      </c>
      <c r="Z23" t="str">
        <f t="shared" si="0"/>
        <v>Demand</v>
      </c>
      <c r="AA23" t="str">
        <f t="shared" si="0"/>
        <v>Supply</v>
      </c>
      <c r="AB23" t="str">
        <f t="shared" si="0"/>
        <v>Supply</v>
      </c>
      <c r="AC23" t="str">
        <f t="shared" si="0"/>
        <v>Demand</v>
      </c>
    </row>
    <row r="24" spans="1:29" x14ac:dyDescent="0.2">
      <c r="A24" s="2">
        <v>40877</v>
      </c>
      <c r="B24">
        <v>0.1167579179975303</v>
      </c>
      <c r="C24">
        <v>0.18807536698662239</v>
      </c>
      <c r="D24">
        <v>-0.87441168906123945</v>
      </c>
      <c r="E24">
        <v>-1.7867126935108499</v>
      </c>
      <c r="F24">
        <v>-1.6312244057808929</v>
      </c>
      <c r="G24">
        <v>-1.654043476060341E-2</v>
      </c>
      <c r="H24">
        <v>-0.27994523302949631</v>
      </c>
      <c r="I24">
        <v>0.46099958203727848</v>
      </c>
      <c r="J24">
        <v>-3.179216900956872</v>
      </c>
      <c r="K24" s="27">
        <v>-0.17134937710286341</v>
      </c>
      <c r="L24">
        <v>-0.81730795065783957</v>
      </c>
      <c r="M24">
        <v>-9.403427498425615E-2</v>
      </c>
      <c r="N24">
        <v>1.0453569818620321</v>
      </c>
      <c r="O24">
        <v>-0.57249055697557694</v>
      </c>
      <c r="P24">
        <v>1.886136243280093</v>
      </c>
      <c r="Q24">
        <v>0.31529049868204662</v>
      </c>
      <c r="R24">
        <v>-4.3887006069694028</v>
      </c>
      <c r="S24">
        <v>3.609104360471818</v>
      </c>
      <c r="U24" t="str">
        <f t="shared" si="1"/>
        <v>Supply</v>
      </c>
      <c r="V24" t="str">
        <f t="shared" ref="V24:V87" si="2">IF((C24*L24)&lt;0,"Supply","Demand")</f>
        <v>Supply</v>
      </c>
      <c r="W24" t="str">
        <f t="shared" ref="W24:W87" si="3">IF((D24*M24)&lt;0,"Supply","Demand")</f>
        <v>Demand</v>
      </c>
      <c r="X24" t="str">
        <f t="shared" ref="X24:X87" si="4">IF((E24*N24)&lt;0,"Supply","Demand")</f>
        <v>Supply</v>
      </c>
      <c r="Y24" t="str">
        <f t="shared" ref="Y24:Y87" si="5">IF((F24*O24)&lt;0,"Supply","Demand")</f>
        <v>Demand</v>
      </c>
      <c r="Z24" t="str">
        <f t="shared" ref="Z24:Z87" si="6">IF((G24*P24)&lt;0,"Supply","Demand")</f>
        <v>Supply</v>
      </c>
      <c r="AA24" t="str">
        <f t="shared" ref="AA24:AA87" si="7">IF((H24*Q24)&lt;0,"Supply","Demand")</f>
        <v>Supply</v>
      </c>
      <c r="AB24" t="str">
        <f t="shared" ref="AB24:AC87" si="8">IF((I24*R24)&lt;0,"Supply","Demand")</f>
        <v>Supply</v>
      </c>
      <c r="AC24" t="str">
        <f t="shared" si="8"/>
        <v>Supply</v>
      </c>
    </row>
    <row r="25" spans="1:29" x14ac:dyDescent="0.2">
      <c r="A25" s="2">
        <v>40908</v>
      </c>
      <c r="B25">
        <v>0.1354920610250572</v>
      </c>
      <c r="C25">
        <v>-0.37246570051014222</v>
      </c>
      <c r="D25">
        <v>-5.3311090944382578E-2</v>
      </c>
      <c r="E25">
        <v>-9.263973958550098E-2</v>
      </c>
      <c r="F25">
        <v>-2.6394951368071768</v>
      </c>
      <c r="G25">
        <v>-0.13820372867728181</v>
      </c>
      <c r="H25">
        <v>-9.4825803130449166E-2</v>
      </c>
      <c r="I25">
        <v>-0.64353003917694607</v>
      </c>
      <c r="J25">
        <v>-0.69951556695322203</v>
      </c>
      <c r="K25" s="27">
        <v>-2.3948742830411049</v>
      </c>
      <c r="L25">
        <v>-2.0793173571659391</v>
      </c>
      <c r="M25">
        <v>-3.6473345511524489</v>
      </c>
      <c r="N25">
        <v>-2.8212212947201589</v>
      </c>
      <c r="O25">
        <v>6.2916397229303413</v>
      </c>
      <c r="P25">
        <v>-1.2888057094205121</v>
      </c>
      <c r="Q25">
        <v>-1.5577951693161309</v>
      </c>
      <c r="R25">
        <v>5.0085462592415926</v>
      </c>
      <c r="S25">
        <v>-2.640602807329524</v>
      </c>
      <c r="U25" t="str">
        <f t="shared" si="1"/>
        <v>Supply</v>
      </c>
      <c r="V25" t="str">
        <f t="shared" si="2"/>
        <v>Demand</v>
      </c>
      <c r="W25" t="str">
        <f t="shared" si="3"/>
        <v>Demand</v>
      </c>
      <c r="X25" t="str">
        <f t="shared" si="4"/>
        <v>Demand</v>
      </c>
      <c r="Y25" t="str">
        <f t="shared" si="5"/>
        <v>Supply</v>
      </c>
      <c r="Z25" t="str">
        <f t="shared" si="6"/>
        <v>Demand</v>
      </c>
      <c r="AA25" t="str">
        <f t="shared" si="7"/>
        <v>Demand</v>
      </c>
      <c r="AB25" t="str">
        <f t="shared" si="8"/>
        <v>Supply</v>
      </c>
      <c r="AC25" t="str">
        <f t="shared" si="8"/>
        <v>Demand</v>
      </c>
    </row>
    <row r="26" spans="1:29" x14ac:dyDescent="0.2">
      <c r="A26" s="2">
        <v>40939</v>
      </c>
      <c r="B26">
        <v>-3.6997176106379199E-3</v>
      </c>
      <c r="C26">
        <v>-0.16823817852730399</v>
      </c>
      <c r="D26">
        <v>-0.70938858915644309</v>
      </c>
      <c r="E26">
        <v>-3.9325775465227468E-2</v>
      </c>
      <c r="F26">
        <v>-2.7911915018882021</v>
      </c>
      <c r="G26">
        <v>-0.27622007072622112</v>
      </c>
      <c r="H26">
        <v>-0.1066944230253753</v>
      </c>
      <c r="I26">
        <v>0.1859208653278501</v>
      </c>
      <c r="J26">
        <v>-2.352230778792773</v>
      </c>
      <c r="K26" s="27">
        <v>1.291392039539593</v>
      </c>
      <c r="L26">
        <v>4.0106694065341477</v>
      </c>
      <c r="M26">
        <v>1.5994620345493149</v>
      </c>
      <c r="N26">
        <v>1.565004438787293</v>
      </c>
      <c r="O26">
        <v>3.1047215973074032</v>
      </c>
      <c r="P26">
        <v>1.9776815168770741</v>
      </c>
      <c r="Q26">
        <v>0.70418051242012114</v>
      </c>
      <c r="R26">
        <v>-0.43731124209709188</v>
      </c>
      <c r="S26">
        <v>2.5628736415444391</v>
      </c>
      <c r="U26" t="str">
        <f t="shared" si="1"/>
        <v>Supply</v>
      </c>
      <c r="V26" t="str">
        <f t="shared" si="2"/>
        <v>Supply</v>
      </c>
      <c r="W26" t="str">
        <f t="shared" si="3"/>
        <v>Supply</v>
      </c>
      <c r="X26" t="str">
        <f t="shared" si="4"/>
        <v>Supply</v>
      </c>
      <c r="Y26" t="str">
        <f t="shared" si="5"/>
        <v>Supply</v>
      </c>
      <c r="Z26" t="str">
        <f t="shared" si="6"/>
        <v>Supply</v>
      </c>
      <c r="AA26" t="str">
        <f t="shared" si="7"/>
        <v>Supply</v>
      </c>
      <c r="AB26" t="str">
        <f t="shared" si="8"/>
        <v>Supply</v>
      </c>
      <c r="AC26" t="str">
        <f t="shared" si="8"/>
        <v>Supply</v>
      </c>
    </row>
    <row r="27" spans="1:29" x14ac:dyDescent="0.2">
      <c r="A27" s="2">
        <v>40968</v>
      </c>
      <c r="B27">
        <v>-0.15132864474710331</v>
      </c>
      <c r="C27">
        <v>0.13595690856034359</v>
      </c>
      <c r="D27">
        <v>-0.15780777341639071</v>
      </c>
      <c r="E27">
        <v>0.57805027561710354</v>
      </c>
      <c r="F27">
        <v>2.6893667339493681</v>
      </c>
      <c r="G27">
        <v>7.0617808519199965E-2</v>
      </c>
      <c r="H27">
        <v>-0.1569226312819175</v>
      </c>
      <c r="I27">
        <v>-1.2289394542676879</v>
      </c>
      <c r="J27">
        <v>-1.6715127052491401</v>
      </c>
      <c r="K27" s="27">
        <v>5.8417198224392907E-3</v>
      </c>
      <c r="L27">
        <v>2.5206920076590542</v>
      </c>
      <c r="M27">
        <v>1.317133220793995</v>
      </c>
      <c r="N27">
        <v>5.1540894371658599</v>
      </c>
      <c r="O27">
        <v>5.5906428273202584</v>
      </c>
      <c r="P27">
        <v>0.43002915499347011</v>
      </c>
      <c r="Q27">
        <v>-0.95134561862762701</v>
      </c>
      <c r="R27">
        <v>3.961171713287722</v>
      </c>
      <c r="S27">
        <v>1.0246445246291871</v>
      </c>
      <c r="U27" t="str">
        <f t="shared" si="1"/>
        <v>Supply</v>
      </c>
      <c r="V27" t="str">
        <f t="shared" si="2"/>
        <v>Demand</v>
      </c>
      <c r="W27" t="str">
        <f t="shared" si="3"/>
        <v>Supply</v>
      </c>
      <c r="X27" t="str">
        <f t="shared" si="4"/>
        <v>Demand</v>
      </c>
      <c r="Y27" t="str">
        <f t="shared" si="5"/>
        <v>Demand</v>
      </c>
      <c r="Z27" t="str">
        <f t="shared" si="6"/>
        <v>Demand</v>
      </c>
      <c r="AA27" t="str">
        <f t="shared" si="7"/>
        <v>Demand</v>
      </c>
      <c r="AB27" t="str">
        <f t="shared" si="8"/>
        <v>Supply</v>
      </c>
      <c r="AC27" t="str">
        <f t="shared" si="8"/>
        <v>Supply</v>
      </c>
    </row>
    <row r="28" spans="1:29" x14ac:dyDescent="0.2">
      <c r="A28" s="2">
        <v>40999</v>
      </c>
      <c r="B28">
        <v>-0.14438608195974451</v>
      </c>
      <c r="C28">
        <v>-0.58917996994513311</v>
      </c>
      <c r="D28">
        <v>1.9996950205434849E-2</v>
      </c>
      <c r="E28">
        <v>3.674500837612471</v>
      </c>
      <c r="F28">
        <v>4.0506853928893856</v>
      </c>
      <c r="G28">
        <v>0.17652135113112541</v>
      </c>
      <c r="H28">
        <v>-0.1422012059189576</v>
      </c>
      <c r="I28">
        <v>-0.56267179627533825</v>
      </c>
      <c r="J28">
        <v>-1.807939984432394E-2</v>
      </c>
      <c r="K28" s="27">
        <v>2.150563849839914</v>
      </c>
      <c r="L28">
        <v>6.1169027320236946</v>
      </c>
      <c r="M28">
        <v>2.6105304672746592</v>
      </c>
      <c r="N28">
        <v>-1.4554196236061401</v>
      </c>
      <c r="O28">
        <v>-1.3970182084359331</v>
      </c>
      <c r="P28">
        <v>1.7480488850024949</v>
      </c>
      <c r="Q28">
        <v>1.991380237667103</v>
      </c>
      <c r="R28">
        <v>1.6593211248700901</v>
      </c>
      <c r="S28">
        <v>2.3687725213455271</v>
      </c>
      <c r="U28" t="str">
        <f t="shared" si="1"/>
        <v>Supply</v>
      </c>
      <c r="V28" t="str">
        <f t="shared" si="2"/>
        <v>Supply</v>
      </c>
      <c r="W28" t="str">
        <f t="shared" si="3"/>
        <v>Demand</v>
      </c>
      <c r="X28" t="str">
        <f t="shared" si="4"/>
        <v>Supply</v>
      </c>
      <c r="Y28" t="str">
        <f t="shared" si="5"/>
        <v>Supply</v>
      </c>
      <c r="Z28" t="str">
        <f t="shared" si="6"/>
        <v>Demand</v>
      </c>
      <c r="AA28" t="str">
        <f t="shared" si="7"/>
        <v>Supply</v>
      </c>
      <c r="AB28" t="str">
        <f t="shared" si="8"/>
        <v>Supply</v>
      </c>
      <c r="AC28" t="str">
        <f t="shared" si="8"/>
        <v>Supply</v>
      </c>
    </row>
    <row r="29" spans="1:29" x14ac:dyDescent="0.2">
      <c r="A29" s="2">
        <v>41029</v>
      </c>
      <c r="B29">
        <v>-0.15806376619704751</v>
      </c>
      <c r="C29">
        <v>-0.51406595910310493</v>
      </c>
      <c r="D29">
        <v>6.4793286527739163E-2</v>
      </c>
      <c r="E29">
        <v>-1.457721596927718</v>
      </c>
      <c r="F29">
        <v>0.62671556526462369</v>
      </c>
      <c r="G29">
        <v>-0.27971032405166718</v>
      </c>
      <c r="H29">
        <v>-2.6292514910397968E-2</v>
      </c>
      <c r="I29">
        <v>-0.69241438887754236</v>
      </c>
      <c r="J29">
        <v>-1.936054332824799</v>
      </c>
      <c r="K29" s="27">
        <v>0.58320273648840559</v>
      </c>
      <c r="L29">
        <v>-2.6572423375419398</v>
      </c>
      <c r="M29">
        <v>-2.0564799683696928</v>
      </c>
      <c r="N29">
        <v>4.1242315336734636</v>
      </c>
      <c r="O29">
        <v>5.2627773324479934</v>
      </c>
      <c r="P29">
        <v>0.69471041881860196</v>
      </c>
      <c r="Q29">
        <v>-2.0070272710509012</v>
      </c>
      <c r="R29">
        <v>-1.7770078669428899</v>
      </c>
      <c r="S29">
        <v>-3.0822918604560572</v>
      </c>
      <c r="U29" t="str">
        <f t="shared" si="1"/>
        <v>Supply</v>
      </c>
      <c r="V29" t="str">
        <f t="shared" si="2"/>
        <v>Demand</v>
      </c>
      <c r="W29" t="str">
        <f t="shared" si="3"/>
        <v>Supply</v>
      </c>
      <c r="X29" t="str">
        <f t="shared" si="4"/>
        <v>Supply</v>
      </c>
      <c r="Y29" t="str">
        <f t="shared" si="5"/>
        <v>Demand</v>
      </c>
      <c r="Z29" t="str">
        <f t="shared" si="6"/>
        <v>Supply</v>
      </c>
      <c r="AA29" t="str">
        <f t="shared" si="7"/>
        <v>Demand</v>
      </c>
      <c r="AB29" t="str">
        <f t="shared" si="8"/>
        <v>Demand</v>
      </c>
      <c r="AC29" t="str">
        <f t="shared" si="8"/>
        <v>Demand</v>
      </c>
    </row>
    <row r="30" spans="1:29" x14ac:dyDescent="0.2">
      <c r="A30" s="2">
        <v>41060</v>
      </c>
      <c r="B30">
        <v>3.4340027518353022E-2</v>
      </c>
      <c r="C30">
        <v>1.1098465168918031E-2</v>
      </c>
      <c r="D30">
        <v>0.31722770602243988</v>
      </c>
      <c r="E30">
        <v>-7.6357532760388356</v>
      </c>
      <c r="F30">
        <v>-1.2421722117932861</v>
      </c>
      <c r="G30">
        <v>-0.1100510645803176</v>
      </c>
      <c r="H30">
        <v>-0.2332470826628989</v>
      </c>
      <c r="I30">
        <v>-0.43759367145658412</v>
      </c>
      <c r="J30">
        <v>3.7414853763531992</v>
      </c>
      <c r="K30" s="27">
        <v>0.87745247747811095</v>
      </c>
      <c r="L30">
        <v>0.87559282905133151</v>
      </c>
      <c r="M30">
        <v>3.053613596999016E-2</v>
      </c>
      <c r="N30">
        <v>4.8826529021710758</v>
      </c>
      <c r="O30">
        <v>-0.42706644575519798</v>
      </c>
      <c r="P30">
        <v>1.1012476036551151</v>
      </c>
      <c r="Q30">
        <v>1.0282947575999981</v>
      </c>
      <c r="R30">
        <v>-0.19349411836736999</v>
      </c>
      <c r="S30">
        <v>1.8202980822969319</v>
      </c>
      <c r="U30" t="str">
        <f t="shared" si="1"/>
        <v>Demand</v>
      </c>
      <c r="V30" t="str">
        <f t="shared" si="2"/>
        <v>Demand</v>
      </c>
      <c r="W30" t="str">
        <f t="shared" si="3"/>
        <v>Demand</v>
      </c>
      <c r="X30" t="str">
        <f t="shared" si="4"/>
        <v>Supply</v>
      </c>
      <c r="Y30" t="str">
        <f t="shared" si="5"/>
        <v>Demand</v>
      </c>
      <c r="Z30" t="str">
        <f t="shared" si="6"/>
        <v>Supply</v>
      </c>
      <c r="AA30" t="str">
        <f t="shared" si="7"/>
        <v>Supply</v>
      </c>
      <c r="AB30" t="str">
        <f t="shared" si="8"/>
        <v>Demand</v>
      </c>
      <c r="AC30" t="str">
        <f t="shared" si="8"/>
        <v>Demand</v>
      </c>
    </row>
    <row r="31" spans="1:29" x14ac:dyDescent="0.2">
      <c r="A31" s="2">
        <v>41090</v>
      </c>
      <c r="B31">
        <v>5.8652795401420321E-2</v>
      </c>
      <c r="C31">
        <v>-0.1540267323412895</v>
      </c>
      <c r="D31">
        <v>-0.17586698534629139</v>
      </c>
      <c r="E31">
        <v>2.1571043299275172</v>
      </c>
      <c r="F31">
        <v>0.45457807762493102</v>
      </c>
      <c r="G31">
        <v>-0.2025700222652134</v>
      </c>
      <c r="H31">
        <v>-4.2333660977998122E-2</v>
      </c>
      <c r="I31">
        <v>0.19353912668053239</v>
      </c>
      <c r="J31">
        <v>8.9668983054465716</v>
      </c>
      <c r="K31" s="27">
        <v>-1.0215031482078001</v>
      </c>
      <c r="L31">
        <v>-0.56079728415874441</v>
      </c>
      <c r="M31">
        <v>-0.50945059621842126</v>
      </c>
      <c r="N31">
        <v>1.81676105824189</v>
      </c>
      <c r="O31">
        <v>7.9437766282413547</v>
      </c>
      <c r="P31">
        <v>-2.3472785806232461</v>
      </c>
      <c r="Q31">
        <v>-0.2946394898451607</v>
      </c>
      <c r="R31">
        <v>-1.303485298565108</v>
      </c>
      <c r="S31">
        <v>-8.909179207761964</v>
      </c>
      <c r="U31" t="str">
        <f t="shared" si="1"/>
        <v>Supply</v>
      </c>
      <c r="V31" t="str">
        <f t="shared" si="2"/>
        <v>Demand</v>
      </c>
      <c r="W31" t="str">
        <f t="shared" si="3"/>
        <v>Demand</v>
      </c>
      <c r="X31" t="str">
        <f t="shared" si="4"/>
        <v>Demand</v>
      </c>
      <c r="Y31" t="str">
        <f t="shared" si="5"/>
        <v>Demand</v>
      </c>
      <c r="Z31" t="str">
        <f t="shared" si="6"/>
        <v>Demand</v>
      </c>
      <c r="AA31" t="str">
        <f t="shared" si="7"/>
        <v>Demand</v>
      </c>
      <c r="AB31" t="str">
        <f t="shared" si="8"/>
        <v>Supply</v>
      </c>
      <c r="AC31" t="str">
        <f t="shared" si="8"/>
        <v>Supply</v>
      </c>
    </row>
    <row r="32" spans="1:29" x14ac:dyDescent="0.2">
      <c r="A32" s="2">
        <v>41121</v>
      </c>
      <c r="B32">
        <v>0.36670759910965378</v>
      </c>
      <c r="C32">
        <v>-0.1024383290849037</v>
      </c>
      <c r="D32">
        <v>0.2095279915228673</v>
      </c>
      <c r="E32">
        <v>-0.79358031937649454</v>
      </c>
      <c r="F32">
        <v>-0.44026161236288941</v>
      </c>
      <c r="G32">
        <v>-7.1288822534406548E-2</v>
      </c>
      <c r="H32">
        <v>0.50084379204475238</v>
      </c>
      <c r="I32">
        <v>0.35639635547993381</v>
      </c>
      <c r="J32">
        <v>1.3587817818386589</v>
      </c>
      <c r="K32" s="27">
        <v>-0.70315553595019786</v>
      </c>
      <c r="L32">
        <v>-0.81675291874628053</v>
      </c>
      <c r="M32">
        <v>0.40826020657249318</v>
      </c>
      <c r="N32">
        <v>0.2003825268656676</v>
      </c>
      <c r="O32">
        <v>-10.499240103783739</v>
      </c>
      <c r="P32">
        <v>-0.66413613090366908</v>
      </c>
      <c r="Q32">
        <v>-0.32010484174997628</v>
      </c>
      <c r="R32">
        <v>-2.359142646739175</v>
      </c>
      <c r="S32">
        <v>-2.4103576436874881</v>
      </c>
      <c r="U32" t="str">
        <f t="shared" si="1"/>
        <v>Supply</v>
      </c>
      <c r="V32" t="str">
        <f t="shared" si="2"/>
        <v>Demand</v>
      </c>
      <c r="W32" t="str">
        <f t="shared" si="3"/>
        <v>Demand</v>
      </c>
      <c r="X32" t="str">
        <f t="shared" si="4"/>
        <v>Supply</v>
      </c>
      <c r="Y32" t="str">
        <f t="shared" si="5"/>
        <v>Demand</v>
      </c>
      <c r="Z32" t="str">
        <f t="shared" si="6"/>
        <v>Demand</v>
      </c>
      <c r="AA32" t="str">
        <f t="shared" si="7"/>
        <v>Supply</v>
      </c>
      <c r="AB32" t="str">
        <f t="shared" si="8"/>
        <v>Supply</v>
      </c>
      <c r="AC32" t="str">
        <f t="shared" si="8"/>
        <v>Supply</v>
      </c>
    </row>
    <row r="33" spans="1:29" x14ac:dyDescent="0.2">
      <c r="A33" s="2">
        <v>41152</v>
      </c>
      <c r="B33">
        <v>0.16099022111587871</v>
      </c>
      <c r="C33">
        <v>-0.1357763176707551</v>
      </c>
      <c r="D33">
        <v>-0.53190871931160311</v>
      </c>
      <c r="E33">
        <v>-1.6995882873411461</v>
      </c>
      <c r="F33">
        <v>0.47292532508197072</v>
      </c>
      <c r="G33">
        <v>2.2465322911554061E-2</v>
      </c>
      <c r="H33">
        <v>1.162181880156115</v>
      </c>
      <c r="I33">
        <v>1.3627352299393869</v>
      </c>
      <c r="J33">
        <v>-2.4327137073566152</v>
      </c>
      <c r="K33" s="27">
        <v>0.35883787048768262</v>
      </c>
      <c r="L33">
        <v>-0.85833478020805565</v>
      </c>
      <c r="M33">
        <v>-0.35991461501215638</v>
      </c>
      <c r="N33">
        <v>4.3969076239076417</v>
      </c>
      <c r="O33">
        <v>-6.5553861600885686</v>
      </c>
      <c r="P33">
        <v>1.798202735809393</v>
      </c>
      <c r="Q33">
        <v>-1.2611678235089221</v>
      </c>
      <c r="R33">
        <v>1.3562794750501901</v>
      </c>
      <c r="S33">
        <v>2.943191187831856</v>
      </c>
      <c r="U33" t="str">
        <f t="shared" si="1"/>
        <v>Demand</v>
      </c>
      <c r="V33" t="str">
        <f t="shared" si="2"/>
        <v>Demand</v>
      </c>
      <c r="W33" t="str">
        <f t="shared" si="3"/>
        <v>Demand</v>
      </c>
      <c r="X33" t="str">
        <f t="shared" si="4"/>
        <v>Supply</v>
      </c>
      <c r="Y33" t="str">
        <f t="shared" si="5"/>
        <v>Supply</v>
      </c>
      <c r="Z33" t="str">
        <f t="shared" si="6"/>
        <v>Demand</v>
      </c>
      <c r="AA33" t="str">
        <f t="shared" si="7"/>
        <v>Supply</v>
      </c>
      <c r="AB33" t="str">
        <f t="shared" si="8"/>
        <v>Demand</v>
      </c>
      <c r="AC33" t="str">
        <f t="shared" si="8"/>
        <v>Supply</v>
      </c>
    </row>
    <row r="34" spans="1:29" x14ac:dyDescent="0.2">
      <c r="A34" s="2">
        <v>41182</v>
      </c>
      <c r="B34">
        <v>-4.8690628861489671E-3</v>
      </c>
      <c r="C34">
        <v>-7.9039975173540389E-2</v>
      </c>
      <c r="D34">
        <v>-0.2452762973201088</v>
      </c>
      <c r="E34">
        <v>1.367243490674924</v>
      </c>
      <c r="F34">
        <v>-2.7038748225883968</v>
      </c>
      <c r="G34">
        <v>1.6883264516994512E-2</v>
      </c>
      <c r="H34">
        <v>7.5968628531880356E-2</v>
      </c>
      <c r="I34">
        <v>-0.28922616578193172</v>
      </c>
      <c r="J34">
        <v>1.2048496343235551</v>
      </c>
      <c r="K34" s="27">
        <v>1.2410763226166479</v>
      </c>
      <c r="L34">
        <v>1.7809545849405299</v>
      </c>
      <c r="M34">
        <v>-1.4587480145364129</v>
      </c>
      <c r="N34">
        <v>-4.9902413370312368</v>
      </c>
      <c r="O34">
        <v>7.2354338395250766</v>
      </c>
      <c r="P34">
        <v>0.94942991210116179</v>
      </c>
      <c r="Q34">
        <v>0.22019115527761429</v>
      </c>
      <c r="R34">
        <v>-1.129245997352831</v>
      </c>
      <c r="S34">
        <v>3.4262452548202358</v>
      </c>
      <c r="U34" t="str">
        <f t="shared" si="1"/>
        <v>Supply</v>
      </c>
      <c r="V34" t="str">
        <f t="shared" si="2"/>
        <v>Supply</v>
      </c>
      <c r="W34" t="str">
        <f t="shared" si="3"/>
        <v>Demand</v>
      </c>
      <c r="X34" t="str">
        <f t="shared" si="4"/>
        <v>Supply</v>
      </c>
      <c r="Y34" t="str">
        <f t="shared" si="5"/>
        <v>Supply</v>
      </c>
      <c r="Z34" t="str">
        <f t="shared" si="6"/>
        <v>Demand</v>
      </c>
      <c r="AA34" t="str">
        <f t="shared" si="7"/>
        <v>Demand</v>
      </c>
      <c r="AB34" t="str">
        <f t="shared" si="8"/>
        <v>Demand</v>
      </c>
      <c r="AC34" t="str">
        <f t="shared" si="8"/>
        <v>Demand</v>
      </c>
    </row>
    <row r="35" spans="1:29" x14ac:dyDescent="0.2">
      <c r="A35" s="2">
        <v>41213</v>
      </c>
      <c r="B35">
        <v>-4.2060651579487129E-2</v>
      </c>
      <c r="C35">
        <v>-0.14529539043380729</v>
      </c>
      <c r="D35">
        <v>-9.1014018796467894E-2</v>
      </c>
      <c r="E35">
        <v>-3.0991689650722218</v>
      </c>
      <c r="F35">
        <v>6.9702227521116822E-2</v>
      </c>
      <c r="G35">
        <v>2.888266220754987E-2</v>
      </c>
      <c r="H35">
        <v>0.44817307540730811</v>
      </c>
      <c r="I35">
        <v>7.0770874390165051E-2</v>
      </c>
      <c r="J35">
        <v>-2.2044636200819312</v>
      </c>
      <c r="K35" s="27">
        <v>1.4262658728566739</v>
      </c>
      <c r="L35">
        <v>3.8296842818818733E-2</v>
      </c>
      <c r="M35">
        <v>2.9412082429239228</v>
      </c>
      <c r="N35">
        <v>-1.007526840613596</v>
      </c>
      <c r="O35">
        <v>-0.51352379780765545</v>
      </c>
      <c r="P35">
        <v>-7.9832937560566419E-2</v>
      </c>
      <c r="Q35">
        <v>2.1849846707718609E-2</v>
      </c>
      <c r="R35">
        <v>0.14729897574891379</v>
      </c>
      <c r="S35">
        <v>3.8301143602217911</v>
      </c>
      <c r="U35" t="str">
        <f t="shared" si="1"/>
        <v>Supply</v>
      </c>
      <c r="V35" t="str">
        <f t="shared" si="2"/>
        <v>Supply</v>
      </c>
      <c r="W35" t="str">
        <f t="shared" si="3"/>
        <v>Supply</v>
      </c>
      <c r="X35" t="str">
        <f t="shared" si="4"/>
        <v>Demand</v>
      </c>
      <c r="Y35" t="str">
        <f t="shared" si="5"/>
        <v>Supply</v>
      </c>
      <c r="Z35" t="str">
        <f t="shared" si="6"/>
        <v>Supply</v>
      </c>
      <c r="AA35" t="str">
        <f t="shared" si="7"/>
        <v>Demand</v>
      </c>
      <c r="AB35" t="str">
        <f t="shared" si="8"/>
        <v>Demand</v>
      </c>
      <c r="AC35" t="str">
        <f t="shared" si="8"/>
        <v>Supply</v>
      </c>
    </row>
    <row r="36" spans="1:29" x14ac:dyDescent="0.2">
      <c r="A36" s="2">
        <v>41243</v>
      </c>
      <c r="B36">
        <v>-0.3418451655543171</v>
      </c>
      <c r="C36">
        <v>-0.26847533974126431</v>
      </c>
      <c r="D36">
        <v>-0.25134837903964302</v>
      </c>
      <c r="E36">
        <v>-0.14514325782517959</v>
      </c>
      <c r="F36">
        <v>-1.262018743425418</v>
      </c>
      <c r="G36">
        <v>-3.9676015192575798E-2</v>
      </c>
      <c r="H36">
        <v>0.29086040962939302</v>
      </c>
      <c r="I36">
        <v>-7.8811882599098548E-2</v>
      </c>
      <c r="J36">
        <v>-1.6797584202353211</v>
      </c>
      <c r="K36" s="27">
        <v>0.58332425330779669</v>
      </c>
      <c r="L36">
        <v>0.91503041398988449</v>
      </c>
      <c r="M36">
        <v>-0.5540811115160168</v>
      </c>
      <c r="N36">
        <v>1.021792411638939</v>
      </c>
      <c r="O36">
        <v>2.3807398430627931</v>
      </c>
      <c r="P36">
        <v>-0.68427093325793509</v>
      </c>
      <c r="Q36">
        <v>-2.506012933469695</v>
      </c>
      <c r="R36">
        <v>-8.470234982504754E-2</v>
      </c>
      <c r="S36">
        <v>0.65438981246168271</v>
      </c>
      <c r="U36" t="str">
        <f t="shared" si="1"/>
        <v>Supply</v>
      </c>
      <c r="V36" t="str">
        <f t="shared" si="2"/>
        <v>Supply</v>
      </c>
      <c r="W36" t="str">
        <f t="shared" si="3"/>
        <v>Demand</v>
      </c>
      <c r="X36" t="str">
        <f t="shared" si="4"/>
        <v>Supply</v>
      </c>
      <c r="Y36" t="str">
        <f t="shared" si="5"/>
        <v>Supply</v>
      </c>
      <c r="Z36" t="str">
        <f t="shared" si="6"/>
        <v>Demand</v>
      </c>
      <c r="AA36" t="str">
        <f t="shared" si="7"/>
        <v>Supply</v>
      </c>
      <c r="AB36" t="str">
        <f t="shared" si="8"/>
        <v>Demand</v>
      </c>
      <c r="AC36" t="str">
        <f t="shared" si="8"/>
        <v>Supply</v>
      </c>
    </row>
    <row r="37" spans="1:29" x14ac:dyDescent="0.2">
      <c r="A37" s="2">
        <v>41274</v>
      </c>
      <c r="B37">
        <v>-8.3579695765876871E-3</v>
      </c>
      <c r="C37">
        <v>0.1519154991727239</v>
      </c>
      <c r="D37">
        <v>-0.31353944341923151</v>
      </c>
      <c r="E37">
        <v>1.3225925425894141</v>
      </c>
      <c r="F37">
        <v>0.92799320801447405</v>
      </c>
      <c r="G37">
        <v>-0.10531029145912919</v>
      </c>
      <c r="H37">
        <v>-0.53772511364565423</v>
      </c>
      <c r="I37">
        <v>-6.8661036864445912E-2</v>
      </c>
      <c r="J37">
        <v>0.75920806560556153</v>
      </c>
      <c r="K37" s="27">
        <v>2.7600452253069379</v>
      </c>
      <c r="L37">
        <v>0.80310571398978214</v>
      </c>
      <c r="M37">
        <v>1.4665744854598159</v>
      </c>
      <c r="N37">
        <v>4.3960512900311333</v>
      </c>
      <c r="O37">
        <v>6.4887203653343164</v>
      </c>
      <c r="P37">
        <v>2.5719250388881192</v>
      </c>
      <c r="Q37">
        <v>1.3009655926369581</v>
      </c>
      <c r="R37">
        <v>3.7411375097394992</v>
      </c>
      <c r="S37">
        <v>1.725826288466054</v>
      </c>
      <c r="U37" t="str">
        <f t="shared" si="1"/>
        <v>Supply</v>
      </c>
      <c r="V37" t="str">
        <f t="shared" si="2"/>
        <v>Demand</v>
      </c>
      <c r="W37" t="str">
        <f t="shared" si="3"/>
        <v>Supply</v>
      </c>
      <c r="X37" t="str">
        <f t="shared" si="4"/>
        <v>Demand</v>
      </c>
      <c r="Y37" t="str">
        <f t="shared" si="5"/>
        <v>Demand</v>
      </c>
      <c r="Z37" t="str">
        <f t="shared" si="6"/>
        <v>Supply</v>
      </c>
      <c r="AA37" t="str">
        <f t="shared" si="7"/>
        <v>Supply</v>
      </c>
      <c r="AB37" t="str">
        <f t="shared" si="8"/>
        <v>Supply</v>
      </c>
      <c r="AC37" t="str">
        <f t="shared" si="8"/>
        <v>Demand</v>
      </c>
    </row>
    <row r="38" spans="1:29" x14ac:dyDescent="0.2">
      <c r="A38" s="2">
        <v>41305</v>
      </c>
      <c r="B38">
        <v>-0.46949204527398081</v>
      </c>
      <c r="C38">
        <v>-0.28864328428969649</v>
      </c>
      <c r="D38">
        <v>-0.37449476781495628</v>
      </c>
      <c r="E38">
        <v>-1.276099877608956</v>
      </c>
      <c r="F38">
        <v>-3.234599801965842</v>
      </c>
      <c r="G38">
        <v>-6.7074724013813314E-2</v>
      </c>
      <c r="H38">
        <v>0.3984276330771761</v>
      </c>
      <c r="I38">
        <v>6.6104246667403666E-2</v>
      </c>
      <c r="J38">
        <v>1.1673347249097461</v>
      </c>
      <c r="K38" s="27">
        <v>-2.462729921959975</v>
      </c>
      <c r="L38">
        <v>1.907748460718427</v>
      </c>
      <c r="M38">
        <v>-1.731217381159724</v>
      </c>
      <c r="N38">
        <v>-3.8006924887875342</v>
      </c>
      <c r="O38">
        <v>3.5336174741973481</v>
      </c>
      <c r="P38">
        <v>-0.75940018017431998</v>
      </c>
      <c r="Q38">
        <v>-0.32164262259530141</v>
      </c>
      <c r="R38">
        <v>-5.7192279560328076</v>
      </c>
      <c r="S38">
        <v>-3.901817728327269</v>
      </c>
      <c r="U38" t="str">
        <f t="shared" si="1"/>
        <v>Demand</v>
      </c>
      <c r="V38" t="str">
        <f t="shared" si="2"/>
        <v>Supply</v>
      </c>
      <c r="W38" t="str">
        <f t="shared" si="3"/>
        <v>Demand</v>
      </c>
      <c r="X38" t="str">
        <f t="shared" si="4"/>
        <v>Demand</v>
      </c>
      <c r="Y38" t="str">
        <f t="shared" si="5"/>
        <v>Supply</v>
      </c>
      <c r="Z38" t="str">
        <f t="shared" si="6"/>
        <v>Demand</v>
      </c>
      <c r="AA38" t="str">
        <f t="shared" si="7"/>
        <v>Supply</v>
      </c>
      <c r="AB38" t="str">
        <f t="shared" si="8"/>
        <v>Supply</v>
      </c>
      <c r="AC38" t="str">
        <f t="shared" si="8"/>
        <v>Supply</v>
      </c>
    </row>
    <row r="39" spans="1:29" x14ac:dyDescent="0.2">
      <c r="A39" s="2">
        <v>41333</v>
      </c>
      <c r="B39">
        <v>-0.34890423450263391</v>
      </c>
      <c r="C39">
        <v>-0.35005803210524289</v>
      </c>
      <c r="D39">
        <v>-0.18790029552529269</v>
      </c>
      <c r="E39">
        <v>1.9709827809095919</v>
      </c>
      <c r="F39">
        <v>-0.77817770210938919</v>
      </c>
      <c r="G39">
        <v>-8.402211609291077E-2</v>
      </c>
      <c r="H39">
        <v>0.51922227377756447</v>
      </c>
      <c r="I39">
        <v>0.79122500514535987</v>
      </c>
      <c r="J39">
        <v>-2.179749956504776</v>
      </c>
      <c r="K39" s="27">
        <v>-1.9272353296722371</v>
      </c>
      <c r="L39">
        <v>-1.991008487900835</v>
      </c>
      <c r="M39">
        <v>-1.113729993208981</v>
      </c>
      <c r="N39">
        <v>-6.6008956448666014</v>
      </c>
      <c r="O39">
        <v>1.6350041329753831</v>
      </c>
      <c r="P39">
        <v>-0.38460916457058281</v>
      </c>
      <c r="Q39">
        <v>-2.5804715517251848</v>
      </c>
      <c r="R39">
        <v>-5.6959179430155338</v>
      </c>
      <c r="S39">
        <v>-2.0548201340874921</v>
      </c>
      <c r="U39" t="str">
        <f t="shared" si="1"/>
        <v>Demand</v>
      </c>
      <c r="V39" t="str">
        <f t="shared" si="2"/>
        <v>Demand</v>
      </c>
      <c r="W39" t="str">
        <f t="shared" si="3"/>
        <v>Demand</v>
      </c>
      <c r="X39" t="str">
        <f t="shared" si="4"/>
        <v>Supply</v>
      </c>
      <c r="Y39" t="str">
        <f t="shared" si="5"/>
        <v>Supply</v>
      </c>
      <c r="Z39" t="str">
        <f t="shared" si="6"/>
        <v>Demand</v>
      </c>
      <c r="AA39" t="str">
        <f t="shared" si="7"/>
        <v>Supply</v>
      </c>
      <c r="AB39" t="str">
        <f t="shared" si="8"/>
        <v>Supply</v>
      </c>
      <c r="AC39" t="str">
        <f t="shared" si="8"/>
        <v>Demand</v>
      </c>
    </row>
    <row r="40" spans="1:29" x14ac:dyDescent="0.2">
      <c r="A40" s="2">
        <v>41364</v>
      </c>
      <c r="B40">
        <v>-0.21400184705472761</v>
      </c>
      <c r="C40">
        <v>6.3174561378941868E-2</v>
      </c>
      <c r="D40">
        <v>0.21870680582408261</v>
      </c>
      <c r="E40">
        <v>-0.77845818314020265</v>
      </c>
      <c r="F40">
        <v>-0.44975608881085621</v>
      </c>
      <c r="G40">
        <v>-0.13373912579654421</v>
      </c>
      <c r="H40">
        <v>-0.21737325085136991</v>
      </c>
      <c r="I40">
        <v>-0.36435840002906028</v>
      </c>
      <c r="J40">
        <v>-2.2440983977420039</v>
      </c>
      <c r="K40" s="27">
        <v>0.58250405117036519</v>
      </c>
      <c r="L40">
        <v>6.8680636938285078E-2</v>
      </c>
      <c r="M40">
        <v>-0.71975940773388569</v>
      </c>
      <c r="N40">
        <v>0.88380958135072429</v>
      </c>
      <c r="O40">
        <v>-4.6243120254093801</v>
      </c>
      <c r="P40">
        <v>-0.15412241534595131</v>
      </c>
      <c r="Q40">
        <v>-2.4246538700701241</v>
      </c>
      <c r="R40">
        <v>-0.86493404810191965</v>
      </c>
      <c r="S40">
        <v>0.1637062405478216</v>
      </c>
      <c r="U40" t="str">
        <f t="shared" si="1"/>
        <v>Supply</v>
      </c>
      <c r="V40" t="str">
        <f t="shared" si="2"/>
        <v>Demand</v>
      </c>
      <c r="W40" t="str">
        <f t="shared" si="3"/>
        <v>Supply</v>
      </c>
      <c r="X40" t="str">
        <f t="shared" si="4"/>
        <v>Supply</v>
      </c>
      <c r="Y40" t="str">
        <f t="shared" si="5"/>
        <v>Demand</v>
      </c>
      <c r="Z40" t="str">
        <f t="shared" si="6"/>
        <v>Demand</v>
      </c>
      <c r="AA40" t="str">
        <f t="shared" si="7"/>
        <v>Demand</v>
      </c>
      <c r="AB40" t="str">
        <f t="shared" si="8"/>
        <v>Demand</v>
      </c>
      <c r="AC40" t="str">
        <f t="shared" si="8"/>
        <v>Supply</v>
      </c>
    </row>
    <row r="41" spans="1:29" x14ac:dyDescent="0.2">
      <c r="A41" s="2">
        <v>41394</v>
      </c>
      <c r="B41">
        <v>-0.43376807370477599</v>
      </c>
      <c r="C41">
        <v>-0.1845294854859458</v>
      </c>
      <c r="D41">
        <v>0.57708339754695415</v>
      </c>
      <c r="E41">
        <v>2.012074851337327</v>
      </c>
      <c r="F41">
        <v>3.560458633001252</v>
      </c>
      <c r="G41">
        <v>0.13490515451259899</v>
      </c>
      <c r="H41">
        <v>-0.15429848524437231</v>
      </c>
      <c r="I41">
        <v>-0.1228715753065837</v>
      </c>
      <c r="J41">
        <v>1.9077055850819591</v>
      </c>
      <c r="K41" s="27">
        <v>-0.54327209937162957</v>
      </c>
      <c r="L41">
        <v>-0.90703256773617325</v>
      </c>
      <c r="M41">
        <v>-1.5683600884956379</v>
      </c>
      <c r="N41">
        <v>-2.7443398178873002</v>
      </c>
      <c r="O41">
        <v>-1.7368334360693951</v>
      </c>
      <c r="P41">
        <v>-0.36849271989914728</v>
      </c>
      <c r="Q41">
        <v>-2.481630866358588</v>
      </c>
      <c r="R41">
        <v>0.45233558001780533</v>
      </c>
      <c r="S41">
        <v>-0.25177832187921562</v>
      </c>
      <c r="U41" t="str">
        <f t="shared" si="1"/>
        <v>Demand</v>
      </c>
      <c r="V41" t="str">
        <f t="shared" si="2"/>
        <v>Demand</v>
      </c>
      <c r="W41" t="str">
        <f t="shared" si="3"/>
        <v>Supply</v>
      </c>
      <c r="X41" t="str">
        <f t="shared" si="4"/>
        <v>Supply</v>
      </c>
      <c r="Y41" t="str">
        <f t="shared" si="5"/>
        <v>Supply</v>
      </c>
      <c r="Z41" t="str">
        <f t="shared" si="6"/>
        <v>Supply</v>
      </c>
      <c r="AA41" t="str">
        <f t="shared" si="7"/>
        <v>Demand</v>
      </c>
      <c r="AB41" t="str">
        <f t="shared" si="8"/>
        <v>Supply</v>
      </c>
      <c r="AC41" t="str">
        <f t="shared" si="8"/>
        <v>Supply</v>
      </c>
    </row>
    <row r="42" spans="1:29" x14ac:dyDescent="0.2">
      <c r="A42" s="2">
        <v>41425</v>
      </c>
      <c r="B42">
        <v>0.15607961747142199</v>
      </c>
      <c r="C42">
        <v>8.7965844364648882E-2</v>
      </c>
      <c r="D42">
        <v>0.45442118981018709</v>
      </c>
      <c r="E42">
        <v>4.2199841311399888</v>
      </c>
      <c r="F42">
        <v>0.64918931510639011</v>
      </c>
      <c r="G42">
        <v>-0.17615981400057371</v>
      </c>
      <c r="H42">
        <v>-0.27118319557860898</v>
      </c>
      <c r="I42">
        <v>-0.47885135865430112</v>
      </c>
      <c r="J42">
        <v>1.4831215298148419</v>
      </c>
      <c r="K42" s="27">
        <v>-2.0900421258489068</v>
      </c>
      <c r="L42">
        <v>-2.0729267546457359</v>
      </c>
      <c r="M42">
        <v>-0.18341261926081909</v>
      </c>
      <c r="N42">
        <v>-1.3023433165743219</v>
      </c>
      <c r="O42">
        <v>-1.6525321391129919</v>
      </c>
      <c r="P42">
        <v>0.10901859379548839</v>
      </c>
      <c r="Q42">
        <v>6.9206663584146542</v>
      </c>
      <c r="R42">
        <v>-1.4611990087305371</v>
      </c>
      <c r="S42">
        <v>-3.1594248002951439</v>
      </c>
      <c r="U42" t="str">
        <f t="shared" si="1"/>
        <v>Supply</v>
      </c>
      <c r="V42" t="str">
        <f t="shared" si="2"/>
        <v>Supply</v>
      </c>
      <c r="W42" t="str">
        <f t="shared" si="3"/>
        <v>Supply</v>
      </c>
      <c r="X42" t="str">
        <f t="shared" si="4"/>
        <v>Supply</v>
      </c>
      <c r="Y42" t="str">
        <f t="shared" si="5"/>
        <v>Supply</v>
      </c>
      <c r="Z42" t="str">
        <f t="shared" si="6"/>
        <v>Supply</v>
      </c>
      <c r="AA42" t="str">
        <f t="shared" si="7"/>
        <v>Supply</v>
      </c>
      <c r="AB42" t="str">
        <f t="shared" si="8"/>
        <v>Demand</v>
      </c>
      <c r="AC42" t="str">
        <f t="shared" si="8"/>
        <v>Supply</v>
      </c>
    </row>
    <row r="43" spans="1:29" x14ac:dyDescent="0.2">
      <c r="A43" s="2">
        <v>41455</v>
      </c>
      <c r="B43">
        <v>-0.22219509234261201</v>
      </c>
      <c r="C43">
        <v>-0.35545298386705643</v>
      </c>
      <c r="D43">
        <v>0.36230675399858397</v>
      </c>
      <c r="E43">
        <v>-3.5965571881454421</v>
      </c>
      <c r="F43">
        <v>-1.435445322689562</v>
      </c>
      <c r="G43">
        <v>-0.16396706076695239</v>
      </c>
      <c r="H43">
        <v>-2.8308770954565961E-3</v>
      </c>
      <c r="I43">
        <v>-7.0959623044049153E-2</v>
      </c>
      <c r="J43">
        <v>-0.13404251595250011</v>
      </c>
      <c r="K43" s="27">
        <v>-0.1056385953799346</v>
      </c>
      <c r="L43">
        <v>-2.7137305985915301</v>
      </c>
      <c r="M43">
        <v>2.2129715352603778</v>
      </c>
      <c r="N43">
        <v>-2.9174575234630291</v>
      </c>
      <c r="O43">
        <v>-0.96678891460486427</v>
      </c>
      <c r="P43">
        <v>-0.78321589168244388</v>
      </c>
      <c r="Q43">
        <v>-2.6418071492148938</v>
      </c>
      <c r="R43">
        <v>0.44068989799225999</v>
      </c>
      <c r="S43">
        <v>1.074479362994017</v>
      </c>
      <c r="U43" t="str">
        <f t="shared" si="1"/>
        <v>Demand</v>
      </c>
      <c r="V43" t="str">
        <f t="shared" si="2"/>
        <v>Demand</v>
      </c>
      <c r="W43" t="str">
        <f t="shared" si="3"/>
        <v>Demand</v>
      </c>
      <c r="X43" t="str">
        <f t="shared" si="4"/>
        <v>Demand</v>
      </c>
      <c r="Y43" t="str">
        <f t="shared" si="5"/>
        <v>Demand</v>
      </c>
      <c r="Z43" t="str">
        <f t="shared" si="6"/>
        <v>Demand</v>
      </c>
      <c r="AA43" t="str">
        <f t="shared" si="7"/>
        <v>Demand</v>
      </c>
      <c r="AB43" t="str">
        <f t="shared" si="8"/>
        <v>Supply</v>
      </c>
      <c r="AC43" t="str">
        <f t="shared" si="8"/>
        <v>Supply</v>
      </c>
    </row>
    <row r="44" spans="1:29" x14ac:dyDescent="0.2">
      <c r="A44" s="2">
        <v>41486</v>
      </c>
      <c r="B44">
        <v>-0.1401566281868793</v>
      </c>
      <c r="C44">
        <v>4.7210090152972062E-3</v>
      </c>
      <c r="D44">
        <v>0.70500715479553144</v>
      </c>
      <c r="E44">
        <v>1.7906357702000431</v>
      </c>
      <c r="F44">
        <v>-3.4837740489871778</v>
      </c>
      <c r="G44">
        <v>-3.1111788860244679E-2</v>
      </c>
      <c r="H44">
        <v>-0.3854460137579202</v>
      </c>
      <c r="I44">
        <v>-0.12338962085469279</v>
      </c>
      <c r="J44">
        <v>7.3953939134544622E-2</v>
      </c>
      <c r="K44" s="27">
        <v>-0.88048095669800952</v>
      </c>
      <c r="L44">
        <v>1.0932376327856841</v>
      </c>
      <c r="M44">
        <v>-0.1761827458335983</v>
      </c>
      <c r="N44">
        <v>2.6348436623585472</v>
      </c>
      <c r="O44">
        <v>-8.4242596263992535</v>
      </c>
      <c r="P44">
        <v>0.78271977742700483</v>
      </c>
      <c r="Q44">
        <v>-6.873563493066881E-2</v>
      </c>
      <c r="R44">
        <v>-0.95368454246517931</v>
      </c>
      <c r="S44">
        <v>-2.094343316306484</v>
      </c>
      <c r="U44" t="str">
        <f t="shared" si="1"/>
        <v>Demand</v>
      </c>
      <c r="V44" t="str">
        <f t="shared" si="2"/>
        <v>Demand</v>
      </c>
      <c r="W44" t="str">
        <f t="shared" si="3"/>
        <v>Supply</v>
      </c>
      <c r="X44" t="str">
        <f t="shared" si="4"/>
        <v>Demand</v>
      </c>
      <c r="Y44" t="str">
        <f t="shared" si="5"/>
        <v>Demand</v>
      </c>
      <c r="Z44" t="str">
        <f t="shared" si="6"/>
        <v>Supply</v>
      </c>
      <c r="AA44" t="str">
        <f t="shared" si="7"/>
        <v>Demand</v>
      </c>
      <c r="AB44" t="str">
        <f t="shared" si="8"/>
        <v>Demand</v>
      </c>
      <c r="AC44" t="str">
        <f t="shared" si="8"/>
        <v>Supply</v>
      </c>
    </row>
    <row r="45" spans="1:29" x14ac:dyDescent="0.2">
      <c r="A45" s="2">
        <v>41517</v>
      </c>
      <c r="B45">
        <v>5.0852288715300592E-2</v>
      </c>
      <c r="C45">
        <v>0.13070690545312891</v>
      </c>
      <c r="D45">
        <v>0.45609552272085008</v>
      </c>
      <c r="E45">
        <v>4.8382125593182153</v>
      </c>
      <c r="F45">
        <v>3.6539771441942142</v>
      </c>
      <c r="G45">
        <v>-0.26019447728000977</v>
      </c>
      <c r="H45">
        <v>-1.063117437358202E-2</v>
      </c>
      <c r="I45">
        <v>-7.3411555235792819E-2</v>
      </c>
      <c r="J45">
        <v>-1.008377047525522</v>
      </c>
      <c r="K45" s="27">
        <v>-1.6331210462118959</v>
      </c>
      <c r="L45">
        <v>-1.181279538132624</v>
      </c>
      <c r="M45">
        <v>-2.850809241836771</v>
      </c>
      <c r="N45">
        <v>-5.2537596552269177</v>
      </c>
      <c r="O45">
        <v>5.8392972540217896</v>
      </c>
      <c r="P45">
        <v>-0.67214536367706723</v>
      </c>
      <c r="Q45">
        <v>-0.73596889489892936</v>
      </c>
      <c r="R45">
        <v>-2.0216738708979869</v>
      </c>
      <c r="S45">
        <v>-1.9474202372709719</v>
      </c>
      <c r="U45" t="str">
        <f t="shared" si="1"/>
        <v>Supply</v>
      </c>
      <c r="V45" t="str">
        <f t="shared" si="2"/>
        <v>Supply</v>
      </c>
      <c r="W45" t="str">
        <f t="shared" si="3"/>
        <v>Supply</v>
      </c>
      <c r="X45" t="str">
        <f t="shared" si="4"/>
        <v>Supply</v>
      </c>
      <c r="Y45" t="str">
        <f t="shared" si="5"/>
        <v>Demand</v>
      </c>
      <c r="Z45" t="str">
        <f t="shared" si="6"/>
        <v>Demand</v>
      </c>
      <c r="AA45" t="str">
        <f t="shared" si="7"/>
        <v>Demand</v>
      </c>
      <c r="AB45" t="str">
        <f t="shared" si="8"/>
        <v>Demand</v>
      </c>
      <c r="AC45" t="str">
        <f t="shared" si="8"/>
        <v>Demand</v>
      </c>
    </row>
    <row r="46" spans="1:29" x14ac:dyDescent="0.2">
      <c r="A46" s="2">
        <v>41547</v>
      </c>
      <c r="B46">
        <v>0.1027088843156319</v>
      </c>
      <c r="C46">
        <v>0.31799256965220007</v>
      </c>
      <c r="D46">
        <v>0.56484080145114257</v>
      </c>
      <c r="E46">
        <v>1.3333569874993449</v>
      </c>
      <c r="F46">
        <v>2.711489329205178</v>
      </c>
      <c r="G46">
        <v>9.0293928529317447E-2</v>
      </c>
      <c r="H46">
        <v>4.1191337748281598E-2</v>
      </c>
      <c r="I46">
        <v>0.17248025076667051</v>
      </c>
      <c r="J46">
        <v>-1.6435337088036801</v>
      </c>
      <c r="K46" s="27">
        <v>0.40257414067899799</v>
      </c>
      <c r="L46">
        <v>1.2822135948413831</v>
      </c>
      <c r="M46">
        <v>2.672383761595075</v>
      </c>
      <c r="N46">
        <v>3.5882148636853448</v>
      </c>
      <c r="O46">
        <v>6.139341728786496E-2</v>
      </c>
      <c r="P46">
        <v>-0.1619113830344836</v>
      </c>
      <c r="Q46">
        <v>0.32142849566178749</v>
      </c>
      <c r="R46">
        <v>-1.481743725062052</v>
      </c>
      <c r="S46">
        <v>3.435419447081097</v>
      </c>
      <c r="U46" t="str">
        <f t="shared" si="1"/>
        <v>Demand</v>
      </c>
      <c r="V46" t="str">
        <f t="shared" si="2"/>
        <v>Demand</v>
      </c>
      <c r="W46" t="str">
        <f t="shared" si="3"/>
        <v>Demand</v>
      </c>
      <c r="X46" t="str">
        <f t="shared" si="4"/>
        <v>Demand</v>
      </c>
      <c r="Y46" t="str">
        <f t="shared" si="5"/>
        <v>Demand</v>
      </c>
      <c r="Z46" t="str">
        <f t="shared" si="6"/>
        <v>Supply</v>
      </c>
      <c r="AA46" t="str">
        <f t="shared" si="7"/>
        <v>Demand</v>
      </c>
      <c r="AB46" t="str">
        <f t="shared" si="8"/>
        <v>Supply</v>
      </c>
      <c r="AC46" t="str">
        <f t="shared" si="8"/>
        <v>Supply</v>
      </c>
    </row>
    <row r="47" spans="1:29" x14ac:dyDescent="0.2">
      <c r="A47" s="2">
        <v>41578</v>
      </c>
      <c r="B47">
        <v>-0.16861389326296369</v>
      </c>
      <c r="C47">
        <v>-0.22817355459736841</v>
      </c>
      <c r="D47">
        <v>-0.21623554512159429</v>
      </c>
      <c r="E47">
        <v>10.02510284761615</v>
      </c>
      <c r="F47">
        <v>-1.791071496188787</v>
      </c>
      <c r="G47">
        <v>-1.7823276455054989E-2</v>
      </c>
      <c r="H47">
        <v>-0.35018045100605882</v>
      </c>
      <c r="I47">
        <v>-0.64595039423004286</v>
      </c>
      <c r="J47">
        <v>3.213692429504222</v>
      </c>
      <c r="K47" s="27">
        <v>-0.52751604077420411</v>
      </c>
      <c r="L47">
        <v>0.27214136222713431</v>
      </c>
      <c r="M47">
        <v>-1.5623257394893619</v>
      </c>
      <c r="N47">
        <v>-2.3914847143913081</v>
      </c>
      <c r="O47">
        <v>16.305770090932381</v>
      </c>
      <c r="P47">
        <v>4.979004988887592E-4</v>
      </c>
      <c r="Q47">
        <v>-0.53102719696249279</v>
      </c>
      <c r="R47">
        <v>-1.585638923538115</v>
      </c>
      <c r="S47">
        <v>-0.37763616043144133</v>
      </c>
      <c r="U47" t="str">
        <f t="shared" si="1"/>
        <v>Demand</v>
      </c>
      <c r="V47" t="str">
        <f t="shared" si="2"/>
        <v>Supply</v>
      </c>
      <c r="W47" t="str">
        <f t="shared" si="3"/>
        <v>Demand</v>
      </c>
      <c r="X47" t="str">
        <f t="shared" si="4"/>
        <v>Supply</v>
      </c>
      <c r="Y47" t="str">
        <f t="shared" si="5"/>
        <v>Supply</v>
      </c>
      <c r="Z47" t="str">
        <f t="shared" si="6"/>
        <v>Supply</v>
      </c>
      <c r="AA47" t="str">
        <f t="shared" si="7"/>
        <v>Demand</v>
      </c>
      <c r="AB47" t="str">
        <f t="shared" si="8"/>
        <v>Demand</v>
      </c>
      <c r="AC47" t="str">
        <f t="shared" si="8"/>
        <v>Supply</v>
      </c>
    </row>
    <row r="48" spans="1:29" x14ac:dyDescent="0.2">
      <c r="A48" s="2">
        <v>41608</v>
      </c>
      <c r="B48">
        <v>-9.4595071675685927E-2</v>
      </c>
      <c r="C48">
        <v>-2.5979236149154091E-2</v>
      </c>
      <c r="D48">
        <v>0.56023123328642432</v>
      </c>
      <c r="E48">
        <v>5.1788695477821713</v>
      </c>
      <c r="F48">
        <v>-1.858679997790083</v>
      </c>
      <c r="G48">
        <v>6.5445089840384219E-2</v>
      </c>
      <c r="H48">
        <v>2.6030798708488619E-2</v>
      </c>
      <c r="I48">
        <v>-0.33718476569560651</v>
      </c>
      <c r="J48">
        <v>-1.6521821091351261</v>
      </c>
      <c r="K48" s="27">
        <v>1.7342174799053469</v>
      </c>
      <c r="L48">
        <v>7.172993816604839E-2</v>
      </c>
      <c r="M48">
        <v>-0.38496838362817631</v>
      </c>
      <c r="N48">
        <v>-1.884199333713765</v>
      </c>
      <c r="O48">
        <v>-8.3770135026832513</v>
      </c>
      <c r="P48">
        <v>-0.12779215309870079</v>
      </c>
      <c r="Q48">
        <v>0.95495396050918557</v>
      </c>
      <c r="R48">
        <v>0.41101883371537351</v>
      </c>
      <c r="S48">
        <v>1.5000930775902099</v>
      </c>
      <c r="U48" t="str">
        <f t="shared" si="1"/>
        <v>Supply</v>
      </c>
      <c r="V48" t="str">
        <f t="shared" si="2"/>
        <v>Supply</v>
      </c>
      <c r="W48" t="str">
        <f t="shared" si="3"/>
        <v>Supply</v>
      </c>
      <c r="X48" t="str">
        <f t="shared" si="4"/>
        <v>Supply</v>
      </c>
      <c r="Y48" t="str">
        <f t="shared" si="5"/>
        <v>Demand</v>
      </c>
      <c r="Z48" t="str">
        <f t="shared" si="6"/>
        <v>Supply</v>
      </c>
      <c r="AA48" t="str">
        <f t="shared" si="7"/>
        <v>Demand</v>
      </c>
      <c r="AB48" t="str">
        <f t="shared" si="8"/>
        <v>Supply</v>
      </c>
      <c r="AC48" t="str">
        <f t="shared" si="8"/>
        <v>Supply</v>
      </c>
    </row>
    <row r="49" spans="1:29" x14ac:dyDescent="0.2">
      <c r="A49" s="2">
        <v>41639</v>
      </c>
      <c r="B49">
        <v>-0.17246167744519611</v>
      </c>
      <c r="C49">
        <v>0.5686126296813494</v>
      </c>
      <c r="D49">
        <v>-0.29572661643841253</v>
      </c>
      <c r="E49">
        <v>-4.5476413399110589</v>
      </c>
      <c r="F49">
        <v>0.17738976674911161</v>
      </c>
      <c r="G49">
        <v>-5.7308304012039353E-2</v>
      </c>
      <c r="H49">
        <v>-0.1879751022694032</v>
      </c>
      <c r="I49">
        <v>-7.0077445543970412E-2</v>
      </c>
      <c r="J49">
        <v>-1.361911993299934</v>
      </c>
      <c r="K49" s="27">
        <v>-0.2433579398092964</v>
      </c>
      <c r="L49">
        <v>-3.7581813304311562</v>
      </c>
      <c r="M49">
        <v>0.49689196195737689</v>
      </c>
      <c r="N49">
        <v>-2.5338514470605591</v>
      </c>
      <c r="O49">
        <v>3.752724869736995</v>
      </c>
      <c r="P49">
        <v>-2.3386418475908868</v>
      </c>
      <c r="Q49">
        <v>1.4870793925512511</v>
      </c>
      <c r="R49">
        <v>-2.375551622939772</v>
      </c>
      <c r="S49">
        <v>-0.64887338667898198</v>
      </c>
      <c r="U49" t="str">
        <f t="shared" si="1"/>
        <v>Demand</v>
      </c>
      <c r="V49" t="str">
        <f t="shared" si="2"/>
        <v>Supply</v>
      </c>
      <c r="W49" t="str">
        <f t="shared" si="3"/>
        <v>Supply</v>
      </c>
      <c r="X49" t="str">
        <f t="shared" si="4"/>
        <v>Demand</v>
      </c>
      <c r="Y49" t="str">
        <f t="shared" si="5"/>
        <v>Demand</v>
      </c>
      <c r="Z49" t="str">
        <f t="shared" si="6"/>
        <v>Demand</v>
      </c>
      <c r="AA49" t="str">
        <f t="shared" si="7"/>
        <v>Supply</v>
      </c>
      <c r="AB49" t="str">
        <f t="shared" si="8"/>
        <v>Demand</v>
      </c>
      <c r="AC49" t="str">
        <f t="shared" si="8"/>
        <v>Demand</v>
      </c>
    </row>
    <row r="50" spans="1:29" x14ac:dyDescent="0.2">
      <c r="A50" s="2">
        <v>41670</v>
      </c>
      <c r="B50">
        <v>-0.1006289868565636</v>
      </c>
      <c r="C50">
        <v>-0.67317150403852488</v>
      </c>
      <c r="D50">
        <v>-0.45956656634522308</v>
      </c>
      <c r="E50">
        <v>-3.594018157350483</v>
      </c>
      <c r="F50">
        <v>-3.2703198555791708</v>
      </c>
      <c r="G50">
        <v>-0.27604676556572638</v>
      </c>
      <c r="H50">
        <v>-0.15055708769483009</v>
      </c>
      <c r="I50">
        <v>-0.215572927792167</v>
      </c>
      <c r="J50">
        <v>0.52482620025325877</v>
      </c>
      <c r="K50" s="27">
        <v>-2.5197344703603481</v>
      </c>
      <c r="L50">
        <v>4.0809387838285387</v>
      </c>
      <c r="M50">
        <v>0.30143027231500341</v>
      </c>
      <c r="N50">
        <v>6.1478610487763437</v>
      </c>
      <c r="O50">
        <v>2.3828714605285799</v>
      </c>
      <c r="P50">
        <v>1.577437243346081</v>
      </c>
      <c r="Q50">
        <v>-0.54937003107869908</v>
      </c>
      <c r="R50">
        <v>-0.2146019869544884</v>
      </c>
      <c r="S50">
        <v>-6.0402480995063446</v>
      </c>
      <c r="U50" t="str">
        <f t="shared" si="1"/>
        <v>Demand</v>
      </c>
      <c r="V50" t="str">
        <f t="shared" si="2"/>
        <v>Supply</v>
      </c>
      <c r="W50" t="str">
        <f t="shared" si="3"/>
        <v>Supply</v>
      </c>
      <c r="X50" t="str">
        <f t="shared" si="4"/>
        <v>Supply</v>
      </c>
      <c r="Y50" t="str">
        <f t="shared" si="5"/>
        <v>Supply</v>
      </c>
      <c r="Z50" t="str">
        <f t="shared" si="6"/>
        <v>Supply</v>
      </c>
      <c r="AA50" t="str">
        <f t="shared" si="7"/>
        <v>Demand</v>
      </c>
      <c r="AB50" t="str">
        <f t="shared" si="8"/>
        <v>Demand</v>
      </c>
      <c r="AC50" t="str">
        <f t="shared" si="8"/>
        <v>Supply</v>
      </c>
    </row>
    <row r="51" spans="1:29" x14ac:dyDescent="0.2">
      <c r="A51" s="2">
        <v>41698</v>
      </c>
      <c r="B51">
        <v>7.4996431588175899E-2</v>
      </c>
      <c r="C51">
        <v>0.70233559127863998</v>
      </c>
      <c r="D51">
        <v>0.32882569911088649</v>
      </c>
      <c r="E51">
        <v>-5.584365095892406</v>
      </c>
      <c r="F51">
        <v>1.161533520296365</v>
      </c>
      <c r="G51">
        <v>7.1664627427159622E-2</v>
      </c>
      <c r="H51">
        <v>1.8999136282531859E-2</v>
      </c>
      <c r="I51">
        <v>-9.0293181076535237E-2</v>
      </c>
      <c r="J51">
        <v>0.70940066864710216</v>
      </c>
      <c r="K51" s="27">
        <v>-2.557734567166237</v>
      </c>
      <c r="L51">
        <v>3.1973274634361202</v>
      </c>
      <c r="M51">
        <v>0.73666124367874863</v>
      </c>
      <c r="N51">
        <v>5.1814749181115243</v>
      </c>
      <c r="O51">
        <v>-8.5492818306757297</v>
      </c>
      <c r="P51">
        <v>1.3321762870742191</v>
      </c>
      <c r="Q51">
        <v>0.78920713792872454</v>
      </c>
      <c r="R51">
        <v>-0.12620334182621579</v>
      </c>
      <c r="S51">
        <v>1.6078224912245029</v>
      </c>
      <c r="U51" t="str">
        <f t="shared" si="1"/>
        <v>Supply</v>
      </c>
      <c r="V51" t="str">
        <f t="shared" si="2"/>
        <v>Demand</v>
      </c>
      <c r="W51" t="str">
        <f t="shared" si="3"/>
        <v>Demand</v>
      </c>
      <c r="X51" t="str">
        <f t="shared" si="4"/>
        <v>Supply</v>
      </c>
      <c r="Y51" t="str">
        <f t="shared" si="5"/>
        <v>Supply</v>
      </c>
      <c r="Z51" t="str">
        <f t="shared" si="6"/>
        <v>Demand</v>
      </c>
      <c r="AA51" t="str">
        <f t="shared" si="7"/>
        <v>Demand</v>
      </c>
      <c r="AB51" t="str">
        <f t="shared" si="8"/>
        <v>Demand</v>
      </c>
      <c r="AC51" t="str">
        <f t="shared" si="8"/>
        <v>Demand</v>
      </c>
    </row>
    <row r="52" spans="1:29" x14ac:dyDescent="0.2">
      <c r="A52" s="2">
        <v>41729</v>
      </c>
      <c r="B52">
        <v>0.45246701114147692</v>
      </c>
      <c r="C52">
        <v>-8.0345963284196298E-3</v>
      </c>
      <c r="D52">
        <v>0.36167629325681228</v>
      </c>
      <c r="E52">
        <v>0.2421988379478153</v>
      </c>
      <c r="F52">
        <v>6.3964638236040674</v>
      </c>
      <c r="G52">
        <v>-5.6012204961477519E-3</v>
      </c>
      <c r="H52">
        <v>-0.12659652526027851</v>
      </c>
      <c r="I52">
        <v>0.38013469271797262</v>
      </c>
      <c r="J52">
        <v>0.84803471243856166</v>
      </c>
      <c r="K52" s="27">
        <v>-1.1290909853382569</v>
      </c>
      <c r="L52">
        <v>1.0481585404041409</v>
      </c>
      <c r="M52">
        <v>15.540083647142691</v>
      </c>
      <c r="N52">
        <v>-0.6170067557210599</v>
      </c>
      <c r="O52">
        <v>-2.1827598547537059</v>
      </c>
      <c r="P52">
        <v>-0.39475384088430299</v>
      </c>
      <c r="Q52">
        <v>0.74390848025321521</v>
      </c>
      <c r="R52">
        <v>0.21563402603751269</v>
      </c>
      <c r="S52">
        <v>1.3564673906011731</v>
      </c>
      <c r="U52" t="str">
        <f t="shared" si="1"/>
        <v>Supply</v>
      </c>
      <c r="V52" t="str">
        <f t="shared" si="2"/>
        <v>Supply</v>
      </c>
      <c r="W52" t="str">
        <f t="shared" si="3"/>
        <v>Demand</v>
      </c>
      <c r="X52" t="str">
        <f t="shared" si="4"/>
        <v>Supply</v>
      </c>
      <c r="Y52" t="str">
        <f t="shared" si="5"/>
        <v>Supply</v>
      </c>
      <c r="Z52" t="str">
        <f t="shared" si="6"/>
        <v>Demand</v>
      </c>
      <c r="AA52" t="str">
        <f t="shared" si="7"/>
        <v>Supply</v>
      </c>
      <c r="AB52" t="str">
        <f t="shared" si="8"/>
        <v>Demand</v>
      </c>
      <c r="AC52" t="str">
        <f t="shared" si="8"/>
        <v>Demand</v>
      </c>
    </row>
    <row r="53" spans="1:29" x14ac:dyDescent="0.2">
      <c r="A53" s="2">
        <v>41759</v>
      </c>
      <c r="B53">
        <v>0.75328763976933788</v>
      </c>
      <c r="C53">
        <v>-0.19000939798449459</v>
      </c>
      <c r="D53">
        <v>-2.199598084945786E-2</v>
      </c>
      <c r="E53">
        <v>-5.76631873017788</v>
      </c>
      <c r="F53">
        <v>1.035221964193586</v>
      </c>
      <c r="G53">
        <v>0.41850530899907779</v>
      </c>
      <c r="H53">
        <v>1.0076641896166749E-3</v>
      </c>
      <c r="I53">
        <v>0.27480716633302621</v>
      </c>
      <c r="J53">
        <v>-0.9293661048153532</v>
      </c>
      <c r="K53" s="27">
        <v>0.31689383474942018</v>
      </c>
      <c r="L53">
        <v>1.4594248098217319</v>
      </c>
      <c r="M53">
        <v>4.5962629688107226</v>
      </c>
      <c r="N53">
        <v>1.528355677097708</v>
      </c>
      <c r="O53">
        <v>-4.6999056157092722</v>
      </c>
      <c r="P53">
        <v>0.28231363705462093</v>
      </c>
      <c r="Q53">
        <v>0.96596674384864289</v>
      </c>
      <c r="R53">
        <v>0.43121188865995053</v>
      </c>
      <c r="S53">
        <v>2.7202013743501081</v>
      </c>
      <c r="U53" t="str">
        <f t="shared" si="1"/>
        <v>Demand</v>
      </c>
      <c r="V53" t="str">
        <f t="shared" si="2"/>
        <v>Supply</v>
      </c>
      <c r="W53" t="str">
        <f t="shared" si="3"/>
        <v>Supply</v>
      </c>
      <c r="X53" t="str">
        <f t="shared" si="4"/>
        <v>Supply</v>
      </c>
      <c r="Y53" t="str">
        <f t="shared" si="5"/>
        <v>Supply</v>
      </c>
      <c r="Z53" t="str">
        <f t="shared" si="6"/>
        <v>Demand</v>
      </c>
      <c r="AA53" t="str">
        <f t="shared" si="7"/>
        <v>Demand</v>
      </c>
      <c r="AB53" t="str">
        <f t="shared" si="8"/>
        <v>Demand</v>
      </c>
      <c r="AC53" t="str">
        <f t="shared" si="8"/>
        <v>Supply</v>
      </c>
    </row>
    <row r="54" spans="1:29" x14ac:dyDescent="0.2">
      <c r="A54" s="2">
        <v>41790</v>
      </c>
      <c r="B54">
        <v>1.7968484669371521</v>
      </c>
      <c r="C54">
        <v>1.1728684986302531E-2</v>
      </c>
      <c r="D54">
        <v>0.1224581378759573</v>
      </c>
      <c r="E54">
        <v>-2.4302937235713609</v>
      </c>
      <c r="F54">
        <v>-0.84620173891498363</v>
      </c>
      <c r="G54">
        <v>-8.7053949062089409E-2</v>
      </c>
      <c r="H54">
        <v>-4.2427706979641822E-2</v>
      </c>
      <c r="I54">
        <v>4.763546976400912E-2</v>
      </c>
      <c r="J54">
        <v>0.69971104022001118</v>
      </c>
      <c r="K54" s="27">
        <v>1.9962822556082691</v>
      </c>
      <c r="L54">
        <v>-2.2308336547368461</v>
      </c>
      <c r="M54">
        <v>2.1184298330969491</v>
      </c>
      <c r="N54">
        <v>1.2990670025923201</v>
      </c>
      <c r="O54">
        <v>-2.0380520888729792</v>
      </c>
      <c r="P54">
        <v>-1.491486954042021</v>
      </c>
      <c r="Q54">
        <v>-0.66010525079251114</v>
      </c>
      <c r="R54">
        <v>2.493434884131621</v>
      </c>
      <c r="S54">
        <v>1.3498175519893181</v>
      </c>
      <c r="U54" t="str">
        <f t="shared" si="1"/>
        <v>Demand</v>
      </c>
      <c r="V54" t="str">
        <f t="shared" si="2"/>
        <v>Supply</v>
      </c>
      <c r="W54" t="str">
        <f t="shared" si="3"/>
        <v>Demand</v>
      </c>
      <c r="X54" t="str">
        <f t="shared" si="4"/>
        <v>Supply</v>
      </c>
      <c r="Y54" t="str">
        <f t="shared" si="5"/>
        <v>Demand</v>
      </c>
      <c r="Z54" t="str">
        <f t="shared" si="6"/>
        <v>Demand</v>
      </c>
      <c r="AA54" t="str">
        <f t="shared" si="7"/>
        <v>Demand</v>
      </c>
      <c r="AB54" t="str">
        <f t="shared" si="8"/>
        <v>Demand</v>
      </c>
      <c r="AC54" t="str">
        <f t="shared" si="8"/>
        <v>Demand</v>
      </c>
    </row>
    <row r="55" spans="1:29" x14ac:dyDescent="0.2">
      <c r="A55" s="2">
        <v>41820</v>
      </c>
      <c r="B55">
        <v>-0.16759479139355321</v>
      </c>
      <c r="C55">
        <v>-2.0184145917808038E-2</v>
      </c>
      <c r="D55">
        <v>-6.1855543058735307E-3</v>
      </c>
      <c r="E55">
        <v>7.6247565582625834</v>
      </c>
      <c r="F55">
        <v>1.9144724077454249</v>
      </c>
      <c r="G55">
        <v>-0.1080646626580016</v>
      </c>
      <c r="H55">
        <v>0.1113981596662995</v>
      </c>
      <c r="I55">
        <v>-0.21710050704043091</v>
      </c>
      <c r="J55">
        <v>-2.9157568242327518</v>
      </c>
      <c r="K55" s="27">
        <v>1.162843382918648</v>
      </c>
      <c r="L55">
        <v>3.4498218090993071</v>
      </c>
      <c r="M55">
        <v>-0.1958314637189317</v>
      </c>
      <c r="N55">
        <v>2.436816293069743</v>
      </c>
      <c r="O55">
        <v>-0.63714447523674034</v>
      </c>
      <c r="P55">
        <v>3.1011190622137979</v>
      </c>
      <c r="Q55">
        <v>0.45275562578045569</v>
      </c>
      <c r="R55">
        <v>5.1089774113605726</v>
      </c>
      <c r="S55">
        <v>5.5846239061346319</v>
      </c>
      <c r="U55" t="str">
        <f t="shared" si="1"/>
        <v>Supply</v>
      </c>
      <c r="V55" t="str">
        <f t="shared" si="2"/>
        <v>Supply</v>
      </c>
      <c r="W55" t="str">
        <f t="shared" si="3"/>
        <v>Demand</v>
      </c>
      <c r="X55" t="str">
        <f t="shared" si="4"/>
        <v>Demand</v>
      </c>
      <c r="Y55" t="str">
        <f t="shared" si="5"/>
        <v>Supply</v>
      </c>
      <c r="Z55" t="str">
        <f t="shared" si="6"/>
        <v>Supply</v>
      </c>
      <c r="AA55" t="str">
        <f t="shared" si="7"/>
        <v>Demand</v>
      </c>
      <c r="AB55" t="str">
        <f t="shared" si="8"/>
        <v>Supply</v>
      </c>
      <c r="AC55" t="str">
        <f t="shared" si="8"/>
        <v>Supply</v>
      </c>
    </row>
    <row r="56" spans="1:29" x14ac:dyDescent="0.2">
      <c r="A56" s="2">
        <v>41851</v>
      </c>
      <c r="B56">
        <v>5.3253592875767357E-2</v>
      </c>
      <c r="C56">
        <v>-7.6619073539254789E-2</v>
      </c>
      <c r="D56">
        <v>-0.15760606082207351</v>
      </c>
      <c r="E56">
        <v>9.828802240909722</v>
      </c>
      <c r="F56">
        <v>-2.703482905742209</v>
      </c>
      <c r="G56">
        <v>-6.2506618028875804E-2</v>
      </c>
      <c r="H56">
        <v>-3.767386674644102E-2</v>
      </c>
      <c r="I56">
        <v>-0.3257665186866171</v>
      </c>
      <c r="J56">
        <v>-2.21278420151702</v>
      </c>
      <c r="K56" s="27">
        <v>1.7992213346649479</v>
      </c>
      <c r="L56">
        <v>-0.35846095641129561</v>
      </c>
      <c r="M56">
        <v>1.8454943342244221</v>
      </c>
      <c r="N56">
        <v>-0.76703521888959691</v>
      </c>
      <c r="O56">
        <v>-3.5319342994352159</v>
      </c>
      <c r="P56">
        <v>1.8822701040630929</v>
      </c>
      <c r="Q56">
        <v>0.68297673683569982</v>
      </c>
      <c r="R56">
        <v>0.2517747681005309</v>
      </c>
      <c r="S56">
        <v>5.1983449525252041</v>
      </c>
      <c r="U56" t="str">
        <f t="shared" si="1"/>
        <v>Demand</v>
      </c>
      <c r="V56" t="str">
        <f t="shared" si="2"/>
        <v>Demand</v>
      </c>
      <c r="W56" t="str">
        <f t="shared" si="3"/>
        <v>Supply</v>
      </c>
      <c r="X56" t="str">
        <f t="shared" si="4"/>
        <v>Supply</v>
      </c>
      <c r="Y56" t="str">
        <f t="shared" si="5"/>
        <v>Demand</v>
      </c>
      <c r="Z56" t="str">
        <f t="shared" si="6"/>
        <v>Supply</v>
      </c>
      <c r="AA56" t="str">
        <f t="shared" si="7"/>
        <v>Supply</v>
      </c>
      <c r="AB56" t="str">
        <f t="shared" si="8"/>
        <v>Supply</v>
      </c>
      <c r="AC56" t="str">
        <f t="shared" si="8"/>
        <v>Supply</v>
      </c>
    </row>
    <row r="57" spans="1:29" x14ac:dyDescent="0.2">
      <c r="A57" s="2">
        <v>41882</v>
      </c>
      <c r="B57">
        <v>0.60613968683936537</v>
      </c>
      <c r="C57">
        <v>0.53522321384366489</v>
      </c>
      <c r="D57">
        <v>0.72012350090887534</v>
      </c>
      <c r="E57">
        <v>-6.7237705216324564</v>
      </c>
      <c r="F57">
        <v>-0.63244890861599024</v>
      </c>
      <c r="G57">
        <v>-7.5427714254350242E-2</v>
      </c>
      <c r="H57">
        <v>-0.17366490472615739</v>
      </c>
      <c r="I57">
        <v>-0.27129640676375721</v>
      </c>
      <c r="J57">
        <v>2.0500407167027879</v>
      </c>
      <c r="K57" s="27">
        <v>-0.18075480330533411</v>
      </c>
      <c r="L57">
        <v>-2.6321436792940891</v>
      </c>
      <c r="M57">
        <v>0.37147385557434409</v>
      </c>
      <c r="N57">
        <v>5.1569960012414073</v>
      </c>
      <c r="O57">
        <v>-1.639363051100599</v>
      </c>
      <c r="P57">
        <v>-1.2188410595453441</v>
      </c>
      <c r="Q57">
        <v>-1.6856737935544639</v>
      </c>
      <c r="R57">
        <v>1.5789697985704141</v>
      </c>
      <c r="S57">
        <v>-2.871687793494746</v>
      </c>
      <c r="U57" t="str">
        <f t="shared" si="1"/>
        <v>Supply</v>
      </c>
      <c r="V57" t="str">
        <f t="shared" si="2"/>
        <v>Supply</v>
      </c>
      <c r="W57" t="str">
        <f t="shared" si="3"/>
        <v>Demand</v>
      </c>
      <c r="X57" t="str">
        <f t="shared" si="4"/>
        <v>Supply</v>
      </c>
      <c r="Y57" t="str">
        <f t="shared" si="5"/>
        <v>Demand</v>
      </c>
      <c r="Z57" t="str">
        <f t="shared" si="6"/>
        <v>Demand</v>
      </c>
      <c r="AA57" t="str">
        <f t="shared" si="7"/>
        <v>Demand</v>
      </c>
      <c r="AB57" t="str">
        <f t="shared" si="8"/>
        <v>Supply</v>
      </c>
      <c r="AC57" t="str">
        <f t="shared" si="8"/>
        <v>Supply</v>
      </c>
    </row>
    <row r="58" spans="1:29" x14ac:dyDescent="0.2">
      <c r="A58" s="2">
        <v>41912</v>
      </c>
      <c r="B58">
        <v>0.8521787501101965</v>
      </c>
      <c r="C58">
        <v>0.6151424175822926</v>
      </c>
      <c r="D58">
        <v>0.42299110112373861</v>
      </c>
      <c r="E58">
        <v>-1.1087265056618669</v>
      </c>
      <c r="F58">
        <v>-0.60464349875076118</v>
      </c>
      <c r="G58">
        <v>0.29788724323115712</v>
      </c>
      <c r="H58">
        <v>-0.2176492871616309</v>
      </c>
      <c r="I58">
        <v>-0.18432758600089549</v>
      </c>
      <c r="J58">
        <v>5.2862415791286246</v>
      </c>
      <c r="K58" s="27">
        <v>1.021659040302024</v>
      </c>
      <c r="L58">
        <v>-3.0785466160209141</v>
      </c>
      <c r="M58">
        <v>-4.9779092834494936</v>
      </c>
      <c r="N58">
        <v>2.3834617805137879</v>
      </c>
      <c r="O58">
        <v>-0.89816521836057994</v>
      </c>
      <c r="P58">
        <v>1.7851757056494399</v>
      </c>
      <c r="Q58">
        <v>0.69307200098436406</v>
      </c>
      <c r="R58">
        <v>-1.142844830381945</v>
      </c>
      <c r="S58">
        <v>-5.0794257657631112</v>
      </c>
      <c r="U58" t="str">
        <f t="shared" si="1"/>
        <v>Demand</v>
      </c>
      <c r="V58" t="str">
        <f t="shared" si="2"/>
        <v>Supply</v>
      </c>
      <c r="W58" t="str">
        <f t="shared" si="3"/>
        <v>Supply</v>
      </c>
      <c r="X58" t="str">
        <f t="shared" si="4"/>
        <v>Supply</v>
      </c>
      <c r="Y58" t="str">
        <f t="shared" si="5"/>
        <v>Demand</v>
      </c>
      <c r="Z58" t="str">
        <f t="shared" si="6"/>
        <v>Demand</v>
      </c>
      <c r="AA58" t="str">
        <f t="shared" si="7"/>
        <v>Supply</v>
      </c>
      <c r="AB58" t="str">
        <f t="shared" si="8"/>
        <v>Demand</v>
      </c>
      <c r="AC58" t="str">
        <f t="shared" si="8"/>
        <v>Supply</v>
      </c>
    </row>
    <row r="59" spans="1:29" x14ac:dyDescent="0.2">
      <c r="A59" s="2">
        <v>41943</v>
      </c>
      <c r="B59">
        <v>-0.43790879507195291</v>
      </c>
      <c r="C59">
        <v>0.23534193971150999</v>
      </c>
      <c r="D59">
        <v>-0.38240770449222489</v>
      </c>
      <c r="E59">
        <v>-6.020079431393814</v>
      </c>
      <c r="F59">
        <v>0.22152858443502721</v>
      </c>
      <c r="G59">
        <v>0.15908011463200211</v>
      </c>
      <c r="H59">
        <v>0.12728559244006879</v>
      </c>
      <c r="I59">
        <v>-7.997336990998849E-2</v>
      </c>
      <c r="J59">
        <v>-0.64159492453873579</v>
      </c>
      <c r="K59" s="27">
        <v>-0.14090314471039819</v>
      </c>
      <c r="L59">
        <v>-0.78072446991143019</v>
      </c>
      <c r="M59">
        <v>-2.8632336744392868</v>
      </c>
      <c r="N59">
        <v>2.9716982067323889</v>
      </c>
      <c r="O59">
        <v>-3.5491975471145829</v>
      </c>
      <c r="P59">
        <v>-1.09629742658431</v>
      </c>
      <c r="Q59">
        <v>-1.2664095309239889</v>
      </c>
      <c r="R59">
        <v>-0.91870955350995143</v>
      </c>
      <c r="S59">
        <v>-1.790603019840812</v>
      </c>
      <c r="U59" t="str">
        <f t="shared" si="1"/>
        <v>Demand</v>
      </c>
      <c r="V59" t="str">
        <f t="shared" si="2"/>
        <v>Supply</v>
      </c>
      <c r="W59" t="str">
        <f t="shared" si="3"/>
        <v>Demand</v>
      </c>
      <c r="X59" t="str">
        <f t="shared" si="4"/>
        <v>Supply</v>
      </c>
      <c r="Y59" t="str">
        <f t="shared" si="5"/>
        <v>Supply</v>
      </c>
      <c r="Z59" t="str">
        <f t="shared" si="6"/>
        <v>Supply</v>
      </c>
      <c r="AA59" t="str">
        <f t="shared" si="7"/>
        <v>Supply</v>
      </c>
      <c r="AB59" t="str">
        <f t="shared" si="8"/>
        <v>Demand</v>
      </c>
      <c r="AC59" t="str">
        <f t="shared" si="8"/>
        <v>Demand</v>
      </c>
    </row>
    <row r="60" spans="1:29" x14ac:dyDescent="0.2">
      <c r="A60" s="2">
        <v>41973</v>
      </c>
      <c r="B60">
        <v>-0.48708802693268488</v>
      </c>
      <c r="C60">
        <v>0.30131946371378149</v>
      </c>
      <c r="D60">
        <v>0.90603803009190931</v>
      </c>
      <c r="E60">
        <v>3.0776663615487361</v>
      </c>
      <c r="F60">
        <v>9.2440657223475622</v>
      </c>
      <c r="G60">
        <v>0.48921547321558251</v>
      </c>
      <c r="H60">
        <v>4.8553991489882257E-2</v>
      </c>
      <c r="I60">
        <v>9.5951214153249822</v>
      </c>
      <c r="J60">
        <v>3.3395658619429258</v>
      </c>
      <c r="K60" s="27">
        <v>-2.7185320006525582</v>
      </c>
      <c r="L60">
        <v>1.9090453252524719</v>
      </c>
      <c r="M60">
        <v>1.5362138828114651</v>
      </c>
      <c r="N60">
        <v>3.304426485041108</v>
      </c>
      <c r="O60">
        <v>6.5913634004990058</v>
      </c>
      <c r="P60">
        <v>-0.2252842041135992</v>
      </c>
      <c r="Q60">
        <v>-1.314056936518698</v>
      </c>
      <c r="R60">
        <v>1.16084855257926</v>
      </c>
      <c r="S60">
        <v>0.77218013930370366</v>
      </c>
      <c r="U60" t="str">
        <f t="shared" si="1"/>
        <v>Demand</v>
      </c>
      <c r="V60" t="str">
        <f t="shared" si="2"/>
        <v>Demand</v>
      </c>
      <c r="W60" t="str">
        <f t="shared" si="3"/>
        <v>Demand</v>
      </c>
      <c r="X60" t="str">
        <f t="shared" si="4"/>
        <v>Demand</v>
      </c>
      <c r="Y60" t="str">
        <f t="shared" si="5"/>
        <v>Demand</v>
      </c>
      <c r="Z60" t="str">
        <f t="shared" si="6"/>
        <v>Supply</v>
      </c>
      <c r="AA60" t="str">
        <f t="shared" si="7"/>
        <v>Supply</v>
      </c>
      <c r="AB60" t="str">
        <f t="shared" si="8"/>
        <v>Demand</v>
      </c>
      <c r="AC60" t="str">
        <f t="shared" si="8"/>
        <v>Demand</v>
      </c>
    </row>
    <row r="61" spans="1:29" x14ac:dyDescent="0.2">
      <c r="A61" s="2">
        <v>42004</v>
      </c>
      <c r="B61">
        <v>0.87964755814267725</v>
      </c>
      <c r="C61">
        <v>2.0920925564306501</v>
      </c>
      <c r="D61">
        <v>1.4903592356483331</v>
      </c>
      <c r="E61">
        <v>5.4613175722411231</v>
      </c>
      <c r="F61">
        <v>9.4280625073775006</v>
      </c>
      <c r="G61">
        <v>0.30945408770890781</v>
      </c>
      <c r="H61">
        <v>1.1763054255937251</v>
      </c>
      <c r="I61">
        <v>-8.7123143121234037E-2</v>
      </c>
      <c r="J61">
        <v>4.0605947844785444</v>
      </c>
      <c r="K61" s="27">
        <v>1.7020295459810879</v>
      </c>
      <c r="L61">
        <v>5.5419301939774179E-3</v>
      </c>
      <c r="M61">
        <v>1.7298799540568821</v>
      </c>
      <c r="N61">
        <v>2.034511835395354</v>
      </c>
      <c r="O61">
        <v>12.225049618039369</v>
      </c>
      <c r="P61">
        <v>-0.67098564919723935</v>
      </c>
      <c r="Q61">
        <v>-1.5126096685781201</v>
      </c>
      <c r="R61">
        <v>5.7545637094742226</v>
      </c>
      <c r="S61">
        <v>-0.38514021274274168</v>
      </c>
      <c r="U61" t="str">
        <f t="shared" si="1"/>
        <v>Demand</v>
      </c>
      <c r="V61" t="str">
        <f t="shared" si="2"/>
        <v>Demand</v>
      </c>
      <c r="W61" t="str">
        <f t="shared" si="3"/>
        <v>Demand</v>
      </c>
      <c r="X61" t="str">
        <f t="shared" si="4"/>
        <v>Demand</v>
      </c>
      <c r="Y61" t="str">
        <f t="shared" si="5"/>
        <v>Demand</v>
      </c>
      <c r="Z61" t="str">
        <f t="shared" si="6"/>
        <v>Supply</v>
      </c>
      <c r="AA61" t="str">
        <f t="shared" si="7"/>
        <v>Supply</v>
      </c>
      <c r="AB61" t="str">
        <f t="shared" si="8"/>
        <v>Supply</v>
      </c>
      <c r="AC61" t="str">
        <f t="shared" si="8"/>
        <v>Supply</v>
      </c>
    </row>
    <row r="62" spans="1:29" x14ac:dyDescent="0.2">
      <c r="A62" s="2">
        <v>42035</v>
      </c>
      <c r="B62">
        <v>1.5191249055812099</v>
      </c>
      <c r="C62">
        <v>2.9494744658005692</v>
      </c>
      <c r="D62">
        <v>1.470134265103654</v>
      </c>
      <c r="E62">
        <v>4.2243899015204374</v>
      </c>
      <c r="F62">
        <v>8.9326768877995377</v>
      </c>
      <c r="G62">
        <v>2.1640012195905411</v>
      </c>
      <c r="H62">
        <v>1.687551904644236</v>
      </c>
      <c r="I62">
        <v>1.231498089004073</v>
      </c>
      <c r="J62">
        <v>11.75980527016724</v>
      </c>
      <c r="K62" s="27">
        <v>-2.15371321509671</v>
      </c>
      <c r="L62">
        <v>-4.1273912678461926</v>
      </c>
      <c r="M62">
        <v>-1.6362108683427079</v>
      </c>
      <c r="N62">
        <v>-4.3369326932556236</v>
      </c>
      <c r="O62">
        <v>-11.88575995671629</v>
      </c>
      <c r="P62">
        <v>-7.4988045160612193</v>
      </c>
      <c r="Q62">
        <v>-2.9486564864760232</v>
      </c>
      <c r="R62">
        <v>-3.8803852473835039</v>
      </c>
      <c r="S62">
        <v>-16.511056229980401</v>
      </c>
      <c r="U62" t="str">
        <f t="shared" si="1"/>
        <v>Supply</v>
      </c>
      <c r="V62" t="str">
        <f t="shared" si="2"/>
        <v>Supply</v>
      </c>
      <c r="W62" t="str">
        <f t="shared" si="3"/>
        <v>Supply</v>
      </c>
      <c r="X62" t="str">
        <f t="shared" si="4"/>
        <v>Supply</v>
      </c>
      <c r="Y62" t="str">
        <f t="shared" si="5"/>
        <v>Supply</v>
      </c>
      <c r="Z62" t="str">
        <f t="shared" si="6"/>
        <v>Supply</v>
      </c>
      <c r="AA62" t="str">
        <f t="shared" si="7"/>
        <v>Supply</v>
      </c>
      <c r="AB62" t="str">
        <f t="shared" si="8"/>
        <v>Supply</v>
      </c>
      <c r="AC62" t="str">
        <f t="shared" si="8"/>
        <v>Supply</v>
      </c>
    </row>
    <row r="63" spans="1:29" x14ac:dyDescent="0.2">
      <c r="A63" s="2">
        <v>42063</v>
      </c>
      <c r="B63">
        <v>-0.35684966169038163</v>
      </c>
      <c r="C63">
        <v>-8.7376644399361325E-2</v>
      </c>
      <c r="D63">
        <v>-1.2113148215656979</v>
      </c>
      <c r="E63">
        <v>3.0128841805112612</v>
      </c>
      <c r="F63">
        <v>-5.4998915545513221</v>
      </c>
      <c r="G63">
        <v>0.8621839338268833</v>
      </c>
      <c r="H63">
        <v>-0.42633112017486902</v>
      </c>
      <c r="I63">
        <v>-0.38582742595377878</v>
      </c>
      <c r="J63">
        <v>-1.816209623734051</v>
      </c>
      <c r="K63" s="27">
        <v>-2.750759982697347</v>
      </c>
      <c r="L63">
        <v>0.25448140531572072</v>
      </c>
      <c r="M63">
        <v>-3.8496245361382959</v>
      </c>
      <c r="N63">
        <v>-1.9296400677144749</v>
      </c>
      <c r="O63">
        <v>-8.5353207790328345E-2</v>
      </c>
      <c r="P63">
        <v>-5.6119701142525482</v>
      </c>
      <c r="Q63">
        <v>-3.84979216387408</v>
      </c>
      <c r="R63">
        <v>0.93811662266825091</v>
      </c>
      <c r="S63">
        <v>8.7208237536614845</v>
      </c>
      <c r="U63" t="str">
        <f t="shared" si="1"/>
        <v>Demand</v>
      </c>
      <c r="V63" t="str">
        <f t="shared" si="2"/>
        <v>Supply</v>
      </c>
      <c r="W63" t="str">
        <f t="shared" si="3"/>
        <v>Demand</v>
      </c>
      <c r="X63" t="str">
        <f t="shared" si="4"/>
        <v>Supply</v>
      </c>
      <c r="Y63" t="str">
        <f t="shared" si="5"/>
        <v>Demand</v>
      </c>
      <c r="Z63" t="str">
        <f t="shared" si="6"/>
        <v>Supply</v>
      </c>
      <c r="AA63" t="str">
        <f t="shared" si="7"/>
        <v>Demand</v>
      </c>
      <c r="AB63" t="str">
        <f t="shared" si="8"/>
        <v>Supply</v>
      </c>
      <c r="AC63" t="str">
        <f t="shared" si="8"/>
        <v>Supply</v>
      </c>
    </row>
    <row r="64" spans="1:29" x14ac:dyDescent="0.2">
      <c r="A64" s="2">
        <v>42094</v>
      </c>
      <c r="B64">
        <v>-0.20233655507580139</v>
      </c>
      <c r="C64">
        <v>-0.46378384941014028</v>
      </c>
      <c r="D64">
        <v>-0.86182590732552611</v>
      </c>
      <c r="E64">
        <v>-0.64489833321779622</v>
      </c>
      <c r="F64">
        <v>-2.7584923790274058</v>
      </c>
      <c r="G64">
        <v>-0.38059994231737848</v>
      </c>
      <c r="H64">
        <v>-2.280017600771389E-2</v>
      </c>
      <c r="I64">
        <v>-1.1359238890250301</v>
      </c>
      <c r="J64">
        <v>-2.1404759639933668</v>
      </c>
      <c r="K64" s="27">
        <v>-0.67220279647961101</v>
      </c>
      <c r="L64">
        <v>-0.60481850530431935</v>
      </c>
      <c r="M64">
        <v>1.2993352532935909</v>
      </c>
      <c r="N64">
        <v>2.622552871083411</v>
      </c>
      <c r="O64">
        <v>1.8061920438698571</v>
      </c>
      <c r="P64">
        <v>2.914357459839247</v>
      </c>
      <c r="Q64">
        <v>5.4997857349549193</v>
      </c>
      <c r="R64">
        <v>0.42384088614777982</v>
      </c>
      <c r="S64">
        <v>1.1989945231626931</v>
      </c>
      <c r="U64" t="str">
        <f t="shared" si="1"/>
        <v>Demand</v>
      </c>
      <c r="V64" t="str">
        <f t="shared" si="2"/>
        <v>Demand</v>
      </c>
      <c r="W64" t="str">
        <f t="shared" si="3"/>
        <v>Supply</v>
      </c>
      <c r="X64" t="str">
        <f t="shared" si="4"/>
        <v>Supply</v>
      </c>
      <c r="Y64" t="str">
        <f t="shared" si="5"/>
        <v>Supply</v>
      </c>
      <c r="Z64" t="str">
        <f t="shared" si="6"/>
        <v>Supply</v>
      </c>
      <c r="AA64" t="str">
        <f t="shared" si="7"/>
        <v>Supply</v>
      </c>
      <c r="AB64" t="str">
        <f t="shared" si="8"/>
        <v>Supply</v>
      </c>
      <c r="AC64" t="str">
        <f t="shared" si="8"/>
        <v>Supply</v>
      </c>
    </row>
    <row r="65" spans="1:29" x14ac:dyDescent="0.2">
      <c r="A65" s="2">
        <v>42124</v>
      </c>
      <c r="B65">
        <v>-0.34501230918270781</v>
      </c>
      <c r="C65">
        <v>-0.67899356273589273</v>
      </c>
      <c r="D65">
        <v>-0.39729629504148439</v>
      </c>
      <c r="E65">
        <v>-1.3401604583251061</v>
      </c>
      <c r="F65">
        <v>-0.38813222727944008</v>
      </c>
      <c r="G65">
        <v>0.24393793533394079</v>
      </c>
      <c r="H65">
        <v>-0.27351747384797548</v>
      </c>
      <c r="I65">
        <v>-1.277564091722645</v>
      </c>
      <c r="J65">
        <v>-3.7406964338247182</v>
      </c>
      <c r="K65" s="27">
        <v>-2.1405962480390728</v>
      </c>
      <c r="L65">
        <v>-1.0506451990372361</v>
      </c>
      <c r="M65">
        <v>0.95222074215629249</v>
      </c>
      <c r="N65">
        <v>-1.9482243217857329</v>
      </c>
      <c r="O65">
        <v>-4.5173062531434987</v>
      </c>
      <c r="P65">
        <v>-1.2054029864483511</v>
      </c>
      <c r="Q65">
        <v>-0.61233662468799577</v>
      </c>
      <c r="R65">
        <v>-4.1309513045104618</v>
      </c>
      <c r="S65">
        <v>-1.3652279333923081</v>
      </c>
      <c r="U65" t="str">
        <f t="shared" si="1"/>
        <v>Demand</v>
      </c>
      <c r="V65" t="str">
        <f t="shared" si="2"/>
        <v>Demand</v>
      </c>
      <c r="W65" t="str">
        <f t="shared" si="3"/>
        <v>Supply</v>
      </c>
      <c r="X65" t="str">
        <f t="shared" si="4"/>
        <v>Demand</v>
      </c>
      <c r="Y65" t="str">
        <f t="shared" si="5"/>
        <v>Demand</v>
      </c>
      <c r="Z65" t="str">
        <f t="shared" si="6"/>
        <v>Supply</v>
      </c>
      <c r="AA65" t="str">
        <f t="shared" si="7"/>
        <v>Demand</v>
      </c>
      <c r="AB65" t="str">
        <f t="shared" si="8"/>
        <v>Demand</v>
      </c>
      <c r="AC65" t="str">
        <f t="shared" si="8"/>
        <v>Demand</v>
      </c>
    </row>
    <row r="66" spans="1:29" x14ac:dyDescent="0.2">
      <c r="A66" s="2">
        <v>42155</v>
      </c>
      <c r="B66">
        <v>-0.3788137195758926</v>
      </c>
      <c r="C66">
        <v>-0.75414203888640219</v>
      </c>
      <c r="D66">
        <v>-0.65291730909521373</v>
      </c>
      <c r="E66">
        <v>-1.51068701177964</v>
      </c>
      <c r="F66">
        <v>-1.437301674671297</v>
      </c>
      <c r="G66">
        <v>0.27971119601094202</v>
      </c>
      <c r="H66">
        <v>-0.30999785136330887</v>
      </c>
      <c r="I66">
        <v>-0.85692253817187869</v>
      </c>
      <c r="J66">
        <v>1.083375260223598</v>
      </c>
      <c r="K66" s="27">
        <v>0.36258250740393588</v>
      </c>
      <c r="L66">
        <v>-1.360446112625169</v>
      </c>
      <c r="M66">
        <v>-1.0923590979348641</v>
      </c>
      <c r="N66">
        <v>2.9278118827409978</v>
      </c>
      <c r="O66">
        <v>-2.2255383141241012</v>
      </c>
      <c r="P66">
        <v>-0.78372777280347605</v>
      </c>
      <c r="Q66">
        <v>-2.1440492271789018</v>
      </c>
      <c r="R66">
        <v>-3.1729730902863822</v>
      </c>
      <c r="S66">
        <v>1.8763339825498631</v>
      </c>
      <c r="U66" t="str">
        <f t="shared" si="1"/>
        <v>Supply</v>
      </c>
      <c r="V66" t="str">
        <f t="shared" si="2"/>
        <v>Demand</v>
      </c>
      <c r="W66" t="str">
        <f t="shared" si="3"/>
        <v>Demand</v>
      </c>
      <c r="X66" t="str">
        <f t="shared" si="4"/>
        <v>Supply</v>
      </c>
      <c r="Y66" t="str">
        <f t="shared" si="5"/>
        <v>Demand</v>
      </c>
      <c r="Z66" t="str">
        <f t="shared" si="6"/>
        <v>Supply</v>
      </c>
      <c r="AA66" t="str">
        <f t="shared" si="7"/>
        <v>Demand</v>
      </c>
      <c r="AB66" t="str">
        <f t="shared" si="8"/>
        <v>Demand</v>
      </c>
      <c r="AC66" t="str">
        <f t="shared" si="8"/>
        <v>Demand</v>
      </c>
    </row>
    <row r="67" spans="1:29" x14ac:dyDescent="0.2">
      <c r="A67" s="2">
        <v>42185</v>
      </c>
      <c r="B67">
        <v>-0.39235356554304779</v>
      </c>
      <c r="C67">
        <v>0.27432338305789639</v>
      </c>
      <c r="D67">
        <v>0.3123897151815358</v>
      </c>
      <c r="E67">
        <v>0.91884902365731191</v>
      </c>
      <c r="F67">
        <v>-1.415714262911149</v>
      </c>
      <c r="G67">
        <v>-0.40242422026235558</v>
      </c>
      <c r="H67">
        <v>-0.21753695962583611</v>
      </c>
      <c r="I67">
        <v>-0.35267914848086379</v>
      </c>
      <c r="J67">
        <v>-5.0860616089406916</v>
      </c>
      <c r="K67" s="27">
        <v>-0.1379671432809165</v>
      </c>
      <c r="L67">
        <v>-1.499400727450084</v>
      </c>
      <c r="M67">
        <v>-1.0723761946851691</v>
      </c>
      <c r="N67">
        <v>-2.3677115069665571</v>
      </c>
      <c r="O67">
        <v>2.7440498216311</v>
      </c>
      <c r="P67">
        <v>-2.3727466453894031</v>
      </c>
      <c r="Q67">
        <v>-0.96643785292160889</v>
      </c>
      <c r="R67">
        <v>-3.516860893279842</v>
      </c>
      <c r="S67">
        <v>4.9505342948111917</v>
      </c>
      <c r="U67" t="str">
        <f t="shared" si="1"/>
        <v>Demand</v>
      </c>
      <c r="V67" t="str">
        <f t="shared" si="2"/>
        <v>Supply</v>
      </c>
      <c r="W67" t="str">
        <f t="shared" si="3"/>
        <v>Supply</v>
      </c>
      <c r="X67" t="str">
        <f t="shared" si="4"/>
        <v>Supply</v>
      </c>
      <c r="Y67" t="str">
        <f t="shared" si="5"/>
        <v>Supply</v>
      </c>
      <c r="Z67" t="str">
        <f t="shared" si="6"/>
        <v>Demand</v>
      </c>
      <c r="AA67" t="str">
        <f t="shared" si="7"/>
        <v>Demand</v>
      </c>
      <c r="AB67" t="str">
        <f t="shared" si="8"/>
        <v>Demand</v>
      </c>
      <c r="AC67" t="str">
        <f t="shared" si="8"/>
        <v>Supply</v>
      </c>
    </row>
    <row r="68" spans="1:29" x14ac:dyDescent="0.2">
      <c r="A68" s="2">
        <v>42216</v>
      </c>
      <c r="B68">
        <v>-5.237590336792769E-2</v>
      </c>
      <c r="C68">
        <v>-0.28862811053487941</v>
      </c>
      <c r="D68">
        <v>-0.33998800784446209</v>
      </c>
      <c r="E68">
        <v>-2.7421645341481602</v>
      </c>
      <c r="F68">
        <v>-0.59550368507776796</v>
      </c>
      <c r="G68">
        <v>-0.156465549036896</v>
      </c>
      <c r="H68">
        <v>-0.16366500877302409</v>
      </c>
      <c r="I68">
        <v>0.30607779636927501</v>
      </c>
      <c r="J68">
        <v>2.01082122584894</v>
      </c>
      <c r="K68" s="27">
        <v>-0.78016648026891855</v>
      </c>
      <c r="L68">
        <v>0.2360340113297866</v>
      </c>
      <c r="M68">
        <v>1.5902989447511651</v>
      </c>
      <c r="N68">
        <v>-1.312824308835284</v>
      </c>
      <c r="O68">
        <v>14.64271353322728</v>
      </c>
      <c r="P68">
        <v>2.9794754595632051</v>
      </c>
      <c r="Q68">
        <v>1.0968577602118761</v>
      </c>
      <c r="R68">
        <v>1.071367965398212</v>
      </c>
      <c r="S68">
        <v>-1.938142684717417</v>
      </c>
      <c r="U68" t="str">
        <f t="shared" si="1"/>
        <v>Demand</v>
      </c>
      <c r="V68" t="str">
        <f t="shared" si="2"/>
        <v>Supply</v>
      </c>
      <c r="W68" t="str">
        <f t="shared" si="3"/>
        <v>Supply</v>
      </c>
      <c r="X68" t="str">
        <f t="shared" si="4"/>
        <v>Demand</v>
      </c>
      <c r="Y68" t="str">
        <f t="shared" si="5"/>
        <v>Supply</v>
      </c>
      <c r="Z68" t="str">
        <f t="shared" si="6"/>
        <v>Supply</v>
      </c>
      <c r="AA68" t="str">
        <f t="shared" si="7"/>
        <v>Supply</v>
      </c>
      <c r="AB68" t="str">
        <f t="shared" si="8"/>
        <v>Demand</v>
      </c>
      <c r="AC68" t="str">
        <f t="shared" si="8"/>
        <v>Supply</v>
      </c>
    </row>
    <row r="69" spans="1:29" x14ac:dyDescent="0.2">
      <c r="A69" s="2">
        <v>42247</v>
      </c>
      <c r="B69">
        <v>-8.0746393745229239E-2</v>
      </c>
      <c r="C69">
        <v>0.109089072590332</v>
      </c>
      <c r="D69">
        <v>-1.6565578252364151E-2</v>
      </c>
      <c r="E69">
        <v>-0.61748598932290488</v>
      </c>
      <c r="F69">
        <v>5.1410955649683219</v>
      </c>
      <c r="G69">
        <v>4.5687991954355238E-2</v>
      </c>
      <c r="H69">
        <v>-0.15706075921842719</v>
      </c>
      <c r="I69">
        <v>0.82202801532517777</v>
      </c>
      <c r="J69">
        <v>0.38510676134795901</v>
      </c>
      <c r="K69" s="27">
        <v>-0.18132090955848171</v>
      </c>
      <c r="L69">
        <v>-4.1457088845684131</v>
      </c>
      <c r="M69">
        <v>-0.27222171413585222</v>
      </c>
      <c r="N69">
        <v>-3.068858556113462</v>
      </c>
      <c r="O69">
        <v>0.51301813405031194</v>
      </c>
      <c r="P69">
        <v>-0.47173763384483069</v>
      </c>
      <c r="Q69">
        <v>-0.44477729291469298</v>
      </c>
      <c r="R69">
        <v>0.361165045675297</v>
      </c>
      <c r="S69">
        <v>-2.850138524781646</v>
      </c>
      <c r="U69" t="str">
        <f t="shared" si="1"/>
        <v>Demand</v>
      </c>
      <c r="V69" t="str">
        <f t="shared" si="2"/>
        <v>Supply</v>
      </c>
      <c r="W69" t="str">
        <f t="shared" si="3"/>
        <v>Demand</v>
      </c>
      <c r="X69" t="str">
        <f t="shared" si="4"/>
        <v>Demand</v>
      </c>
      <c r="Y69" t="str">
        <f t="shared" si="5"/>
        <v>Demand</v>
      </c>
      <c r="Z69" t="str">
        <f t="shared" si="6"/>
        <v>Supply</v>
      </c>
      <c r="AA69" t="str">
        <f t="shared" si="7"/>
        <v>Demand</v>
      </c>
      <c r="AB69" t="str">
        <f t="shared" si="8"/>
        <v>Demand</v>
      </c>
      <c r="AC69" t="str">
        <f t="shared" si="8"/>
        <v>Supply</v>
      </c>
    </row>
    <row r="70" spans="1:29" x14ac:dyDescent="0.2">
      <c r="A70" s="2">
        <v>42277</v>
      </c>
      <c r="B70">
        <v>4.6190756242565523E-2</v>
      </c>
      <c r="C70">
        <v>0.36825524461335929</v>
      </c>
      <c r="D70">
        <v>0.14210080308674111</v>
      </c>
      <c r="E70">
        <v>-6.9345089646827285E-4</v>
      </c>
      <c r="F70">
        <v>2.5047904807800712</v>
      </c>
      <c r="G70">
        <v>0.43620566449187131</v>
      </c>
      <c r="H70">
        <v>3.542067705198565E-2</v>
      </c>
      <c r="I70">
        <v>5.0243319040481849E-2</v>
      </c>
      <c r="J70">
        <v>2.5673633848157982</v>
      </c>
      <c r="K70" s="27">
        <v>-1.5280857604216349</v>
      </c>
      <c r="L70">
        <v>-3.0498452215908398</v>
      </c>
      <c r="M70">
        <v>-1.294891543378027</v>
      </c>
      <c r="N70">
        <v>-2.2561556200104369</v>
      </c>
      <c r="O70">
        <v>-1.436940334048924</v>
      </c>
      <c r="P70">
        <v>-0.11851643414547321</v>
      </c>
      <c r="Q70">
        <v>-1.154144442537236</v>
      </c>
      <c r="R70">
        <v>-3.6827608726929828</v>
      </c>
      <c r="S70">
        <v>-2.6992848751310441</v>
      </c>
      <c r="U70" t="str">
        <f t="shared" si="1"/>
        <v>Supply</v>
      </c>
      <c r="V70" t="str">
        <f t="shared" si="2"/>
        <v>Supply</v>
      </c>
      <c r="W70" t="str">
        <f t="shared" si="3"/>
        <v>Supply</v>
      </c>
      <c r="X70" t="str">
        <f t="shared" si="4"/>
        <v>Demand</v>
      </c>
      <c r="Y70" t="str">
        <f t="shared" si="5"/>
        <v>Supply</v>
      </c>
      <c r="Z70" t="str">
        <f t="shared" si="6"/>
        <v>Supply</v>
      </c>
      <c r="AA70" t="str">
        <f t="shared" si="7"/>
        <v>Supply</v>
      </c>
      <c r="AB70" t="str">
        <f t="shared" si="8"/>
        <v>Supply</v>
      </c>
      <c r="AC70" t="str">
        <f t="shared" si="8"/>
        <v>Supply</v>
      </c>
    </row>
    <row r="71" spans="1:29" x14ac:dyDescent="0.2">
      <c r="A71" s="2">
        <v>42308</v>
      </c>
      <c r="B71">
        <v>-0.19740966716553809</v>
      </c>
      <c r="C71">
        <v>0.52831850399634972</v>
      </c>
      <c r="D71">
        <v>-0.26598947226052971</v>
      </c>
      <c r="E71">
        <v>3.2203642673954702</v>
      </c>
      <c r="F71">
        <v>-0.36446417218097849</v>
      </c>
      <c r="G71">
        <v>0.8528320820741051</v>
      </c>
      <c r="H71">
        <v>5.9530837088583533E-2</v>
      </c>
      <c r="I71">
        <v>0.47272274593496189</v>
      </c>
      <c r="J71">
        <v>-0.81081055342824415</v>
      </c>
      <c r="K71" s="27">
        <v>0.31774809654652048</v>
      </c>
      <c r="L71">
        <v>0.69952592042918993</v>
      </c>
      <c r="M71">
        <v>1.7707559362954359</v>
      </c>
      <c r="N71">
        <v>0.61138244047088852</v>
      </c>
      <c r="O71">
        <v>0.52103686283207939</v>
      </c>
      <c r="P71">
        <v>-1.2816889778894089</v>
      </c>
      <c r="Q71">
        <v>-0.69647296150658222</v>
      </c>
      <c r="R71">
        <v>0.78564405485956934</v>
      </c>
      <c r="S71">
        <v>2.1661937634004951</v>
      </c>
      <c r="U71" t="str">
        <f t="shared" si="1"/>
        <v>Supply</v>
      </c>
      <c r="V71" t="str">
        <f t="shared" si="2"/>
        <v>Demand</v>
      </c>
      <c r="W71" t="str">
        <f t="shared" si="3"/>
        <v>Supply</v>
      </c>
      <c r="X71" t="str">
        <f t="shared" si="4"/>
        <v>Demand</v>
      </c>
      <c r="Y71" t="str">
        <f t="shared" si="5"/>
        <v>Supply</v>
      </c>
      <c r="Z71" t="str">
        <f t="shared" si="6"/>
        <v>Supply</v>
      </c>
      <c r="AA71" t="str">
        <f t="shared" si="7"/>
        <v>Supply</v>
      </c>
      <c r="AB71" t="str">
        <f t="shared" si="8"/>
        <v>Demand</v>
      </c>
      <c r="AC71" t="str">
        <f t="shared" si="8"/>
        <v>Supply</v>
      </c>
    </row>
    <row r="72" spans="1:29" x14ac:dyDescent="0.2">
      <c r="A72" s="2">
        <v>42338</v>
      </c>
      <c r="B72">
        <v>-0.3501062579823358</v>
      </c>
      <c r="C72">
        <v>-0.30152461439299572</v>
      </c>
      <c r="D72">
        <v>-0.27876740342418871</v>
      </c>
      <c r="E72">
        <v>-0.56043717070384136</v>
      </c>
      <c r="F72">
        <v>-1.424530052649164</v>
      </c>
      <c r="G72">
        <v>-0.30337045281188679</v>
      </c>
      <c r="H72">
        <v>-5.9136256379610508E-4</v>
      </c>
      <c r="I72">
        <v>-0.5598974565297834</v>
      </c>
      <c r="J72">
        <v>0.42429709263309529</v>
      </c>
      <c r="K72" s="27">
        <v>-2.6401942720513509</v>
      </c>
      <c r="L72">
        <v>-0.82211696178269267</v>
      </c>
      <c r="M72">
        <v>-1.007084045084367</v>
      </c>
      <c r="N72">
        <v>-1.0566119644408101</v>
      </c>
      <c r="O72">
        <v>3.252588850006779</v>
      </c>
      <c r="P72">
        <v>-1.2237889366396819</v>
      </c>
      <c r="Q72">
        <v>0.68380827067158534</v>
      </c>
      <c r="R72">
        <v>3.417026375911711</v>
      </c>
      <c r="S72">
        <v>-1.743749766171637</v>
      </c>
      <c r="U72" t="str">
        <f t="shared" si="1"/>
        <v>Demand</v>
      </c>
      <c r="V72" t="str">
        <f t="shared" si="2"/>
        <v>Demand</v>
      </c>
      <c r="W72" t="str">
        <f t="shared" si="3"/>
        <v>Demand</v>
      </c>
      <c r="X72" t="str">
        <f t="shared" si="4"/>
        <v>Demand</v>
      </c>
      <c r="Y72" t="str">
        <f t="shared" si="5"/>
        <v>Supply</v>
      </c>
      <c r="Z72" t="str">
        <f t="shared" si="6"/>
        <v>Demand</v>
      </c>
      <c r="AA72" t="str">
        <f t="shared" si="7"/>
        <v>Supply</v>
      </c>
      <c r="AB72" t="str">
        <f t="shared" si="8"/>
        <v>Supply</v>
      </c>
      <c r="AC72" t="str">
        <f t="shared" si="8"/>
        <v>Supply</v>
      </c>
    </row>
    <row r="73" spans="1:29" x14ac:dyDescent="0.2">
      <c r="A73" s="2">
        <v>42369</v>
      </c>
      <c r="B73">
        <v>-3.059143564438967E-2</v>
      </c>
      <c r="C73">
        <v>-0.28371460439162632</v>
      </c>
      <c r="D73">
        <v>-0.2684531117450501</v>
      </c>
      <c r="E73">
        <v>0.57146517073295178</v>
      </c>
      <c r="F73">
        <v>-1.600782979224983</v>
      </c>
      <c r="G73">
        <v>-0.17799223987848611</v>
      </c>
      <c r="H73">
        <v>6.461668810442267E-2</v>
      </c>
      <c r="I73">
        <v>-0.31728978177007661</v>
      </c>
      <c r="J73">
        <v>0.60323967515514032</v>
      </c>
      <c r="K73" s="27">
        <v>0.53125776383107959</v>
      </c>
      <c r="L73">
        <v>-1.581219511803722</v>
      </c>
      <c r="M73">
        <v>-1.69421377167006</v>
      </c>
      <c r="N73">
        <v>-1.9387003666103031</v>
      </c>
      <c r="O73">
        <v>-11.25973589261155</v>
      </c>
      <c r="P73">
        <v>0.21815871591270811</v>
      </c>
      <c r="Q73">
        <v>-2.4962408928581672</v>
      </c>
      <c r="R73">
        <v>-2.3680335640267129</v>
      </c>
      <c r="S73">
        <v>-2.1458839447556759</v>
      </c>
      <c r="U73" t="str">
        <f t="shared" ref="U73:U136" si="9">IF((B73*K73)&lt;0,"Supply","Demand")</f>
        <v>Supply</v>
      </c>
      <c r="V73" t="str">
        <f t="shared" si="2"/>
        <v>Demand</v>
      </c>
      <c r="W73" t="str">
        <f t="shared" si="3"/>
        <v>Demand</v>
      </c>
      <c r="X73" t="str">
        <f t="shared" si="4"/>
        <v>Supply</v>
      </c>
      <c r="Y73" t="str">
        <f t="shared" si="5"/>
        <v>Demand</v>
      </c>
      <c r="Z73" t="str">
        <f t="shared" si="6"/>
        <v>Supply</v>
      </c>
      <c r="AA73" t="str">
        <f t="shared" si="7"/>
        <v>Supply</v>
      </c>
      <c r="AB73" t="str">
        <f t="shared" si="8"/>
        <v>Demand</v>
      </c>
      <c r="AC73" t="str">
        <f t="shared" si="8"/>
        <v>Supply</v>
      </c>
    </row>
    <row r="74" spans="1:29" x14ac:dyDescent="0.2">
      <c r="A74" s="2">
        <v>42400</v>
      </c>
      <c r="B74">
        <v>-0.14267519966567349</v>
      </c>
      <c r="C74">
        <v>0.30675176038923169</v>
      </c>
      <c r="D74">
        <v>-3.4754669947041357E-2</v>
      </c>
      <c r="E74">
        <v>1.7280026295230351</v>
      </c>
      <c r="F74">
        <v>-0.8090332209411355</v>
      </c>
      <c r="G74">
        <v>-4.7232098492560048E-2</v>
      </c>
      <c r="H74">
        <v>-0.26426961722915959</v>
      </c>
      <c r="I74">
        <v>-0.11618433405784941</v>
      </c>
      <c r="J74">
        <v>-0.50390107595043276</v>
      </c>
      <c r="K74" s="27">
        <v>3.6770146565246948</v>
      </c>
      <c r="L74">
        <v>3.8910748688232228</v>
      </c>
      <c r="M74">
        <v>5.5770929383642329</v>
      </c>
      <c r="N74">
        <v>6.4528431806587774</v>
      </c>
      <c r="O74">
        <v>8.5576734446961158</v>
      </c>
      <c r="P74">
        <v>1.953221687521119</v>
      </c>
      <c r="Q74">
        <v>3.6349050414399442</v>
      </c>
      <c r="R74">
        <v>4.2807108826471563</v>
      </c>
      <c r="S74">
        <v>2.507836775094614</v>
      </c>
      <c r="U74" t="str">
        <f t="shared" si="9"/>
        <v>Supply</v>
      </c>
      <c r="V74" t="str">
        <f t="shared" si="2"/>
        <v>Demand</v>
      </c>
      <c r="W74" t="str">
        <f t="shared" si="3"/>
        <v>Supply</v>
      </c>
      <c r="X74" t="str">
        <f t="shared" si="4"/>
        <v>Demand</v>
      </c>
      <c r="Y74" t="str">
        <f t="shared" si="5"/>
        <v>Supply</v>
      </c>
      <c r="Z74" t="str">
        <f t="shared" si="6"/>
        <v>Supply</v>
      </c>
      <c r="AA74" t="str">
        <f t="shared" si="7"/>
        <v>Supply</v>
      </c>
      <c r="AB74" t="str">
        <f t="shared" si="8"/>
        <v>Supply</v>
      </c>
      <c r="AC74" t="str">
        <f t="shared" si="8"/>
        <v>Supply</v>
      </c>
    </row>
    <row r="75" spans="1:29" x14ac:dyDescent="0.2">
      <c r="A75" s="2">
        <v>42429</v>
      </c>
      <c r="B75">
        <v>-0.56281877878605702</v>
      </c>
      <c r="C75">
        <v>0.38643629272568308</v>
      </c>
      <c r="D75">
        <v>-0.14282966091500809</v>
      </c>
      <c r="E75">
        <v>-1.5903558052742539</v>
      </c>
      <c r="F75">
        <v>1.195914878207047</v>
      </c>
      <c r="G75">
        <v>-8.2971232744750711E-3</v>
      </c>
      <c r="H75">
        <v>-2.2507465326195301E-2</v>
      </c>
      <c r="I75">
        <v>-4.9392806980761983E-3</v>
      </c>
      <c r="J75">
        <v>-2.003396248325791</v>
      </c>
      <c r="K75" s="27">
        <v>1.5423486328928211</v>
      </c>
      <c r="L75">
        <v>-1.1733567167486969</v>
      </c>
      <c r="M75">
        <v>-0.385229796530277</v>
      </c>
      <c r="N75">
        <v>3.1462378637794748</v>
      </c>
      <c r="O75">
        <v>0.19594008963244189</v>
      </c>
      <c r="P75">
        <v>0.20273986847947609</v>
      </c>
      <c r="Q75">
        <v>0.54538936159183149</v>
      </c>
      <c r="R75">
        <v>0.19716544412963469</v>
      </c>
      <c r="S75">
        <v>0.83044218789988733</v>
      </c>
      <c r="U75" t="str">
        <f t="shared" si="9"/>
        <v>Supply</v>
      </c>
      <c r="V75" t="str">
        <f t="shared" si="2"/>
        <v>Supply</v>
      </c>
      <c r="W75" t="str">
        <f t="shared" si="3"/>
        <v>Demand</v>
      </c>
      <c r="X75" t="str">
        <f t="shared" si="4"/>
        <v>Supply</v>
      </c>
      <c r="Y75" t="str">
        <f t="shared" si="5"/>
        <v>Demand</v>
      </c>
      <c r="Z75" t="str">
        <f t="shared" si="6"/>
        <v>Supply</v>
      </c>
      <c r="AA75" t="str">
        <f t="shared" si="7"/>
        <v>Supply</v>
      </c>
      <c r="AB75" t="str">
        <f t="shared" si="8"/>
        <v>Supply</v>
      </c>
      <c r="AC75" t="str">
        <f t="shared" si="8"/>
        <v>Supply</v>
      </c>
    </row>
    <row r="76" spans="1:29" x14ac:dyDescent="0.2">
      <c r="A76" s="2">
        <v>42460</v>
      </c>
      <c r="B76">
        <v>7.2650601285310257E-2</v>
      </c>
      <c r="C76">
        <v>-0.1128013102059382</v>
      </c>
      <c r="D76">
        <v>0.54505669518427102</v>
      </c>
      <c r="E76">
        <v>-3.9301049516413511</v>
      </c>
      <c r="F76">
        <v>-2.1266536269422218</v>
      </c>
      <c r="G76">
        <v>0.17935078800597329</v>
      </c>
      <c r="H76">
        <v>0.1583122532606932</v>
      </c>
      <c r="I76">
        <v>0.88950243597524681</v>
      </c>
      <c r="J76">
        <v>-1.9644219242527621</v>
      </c>
      <c r="K76" s="27">
        <v>-2.8788744595253819</v>
      </c>
      <c r="L76">
        <v>-0.18612520990456341</v>
      </c>
      <c r="M76">
        <v>-0.74219026967279522</v>
      </c>
      <c r="N76">
        <v>-0.3415689460398425</v>
      </c>
      <c r="O76">
        <v>-0.85261405842186311</v>
      </c>
      <c r="P76">
        <v>-1.054481194927064</v>
      </c>
      <c r="Q76">
        <v>-0.43174778467889879</v>
      </c>
      <c r="R76">
        <v>-0.69995181143744489</v>
      </c>
      <c r="S76">
        <v>-1.454080851651248</v>
      </c>
      <c r="U76" t="str">
        <f t="shared" si="9"/>
        <v>Supply</v>
      </c>
      <c r="V76" t="str">
        <f t="shared" si="2"/>
        <v>Demand</v>
      </c>
      <c r="W76" t="str">
        <f t="shared" si="3"/>
        <v>Supply</v>
      </c>
      <c r="X76" t="str">
        <f t="shared" si="4"/>
        <v>Demand</v>
      </c>
      <c r="Y76" t="str">
        <f t="shared" si="5"/>
        <v>Demand</v>
      </c>
      <c r="Z76" t="str">
        <f t="shared" si="6"/>
        <v>Supply</v>
      </c>
      <c r="AA76" t="str">
        <f t="shared" si="7"/>
        <v>Supply</v>
      </c>
      <c r="AB76" t="str">
        <f t="shared" si="8"/>
        <v>Supply</v>
      </c>
      <c r="AC76" t="str">
        <f t="shared" si="8"/>
        <v>Demand</v>
      </c>
    </row>
    <row r="77" spans="1:29" x14ac:dyDescent="0.2">
      <c r="A77" s="2">
        <v>42490</v>
      </c>
      <c r="B77">
        <v>-0.1458877950187917</v>
      </c>
      <c r="C77">
        <v>5.1831140283232879E-2</v>
      </c>
      <c r="D77">
        <v>0.26623134264475179</v>
      </c>
      <c r="E77">
        <v>-3.66166778858492</v>
      </c>
      <c r="F77">
        <v>-0.44780028478909689</v>
      </c>
      <c r="G77">
        <v>-0.23241783897509211</v>
      </c>
      <c r="H77">
        <v>-9.43100098694305E-3</v>
      </c>
      <c r="I77">
        <v>0.35447365523616048</v>
      </c>
      <c r="J77">
        <v>-5.6579185490161832E-2</v>
      </c>
      <c r="K77" s="27">
        <v>-2.0528911351533692</v>
      </c>
      <c r="L77">
        <v>-1.6564872000014621</v>
      </c>
      <c r="M77">
        <v>0.17719893550240709</v>
      </c>
      <c r="N77">
        <v>2.37788831981638</v>
      </c>
      <c r="O77">
        <v>5.5746807362884763</v>
      </c>
      <c r="P77">
        <v>0.43030356958173938</v>
      </c>
      <c r="Q77">
        <v>3.1692729685249832</v>
      </c>
      <c r="R77">
        <v>0.35514368337574809</v>
      </c>
      <c r="S77">
        <v>1.939097606486879</v>
      </c>
      <c r="U77" t="str">
        <f t="shared" si="9"/>
        <v>Demand</v>
      </c>
      <c r="V77" t="str">
        <f t="shared" si="2"/>
        <v>Supply</v>
      </c>
      <c r="W77" t="str">
        <f t="shared" si="3"/>
        <v>Demand</v>
      </c>
      <c r="X77" t="str">
        <f t="shared" si="4"/>
        <v>Supply</v>
      </c>
      <c r="Y77" t="str">
        <f t="shared" si="5"/>
        <v>Supply</v>
      </c>
      <c r="Z77" t="str">
        <f t="shared" si="6"/>
        <v>Supply</v>
      </c>
      <c r="AA77" t="str">
        <f t="shared" si="7"/>
        <v>Supply</v>
      </c>
      <c r="AB77" t="str">
        <f t="shared" si="8"/>
        <v>Demand</v>
      </c>
      <c r="AC77" t="str">
        <f t="shared" si="8"/>
        <v>Supply</v>
      </c>
    </row>
    <row r="78" spans="1:29" x14ac:dyDescent="0.2">
      <c r="A78" s="2">
        <v>42521</v>
      </c>
      <c r="B78">
        <v>-2.3941552379445289E-2</v>
      </c>
      <c r="C78">
        <v>-1.3059339539737149E-3</v>
      </c>
      <c r="D78">
        <v>3.8040781985055672E-2</v>
      </c>
      <c r="E78">
        <v>0.75172518587016046</v>
      </c>
      <c r="F78">
        <v>-0.34841771970838809</v>
      </c>
      <c r="G78">
        <v>0.37269285197070401</v>
      </c>
      <c r="H78">
        <v>-5.2614392698095869E-2</v>
      </c>
      <c r="I78">
        <v>0.7024732814327872</v>
      </c>
      <c r="J78">
        <v>-1.480555828769925</v>
      </c>
      <c r="K78" s="27">
        <v>-2.1698876854395088E-2</v>
      </c>
      <c r="L78">
        <v>-3.4577571794489281</v>
      </c>
      <c r="M78">
        <v>-1.19345782774099</v>
      </c>
      <c r="N78">
        <v>-5.290755791038201</v>
      </c>
      <c r="O78">
        <v>1.02918462214788</v>
      </c>
      <c r="P78">
        <v>-0.29310244132765351</v>
      </c>
      <c r="Q78">
        <v>0.22955720866832391</v>
      </c>
      <c r="R78">
        <v>-0.88403300566921916</v>
      </c>
      <c r="S78">
        <v>1.2590986336214069</v>
      </c>
      <c r="U78" t="str">
        <f t="shared" si="9"/>
        <v>Demand</v>
      </c>
      <c r="V78" t="str">
        <f t="shared" si="2"/>
        <v>Demand</v>
      </c>
      <c r="W78" t="str">
        <f t="shared" si="3"/>
        <v>Supply</v>
      </c>
      <c r="X78" t="str">
        <f t="shared" si="4"/>
        <v>Supply</v>
      </c>
      <c r="Y78" t="str">
        <f t="shared" si="5"/>
        <v>Supply</v>
      </c>
      <c r="Z78" t="str">
        <f t="shared" si="6"/>
        <v>Supply</v>
      </c>
      <c r="AA78" t="str">
        <f t="shared" si="7"/>
        <v>Supply</v>
      </c>
      <c r="AB78" t="str">
        <f t="shared" si="8"/>
        <v>Supply</v>
      </c>
      <c r="AC78" t="str">
        <f t="shared" si="8"/>
        <v>Supply</v>
      </c>
    </row>
    <row r="79" spans="1:29" x14ac:dyDescent="0.2">
      <c r="A79" s="2">
        <v>42551</v>
      </c>
      <c r="B79">
        <v>-0.3594846613510953</v>
      </c>
      <c r="C79">
        <v>-0.25704247038903499</v>
      </c>
      <c r="D79">
        <v>0.22654624695485179</v>
      </c>
      <c r="E79">
        <v>-1.4049911206812049</v>
      </c>
      <c r="F79">
        <v>1.9650513394374149</v>
      </c>
      <c r="G79">
        <v>-0.2828435606624462</v>
      </c>
      <c r="H79">
        <v>-0.24363731892929</v>
      </c>
      <c r="I79">
        <v>-0.24823324505865019</v>
      </c>
      <c r="J79">
        <v>-1.5766008132585889</v>
      </c>
      <c r="K79" s="27">
        <v>1.4877199581275</v>
      </c>
      <c r="L79">
        <v>-1.8241696705360391</v>
      </c>
      <c r="M79">
        <v>0.62012413897033025</v>
      </c>
      <c r="N79">
        <v>-0.23504562347121019</v>
      </c>
      <c r="O79">
        <v>1.0349900589736321</v>
      </c>
      <c r="P79">
        <v>-1.165869608039442</v>
      </c>
      <c r="Q79">
        <v>-1.8205401898638101</v>
      </c>
      <c r="R79">
        <v>-2.0248970494515128</v>
      </c>
      <c r="S79">
        <v>3.6136519739417041</v>
      </c>
      <c r="U79" t="str">
        <f t="shared" si="9"/>
        <v>Supply</v>
      </c>
      <c r="V79" t="str">
        <f t="shared" si="2"/>
        <v>Demand</v>
      </c>
      <c r="W79" t="str">
        <f t="shared" si="3"/>
        <v>Demand</v>
      </c>
      <c r="X79" t="str">
        <f t="shared" si="4"/>
        <v>Demand</v>
      </c>
      <c r="Y79" t="str">
        <f t="shared" si="5"/>
        <v>Demand</v>
      </c>
      <c r="Z79" t="str">
        <f t="shared" si="6"/>
        <v>Demand</v>
      </c>
      <c r="AA79" t="str">
        <f t="shared" si="7"/>
        <v>Demand</v>
      </c>
      <c r="AB79" t="str">
        <f t="shared" si="8"/>
        <v>Demand</v>
      </c>
      <c r="AC79" t="str">
        <f t="shared" si="8"/>
        <v>Supply</v>
      </c>
    </row>
    <row r="80" spans="1:29" x14ac:dyDescent="0.2">
      <c r="A80" s="2">
        <v>42582</v>
      </c>
      <c r="B80">
        <v>8.2933545314570423E-2</v>
      </c>
      <c r="C80">
        <v>0.19088281177031829</v>
      </c>
      <c r="D80">
        <v>-2.6617734595364428E-3</v>
      </c>
      <c r="E80">
        <v>3.0262489229440939</v>
      </c>
      <c r="F80">
        <v>0.89746059748179241</v>
      </c>
      <c r="G80">
        <v>-0.10637944641805699</v>
      </c>
      <c r="H80">
        <v>-1.297181502673345E-2</v>
      </c>
      <c r="I80">
        <v>-0.12512120893122719</v>
      </c>
      <c r="J80">
        <v>1.0575946791834341</v>
      </c>
      <c r="K80" s="27">
        <v>-1.558341640822327</v>
      </c>
      <c r="L80">
        <v>-1.7741888170454501</v>
      </c>
      <c r="M80">
        <v>-0.1637936520653866</v>
      </c>
      <c r="N80">
        <v>0.39023670272786659</v>
      </c>
      <c r="O80">
        <v>15.713960379683851</v>
      </c>
      <c r="P80">
        <v>-3.8339611187218678</v>
      </c>
      <c r="Q80">
        <v>-2.1842997802006638</v>
      </c>
      <c r="R80">
        <v>-2.1666318804339681</v>
      </c>
      <c r="S80">
        <v>-5.6164862280719952</v>
      </c>
      <c r="U80" t="str">
        <f t="shared" si="9"/>
        <v>Supply</v>
      </c>
      <c r="V80" t="str">
        <f t="shared" si="2"/>
        <v>Supply</v>
      </c>
      <c r="W80" t="str">
        <f t="shared" si="3"/>
        <v>Demand</v>
      </c>
      <c r="X80" t="str">
        <f t="shared" si="4"/>
        <v>Demand</v>
      </c>
      <c r="Y80" t="str">
        <f t="shared" si="5"/>
        <v>Demand</v>
      </c>
      <c r="Z80" t="str">
        <f t="shared" si="6"/>
        <v>Demand</v>
      </c>
      <c r="AA80" t="str">
        <f t="shared" si="7"/>
        <v>Demand</v>
      </c>
      <c r="AB80" t="str">
        <f t="shared" si="8"/>
        <v>Demand</v>
      </c>
      <c r="AC80" t="str">
        <f t="shared" si="8"/>
        <v>Supply</v>
      </c>
    </row>
    <row r="81" spans="1:29" x14ac:dyDescent="0.2">
      <c r="A81" s="2">
        <v>42613</v>
      </c>
      <c r="B81">
        <v>0.14827285254629871</v>
      </c>
      <c r="C81">
        <v>-0.60301269005331304</v>
      </c>
      <c r="D81">
        <v>-0.1147536492943796</v>
      </c>
      <c r="E81">
        <v>-1.9410507658833389</v>
      </c>
      <c r="F81">
        <v>-0.69655107960591445</v>
      </c>
      <c r="G81">
        <v>-0.23071020275128659</v>
      </c>
      <c r="H81">
        <v>-0.1845735793197123</v>
      </c>
      <c r="I81">
        <v>-0.14506593855432781</v>
      </c>
      <c r="J81">
        <v>1.4475190943845759</v>
      </c>
      <c r="K81" s="27">
        <v>1.6307876688519789</v>
      </c>
      <c r="L81">
        <v>0.97672841706308566</v>
      </c>
      <c r="M81">
        <v>1.64267249149936</v>
      </c>
      <c r="N81">
        <v>1.2995169957552659</v>
      </c>
      <c r="O81">
        <v>-7.7682286717606948</v>
      </c>
      <c r="P81">
        <v>0.96193212347809931</v>
      </c>
      <c r="Q81">
        <v>0.54422772267973074</v>
      </c>
      <c r="R81">
        <v>-2.5742945330940268</v>
      </c>
      <c r="S81">
        <v>-0.27832592821410029</v>
      </c>
      <c r="U81" t="str">
        <f t="shared" si="9"/>
        <v>Demand</v>
      </c>
      <c r="V81" t="str">
        <f t="shared" si="2"/>
        <v>Supply</v>
      </c>
      <c r="W81" t="str">
        <f t="shared" si="3"/>
        <v>Supply</v>
      </c>
      <c r="X81" t="str">
        <f t="shared" si="4"/>
        <v>Supply</v>
      </c>
      <c r="Y81" t="str">
        <f t="shared" si="5"/>
        <v>Demand</v>
      </c>
      <c r="Z81" t="str">
        <f t="shared" si="6"/>
        <v>Supply</v>
      </c>
      <c r="AA81" t="str">
        <f t="shared" si="7"/>
        <v>Supply</v>
      </c>
      <c r="AB81" t="str">
        <f t="shared" si="8"/>
        <v>Demand</v>
      </c>
      <c r="AC81" t="str">
        <f t="shared" si="8"/>
        <v>Supply</v>
      </c>
    </row>
    <row r="82" spans="1:29" x14ac:dyDescent="0.2">
      <c r="A82" s="2">
        <v>42643</v>
      </c>
      <c r="B82">
        <v>8.4750139711855854E-2</v>
      </c>
      <c r="C82">
        <v>-7.9541106595359817E-2</v>
      </c>
      <c r="D82">
        <v>-0.3853312442824951</v>
      </c>
      <c r="E82">
        <v>-0.1440113105247964</v>
      </c>
      <c r="F82">
        <v>-2.6885831291336602</v>
      </c>
      <c r="G82">
        <v>-7.8086877608502359E-2</v>
      </c>
      <c r="H82">
        <v>2.1011265297903921E-2</v>
      </c>
      <c r="I82">
        <v>-1.13151276443566</v>
      </c>
      <c r="J82">
        <v>-1.815673961731842</v>
      </c>
      <c r="K82" s="27">
        <v>-1.9054476017662869</v>
      </c>
      <c r="L82">
        <v>-0.25487532291223253</v>
      </c>
      <c r="M82">
        <v>5.8898937759961127E-2</v>
      </c>
      <c r="N82">
        <v>-0.23413320772297511</v>
      </c>
      <c r="O82">
        <v>-1.3926055552091801</v>
      </c>
      <c r="P82">
        <v>-1.0652252118760019</v>
      </c>
      <c r="Q82">
        <v>-0.47422743557470082</v>
      </c>
      <c r="R82">
        <v>1.137536817910501</v>
      </c>
      <c r="S82">
        <v>2.5014133566222139</v>
      </c>
      <c r="U82" t="str">
        <f t="shared" si="9"/>
        <v>Supply</v>
      </c>
      <c r="V82" t="str">
        <f t="shared" si="2"/>
        <v>Demand</v>
      </c>
      <c r="W82" t="str">
        <f t="shared" si="3"/>
        <v>Supply</v>
      </c>
      <c r="X82" t="str">
        <f t="shared" si="4"/>
        <v>Demand</v>
      </c>
      <c r="Y82" t="str">
        <f t="shared" si="5"/>
        <v>Demand</v>
      </c>
      <c r="Z82" t="str">
        <f t="shared" si="6"/>
        <v>Demand</v>
      </c>
      <c r="AA82" t="str">
        <f t="shared" si="7"/>
        <v>Supply</v>
      </c>
      <c r="AB82" t="str">
        <f t="shared" si="8"/>
        <v>Supply</v>
      </c>
      <c r="AC82" t="str">
        <f t="shared" si="8"/>
        <v>Supply</v>
      </c>
    </row>
    <row r="83" spans="1:29" x14ac:dyDescent="0.2">
      <c r="A83" s="2">
        <v>42674</v>
      </c>
      <c r="B83">
        <v>0.1039372542833177</v>
      </c>
      <c r="C83">
        <v>-1.5201437605188051E-2</v>
      </c>
      <c r="D83">
        <v>0.31929272089798449</v>
      </c>
      <c r="E83">
        <v>0.81165686513845381</v>
      </c>
      <c r="F83">
        <v>1.137445917553352</v>
      </c>
      <c r="G83">
        <v>-0.115356918002797</v>
      </c>
      <c r="H83">
        <v>-0.29446529698033203</v>
      </c>
      <c r="I83">
        <v>-1.167567844649599</v>
      </c>
      <c r="J83">
        <v>0.36053881238286101</v>
      </c>
      <c r="K83" s="27">
        <v>-2.8313509233830492</v>
      </c>
      <c r="L83">
        <v>-2.4709312657114402</v>
      </c>
      <c r="M83">
        <v>-3.262225813280728</v>
      </c>
      <c r="N83">
        <v>-1.656092972753425</v>
      </c>
      <c r="O83">
        <v>-5.135898861842989</v>
      </c>
      <c r="P83">
        <v>0.67636546967803912</v>
      </c>
      <c r="Q83">
        <v>-1.662608278759663</v>
      </c>
      <c r="R83">
        <v>-1.4944394749248899</v>
      </c>
      <c r="S83">
        <v>5.507978736506236E-2</v>
      </c>
      <c r="U83" t="str">
        <f t="shared" si="9"/>
        <v>Supply</v>
      </c>
      <c r="V83" t="str">
        <f t="shared" si="2"/>
        <v>Demand</v>
      </c>
      <c r="W83" t="str">
        <f t="shared" si="3"/>
        <v>Supply</v>
      </c>
      <c r="X83" t="str">
        <f t="shared" si="4"/>
        <v>Supply</v>
      </c>
      <c r="Y83" t="str">
        <f t="shared" si="5"/>
        <v>Supply</v>
      </c>
      <c r="Z83" t="str">
        <f t="shared" si="6"/>
        <v>Supply</v>
      </c>
      <c r="AA83" t="str">
        <f t="shared" si="7"/>
        <v>Demand</v>
      </c>
      <c r="AB83" t="str">
        <f t="shared" si="8"/>
        <v>Demand</v>
      </c>
      <c r="AC83" t="str">
        <f t="shared" si="8"/>
        <v>Demand</v>
      </c>
    </row>
    <row r="84" spans="1:29" x14ac:dyDescent="0.2">
      <c r="A84" s="2">
        <v>42704</v>
      </c>
      <c r="B84">
        <v>-0.11778987789584069</v>
      </c>
      <c r="C84">
        <v>-0.1761783125791446</v>
      </c>
      <c r="D84">
        <v>0.15650564272246939</v>
      </c>
      <c r="E84">
        <v>-0.90736666745644234</v>
      </c>
      <c r="F84">
        <v>-1.789772008870407</v>
      </c>
      <c r="G84">
        <v>-7.193935643430327E-2</v>
      </c>
      <c r="H84">
        <v>6.2338737219252427E-3</v>
      </c>
      <c r="I84">
        <v>0.42742869550875751</v>
      </c>
      <c r="J84">
        <v>-1.3091781052789939</v>
      </c>
      <c r="K84" s="27">
        <v>-0.2379578089139831</v>
      </c>
      <c r="L84">
        <v>-1.085030532609931</v>
      </c>
      <c r="M84">
        <v>-0.46847178619674912</v>
      </c>
      <c r="N84">
        <v>0.51464622890835277</v>
      </c>
      <c r="O84">
        <v>-5.7185165026972804</v>
      </c>
      <c r="P84">
        <v>-0.21448338439503761</v>
      </c>
      <c r="Q84">
        <v>-3.367534531016569E-3</v>
      </c>
      <c r="R84">
        <v>-2.8489314294490908</v>
      </c>
      <c r="S84">
        <v>0.41910674761171102</v>
      </c>
      <c r="U84" t="str">
        <f t="shared" si="9"/>
        <v>Demand</v>
      </c>
      <c r="V84" t="str">
        <f t="shared" si="2"/>
        <v>Demand</v>
      </c>
      <c r="W84" t="str">
        <f t="shared" si="3"/>
        <v>Supply</v>
      </c>
      <c r="X84" t="str">
        <f t="shared" si="4"/>
        <v>Supply</v>
      </c>
      <c r="Y84" t="str">
        <f t="shared" si="5"/>
        <v>Demand</v>
      </c>
      <c r="Z84" t="str">
        <f t="shared" si="6"/>
        <v>Demand</v>
      </c>
      <c r="AA84" t="str">
        <f t="shared" si="7"/>
        <v>Supply</v>
      </c>
      <c r="AB84" t="str">
        <f t="shared" si="8"/>
        <v>Supply</v>
      </c>
      <c r="AC84" t="str">
        <f t="shared" si="8"/>
        <v>Supply</v>
      </c>
    </row>
    <row r="85" spans="1:29" x14ac:dyDescent="0.2">
      <c r="A85" s="2">
        <v>42735</v>
      </c>
      <c r="B85">
        <v>-8.8525052480690425E-2</v>
      </c>
      <c r="C85">
        <v>0.1171323972898231</v>
      </c>
      <c r="D85">
        <v>-2.4565224482522741E-2</v>
      </c>
      <c r="E85">
        <v>-2.289651546283793</v>
      </c>
      <c r="F85">
        <v>-4.5978152616244721</v>
      </c>
      <c r="G85">
        <v>-7.0798613653444975E-2</v>
      </c>
      <c r="H85">
        <v>-0.1217951898369963</v>
      </c>
      <c r="I85">
        <v>-0.11814003364668579</v>
      </c>
      <c r="J85">
        <v>-3.425801187084268</v>
      </c>
      <c r="K85" s="27">
        <v>-3.9274408100531382</v>
      </c>
      <c r="L85">
        <v>-2.8975937813891171</v>
      </c>
      <c r="M85">
        <v>-4.8645804670480173</v>
      </c>
      <c r="N85">
        <v>-1.310395498197652</v>
      </c>
      <c r="O85">
        <v>-4.6595514939498921</v>
      </c>
      <c r="P85">
        <v>-3.5553036613002571</v>
      </c>
      <c r="Q85">
        <v>-1.945958348114494</v>
      </c>
      <c r="R85">
        <v>-2.4159876080704752</v>
      </c>
      <c r="S85">
        <v>-0.71135029001452743</v>
      </c>
      <c r="U85" t="str">
        <f t="shared" si="9"/>
        <v>Demand</v>
      </c>
      <c r="V85" t="str">
        <f t="shared" si="2"/>
        <v>Supply</v>
      </c>
      <c r="W85" t="str">
        <f t="shared" si="3"/>
        <v>Demand</v>
      </c>
      <c r="X85" t="str">
        <f t="shared" si="4"/>
        <v>Demand</v>
      </c>
      <c r="Y85" t="str">
        <f t="shared" si="5"/>
        <v>Demand</v>
      </c>
      <c r="Z85" t="str">
        <f t="shared" si="6"/>
        <v>Demand</v>
      </c>
      <c r="AA85" t="str">
        <f t="shared" si="7"/>
        <v>Demand</v>
      </c>
      <c r="AB85" t="str">
        <f t="shared" si="8"/>
        <v>Demand</v>
      </c>
      <c r="AC85" t="str">
        <f t="shared" si="8"/>
        <v>Demand</v>
      </c>
    </row>
    <row r="86" spans="1:29" x14ac:dyDescent="0.2">
      <c r="A86" s="2">
        <v>42766</v>
      </c>
      <c r="B86">
        <v>-0.1188376320196107</v>
      </c>
      <c r="C86">
        <v>-0.26237177946382839</v>
      </c>
      <c r="D86">
        <v>0.12986788428898641</v>
      </c>
      <c r="E86">
        <v>-0.35708311174777002</v>
      </c>
      <c r="F86">
        <v>-5.2181549217218759</v>
      </c>
      <c r="G86">
        <v>-0.28275829954800691</v>
      </c>
      <c r="H86">
        <v>-0.15617245532697011</v>
      </c>
      <c r="I86">
        <v>6.6695017597097034E-2</v>
      </c>
      <c r="J86">
        <v>0.86346998114930651</v>
      </c>
      <c r="K86" s="27">
        <v>-6.0262480188507528</v>
      </c>
      <c r="L86">
        <v>-5.0780383493436707</v>
      </c>
      <c r="M86">
        <v>-11.559024099968831</v>
      </c>
      <c r="N86">
        <v>-7.0826852272618561</v>
      </c>
      <c r="O86">
        <v>-1.548013406931424</v>
      </c>
      <c r="P86">
        <v>-3.2367217694913011</v>
      </c>
      <c r="Q86">
        <v>-4.1274572016991149</v>
      </c>
      <c r="R86">
        <v>-10.13626874475232</v>
      </c>
      <c r="S86">
        <v>3.6171663838007042</v>
      </c>
      <c r="U86" t="str">
        <f t="shared" si="9"/>
        <v>Demand</v>
      </c>
      <c r="V86" t="str">
        <f t="shared" si="2"/>
        <v>Demand</v>
      </c>
      <c r="W86" t="str">
        <f t="shared" si="3"/>
        <v>Supply</v>
      </c>
      <c r="X86" t="str">
        <f t="shared" si="4"/>
        <v>Demand</v>
      </c>
      <c r="Y86" t="str">
        <f t="shared" si="5"/>
        <v>Demand</v>
      </c>
      <c r="Z86" t="str">
        <f t="shared" si="6"/>
        <v>Demand</v>
      </c>
      <c r="AA86" t="str">
        <f t="shared" si="7"/>
        <v>Demand</v>
      </c>
      <c r="AB86" t="str">
        <f t="shared" si="8"/>
        <v>Supply</v>
      </c>
      <c r="AC86" t="str">
        <f t="shared" si="8"/>
        <v>Demand</v>
      </c>
    </row>
    <row r="87" spans="1:29" x14ac:dyDescent="0.2">
      <c r="A87" s="2">
        <v>42794</v>
      </c>
      <c r="B87">
        <v>-0.29531335572952289</v>
      </c>
      <c r="C87">
        <v>-0.2336491168539451</v>
      </c>
      <c r="D87">
        <v>-2.0229087577697369E-2</v>
      </c>
      <c r="E87">
        <v>6.2274694302656863E-2</v>
      </c>
      <c r="F87">
        <v>-3.6352746979652482</v>
      </c>
      <c r="G87">
        <v>-0.1774784794422109</v>
      </c>
      <c r="H87">
        <v>-0.1152529966867387</v>
      </c>
      <c r="I87">
        <v>-0.1305234319654538</v>
      </c>
      <c r="J87">
        <v>-4.0358153659018123</v>
      </c>
      <c r="K87" s="27">
        <v>5.0583657434723666</v>
      </c>
      <c r="L87">
        <v>1.453363137359247</v>
      </c>
      <c r="M87">
        <v>4.7544736092571673</v>
      </c>
      <c r="N87">
        <v>-2.8126826771036879</v>
      </c>
      <c r="O87">
        <v>-1.6325234861255691</v>
      </c>
      <c r="P87">
        <v>1.9848254453172549</v>
      </c>
      <c r="Q87">
        <v>-0.97965897595912055</v>
      </c>
      <c r="R87">
        <v>-1.8488569142262199</v>
      </c>
      <c r="S87">
        <v>-3.5176694105208282</v>
      </c>
      <c r="U87" t="str">
        <f t="shared" si="9"/>
        <v>Supply</v>
      </c>
      <c r="V87" t="str">
        <f t="shared" si="2"/>
        <v>Supply</v>
      </c>
      <c r="W87" t="str">
        <f t="shared" si="3"/>
        <v>Supply</v>
      </c>
      <c r="X87" t="str">
        <f t="shared" si="4"/>
        <v>Supply</v>
      </c>
      <c r="Y87" t="str">
        <f t="shared" si="5"/>
        <v>Demand</v>
      </c>
      <c r="Z87" t="str">
        <f t="shared" si="6"/>
        <v>Supply</v>
      </c>
      <c r="AA87" t="str">
        <f t="shared" si="7"/>
        <v>Demand</v>
      </c>
      <c r="AB87" t="str">
        <f t="shared" si="8"/>
        <v>Demand</v>
      </c>
      <c r="AC87" t="str">
        <f t="shared" si="8"/>
        <v>Demand</v>
      </c>
    </row>
    <row r="88" spans="1:29" x14ac:dyDescent="0.2">
      <c r="A88" s="2">
        <v>42825</v>
      </c>
      <c r="B88">
        <v>-0.68307963059044985</v>
      </c>
      <c r="C88">
        <v>6.3499312513689574E-3</v>
      </c>
      <c r="D88">
        <v>1.3508874550381741E-2</v>
      </c>
      <c r="E88">
        <v>-2.5966145421690778</v>
      </c>
      <c r="F88">
        <v>-2.0040657976589489</v>
      </c>
      <c r="G88">
        <v>-0.12692858181845759</v>
      </c>
      <c r="H88">
        <v>-9.0375888513840597E-2</v>
      </c>
      <c r="I88">
        <v>-1.037164890385295</v>
      </c>
      <c r="J88">
        <v>0.20861820323546729</v>
      </c>
      <c r="K88" s="27">
        <v>-3.4146702449483541</v>
      </c>
      <c r="L88">
        <v>-4.7424334555107226</v>
      </c>
      <c r="M88">
        <v>-4.1542741347900067</v>
      </c>
      <c r="N88">
        <v>-6.1276605790892784</v>
      </c>
      <c r="O88">
        <v>-2.0661647875217302</v>
      </c>
      <c r="P88">
        <v>-2.7225499047552462</v>
      </c>
      <c r="Q88">
        <v>-0.41577818785492793</v>
      </c>
      <c r="R88">
        <v>-1.1719647252185119</v>
      </c>
      <c r="S88">
        <v>0.99229900839381779</v>
      </c>
      <c r="U88" t="str">
        <f t="shared" si="9"/>
        <v>Demand</v>
      </c>
      <c r="V88" t="str">
        <f t="shared" ref="V88:V151" si="10">IF((C88*L88)&lt;0,"Supply","Demand")</f>
        <v>Supply</v>
      </c>
      <c r="W88" t="str">
        <f t="shared" ref="W88:W151" si="11">IF((D88*M88)&lt;0,"Supply","Demand")</f>
        <v>Supply</v>
      </c>
      <c r="X88" t="str">
        <f t="shared" ref="X88:X151" si="12">IF((E88*N88)&lt;0,"Supply","Demand")</f>
        <v>Demand</v>
      </c>
      <c r="Y88" t="str">
        <f t="shared" ref="Y88:Y151" si="13">IF((F88*O88)&lt;0,"Supply","Demand")</f>
        <v>Demand</v>
      </c>
      <c r="Z88" t="str">
        <f t="shared" ref="Z88:Z151" si="14">IF((G88*P88)&lt;0,"Supply","Demand")</f>
        <v>Demand</v>
      </c>
      <c r="AA88" t="str">
        <f t="shared" ref="AA88:AA151" si="15">IF((H88*Q88)&lt;0,"Supply","Demand")</f>
        <v>Demand</v>
      </c>
      <c r="AB88" t="str">
        <f t="shared" ref="AB88:AC151" si="16">IF((I88*R88)&lt;0,"Supply","Demand")</f>
        <v>Demand</v>
      </c>
      <c r="AC88" t="str">
        <f t="shared" si="16"/>
        <v>Demand</v>
      </c>
    </row>
    <row r="89" spans="1:29" x14ac:dyDescent="0.2">
      <c r="A89" s="2">
        <v>42855</v>
      </c>
      <c r="B89">
        <v>0.3667659209555314</v>
      </c>
      <c r="C89">
        <v>-0.52597466891804623</v>
      </c>
      <c r="D89">
        <v>-0.35373691288601328</v>
      </c>
      <c r="E89">
        <v>-1.8297177501250641</v>
      </c>
      <c r="F89">
        <v>1.1735311745002659</v>
      </c>
      <c r="G89">
        <v>-0.1224531967496779</v>
      </c>
      <c r="H89">
        <v>-0.12484952734182241</v>
      </c>
      <c r="I89">
        <v>-0.38738384796867542</v>
      </c>
      <c r="J89">
        <v>2.761562068359622</v>
      </c>
      <c r="K89" s="27">
        <v>2.390131756681642</v>
      </c>
      <c r="L89">
        <v>4.0033057773013887</v>
      </c>
      <c r="M89">
        <v>1.6821395296409349</v>
      </c>
      <c r="N89">
        <v>-1.4721088759766821</v>
      </c>
      <c r="O89">
        <v>-4.5835543401626344</v>
      </c>
      <c r="P89">
        <v>2.8803261282508381</v>
      </c>
      <c r="Q89">
        <v>0.86311864214410783</v>
      </c>
      <c r="R89">
        <v>0.45333102233222933</v>
      </c>
      <c r="S89">
        <v>-1.852531855701723</v>
      </c>
      <c r="U89" t="str">
        <f t="shared" si="9"/>
        <v>Demand</v>
      </c>
      <c r="V89" t="str">
        <f t="shared" si="10"/>
        <v>Supply</v>
      </c>
      <c r="W89" t="str">
        <f t="shared" si="11"/>
        <v>Supply</v>
      </c>
      <c r="X89" t="str">
        <f t="shared" si="12"/>
        <v>Demand</v>
      </c>
      <c r="Y89" t="str">
        <f t="shared" si="13"/>
        <v>Supply</v>
      </c>
      <c r="Z89" t="str">
        <f t="shared" si="14"/>
        <v>Supply</v>
      </c>
      <c r="AA89" t="str">
        <f t="shared" si="15"/>
        <v>Supply</v>
      </c>
      <c r="AB89" t="str">
        <f t="shared" si="16"/>
        <v>Supply</v>
      </c>
      <c r="AC89" t="str">
        <f t="shared" si="16"/>
        <v>Supply</v>
      </c>
    </row>
    <row r="90" spans="1:29" x14ac:dyDescent="0.2">
      <c r="A90" s="2">
        <v>42886</v>
      </c>
      <c r="B90">
        <v>-0.49645741316185371</v>
      </c>
      <c r="C90">
        <v>-3.3227065163167438E-2</v>
      </c>
      <c r="D90">
        <v>-0.17509937397100339</v>
      </c>
      <c r="E90">
        <v>-1.6105867769623969</v>
      </c>
      <c r="F90">
        <v>-0.58344735419227289</v>
      </c>
      <c r="G90">
        <v>-0.15657558378142361</v>
      </c>
      <c r="H90">
        <v>-0.31622878623133172</v>
      </c>
      <c r="I90">
        <v>-0.62651947590337653</v>
      </c>
      <c r="J90">
        <v>1.488851566521443</v>
      </c>
      <c r="K90" s="27">
        <v>0.45400383227673002</v>
      </c>
      <c r="L90">
        <v>-0.28071600158716642</v>
      </c>
      <c r="M90">
        <v>5.8033235202825439E-2</v>
      </c>
      <c r="N90">
        <v>5.417174907739386E-2</v>
      </c>
      <c r="O90">
        <v>-4.8637916742985663</v>
      </c>
      <c r="P90">
        <v>0.17676400113366411</v>
      </c>
      <c r="Q90">
        <v>-1.643612303139167</v>
      </c>
      <c r="R90">
        <v>1.802497770925789</v>
      </c>
      <c r="S90">
        <v>2.4591028388643639</v>
      </c>
      <c r="U90" t="str">
        <f t="shared" si="9"/>
        <v>Supply</v>
      </c>
      <c r="V90" t="str">
        <f t="shared" si="10"/>
        <v>Demand</v>
      </c>
      <c r="W90" t="str">
        <f t="shared" si="11"/>
        <v>Supply</v>
      </c>
      <c r="X90" t="str">
        <f t="shared" si="12"/>
        <v>Supply</v>
      </c>
      <c r="Y90" t="str">
        <f t="shared" si="13"/>
        <v>Demand</v>
      </c>
      <c r="Z90" t="str">
        <f t="shared" si="14"/>
        <v>Supply</v>
      </c>
      <c r="AA90" t="str">
        <f t="shared" si="15"/>
        <v>Demand</v>
      </c>
      <c r="AB90" t="str">
        <f t="shared" si="16"/>
        <v>Supply</v>
      </c>
      <c r="AC90" t="str">
        <f t="shared" si="16"/>
        <v>Demand</v>
      </c>
    </row>
    <row r="91" spans="1:29" x14ac:dyDescent="0.2">
      <c r="A91" s="2">
        <v>42916</v>
      </c>
      <c r="B91">
        <v>-2.3699096827557959E-2</v>
      </c>
      <c r="C91">
        <v>-0.34835897846323077</v>
      </c>
      <c r="D91">
        <v>-0.221925313587443</v>
      </c>
      <c r="E91">
        <v>2.5404043736309041</v>
      </c>
      <c r="F91">
        <v>2.2410100069175409</v>
      </c>
      <c r="G91">
        <v>-0.17302666808360029</v>
      </c>
      <c r="H91">
        <v>-3.2372768676785707E-2</v>
      </c>
      <c r="I91">
        <v>-0.58029775712107845</v>
      </c>
      <c r="J91">
        <v>5.9596786652570009</v>
      </c>
      <c r="K91" s="27">
        <v>-0.79248920612181184</v>
      </c>
      <c r="L91">
        <v>2.3787199647636128</v>
      </c>
      <c r="M91">
        <v>0.28593853571945999</v>
      </c>
      <c r="N91">
        <v>0.50831744572869797</v>
      </c>
      <c r="O91">
        <v>-1.826351616873233</v>
      </c>
      <c r="P91">
        <v>2.3979413514979231</v>
      </c>
      <c r="Q91">
        <v>1.5167673289319199</v>
      </c>
      <c r="R91">
        <v>2.323072205083045</v>
      </c>
      <c r="S91">
        <v>-2.661215895146491</v>
      </c>
      <c r="U91" t="str">
        <f t="shared" si="9"/>
        <v>Demand</v>
      </c>
      <c r="V91" t="str">
        <f t="shared" si="10"/>
        <v>Supply</v>
      </c>
      <c r="W91" t="str">
        <f t="shared" si="11"/>
        <v>Supply</v>
      </c>
      <c r="X91" t="str">
        <f t="shared" si="12"/>
        <v>Demand</v>
      </c>
      <c r="Y91" t="str">
        <f t="shared" si="13"/>
        <v>Supply</v>
      </c>
      <c r="Z91" t="str">
        <f t="shared" si="14"/>
        <v>Supply</v>
      </c>
      <c r="AA91" t="str">
        <f t="shared" si="15"/>
        <v>Supply</v>
      </c>
      <c r="AB91" t="str">
        <f t="shared" si="16"/>
        <v>Supply</v>
      </c>
      <c r="AC91" t="str">
        <f t="shared" si="16"/>
        <v>Supply</v>
      </c>
    </row>
    <row r="92" spans="1:29" x14ac:dyDescent="0.2">
      <c r="A92" s="2">
        <v>42947</v>
      </c>
      <c r="B92">
        <v>-0.16015091189405259</v>
      </c>
      <c r="C92">
        <v>-0.20208477441398609</v>
      </c>
      <c r="D92">
        <v>-0.15129700370055479</v>
      </c>
      <c r="E92">
        <v>-4.1764243547823856</v>
      </c>
      <c r="F92">
        <v>1.613669848246202</v>
      </c>
      <c r="G92">
        <v>-0.1815695952104264</v>
      </c>
      <c r="H92">
        <v>-0.33999890004224559</v>
      </c>
      <c r="I92">
        <v>5.2787924657565766E-3</v>
      </c>
      <c r="J92">
        <v>-6.4747726463073478</v>
      </c>
      <c r="K92" s="27">
        <v>2.175456784226609</v>
      </c>
      <c r="L92">
        <v>0.29568088619108701</v>
      </c>
      <c r="M92">
        <v>2.5619840604499138</v>
      </c>
      <c r="N92">
        <v>-0.57917092038872697</v>
      </c>
      <c r="O92">
        <v>-8.3509544049892099</v>
      </c>
      <c r="P92">
        <v>0.13569081457718721</v>
      </c>
      <c r="Q92">
        <v>1.2700369054426339</v>
      </c>
      <c r="R92">
        <v>-9.8056970961012124E-2</v>
      </c>
      <c r="S92">
        <v>7.1432388995137446</v>
      </c>
      <c r="U92" t="str">
        <f t="shared" si="9"/>
        <v>Supply</v>
      </c>
      <c r="V92" t="str">
        <f t="shared" si="10"/>
        <v>Supply</v>
      </c>
      <c r="W92" t="str">
        <f t="shared" si="11"/>
        <v>Supply</v>
      </c>
      <c r="X92" t="str">
        <f t="shared" si="12"/>
        <v>Demand</v>
      </c>
      <c r="Y92" t="str">
        <f t="shared" si="13"/>
        <v>Supply</v>
      </c>
      <c r="Z92" t="str">
        <f t="shared" si="14"/>
        <v>Supply</v>
      </c>
      <c r="AA92" t="str">
        <f t="shared" si="15"/>
        <v>Supply</v>
      </c>
      <c r="AB92" t="str">
        <f t="shared" si="16"/>
        <v>Supply</v>
      </c>
      <c r="AC92" t="str">
        <f t="shared" si="16"/>
        <v>Supply</v>
      </c>
    </row>
    <row r="93" spans="1:29" x14ac:dyDescent="0.2">
      <c r="A93" s="2">
        <v>42978</v>
      </c>
      <c r="B93">
        <v>-0.21032367635194041</v>
      </c>
      <c r="C93">
        <v>1.9616345653856171E-2</v>
      </c>
      <c r="D93">
        <v>-0.2857101731066688</v>
      </c>
      <c r="E93">
        <v>-3.305599799679841</v>
      </c>
      <c r="F93">
        <v>-6.06011069752293</v>
      </c>
      <c r="G93">
        <v>-0.31325198022503709</v>
      </c>
      <c r="H93">
        <v>4.8886073776764398E-2</v>
      </c>
      <c r="I93">
        <v>-0.57591338366088185</v>
      </c>
      <c r="J93">
        <v>-3.0825837711003832</v>
      </c>
      <c r="K93" s="27">
        <v>-2.7152893569164449E-2</v>
      </c>
      <c r="L93">
        <v>-1.458068401863273</v>
      </c>
      <c r="M93">
        <v>-0.62685296106613442</v>
      </c>
      <c r="N93">
        <v>-1.8060195728831401</v>
      </c>
      <c r="O93">
        <v>1.7371422229814459</v>
      </c>
      <c r="P93">
        <v>-0.80509539942207498</v>
      </c>
      <c r="Q93">
        <v>-0.53512726940733235</v>
      </c>
      <c r="R93">
        <v>-5.3621354085270019</v>
      </c>
      <c r="S93">
        <v>2.2053162594644129</v>
      </c>
      <c r="U93" t="str">
        <f t="shared" si="9"/>
        <v>Demand</v>
      </c>
      <c r="V93" t="str">
        <f t="shared" si="10"/>
        <v>Supply</v>
      </c>
      <c r="W93" t="str">
        <f t="shared" si="11"/>
        <v>Demand</v>
      </c>
      <c r="X93" t="str">
        <f t="shared" si="12"/>
        <v>Demand</v>
      </c>
      <c r="Y93" t="str">
        <f t="shared" si="13"/>
        <v>Supply</v>
      </c>
      <c r="Z93" t="str">
        <f t="shared" si="14"/>
        <v>Demand</v>
      </c>
      <c r="AA93" t="str">
        <f t="shared" si="15"/>
        <v>Supply</v>
      </c>
      <c r="AB93" t="str">
        <f t="shared" si="16"/>
        <v>Demand</v>
      </c>
      <c r="AC93" t="str">
        <f t="shared" si="16"/>
        <v>Supply</v>
      </c>
    </row>
    <row r="94" spans="1:29" x14ac:dyDescent="0.2">
      <c r="A94" s="2">
        <v>43008</v>
      </c>
      <c r="B94">
        <v>-0.1151486380159551</v>
      </c>
      <c r="C94">
        <v>-0.1356821731065814</v>
      </c>
      <c r="D94">
        <v>-0.23577621212251501</v>
      </c>
      <c r="E94">
        <v>-2.7440858722409232</v>
      </c>
      <c r="F94">
        <v>-6.4098316863808202</v>
      </c>
      <c r="G94">
        <v>-0.10540550538276761</v>
      </c>
      <c r="H94">
        <v>-0.27262131257205791</v>
      </c>
      <c r="I94">
        <v>-0.14307880933640571</v>
      </c>
      <c r="J94">
        <v>1.653660254096595</v>
      </c>
      <c r="K94" s="27">
        <v>1.438126091994562</v>
      </c>
      <c r="L94">
        <v>-0.51807095434003991</v>
      </c>
      <c r="M94">
        <v>1.556274321677559</v>
      </c>
      <c r="N94">
        <v>2.170375311136508E-2</v>
      </c>
      <c r="O94">
        <v>8.4141879709126801</v>
      </c>
      <c r="P94">
        <v>1.6760540934481369</v>
      </c>
      <c r="Q94">
        <v>0.69140784838318303</v>
      </c>
      <c r="R94">
        <v>-0.6991424406529454</v>
      </c>
      <c r="S94">
        <v>-1.6884940409093001</v>
      </c>
      <c r="U94" t="str">
        <f t="shared" si="9"/>
        <v>Supply</v>
      </c>
      <c r="V94" t="str">
        <f t="shared" si="10"/>
        <v>Demand</v>
      </c>
      <c r="W94" t="str">
        <f t="shared" si="11"/>
        <v>Supply</v>
      </c>
      <c r="X94" t="str">
        <f t="shared" si="12"/>
        <v>Supply</v>
      </c>
      <c r="Y94" t="str">
        <f t="shared" si="13"/>
        <v>Supply</v>
      </c>
      <c r="Z94" t="str">
        <f t="shared" si="14"/>
        <v>Supply</v>
      </c>
      <c r="AA94" t="str">
        <f t="shared" si="15"/>
        <v>Supply</v>
      </c>
      <c r="AB94" t="str">
        <f t="shared" si="16"/>
        <v>Demand</v>
      </c>
      <c r="AC94" t="str">
        <f t="shared" si="16"/>
        <v>Supply</v>
      </c>
    </row>
    <row r="95" spans="1:29" x14ac:dyDescent="0.2">
      <c r="A95" s="2">
        <v>43039</v>
      </c>
      <c r="B95">
        <v>-0.22669660722190399</v>
      </c>
      <c r="C95">
        <v>0.1193321673973914</v>
      </c>
      <c r="D95">
        <v>-7.6993813915717635E-2</v>
      </c>
      <c r="E95">
        <v>0.42077788472438221</v>
      </c>
      <c r="F95">
        <v>-1.02951472579878</v>
      </c>
      <c r="G95">
        <v>-0.15967423137009859</v>
      </c>
      <c r="H95">
        <v>-0.11557184380268649</v>
      </c>
      <c r="I95">
        <v>-0.45757271598083721</v>
      </c>
      <c r="J95">
        <v>1.8269101579244069</v>
      </c>
      <c r="K95" s="27">
        <v>-1.0488195185957161</v>
      </c>
      <c r="L95">
        <v>-0.68282911147381797</v>
      </c>
      <c r="M95">
        <v>-1.581432250206797</v>
      </c>
      <c r="N95">
        <v>0.40488396127208282</v>
      </c>
      <c r="O95">
        <v>-6.799789945335732</v>
      </c>
      <c r="P95">
        <v>0.2803045857353918</v>
      </c>
      <c r="Q95">
        <v>1.42948687780142</v>
      </c>
      <c r="R95">
        <v>0.29697136348977821</v>
      </c>
      <c r="S95">
        <v>-4.6269208319527877</v>
      </c>
      <c r="U95" t="str">
        <f t="shared" si="9"/>
        <v>Demand</v>
      </c>
      <c r="V95" t="str">
        <f t="shared" si="10"/>
        <v>Supply</v>
      </c>
      <c r="W95" t="str">
        <f t="shared" si="11"/>
        <v>Demand</v>
      </c>
      <c r="X95" t="str">
        <f t="shared" si="12"/>
        <v>Demand</v>
      </c>
      <c r="Y95" t="str">
        <f t="shared" si="13"/>
        <v>Demand</v>
      </c>
      <c r="Z95" t="str">
        <f t="shared" si="14"/>
        <v>Supply</v>
      </c>
      <c r="AA95" t="str">
        <f t="shared" si="15"/>
        <v>Supply</v>
      </c>
      <c r="AB95" t="str">
        <f t="shared" si="16"/>
        <v>Supply</v>
      </c>
      <c r="AC95" t="str">
        <f t="shared" si="16"/>
        <v>Supply</v>
      </c>
    </row>
    <row r="96" spans="1:29" x14ac:dyDescent="0.2">
      <c r="A96" s="2">
        <v>43069</v>
      </c>
      <c r="B96">
        <v>-0.26326503432573239</v>
      </c>
      <c r="C96">
        <v>-0.11136244588237219</v>
      </c>
      <c r="D96">
        <v>-0.28935689047131152</v>
      </c>
      <c r="E96">
        <v>-4.4696450488313406</v>
      </c>
      <c r="F96">
        <v>-2.820293940867729</v>
      </c>
      <c r="G96">
        <v>-0.29846138613800749</v>
      </c>
      <c r="H96">
        <v>-0.1268935600236871</v>
      </c>
      <c r="I96">
        <v>-0.49220905044678298</v>
      </c>
      <c r="J96">
        <v>-2.8796241507842391</v>
      </c>
      <c r="K96" s="27">
        <v>-0.74986149871296015</v>
      </c>
      <c r="L96">
        <v>-3.0852526053487379</v>
      </c>
      <c r="M96">
        <v>-2.5951561870764932</v>
      </c>
      <c r="N96">
        <v>-1.964163408227027</v>
      </c>
      <c r="O96">
        <v>-2.3511344066654551</v>
      </c>
      <c r="P96">
        <v>-1.137416417159409</v>
      </c>
      <c r="Q96">
        <v>7.8351638853424568E-2</v>
      </c>
      <c r="R96">
        <v>-1.2594210547632869</v>
      </c>
      <c r="S96">
        <v>1.8905598339864851</v>
      </c>
      <c r="U96" t="str">
        <f t="shared" si="9"/>
        <v>Demand</v>
      </c>
      <c r="V96" t="str">
        <f t="shared" si="10"/>
        <v>Demand</v>
      </c>
      <c r="W96" t="str">
        <f t="shared" si="11"/>
        <v>Demand</v>
      </c>
      <c r="X96" t="str">
        <f t="shared" si="12"/>
        <v>Demand</v>
      </c>
      <c r="Y96" t="str">
        <f t="shared" si="13"/>
        <v>Demand</v>
      </c>
      <c r="Z96" t="str">
        <f t="shared" si="14"/>
        <v>Demand</v>
      </c>
      <c r="AA96" t="str">
        <f t="shared" si="15"/>
        <v>Supply</v>
      </c>
      <c r="AB96" t="str">
        <f t="shared" si="16"/>
        <v>Demand</v>
      </c>
      <c r="AC96" t="str">
        <f t="shared" si="16"/>
        <v>Supply</v>
      </c>
    </row>
    <row r="97" spans="1:29" x14ac:dyDescent="0.2">
      <c r="A97" s="2">
        <v>43100</v>
      </c>
      <c r="B97">
        <v>3.7494139239895183E-2</v>
      </c>
      <c r="C97">
        <v>-4.314632093962445E-2</v>
      </c>
      <c r="D97">
        <v>-4.3584211846206533E-2</v>
      </c>
      <c r="E97">
        <v>-2.2899851028107689</v>
      </c>
      <c r="F97">
        <v>-0.61395277657895564</v>
      </c>
      <c r="G97">
        <v>-0.12371896014083091</v>
      </c>
      <c r="H97">
        <v>-0.14764381728421269</v>
      </c>
      <c r="I97">
        <v>-0.43009506331745601</v>
      </c>
      <c r="J97">
        <v>-1.056618107022878</v>
      </c>
      <c r="K97" s="27">
        <v>-0.96511381950841013</v>
      </c>
      <c r="L97">
        <v>1.7675790681216941</v>
      </c>
      <c r="M97">
        <v>2.6614732057547839</v>
      </c>
      <c r="N97">
        <v>-0.1658021902262041</v>
      </c>
      <c r="O97">
        <v>-6.0944702998814888</v>
      </c>
      <c r="P97">
        <v>0.36206100716944167</v>
      </c>
      <c r="Q97">
        <v>0.77164312859262973</v>
      </c>
      <c r="R97">
        <v>-1.4794992628683941</v>
      </c>
      <c r="S97">
        <v>0.76650717173040839</v>
      </c>
      <c r="U97" t="str">
        <f t="shared" si="9"/>
        <v>Supply</v>
      </c>
      <c r="V97" t="str">
        <f t="shared" si="10"/>
        <v>Supply</v>
      </c>
      <c r="W97" t="str">
        <f t="shared" si="11"/>
        <v>Supply</v>
      </c>
      <c r="X97" t="str">
        <f t="shared" si="12"/>
        <v>Demand</v>
      </c>
      <c r="Y97" t="str">
        <f t="shared" si="13"/>
        <v>Demand</v>
      </c>
      <c r="Z97" t="str">
        <f t="shared" si="14"/>
        <v>Supply</v>
      </c>
      <c r="AA97" t="str">
        <f t="shared" si="15"/>
        <v>Supply</v>
      </c>
      <c r="AB97" t="str">
        <f t="shared" si="16"/>
        <v>Demand</v>
      </c>
      <c r="AC97" t="str">
        <f t="shared" si="16"/>
        <v>Supply</v>
      </c>
    </row>
    <row r="98" spans="1:29" x14ac:dyDescent="0.2">
      <c r="A98" s="2">
        <v>43131</v>
      </c>
      <c r="B98">
        <v>-0.27759526535801238</v>
      </c>
      <c r="C98">
        <v>-0.30671896143161059</v>
      </c>
      <c r="D98">
        <v>-0.1235508031684583</v>
      </c>
      <c r="E98">
        <v>-0.58282429721911888</v>
      </c>
      <c r="F98">
        <v>-0.27282351896964768</v>
      </c>
      <c r="G98">
        <v>-0.1285958510683638</v>
      </c>
      <c r="H98">
        <v>-8.615783704610952E-2</v>
      </c>
      <c r="I98">
        <v>-0.24387765140697809</v>
      </c>
      <c r="J98">
        <v>-2.7296497890636391</v>
      </c>
      <c r="K98" s="27">
        <v>-3.19085586350322</v>
      </c>
      <c r="L98">
        <v>-0.65359083126341966</v>
      </c>
      <c r="M98">
        <v>-1.4686178127302929</v>
      </c>
      <c r="N98">
        <v>2.686825876743125</v>
      </c>
      <c r="O98">
        <v>-4.2253431880245307</v>
      </c>
      <c r="P98">
        <v>-2.5838792383560798</v>
      </c>
      <c r="Q98">
        <v>-1.2288292048117919</v>
      </c>
      <c r="R98">
        <v>-1.5044567870194541</v>
      </c>
      <c r="S98">
        <v>-4.1585139465506176</v>
      </c>
      <c r="U98" t="str">
        <f t="shared" si="9"/>
        <v>Demand</v>
      </c>
      <c r="V98" t="str">
        <f t="shared" si="10"/>
        <v>Demand</v>
      </c>
      <c r="W98" t="str">
        <f t="shared" si="11"/>
        <v>Demand</v>
      </c>
      <c r="X98" t="str">
        <f t="shared" si="12"/>
        <v>Supply</v>
      </c>
      <c r="Y98" t="str">
        <f t="shared" si="13"/>
        <v>Demand</v>
      </c>
      <c r="Z98" t="str">
        <f t="shared" si="14"/>
        <v>Demand</v>
      </c>
      <c r="AA98" t="str">
        <f t="shared" si="15"/>
        <v>Demand</v>
      </c>
      <c r="AB98" t="str">
        <f t="shared" si="16"/>
        <v>Demand</v>
      </c>
      <c r="AC98" t="str">
        <f t="shared" si="16"/>
        <v>Demand</v>
      </c>
    </row>
    <row r="99" spans="1:29" x14ac:dyDescent="0.2">
      <c r="A99" s="2">
        <v>43159</v>
      </c>
      <c r="B99">
        <v>-0.27330081044163651</v>
      </c>
      <c r="C99">
        <v>-0.20965769530707451</v>
      </c>
      <c r="D99">
        <v>-0.28498384935015941</v>
      </c>
      <c r="E99">
        <v>0.57180223425702792</v>
      </c>
      <c r="F99">
        <v>-1.630695873282102</v>
      </c>
      <c r="G99">
        <v>-0.2182693466969145</v>
      </c>
      <c r="H99">
        <v>-0.28829295391588761</v>
      </c>
      <c r="I99">
        <v>-0.34629794272282932</v>
      </c>
      <c r="J99">
        <v>6.3886801823572203E-3</v>
      </c>
      <c r="K99" s="27">
        <v>2.564267194111757</v>
      </c>
      <c r="L99">
        <v>4.3943146015647807</v>
      </c>
      <c r="M99">
        <v>-0.67482407293983959</v>
      </c>
      <c r="N99">
        <v>0.76602619766408198</v>
      </c>
      <c r="O99">
        <v>1.0913040104015259</v>
      </c>
      <c r="P99">
        <v>0.80295318692881645</v>
      </c>
      <c r="Q99">
        <v>2.483288186232417</v>
      </c>
      <c r="R99">
        <v>-9.3551901956313355E-2</v>
      </c>
      <c r="S99">
        <v>3.0846105666718322</v>
      </c>
      <c r="U99" t="str">
        <f t="shared" si="9"/>
        <v>Supply</v>
      </c>
      <c r="V99" t="str">
        <f t="shared" si="10"/>
        <v>Supply</v>
      </c>
      <c r="W99" t="str">
        <f t="shared" si="11"/>
        <v>Demand</v>
      </c>
      <c r="X99" t="str">
        <f t="shared" si="12"/>
        <v>Demand</v>
      </c>
      <c r="Y99" t="str">
        <f t="shared" si="13"/>
        <v>Supply</v>
      </c>
      <c r="Z99" t="str">
        <f t="shared" si="14"/>
        <v>Supply</v>
      </c>
      <c r="AA99" t="str">
        <f t="shared" si="15"/>
        <v>Supply</v>
      </c>
      <c r="AB99" t="str">
        <f t="shared" si="16"/>
        <v>Demand</v>
      </c>
      <c r="AC99" t="str">
        <f t="shared" si="16"/>
        <v>Demand</v>
      </c>
    </row>
    <row r="100" spans="1:29" x14ac:dyDescent="0.2">
      <c r="A100" s="2">
        <v>43190</v>
      </c>
      <c r="B100">
        <v>-0.40835237528587942</v>
      </c>
      <c r="C100">
        <v>-0.25752673956821909</v>
      </c>
      <c r="D100">
        <v>2.5546072133007511E-2</v>
      </c>
      <c r="E100">
        <v>2.8507228999708052</v>
      </c>
      <c r="F100">
        <v>-2.2746786997057939</v>
      </c>
      <c r="G100">
        <v>-0.29509232765348298</v>
      </c>
      <c r="H100">
        <v>-0.13033901935083089</v>
      </c>
      <c r="I100">
        <v>-0.27108777471043138</v>
      </c>
      <c r="J100">
        <v>1.89696376315697</v>
      </c>
      <c r="K100" s="27">
        <v>3.953386256069841</v>
      </c>
      <c r="L100">
        <v>1.3097512314844819</v>
      </c>
      <c r="M100">
        <v>4.3670394346059158</v>
      </c>
      <c r="N100">
        <v>3.1102446057306241</v>
      </c>
      <c r="O100">
        <v>0.86842373763065805</v>
      </c>
      <c r="P100">
        <v>3.947579059291404</v>
      </c>
      <c r="Q100">
        <v>1.5519674752956829</v>
      </c>
      <c r="R100">
        <v>0.77337783348349021</v>
      </c>
      <c r="S100">
        <v>1.243459457982393</v>
      </c>
      <c r="U100" t="str">
        <f t="shared" si="9"/>
        <v>Supply</v>
      </c>
      <c r="V100" t="str">
        <f t="shared" si="10"/>
        <v>Supply</v>
      </c>
      <c r="W100" t="str">
        <f t="shared" si="11"/>
        <v>Demand</v>
      </c>
      <c r="X100" t="str">
        <f t="shared" si="12"/>
        <v>Demand</v>
      </c>
      <c r="Y100" t="str">
        <f t="shared" si="13"/>
        <v>Supply</v>
      </c>
      <c r="Z100" t="str">
        <f t="shared" si="14"/>
        <v>Supply</v>
      </c>
      <c r="AA100" t="str">
        <f t="shared" si="15"/>
        <v>Supply</v>
      </c>
      <c r="AB100" t="str">
        <f t="shared" si="16"/>
        <v>Supply</v>
      </c>
      <c r="AC100" t="str">
        <f t="shared" si="16"/>
        <v>Demand</v>
      </c>
    </row>
    <row r="101" spans="1:29" x14ac:dyDescent="0.2">
      <c r="A101" s="2">
        <v>43220</v>
      </c>
      <c r="B101">
        <v>0.134357227551619</v>
      </c>
      <c r="C101">
        <v>-0.1694561497775007</v>
      </c>
      <c r="D101">
        <v>1.018961760397008E-3</v>
      </c>
      <c r="E101">
        <v>-0.82961340181074039</v>
      </c>
      <c r="F101">
        <v>1.840732482475967</v>
      </c>
      <c r="G101">
        <v>7.0874109410268268E-2</v>
      </c>
      <c r="H101">
        <v>-0.1826877189053244</v>
      </c>
      <c r="I101">
        <v>-0.39963031600492999</v>
      </c>
      <c r="J101">
        <v>-1.203858191049489</v>
      </c>
      <c r="K101" s="27">
        <v>-0.78995702827704561</v>
      </c>
      <c r="L101">
        <v>-2.420338538372576</v>
      </c>
      <c r="M101">
        <v>-2.484435244706876</v>
      </c>
      <c r="N101">
        <v>-0.75339453753347541</v>
      </c>
      <c r="O101">
        <v>-2.1038563931700089</v>
      </c>
      <c r="P101">
        <v>-2.1395609567510752</v>
      </c>
      <c r="Q101">
        <v>0.37608807254844162</v>
      </c>
      <c r="R101">
        <v>-2.1495402279796179</v>
      </c>
      <c r="S101">
        <v>-2.033374396960054</v>
      </c>
      <c r="U101" t="str">
        <f t="shared" si="9"/>
        <v>Supply</v>
      </c>
      <c r="V101" t="str">
        <f t="shared" si="10"/>
        <v>Demand</v>
      </c>
      <c r="W101" t="str">
        <f t="shared" si="11"/>
        <v>Supply</v>
      </c>
      <c r="X101" t="str">
        <f t="shared" si="12"/>
        <v>Demand</v>
      </c>
      <c r="Y101" t="str">
        <f t="shared" si="13"/>
        <v>Supply</v>
      </c>
      <c r="Z101" t="str">
        <f t="shared" si="14"/>
        <v>Supply</v>
      </c>
      <c r="AA101" t="str">
        <f t="shared" si="15"/>
        <v>Supply</v>
      </c>
      <c r="AB101" t="str">
        <f t="shared" si="16"/>
        <v>Demand</v>
      </c>
      <c r="AC101" t="str">
        <f t="shared" si="16"/>
        <v>Demand</v>
      </c>
    </row>
    <row r="102" spans="1:29" x14ac:dyDescent="0.2">
      <c r="A102" s="2">
        <v>43251</v>
      </c>
      <c r="B102">
        <v>0.19984067058625321</v>
      </c>
      <c r="C102">
        <v>-7.6217212902350007E-2</v>
      </c>
      <c r="D102">
        <v>-3.4082470854747637E-2</v>
      </c>
      <c r="E102">
        <v>1.5957085436423939</v>
      </c>
      <c r="F102">
        <v>4.3224379594659581</v>
      </c>
      <c r="G102">
        <v>-0.37639787932767171</v>
      </c>
      <c r="H102">
        <v>-1.315472120016453E-2</v>
      </c>
      <c r="I102">
        <v>-0.12805803718665409</v>
      </c>
      <c r="J102">
        <v>-1.789808951496259</v>
      </c>
      <c r="K102" s="27">
        <v>0.14380813552545321</v>
      </c>
      <c r="L102">
        <v>-0.92036945221488542</v>
      </c>
      <c r="M102">
        <v>0.32148607572876031</v>
      </c>
      <c r="N102">
        <v>1.407050393555743</v>
      </c>
      <c r="O102">
        <v>3.233936042883117</v>
      </c>
      <c r="P102">
        <v>0.74825774415905766</v>
      </c>
      <c r="Q102">
        <v>-0.28971164709339231</v>
      </c>
      <c r="R102">
        <v>0.34712882231196002</v>
      </c>
      <c r="S102">
        <v>-0.31885780101037592</v>
      </c>
      <c r="U102" t="str">
        <f t="shared" si="9"/>
        <v>Demand</v>
      </c>
      <c r="V102" t="str">
        <f t="shared" si="10"/>
        <v>Demand</v>
      </c>
      <c r="W102" t="str">
        <f t="shared" si="11"/>
        <v>Supply</v>
      </c>
      <c r="X102" t="str">
        <f t="shared" si="12"/>
        <v>Demand</v>
      </c>
      <c r="Y102" t="str">
        <f t="shared" si="13"/>
        <v>Demand</v>
      </c>
      <c r="Z102" t="str">
        <f t="shared" si="14"/>
        <v>Supply</v>
      </c>
      <c r="AA102" t="str">
        <f t="shared" si="15"/>
        <v>Demand</v>
      </c>
      <c r="AB102" t="str">
        <f t="shared" si="16"/>
        <v>Supply</v>
      </c>
      <c r="AC102" t="str">
        <f t="shared" si="16"/>
        <v>Demand</v>
      </c>
    </row>
    <row r="103" spans="1:29" x14ac:dyDescent="0.2">
      <c r="A103" s="2">
        <v>43281</v>
      </c>
      <c r="B103">
        <v>0.55609542542761914</v>
      </c>
      <c r="C103">
        <v>-0.15604339258123129</v>
      </c>
      <c r="D103">
        <v>0.29260671397842519</v>
      </c>
      <c r="E103">
        <v>1.6926140022869409</v>
      </c>
      <c r="F103">
        <v>2.8093677394093088</v>
      </c>
      <c r="G103">
        <v>-0.1660456003123387</v>
      </c>
      <c r="H103">
        <v>-0.1383518162436875</v>
      </c>
      <c r="I103">
        <v>0.30844761600722981</v>
      </c>
      <c r="J103">
        <v>1.654415951126011</v>
      </c>
      <c r="K103" s="27">
        <v>-0.87371507025435291</v>
      </c>
      <c r="L103">
        <v>1.1140021907630151</v>
      </c>
      <c r="M103">
        <v>-0.53386718621111495</v>
      </c>
      <c r="N103">
        <v>-1.107248968772631</v>
      </c>
      <c r="O103">
        <v>0.13883388269428479</v>
      </c>
      <c r="P103">
        <v>-0.1611747779082959</v>
      </c>
      <c r="Q103">
        <v>-0.70510810926362666</v>
      </c>
      <c r="R103">
        <v>-0.57321362417628707</v>
      </c>
      <c r="S103">
        <v>-4.7655931007588039</v>
      </c>
      <c r="U103" t="str">
        <f t="shared" si="9"/>
        <v>Supply</v>
      </c>
      <c r="V103" t="str">
        <f t="shared" si="10"/>
        <v>Supply</v>
      </c>
      <c r="W103" t="str">
        <f t="shared" si="11"/>
        <v>Supply</v>
      </c>
      <c r="X103" t="str">
        <f t="shared" si="12"/>
        <v>Supply</v>
      </c>
      <c r="Y103" t="str">
        <f t="shared" si="13"/>
        <v>Demand</v>
      </c>
      <c r="Z103" t="str">
        <f t="shared" si="14"/>
        <v>Demand</v>
      </c>
      <c r="AA103" t="str">
        <f t="shared" si="15"/>
        <v>Demand</v>
      </c>
      <c r="AB103" t="str">
        <f t="shared" si="16"/>
        <v>Supply</v>
      </c>
      <c r="AC103" t="str">
        <f t="shared" si="16"/>
        <v>Supply</v>
      </c>
    </row>
    <row r="104" spans="1:29" x14ac:dyDescent="0.2">
      <c r="A104" s="2">
        <v>43312</v>
      </c>
      <c r="B104">
        <v>6.8749238451421335E-2</v>
      </c>
      <c r="C104">
        <v>-9.7445543225403719E-2</v>
      </c>
      <c r="D104">
        <v>-0.26830353321048178</v>
      </c>
      <c r="E104">
        <v>-1.8023892993104289</v>
      </c>
      <c r="F104">
        <v>-2.0756406774990142</v>
      </c>
      <c r="G104">
        <v>-0.1832139222734184</v>
      </c>
      <c r="H104">
        <v>-0.1152608503110165</v>
      </c>
      <c r="I104">
        <v>-7.788833760665631E-2</v>
      </c>
      <c r="J104">
        <v>-1.7481119770328399</v>
      </c>
      <c r="K104" s="27">
        <v>-5.2954277762908841E-3</v>
      </c>
      <c r="L104">
        <v>-2.2783753474687169</v>
      </c>
      <c r="M104">
        <v>-0.73953969252320961</v>
      </c>
      <c r="N104">
        <v>0.31383124073734292</v>
      </c>
      <c r="O104">
        <v>3.8059762179142478</v>
      </c>
      <c r="P104">
        <v>-2.3727794589852271</v>
      </c>
      <c r="Q104">
        <v>-2.1974249900132401</v>
      </c>
      <c r="R104">
        <v>-2.4651318934217858</v>
      </c>
      <c r="S104">
        <v>-2.457555031694163</v>
      </c>
      <c r="U104" t="str">
        <f t="shared" si="9"/>
        <v>Supply</v>
      </c>
      <c r="V104" t="str">
        <f t="shared" si="10"/>
        <v>Demand</v>
      </c>
      <c r="W104" t="str">
        <f t="shared" si="11"/>
        <v>Demand</v>
      </c>
      <c r="X104" t="str">
        <f t="shared" si="12"/>
        <v>Supply</v>
      </c>
      <c r="Y104" t="str">
        <f t="shared" si="13"/>
        <v>Supply</v>
      </c>
      <c r="Z104" t="str">
        <f t="shared" si="14"/>
        <v>Demand</v>
      </c>
      <c r="AA104" t="str">
        <f t="shared" si="15"/>
        <v>Demand</v>
      </c>
      <c r="AB104" t="str">
        <f t="shared" si="16"/>
        <v>Demand</v>
      </c>
      <c r="AC104" t="str">
        <f t="shared" si="16"/>
        <v>Demand</v>
      </c>
    </row>
    <row r="105" spans="1:29" x14ac:dyDescent="0.2">
      <c r="A105" s="2">
        <v>43343</v>
      </c>
      <c r="B105">
        <v>0.2129556713566684</v>
      </c>
      <c r="C105">
        <v>-0.13267104290054749</v>
      </c>
      <c r="D105">
        <v>-0.25132949142610539</v>
      </c>
      <c r="E105">
        <v>-0.71193166783785078</v>
      </c>
      <c r="F105">
        <v>-1.604612516194805</v>
      </c>
      <c r="G105">
        <v>-7.7358505044882148E-2</v>
      </c>
      <c r="H105">
        <v>-6.7156531468373692E-2</v>
      </c>
      <c r="I105">
        <v>-0.3808638806687859</v>
      </c>
      <c r="J105">
        <v>2.6347393400789638</v>
      </c>
      <c r="K105" s="27">
        <v>-8.465550909050007E-2</v>
      </c>
      <c r="L105">
        <v>1.312849366328021</v>
      </c>
      <c r="M105">
        <v>0.87529781243613725</v>
      </c>
      <c r="N105">
        <v>-0.26954920312891312</v>
      </c>
      <c r="O105">
        <v>5.8185014714075951</v>
      </c>
      <c r="P105">
        <v>-1.3690750840996019E-2</v>
      </c>
      <c r="Q105">
        <v>1.105439537631234</v>
      </c>
      <c r="R105">
        <v>-1.146442788305998</v>
      </c>
      <c r="S105">
        <v>1.2073300353419589</v>
      </c>
      <c r="U105" t="str">
        <f t="shared" si="9"/>
        <v>Supply</v>
      </c>
      <c r="V105" t="str">
        <f t="shared" si="10"/>
        <v>Supply</v>
      </c>
      <c r="W105" t="str">
        <f t="shared" si="11"/>
        <v>Supply</v>
      </c>
      <c r="X105" t="str">
        <f t="shared" si="12"/>
        <v>Demand</v>
      </c>
      <c r="Y105" t="str">
        <f t="shared" si="13"/>
        <v>Supply</v>
      </c>
      <c r="Z105" t="str">
        <f t="shared" si="14"/>
        <v>Demand</v>
      </c>
      <c r="AA105" t="str">
        <f t="shared" si="15"/>
        <v>Supply</v>
      </c>
      <c r="AB105" t="str">
        <f t="shared" si="16"/>
        <v>Demand</v>
      </c>
      <c r="AC105" t="str">
        <f t="shared" si="16"/>
        <v>Demand</v>
      </c>
    </row>
    <row r="106" spans="1:29" x14ac:dyDescent="0.2">
      <c r="A106" s="2">
        <v>43373</v>
      </c>
      <c r="B106">
        <v>0.52810056592238741</v>
      </c>
      <c r="C106">
        <v>-0.293830977147779</v>
      </c>
      <c r="D106">
        <v>-1.364094657176515E-2</v>
      </c>
      <c r="E106">
        <v>6.2576626216166389</v>
      </c>
      <c r="F106">
        <v>2.8632824504169969</v>
      </c>
      <c r="G106">
        <v>-0.23848673710767321</v>
      </c>
      <c r="H106">
        <v>4.7854135297432383E-2</v>
      </c>
      <c r="I106">
        <v>0.27769115290311031</v>
      </c>
      <c r="J106">
        <v>-4.7276795240426228</v>
      </c>
      <c r="K106" s="27">
        <v>0.93627773081177623</v>
      </c>
      <c r="L106">
        <v>2.8600140816376411</v>
      </c>
      <c r="M106">
        <v>0.51374530236323124</v>
      </c>
      <c r="N106">
        <v>-0.28235545566827891</v>
      </c>
      <c r="O106">
        <v>-8.6907410192790646</v>
      </c>
      <c r="P106">
        <v>1.1378522974259759</v>
      </c>
      <c r="Q106">
        <v>0.76527625972325497</v>
      </c>
      <c r="R106">
        <v>-0.33367874878303699</v>
      </c>
      <c r="S106">
        <v>-0.98427712164684511</v>
      </c>
      <c r="U106" t="str">
        <f t="shared" si="9"/>
        <v>Demand</v>
      </c>
      <c r="V106" t="str">
        <f t="shared" si="10"/>
        <v>Supply</v>
      </c>
      <c r="W106" t="str">
        <f t="shared" si="11"/>
        <v>Supply</v>
      </c>
      <c r="X106" t="str">
        <f t="shared" si="12"/>
        <v>Supply</v>
      </c>
      <c r="Y106" t="str">
        <f t="shared" si="13"/>
        <v>Supply</v>
      </c>
      <c r="Z106" t="str">
        <f t="shared" si="14"/>
        <v>Supply</v>
      </c>
      <c r="AA106" t="str">
        <f t="shared" si="15"/>
        <v>Demand</v>
      </c>
      <c r="AB106" t="str">
        <f t="shared" si="16"/>
        <v>Supply</v>
      </c>
      <c r="AC106" t="str">
        <f t="shared" si="16"/>
        <v>Demand</v>
      </c>
    </row>
    <row r="107" spans="1:29" x14ac:dyDescent="0.2">
      <c r="A107" s="2">
        <v>43404</v>
      </c>
      <c r="B107">
        <v>-0.15317747404890139</v>
      </c>
      <c r="C107">
        <v>-8.357068339479351E-2</v>
      </c>
      <c r="D107">
        <v>-0.16926263521365831</v>
      </c>
      <c r="E107">
        <v>-1.472383162580738</v>
      </c>
      <c r="F107">
        <v>2.8306405173267</v>
      </c>
      <c r="G107">
        <v>-1.389710265210314E-2</v>
      </c>
      <c r="H107">
        <v>0.31712477498680119</v>
      </c>
      <c r="I107">
        <v>0.65555176986876729</v>
      </c>
      <c r="J107">
        <v>-1.163418446493429</v>
      </c>
      <c r="K107" s="27">
        <v>0.24453630174678009</v>
      </c>
      <c r="L107">
        <v>-0.15720340075926151</v>
      </c>
      <c r="M107">
        <v>-0.46529701161004811</v>
      </c>
      <c r="N107">
        <v>0.78054077705976788</v>
      </c>
      <c r="O107">
        <v>-1.5236999986600399</v>
      </c>
      <c r="P107">
        <v>1.262909051321879</v>
      </c>
      <c r="Q107">
        <v>0.4315332203606782</v>
      </c>
      <c r="R107">
        <v>-1.328181564668065</v>
      </c>
      <c r="S107">
        <v>1.4299765209236239</v>
      </c>
      <c r="U107" t="str">
        <f t="shared" si="9"/>
        <v>Supply</v>
      </c>
      <c r="V107" t="str">
        <f t="shared" si="10"/>
        <v>Demand</v>
      </c>
      <c r="W107" t="str">
        <f t="shared" si="11"/>
        <v>Demand</v>
      </c>
      <c r="X107" t="str">
        <f t="shared" si="12"/>
        <v>Supply</v>
      </c>
      <c r="Y107" t="str">
        <f t="shared" si="13"/>
        <v>Supply</v>
      </c>
      <c r="Z107" t="str">
        <f t="shared" si="14"/>
        <v>Supply</v>
      </c>
      <c r="AA107" t="str">
        <f t="shared" si="15"/>
        <v>Demand</v>
      </c>
      <c r="AB107" t="str">
        <f t="shared" si="16"/>
        <v>Supply</v>
      </c>
      <c r="AC107" t="str">
        <f t="shared" si="16"/>
        <v>Supply</v>
      </c>
    </row>
    <row r="108" spans="1:29" x14ac:dyDescent="0.2">
      <c r="A108" s="2">
        <v>43434</v>
      </c>
      <c r="B108">
        <v>0.27923362183376821</v>
      </c>
      <c r="C108">
        <v>-3.9407522525527983E-2</v>
      </c>
      <c r="D108">
        <v>0.22713510943385989</v>
      </c>
      <c r="E108">
        <v>-2.0813171863803959</v>
      </c>
      <c r="F108">
        <v>3.5011265280274428</v>
      </c>
      <c r="G108">
        <v>0.15288758618524481</v>
      </c>
      <c r="H108">
        <v>-0.1915479485148216</v>
      </c>
      <c r="I108">
        <v>0.1953256667512531</v>
      </c>
      <c r="J108">
        <v>0.65373711583544292</v>
      </c>
      <c r="K108" s="27">
        <v>-6.9723402466896178E-2</v>
      </c>
      <c r="L108">
        <v>-8.4470800868639784E-2</v>
      </c>
      <c r="M108">
        <v>-0.39705045455662619</v>
      </c>
      <c r="N108">
        <v>0.81386691467940464</v>
      </c>
      <c r="O108">
        <v>2.3747085731840891</v>
      </c>
      <c r="P108">
        <v>2.6646423893482929E-2</v>
      </c>
      <c r="Q108">
        <v>0.32707759881841147</v>
      </c>
      <c r="R108">
        <v>0.47804303720674668</v>
      </c>
      <c r="S108">
        <v>-1.3414272322587679</v>
      </c>
      <c r="U108" t="str">
        <f t="shared" si="9"/>
        <v>Supply</v>
      </c>
      <c r="V108" t="str">
        <f t="shared" si="10"/>
        <v>Demand</v>
      </c>
      <c r="W108" t="str">
        <f t="shared" si="11"/>
        <v>Supply</v>
      </c>
      <c r="X108" t="str">
        <f t="shared" si="12"/>
        <v>Supply</v>
      </c>
      <c r="Y108" t="str">
        <f t="shared" si="13"/>
        <v>Demand</v>
      </c>
      <c r="Z108" t="str">
        <f t="shared" si="14"/>
        <v>Demand</v>
      </c>
      <c r="AA108" t="str">
        <f t="shared" si="15"/>
        <v>Supply</v>
      </c>
      <c r="AB108" t="str">
        <f t="shared" si="16"/>
        <v>Demand</v>
      </c>
      <c r="AC108" t="str">
        <f t="shared" si="16"/>
        <v>Supply</v>
      </c>
    </row>
    <row r="109" spans="1:29" x14ac:dyDescent="0.2">
      <c r="A109" s="2">
        <v>43465</v>
      </c>
      <c r="B109">
        <v>9.0618207579282739E-3</v>
      </c>
      <c r="C109">
        <v>3.1334221131518618E-2</v>
      </c>
      <c r="D109">
        <v>2.9088512081953621E-2</v>
      </c>
      <c r="E109">
        <v>8.2820812781187421</v>
      </c>
      <c r="F109">
        <v>1.170529078616946</v>
      </c>
      <c r="G109">
        <v>-0.1129488213282831</v>
      </c>
      <c r="H109">
        <v>0.48816276537401537</v>
      </c>
      <c r="I109">
        <v>2.6326306405205498E-2</v>
      </c>
      <c r="J109">
        <v>2.3511920555944892</v>
      </c>
      <c r="K109" s="27">
        <v>-0.27521780870313722</v>
      </c>
      <c r="L109">
        <v>1.7220259895148911</v>
      </c>
      <c r="M109">
        <v>0.54825417206621141</v>
      </c>
      <c r="N109">
        <v>0.2488417114373889</v>
      </c>
      <c r="O109">
        <v>-3.2392144530066789</v>
      </c>
      <c r="P109">
        <v>1.5258069263662291</v>
      </c>
      <c r="Q109">
        <v>-0.28246243679866889</v>
      </c>
      <c r="R109">
        <v>0.12899239589636219</v>
      </c>
      <c r="S109">
        <v>0.33058176995480698</v>
      </c>
      <c r="U109" t="str">
        <f t="shared" si="9"/>
        <v>Supply</v>
      </c>
      <c r="V109" t="str">
        <f t="shared" si="10"/>
        <v>Demand</v>
      </c>
      <c r="W109" t="str">
        <f t="shared" si="11"/>
        <v>Demand</v>
      </c>
      <c r="X109" t="str">
        <f t="shared" si="12"/>
        <v>Demand</v>
      </c>
      <c r="Y109" t="str">
        <f t="shared" si="13"/>
        <v>Supply</v>
      </c>
      <c r="Z109" t="str">
        <f t="shared" si="14"/>
        <v>Supply</v>
      </c>
      <c r="AA109" t="str">
        <f t="shared" si="15"/>
        <v>Supply</v>
      </c>
      <c r="AB109" t="str">
        <f t="shared" si="16"/>
        <v>Demand</v>
      </c>
      <c r="AC109" t="str">
        <f t="shared" si="16"/>
        <v>Demand</v>
      </c>
    </row>
    <row r="110" spans="1:29" x14ac:dyDescent="0.2">
      <c r="A110" s="2">
        <v>43496</v>
      </c>
      <c r="B110">
        <v>-0.21103228747075331</v>
      </c>
      <c r="C110">
        <v>2.0713081635651779E-2</v>
      </c>
      <c r="D110">
        <v>-0.1382897499485112</v>
      </c>
      <c r="E110">
        <v>-0.45919941737338149</v>
      </c>
      <c r="F110">
        <v>-0.67182084243158435</v>
      </c>
      <c r="G110">
        <v>0.21956698640465361</v>
      </c>
      <c r="H110">
        <v>-0.29357799763922959</v>
      </c>
      <c r="I110">
        <v>7.002167861111408E-2</v>
      </c>
      <c r="J110">
        <v>-1.8094505461939829</v>
      </c>
      <c r="K110" s="27">
        <v>-1.417414992843101</v>
      </c>
      <c r="L110">
        <v>-3.561485711540687</v>
      </c>
      <c r="M110">
        <v>-0.14896742411535771</v>
      </c>
      <c r="N110">
        <v>-1.1228641360727001</v>
      </c>
      <c r="O110">
        <v>1.26236793787047</v>
      </c>
      <c r="P110">
        <v>-2.7829344957511588</v>
      </c>
      <c r="Q110">
        <v>-0.58099438006329129</v>
      </c>
      <c r="R110">
        <v>2.350605715800564</v>
      </c>
      <c r="S110">
        <v>1.5243485491996091E-2</v>
      </c>
      <c r="U110" t="str">
        <f t="shared" si="9"/>
        <v>Demand</v>
      </c>
      <c r="V110" t="str">
        <f t="shared" si="10"/>
        <v>Supply</v>
      </c>
      <c r="W110" t="str">
        <f t="shared" si="11"/>
        <v>Demand</v>
      </c>
      <c r="X110" t="str">
        <f t="shared" si="12"/>
        <v>Demand</v>
      </c>
      <c r="Y110" t="str">
        <f t="shared" si="13"/>
        <v>Supply</v>
      </c>
      <c r="Z110" t="str">
        <f t="shared" si="14"/>
        <v>Supply</v>
      </c>
      <c r="AA110" t="str">
        <f t="shared" si="15"/>
        <v>Demand</v>
      </c>
      <c r="AB110" t="str">
        <f t="shared" si="16"/>
        <v>Demand</v>
      </c>
      <c r="AC110" t="str">
        <f t="shared" si="16"/>
        <v>Supply</v>
      </c>
    </row>
    <row r="111" spans="1:29" x14ac:dyDescent="0.2">
      <c r="A111" s="2">
        <v>43524</v>
      </c>
      <c r="B111">
        <v>-0.56030641410050142</v>
      </c>
      <c r="C111">
        <v>-0.30852631822845977</v>
      </c>
      <c r="D111">
        <v>-0.16956543376493161</v>
      </c>
      <c r="E111">
        <v>-2.0016227866734582</v>
      </c>
      <c r="F111">
        <v>-1.260967720598835</v>
      </c>
      <c r="G111">
        <v>0.1543137190402385</v>
      </c>
      <c r="H111">
        <v>0.30925881583062409</v>
      </c>
      <c r="I111">
        <v>0.50347482484991812</v>
      </c>
      <c r="J111">
        <v>1.033496534897832</v>
      </c>
      <c r="K111" s="27">
        <v>-0.61838124048519494</v>
      </c>
      <c r="L111">
        <v>-0.57867418201823928</v>
      </c>
      <c r="M111">
        <v>-1.064581789004134</v>
      </c>
      <c r="N111">
        <v>-2.448415427538833</v>
      </c>
      <c r="O111">
        <v>-2.2051269436012371</v>
      </c>
      <c r="P111">
        <v>0.1228722347100674</v>
      </c>
      <c r="Q111">
        <v>-0.7501645669625886</v>
      </c>
      <c r="R111">
        <v>-2.6797840201644858</v>
      </c>
      <c r="S111">
        <v>-3.3101082759158</v>
      </c>
      <c r="U111" t="str">
        <f t="shared" si="9"/>
        <v>Demand</v>
      </c>
      <c r="V111" t="str">
        <f t="shared" si="10"/>
        <v>Demand</v>
      </c>
      <c r="W111" t="str">
        <f t="shared" si="11"/>
        <v>Demand</v>
      </c>
      <c r="X111" t="str">
        <f t="shared" si="12"/>
        <v>Demand</v>
      </c>
      <c r="Y111" t="str">
        <f t="shared" si="13"/>
        <v>Demand</v>
      </c>
      <c r="Z111" t="str">
        <f t="shared" si="14"/>
        <v>Demand</v>
      </c>
      <c r="AA111" t="str">
        <f t="shared" si="15"/>
        <v>Supply</v>
      </c>
      <c r="AB111" t="str">
        <f t="shared" si="16"/>
        <v>Supply</v>
      </c>
      <c r="AC111" t="str">
        <f t="shared" si="16"/>
        <v>Supply</v>
      </c>
    </row>
    <row r="112" spans="1:29" x14ac:dyDescent="0.2">
      <c r="A112" s="2">
        <v>43555</v>
      </c>
      <c r="B112">
        <v>-0.1111734336665797</v>
      </c>
      <c r="C112">
        <v>6.6621299549827429E-2</v>
      </c>
      <c r="D112">
        <v>6.8741927065838593E-2</v>
      </c>
      <c r="E112">
        <v>-3.1489258549625978</v>
      </c>
      <c r="F112">
        <v>-2.7828822407866771</v>
      </c>
      <c r="G112">
        <v>-0.24672387029428439</v>
      </c>
      <c r="H112">
        <v>-0.12572571923609199</v>
      </c>
      <c r="I112">
        <v>0.1180978776592894</v>
      </c>
      <c r="J112">
        <v>0.64837510024102085</v>
      </c>
      <c r="K112" s="27">
        <v>-1.232628080733841</v>
      </c>
      <c r="L112">
        <v>-0.30473869767151812</v>
      </c>
      <c r="M112">
        <v>1.3555764251045219</v>
      </c>
      <c r="N112">
        <v>-1.689118398363898</v>
      </c>
      <c r="O112">
        <v>1.988884688612961</v>
      </c>
      <c r="P112">
        <v>-1.0651878609943539</v>
      </c>
      <c r="Q112">
        <v>-0.47700199760798662</v>
      </c>
      <c r="R112">
        <v>-1.0119182329377909</v>
      </c>
      <c r="S112">
        <v>-2.1901976857639038</v>
      </c>
      <c r="U112" t="str">
        <f t="shared" si="9"/>
        <v>Demand</v>
      </c>
      <c r="V112" t="str">
        <f t="shared" si="10"/>
        <v>Supply</v>
      </c>
      <c r="W112" t="str">
        <f t="shared" si="11"/>
        <v>Demand</v>
      </c>
      <c r="X112" t="str">
        <f t="shared" si="12"/>
        <v>Demand</v>
      </c>
      <c r="Y112" t="str">
        <f t="shared" si="13"/>
        <v>Supply</v>
      </c>
      <c r="Z112" t="str">
        <f t="shared" si="14"/>
        <v>Demand</v>
      </c>
      <c r="AA112" t="str">
        <f t="shared" si="15"/>
        <v>Demand</v>
      </c>
      <c r="AB112" t="str">
        <f t="shared" si="16"/>
        <v>Supply</v>
      </c>
      <c r="AC112" t="str">
        <f t="shared" si="16"/>
        <v>Supply</v>
      </c>
    </row>
    <row r="113" spans="1:29" x14ac:dyDescent="0.2">
      <c r="A113" s="2">
        <v>43585</v>
      </c>
      <c r="B113">
        <v>-0.3331374791147228</v>
      </c>
      <c r="C113">
        <v>-0.1909218819534084</v>
      </c>
      <c r="D113">
        <v>7.4368582270896044E-2</v>
      </c>
      <c r="E113">
        <v>-0.30194702588758859</v>
      </c>
      <c r="F113">
        <v>-1.8554345845247511</v>
      </c>
      <c r="G113">
        <v>6.4213441761784007E-2</v>
      </c>
      <c r="H113">
        <v>-1.831787579657296E-3</v>
      </c>
      <c r="I113">
        <v>-0.14905743104934799</v>
      </c>
      <c r="J113">
        <v>-1.4481284814317179</v>
      </c>
      <c r="K113" s="27">
        <v>-3.3153053141843172</v>
      </c>
      <c r="L113">
        <v>-3.6732075104370709</v>
      </c>
      <c r="M113">
        <v>-4.0639504273713802</v>
      </c>
      <c r="N113">
        <v>-15.51875030869258</v>
      </c>
      <c r="O113">
        <v>-2.1555752773604961</v>
      </c>
      <c r="P113">
        <v>-1.8135578110525219</v>
      </c>
      <c r="Q113">
        <v>-1.207561203706792</v>
      </c>
      <c r="R113">
        <v>-0.61748039956494138</v>
      </c>
      <c r="S113">
        <v>-4.8606595072277363</v>
      </c>
      <c r="U113" t="str">
        <f t="shared" si="9"/>
        <v>Demand</v>
      </c>
      <c r="V113" t="str">
        <f t="shared" si="10"/>
        <v>Demand</v>
      </c>
      <c r="W113" t="str">
        <f t="shared" si="11"/>
        <v>Supply</v>
      </c>
      <c r="X113" t="str">
        <f t="shared" si="12"/>
        <v>Demand</v>
      </c>
      <c r="Y113" t="str">
        <f t="shared" si="13"/>
        <v>Demand</v>
      </c>
      <c r="Z113" t="str">
        <f t="shared" si="14"/>
        <v>Supply</v>
      </c>
      <c r="AA113" t="str">
        <f t="shared" si="15"/>
        <v>Demand</v>
      </c>
      <c r="AB113" t="str">
        <f t="shared" si="16"/>
        <v>Demand</v>
      </c>
      <c r="AC113" t="str">
        <f t="shared" si="16"/>
        <v>Demand</v>
      </c>
    </row>
    <row r="114" spans="1:29" x14ac:dyDescent="0.2">
      <c r="A114" s="2">
        <v>43616</v>
      </c>
      <c r="B114">
        <v>0.31139713218401083</v>
      </c>
      <c r="C114">
        <v>-0.1112089552848593</v>
      </c>
      <c r="D114">
        <v>-9.717400706747048E-2</v>
      </c>
      <c r="E114">
        <v>2.2091346824266358</v>
      </c>
      <c r="F114">
        <v>-1.246863437036881</v>
      </c>
      <c r="G114">
        <v>-0.34366906013769499</v>
      </c>
      <c r="H114">
        <v>-0.131249192005059</v>
      </c>
      <c r="I114">
        <v>0.2429254585455948</v>
      </c>
      <c r="J114">
        <v>0.45192274251869802</v>
      </c>
      <c r="K114" s="27">
        <v>2.4669116829303248</v>
      </c>
      <c r="L114">
        <v>-0.42167220316087278</v>
      </c>
      <c r="M114">
        <v>0.51119864086744737</v>
      </c>
      <c r="N114">
        <v>7.5796208295833161</v>
      </c>
      <c r="O114">
        <v>6.0860173493700769</v>
      </c>
      <c r="P114">
        <v>-0.27602887070962828</v>
      </c>
      <c r="Q114">
        <v>-1.020941520872364</v>
      </c>
      <c r="R114">
        <v>-0.81236128019057041</v>
      </c>
      <c r="S114">
        <v>4.4956838919354833</v>
      </c>
      <c r="U114" t="str">
        <f t="shared" si="9"/>
        <v>Demand</v>
      </c>
      <c r="V114" t="str">
        <f t="shared" si="10"/>
        <v>Demand</v>
      </c>
      <c r="W114" t="str">
        <f t="shared" si="11"/>
        <v>Supply</v>
      </c>
      <c r="X114" t="str">
        <f t="shared" si="12"/>
        <v>Demand</v>
      </c>
      <c r="Y114" t="str">
        <f t="shared" si="13"/>
        <v>Supply</v>
      </c>
      <c r="Z114" t="str">
        <f t="shared" si="14"/>
        <v>Demand</v>
      </c>
      <c r="AA114" t="str">
        <f t="shared" si="15"/>
        <v>Demand</v>
      </c>
      <c r="AB114" t="str">
        <f t="shared" si="16"/>
        <v>Supply</v>
      </c>
      <c r="AC114" t="str">
        <f t="shared" si="16"/>
        <v>Demand</v>
      </c>
    </row>
    <row r="115" spans="1:29" x14ac:dyDescent="0.2">
      <c r="A115" s="2">
        <v>43646</v>
      </c>
      <c r="B115">
        <v>-0.68947777910499286</v>
      </c>
      <c r="C115">
        <v>-0.20200308665906519</v>
      </c>
      <c r="D115">
        <v>1.849025972687612E-2</v>
      </c>
      <c r="E115">
        <v>-1.2762195454579011</v>
      </c>
      <c r="F115">
        <v>-2.0916871532258239</v>
      </c>
      <c r="G115">
        <v>-5.9064476959722612E-3</v>
      </c>
      <c r="H115">
        <v>-0.29426223437594812</v>
      </c>
      <c r="I115">
        <v>-0.36611378303256009</v>
      </c>
      <c r="J115">
        <v>-5.8561793098074153</v>
      </c>
      <c r="K115" s="27">
        <v>1.7290037894776871</v>
      </c>
      <c r="L115">
        <v>-1.3065155709522269</v>
      </c>
      <c r="M115">
        <v>1.0995945060355099</v>
      </c>
      <c r="N115">
        <v>8.0220637115996141</v>
      </c>
      <c r="O115">
        <v>-1.0293905080733561</v>
      </c>
      <c r="P115">
        <v>0.57524602579560558</v>
      </c>
      <c r="Q115">
        <v>-0.39022700847049369</v>
      </c>
      <c r="R115">
        <v>-1.1872357969206619</v>
      </c>
      <c r="S115">
        <v>2.2524493186598722</v>
      </c>
      <c r="U115" t="str">
        <f t="shared" si="9"/>
        <v>Supply</v>
      </c>
      <c r="V115" t="str">
        <f t="shared" si="10"/>
        <v>Demand</v>
      </c>
      <c r="W115" t="str">
        <f t="shared" si="11"/>
        <v>Demand</v>
      </c>
      <c r="X115" t="str">
        <f t="shared" si="12"/>
        <v>Supply</v>
      </c>
      <c r="Y115" t="str">
        <f t="shared" si="13"/>
        <v>Demand</v>
      </c>
      <c r="Z115" t="str">
        <f t="shared" si="14"/>
        <v>Supply</v>
      </c>
      <c r="AA115" t="str">
        <f t="shared" si="15"/>
        <v>Demand</v>
      </c>
      <c r="AB115" t="str">
        <f t="shared" si="16"/>
        <v>Demand</v>
      </c>
      <c r="AC115" t="str">
        <f t="shared" si="16"/>
        <v>Supply</v>
      </c>
    </row>
    <row r="116" spans="1:29" x14ac:dyDescent="0.2">
      <c r="A116" s="2">
        <v>43677</v>
      </c>
      <c r="B116">
        <v>0.30778286179280662</v>
      </c>
      <c r="C116">
        <v>-8.486370299316337E-2</v>
      </c>
      <c r="D116">
        <v>1.749104278228919E-2</v>
      </c>
      <c r="E116">
        <v>-1.1982526551074371</v>
      </c>
      <c r="F116">
        <v>-3.0227451591646419</v>
      </c>
      <c r="G116">
        <v>-0.3521836856920087</v>
      </c>
      <c r="H116">
        <v>6.9838445750202149E-3</v>
      </c>
      <c r="I116">
        <v>3.5905567390731641E-2</v>
      </c>
      <c r="J116">
        <v>3.1965979528755248</v>
      </c>
      <c r="K116" s="27">
        <v>-4.3308911634154068E-2</v>
      </c>
      <c r="L116">
        <v>2.58648529900452</v>
      </c>
      <c r="M116">
        <v>1.6379016394998811</v>
      </c>
      <c r="N116">
        <v>1.559428324167915</v>
      </c>
      <c r="O116">
        <v>4.8258814393802201</v>
      </c>
      <c r="P116">
        <v>4.6858350507867543</v>
      </c>
      <c r="Q116">
        <v>1.149970002492392</v>
      </c>
      <c r="R116">
        <v>0.83201241182214791</v>
      </c>
      <c r="S116">
        <v>-3.0315686444134129</v>
      </c>
      <c r="U116" t="str">
        <f t="shared" si="9"/>
        <v>Supply</v>
      </c>
      <c r="V116" t="str">
        <f t="shared" si="10"/>
        <v>Supply</v>
      </c>
      <c r="W116" t="str">
        <f t="shared" si="11"/>
        <v>Demand</v>
      </c>
      <c r="X116" t="str">
        <f t="shared" si="12"/>
        <v>Supply</v>
      </c>
      <c r="Y116" t="str">
        <f t="shared" si="13"/>
        <v>Supply</v>
      </c>
      <c r="Z116" t="str">
        <f t="shared" si="14"/>
        <v>Supply</v>
      </c>
      <c r="AA116" t="str">
        <f t="shared" si="15"/>
        <v>Demand</v>
      </c>
      <c r="AB116" t="str">
        <f t="shared" si="16"/>
        <v>Demand</v>
      </c>
      <c r="AC116" t="str">
        <f t="shared" si="16"/>
        <v>Supply</v>
      </c>
    </row>
    <row r="117" spans="1:29" x14ac:dyDescent="0.2">
      <c r="A117" s="2">
        <v>43708</v>
      </c>
      <c r="B117">
        <v>-0.11323929941614411</v>
      </c>
      <c r="C117">
        <v>-2.398824070828387E-2</v>
      </c>
      <c r="D117">
        <v>-5.1068459121573651E-2</v>
      </c>
      <c r="E117">
        <v>3.7508862582260769</v>
      </c>
      <c r="F117">
        <v>-2.3207928293417912</v>
      </c>
      <c r="G117">
        <v>-0.1025997722729996</v>
      </c>
      <c r="H117">
        <v>-0.2232992705455317</v>
      </c>
      <c r="I117">
        <v>-0.19121346407035569</v>
      </c>
      <c r="J117">
        <v>-0.68332025632188975</v>
      </c>
      <c r="K117" s="27">
        <v>-0.53057295367324353</v>
      </c>
      <c r="L117">
        <v>-0.2037444304794277</v>
      </c>
      <c r="M117">
        <v>-2.3499631550486342</v>
      </c>
      <c r="N117">
        <v>1.157475410676539</v>
      </c>
      <c r="O117">
        <v>-4.2184144626178037</v>
      </c>
      <c r="P117">
        <v>-0.42414991780802919</v>
      </c>
      <c r="Q117">
        <v>-2.4576451138497069</v>
      </c>
      <c r="R117">
        <v>-0.87489415820041017</v>
      </c>
      <c r="S117">
        <v>-3.1363611264338229</v>
      </c>
      <c r="U117" t="str">
        <f t="shared" si="9"/>
        <v>Demand</v>
      </c>
      <c r="V117" t="str">
        <f t="shared" si="10"/>
        <v>Demand</v>
      </c>
      <c r="W117" t="str">
        <f t="shared" si="11"/>
        <v>Demand</v>
      </c>
      <c r="X117" t="str">
        <f t="shared" si="12"/>
        <v>Demand</v>
      </c>
      <c r="Y117" t="str">
        <f t="shared" si="13"/>
        <v>Demand</v>
      </c>
      <c r="Z117" t="str">
        <f t="shared" si="14"/>
        <v>Demand</v>
      </c>
      <c r="AA117" t="str">
        <f t="shared" si="15"/>
        <v>Demand</v>
      </c>
      <c r="AB117" t="str">
        <f t="shared" si="16"/>
        <v>Demand</v>
      </c>
      <c r="AC117" t="str">
        <f t="shared" si="16"/>
        <v>Demand</v>
      </c>
    </row>
    <row r="118" spans="1:29" x14ac:dyDescent="0.2">
      <c r="A118" s="2">
        <v>43738</v>
      </c>
      <c r="B118">
        <v>-0.25667801108292088</v>
      </c>
      <c r="C118">
        <v>-0.30234654910141912</v>
      </c>
      <c r="D118">
        <v>-0.16700030646414279</v>
      </c>
      <c r="E118">
        <v>-4.72351304187809</v>
      </c>
      <c r="F118">
        <v>-2.1587275385706031</v>
      </c>
      <c r="G118">
        <v>-8.8460544357165771E-2</v>
      </c>
      <c r="H118">
        <v>-0.13446709037332749</v>
      </c>
      <c r="I118">
        <v>0.11145028260499169</v>
      </c>
      <c r="J118">
        <v>-2.114998868507092</v>
      </c>
      <c r="K118" s="27">
        <v>0.26362676712725092</v>
      </c>
      <c r="L118">
        <v>1.00645120029045</v>
      </c>
      <c r="M118">
        <v>0.46584858037502058</v>
      </c>
      <c r="N118">
        <v>4.6096822325060494</v>
      </c>
      <c r="O118">
        <v>-5.7959295982815258</v>
      </c>
      <c r="P118">
        <v>-0.71053343130668234</v>
      </c>
      <c r="Q118">
        <v>-1.379254664361923</v>
      </c>
      <c r="R118">
        <v>-4.1575879735703447</v>
      </c>
      <c r="S118">
        <v>2.8263313343014689</v>
      </c>
      <c r="U118" t="str">
        <f t="shared" si="9"/>
        <v>Supply</v>
      </c>
      <c r="V118" t="str">
        <f t="shared" si="10"/>
        <v>Supply</v>
      </c>
      <c r="W118" t="str">
        <f t="shared" si="11"/>
        <v>Supply</v>
      </c>
      <c r="X118" t="str">
        <f t="shared" si="12"/>
        <v>Supply</v>
      </c>
      <c r="Y118" t="str">
        <f t="shared" si="13"/>
        <v>Demand</v>
      </c>
      <c r="Z118" t="str">
        <f t="shared" si="14"/>
        <v>Demand</v>
      </c>
      <c r="AA118" t="str">
        <f t="shared" si="15"/>
        <v>Demand</v>
      </c>
      <c r="AB118" t="str">
        <f t="shared" si="16"/>
        <v>Supply</v>
      </c>
      <c r="AC118" t="str">
        <f t="shared" si="16"/>
        <v>Supply</v>
      </c>
    </row>
    <row r="119" spans="1:29" x14ac:dyDescent="0.2">
      <c r="A119" s="2">
        <v>43769</v>
      </c>
      <c r="B119">
        <v>-0.28849404800811679</v>
      </c>
      <c r="C119">
        <v>-4.3074424604209849E-2</v>
      </c>
      <c r="D119">
        <v>0.13618851380086749</v>
      </c>
      <c r="E119">
        <v>-3.621366994855348</v>
      </c>
      <c r="F119">
        <v>-5.9413488766574298</v>
      </c>
      <c r="G119">
        <v>-0.2079989427153689</v>
      </c>
      <c r="H119">
        <v>-0.15440281999750649</v>
      </c>
      <c r="I119">
        <v>0.6963869975397361</v>
      </c>
      <c r="J119">
        <v>-1.5204105398490291</v>
      </c>
      <c r="K119" s="27">
        <v>-1.299268164504725</v>
      </c>
      <c r="L119">
        <v>-0.59975286758346902</v>
      </c>
      <c r="M119">
        <v>-0.90639460307386543</v>
      </c>
      <c r="N119">
        <v>-0.33254870599017861</v>
      </c>
      <c r="O119">
        <v>-3.5169100417850818</v>
      </c>
      <c r="P119">
        <v>-2.101677044099636</v>
      </c>
      <c r="Q119">
        <v>-1.414575687558896</v>
      </c>
      <c r="R119">
        <v>-3.449808718715889</v>
      </c>
      <c r="S119">
        <v>-4.4506550051068849E-2</v>
      </c>
      <c r="U119" t="str">
        <f t="shared" si="9"/>
        <v>Demand</v>
      </c>
      <c r="V119" t="str">
        <f t="shared" si="10"/>
        <v>Demand</v>
      </c>
      <c r="W119" t="str">
        <f t="shared" si="11"/>
        <v>Supply</v>
      </c>
      <c r="X119" t="str">
        <f t="shared" si="12"/>
        <v>Demand</v>
      </c>
      <c r="Y119" t="str">
        <f t="shared" si="13"/>
        <v>Demand</v>
      </c>
      <c r="Z119" t="str">
        <f t="shared" si="14"/>
        <v>Demand</v>
      </c>
      <c r="AA119" t="str">
        <f t="shared" si="15"/>
        <v>Demand</v>
      </c>
      <c r="AB119" t="str">
        <f t="shared" si="16"/>
        <v>Supply</v>
      </c>
      <c r="AC119" t="str">
        <f t="shared" si="16"/>
        <v>Demand</v>
      </c>
    </row>
    <row r="120" spans="1:29" x14ac:dyDescent="0.2">
      <c r="A120" s="2">
        <v>43799</v>
      </c>
      <c r="B120">
        <v>-0.12521017726484049</v>
      </c>
      <c r="C120">
        <v>5.3543651487875654E-3</v>
      </c>
      <c r="D120">
        <v>-0.16935491514735729</v>
      </c>
      <c r="E120">
        <v>-1.062462904130578</v>
      </c>
      <c r="F120">
        <v>-6.1406039716977343</v>
      </c>
      <c r="G120">
        <v>-0.1114157279436344</v>
      </c>
      <c r="H120">
        <v>-0.23997949108090511</v>
      </c>
      <c r="I120">
        <v>0.39269242788272529</v>
      </c>
      <c r="J120">
        <v>-1.219018794688066</v>
      </c>
      <c r="K120" s="27">
        <v>0.72717819417339635</v>
      </c>
      <c r="L120">
        <v>2.1393853131587961</v>
      </c>
      <c r="M120">
        <v>0.21037465038191769</v>
      </c>
      <c r="N120">
        <v>-0.29081883035315143</v>
      </c>
      <c r="O120">
        <v>1.420426144848044</v>
      </c>
      <c r="P120">
        <v>0.57739167412931569</v>
      </c>
      <c r="Q120">
        <v>0.17235016898126959</v>
      </c>
      <c r="R120">
        <v>-0.56086278961428082</v>
      </c>
      <c r="S120">
        <v>1.5981931129513429</v>
      </c>
      <c r="U120" t="str">
        <f t="shared" si="9"/>
        <v>Supply</v>
      </c>
      <c r="V120" t="str">
        <f t="shared" si="10"/>
        <v>Demand</v>
      </c>
      <c r="W120" t="str">
        <f t="shared" si="11"/>
        <v>Supply</v>
      </c>
      <c r="X120" t="str">
        <f t="shared" si="12"/>
        <v>Demand</v>
      </c>
      <c r="Y120" t="str">
        <f t="shared" si="13"/>
        <v>Supply</v>
      </c>
      <c r="Z120" t="str">
        <f t="shared" si="14"/>
        <v>Supply</v>
      </c>
      <c r="AA120" t="str">
        <f t="shared" si="15"/>
        <v>Supply</v>
      </c>
      <c r="AB120" t="str">
        <f t="shared" si="16"/>
        <v>Supply</v>
      </c>
      <c r="AC120" t="str">
        <f t="shared" si="16"/>
        <v>Supply</v>
      </c>
    </row>
    <row r="121" spans="1:29" x14ac:dyDescent="0.2">
      <c r="A121" s="2">
        <v>43830</v>
      </c>
      <c r="B121">
        <v>-0.18015071194062429</v>
      </c>
      <c r="C121">
        <v>-0.20640765097698521</v>
      </c>
      <c r="D121">
        <v>-0.1107738134795604</v>
      </c>
      <c r="E121">
        <v>-0.89541670446706012</v>
      </c>
      <c r="F121">
        <v>9.8415593205464891E-2</v>
      </c>
      <c r="G121">
        <v>-0.1537457142896885</v>
      </c>
      <c r="H121">
        <v>0.1503682528717302</v>
      </c>
      <c r="I121">
        <v>-0.37533429421380649</v>
      </c>
      <c r="J121">
        <v>-1.3544210189200621</v>
      </c>
      <c r="K121" s="27">
        <v>-2.0330461333950818</v>
      </c>
      <c r="L121">
        <v>0.17712831069603219</v>
      </c>
      <c r="M121">
        <v>1.2742962385057179</v>
      </c>
      <c r="N121">
        <v>-0.60634795058919444</v>
      </c>
      <c r="O121">
        <v>-10.87141011596224</v>
      </c>
      <c r="P121">
        <v>-0.4708766328465257</v>
      </c>
      <c r="Q121">
        <v>-5.0028098142579913E-2</v>
      </c>
      <c r="R121">
        <v>-4.2767183864518792</v>
      </c>
      <c r="S121">
        <v>0.35876295886688497</v>
      </c>
      <c r="U121" t="str">
        <f t="shared" si="9"/>
        <v>Demand</v>
      </c>
      <c r="V121" t="str">
        <f t="shared" si="10"/>
        <v>Supply</v>
      </c>
      <c r="W121" t="str">
        <f t="shared" si="11"/>
        <v>Supply</v>
      </c>
      <c r="X121" t="str">
        <f t="shared" si="12"/>
        <v>Demand</v>
      </c>
      <c r="Y121" t="str">
        <f t="shared" si="13"/>
        <v>Supply</v>
      </c>
      <c r="Z121" t="str">
        <f t="shared" si="14"/>
        <v>Demand</v>
      </c>
      <c r="AA121" t="str">
        <f t="shared" si="15"/>
        <v>Supply</v>
      </c>
      <c r="AB121" t="str">
        <f t="shared" si="16"/>
        <v>Demand</v>
      </c>
      <c r="AC121" t="str">
        <f t="shared" si="16"/>
        <v>Supply</v>
      </c>
    </row>
    <row r="122" spans="1:29" x14ac:dyDescent="0.2">
      <c r="A122" s="2">
        <v>43861</v>
      </c>
      <c r="B122">
        <v>-0.23491124020768209</v>
      </c>
      <c r="C122">
        <v>-0.26559615834293471</v>
      </c>
      <c r="D122">
        <v>-0.10260483097635791</v>
      </c>
      <c r="E122">
        <v>-2.8643874911315339</v>
      </c>
      <c r="F122">
        <v>-0.70717149370673937</v>
      </c>
      <c r="G122">
        <v>-0.16757603935378251</v>
      </c>
      <c r="H122">
        <v>-0.31001001204441359</v>
      </c>
      <c r="I122">
        <v>-0.49762707182442573</v>
      </c>
      <c r="J122">
        <v>0.19960654984921611</v>
      </c>
      <c r="K122" s="27">
        <v>0.41709561147368501</v>
      </c>
      <c r="L122">
        <v>-1.5131943615750241</v>
      </c>
      <c r="M122">
        <v>1.854249361862734</v>
      </c>
      <c r="N122">
        <v>0.95267714742594656</v>
      </c>
      <c r="O122">
        <v>-2.640554009516217</v>
      </c>
      <c r="P122">
        <v>-1.485295201456341</v>
      </c>
      <c r="Q122">
        <v>3.5154170030158101</v>
      </c>
      <c r="R122">
        <v>3.5796929679105118</v>
      </c>
      <c r="S122">
        <v>-0.24547129691545</v>
      </c>
      <c r="U122" t="str">
        <f t="shared" si="9"/>
        <v>Supply</v>
      </c>
      <c r="V122" t="str">
        <f t="shared" si="10"/>
        <v>Demand</v>
      </c>
      <c r="W122" t="str">
        <f t="shared" si="11"/>
        <v>Supply</v>
      </c>
      <c r="X122" t="str">
        <f t="shared" si="12"/>
        <v>Supply</v>
      </c>
      <c r="Y122" t="str">
        <f t="shared" si="13"/>
        <v>Demand</v>
      </c>
      <c r="Z122" t="str">
        <f t="shared" si="14"/>
        <v>Demand</v>
      </c>
      <c r="AA122" t="str">
        <f t="shared" si="15"/>
        <v>Supply</v>
      </c>
      <c r="AB122" t="str">
        <f t="shared" si="16"/>
        <v>Supply</v>
      </c>
      <c r="AC122" t="str">
        <f t="shared" si="16"/>
        <v>Supply</v>
      </c>
    </row>
    <row r="123" spans="1:29" x14ac:dyDescent="0.2">
      <c r="A123" s="2">
        <v>43890</v>
      </c>
      <c r="B123">
        <v>-0.5395274557592119</v>
      </c>
      <c r="C123">
        <v>-0.19871010065084529</v>
      </c>
      <c r="D123">
        <v>1.4829444212828001E-2</v>
      </c>
      <c r="E123">
        <v>-4.8012844320723822</v>
      </c>
      <c r="F123">
        <v>-1.1890349979238379</v>
      </c>
      <c r="G123">
        <v>-0.1105027244464752</v>
      </c>
      <c r="H123">
        <v>-2.4644331521714021E-2</v>
      </c>
      <c r="I123">
        <v>-9.0701570163320755E-2</v>
      </c>
      <c r="J123">
        <v>0.7795491537570971</v>
      </c>
      <c r="K123" s="27">
        <v>-2.0988801747221411</v>
      </c>
      <c r="L123">
        <v>-0.33842820729194961</v>
      </c>
      <c r="M123">
        <v>-0.41586140831273011</v>
      </c>
      <c r="N123">
        <v>3.752418637296834</v>
      </c>
      <c r="O123">
        <v>3.908095896429157</v>
      </c>
      <c r="P123">
        <v>-0.21683543722367959</v>
      </c>
      <c r="Q123">
        <v>-1.5701482659869861</v>
      </c>
      <c r="R123">
        <v>1.1433927217397359</v>
      </c>
      <c r="S123">
        <v>-0.55110382526829582</v>
      </c>
      <c r="U123" t="str">
        <f t="shared" si="9"/>
        <v>Demand</v>
      </c>
      <c r="V123" t="str">
        <f t="shared" si="10"/>
        <v>Demand</v>
      </c>
      <c r="W123" t="str">
        <f t="shared" si="11"/>
        <v>Supply</v>
      </c>
      <c r="X123" t="str">
        <f t="shared" si="12"/>
        <v>Supply</v>
      </c>
      <c r="Y123" t="str">
        <f t="shared" si="13"/>
        <v>Supply</v>
      </c>
      <c r="Z123" t="str">
        <f t="shared" si="14"/>
        <v>Demand</v>
      </c>
      <c r="AA123" t="str">
        <f t="shared" si="15"/>
        <v>Demand</v>
      </c>
      <c r="AB123" t="str">
        <f t="shared" si="16"/>
        <v>Supply</v>
      </c>
      <c r="AC123" t="str">
        <f t="shared" si="16"/>
        <v>Supply</v>
      </c>
    </row>
    <row r="124" spans="1:29" x14ac:dyDescent="0.2">
      <c r="A124" s="2">
        <v>43921</v>
      </c>
      <c r="B124">
        <v>0.94162846552713664</v>
      </c>
      <c r="C124">
        <v>0.117896743960589</v>
      </c>
      <c r="D124">
        <v>0.11372584357336291</v>
      </c>
      <c r="E124">
        <v>-8.4163082517080268E-2</v>
      </c>
      <c r="F124">
        <v>9.6449865355814914</v>
      </c>
      <c r="G124">
        <v>-0.14001321604179359</v>
      </c>
      <c r="H124">
        <v>7.7932907671256768E-2</v>
      </c>
      <c r="I124">
        <v>2.2968031563938949</v>
      </c>
      <c r="J124">
        <v>0.47102986047795897</v>
      </c>
      <c r="K124" s="27">
        <v>11.13029283479597</v>
      </c>
      <c r="L124">
        <v>11.08435269771161</v>
      </c>
      <c r="M124">
        <v>8.2551553833018652</v>
      </c>
      <c r="N124">
        <v>2.9621629795753819</v>
      </c>
      <c r="O124">
        <v>35.506726786084549</v>
      </c>
      <c r="P124">
        <v>1.583298538877475</v>
      </c>
      <c r="Q124">
        <v>6.3666107804142626</v>
      </c>
      <c r="R124">
        <v>59.391479936185483</v>
      </c>
      <c r="S124">
        <v>8.240403822518843</v>
      </c>
      <c r="U124" t="str">
        <f t="shared" si="9"/>
        <v>Demand</v>
      </c>
      <c r="V124" t="str">
        <f t="shared" si="10"/>
        <v>Demand</v>
      </c>
      <c r="W124" t="str">
        <f t="shared" si="11"/>
        <v>Demand</v>
      </c>
      <c r="X124" t="str">
        <f t="shared" si="12"/>
        <v>Supply</v>
      </c>
      <c r="Y124" t="str">
        <f t="shared" si="13"/>
        <v>Demand</v>
      </c>
      <c r="Z124" t="str">
        <f t="shared" si="14"/>
        <v>Supply</v>
      </c>
      <c r="AA124" t="str">
        <f t="shared" si="15"/>
        <v>Demand</v>
      </c>
      <c r="AB124" t="str">
        <f t="shared" si="16"/>
        <v>Demand</v>
      </c>
      <c r="AC124" t="str">
        <f t="shared" si="16"/>
        <v>Demand</v>
      </c>
    </row>
    <row r="125" spans="1:29" x14ac:dyDescent="0.2">
      <c r="A125" s="2">
        <v>43951</v>
      </c>
      <c r="B125">
        <v>-0.25234132486747729</v>
      </c>
      <c r="C125">
        <v>0.14004706413831211</v>
      </c>
      <c r="D125">
        <v>-8.255693107754869E-3</v>
      </c>
      <c r="E125">
        <v>4.7776167716403988</v>
      </c>
      <c r="F125">
        <v>0.19435885653347459</v>
      </c>
      <c r="G125">
        <v>5.8609291206207448E-2</v>
      </c>
      <c r="H125">
        <v>-0.18501544634187639</v>
      </c>
      <c r="I125">
        <v>0.53637043343366564</v>
      </c>
      <c r="J125">
        <v>4.859900134845601</v>
      </c>
      <c r="K125" s="27">
        <v>-3.707067559077029</v>
      </c>
      <c r="L125">
        <v>-5.1662462058096938</v>
      </c>
      <c r="M125">
        <v>1.8222207353282971</v>
      </c>
      <c r="N125">
        <v>1.705262898912655</v>
      </c>
      <c r="O125">
        <v>-14.10318376882887</v>
      </c>
      <c r="P125">
        <v>-6.1445983139327991</v>
      </c>
      <c r="Q125">
        <v>-8.8505203396953327</v>
      </c>
      <c r="R125">
        <v>-4.3673539127866263</v>
      </c>
      <c r="S125">
        <v>-1.523141771794241</v>
      </c>
      <c r="U125" t="str">
        <f t="shared" si="9"/>
        <v>Demand</v>
      </c>
      <c r="V125" t="str">
        <f t="shared" si="10"/>
        <v>Supply</v>
      </c>
      <c r="W125" t="str">
        <f t="shared" si="11"/>
        <v>Supply</v>
      </c>
      <c r="X125" t="str">
        <f t="shared" si="12"/>
        <v>Demand</v>
      </c>
      <c r="Y125" t="str">
        <f t="shared" si="13"/>
        <v>Supply</v>
      </c>
      <c r="Z125" t="str">
        <f t="shared" si="14"/>
        <v>Supply</v>
      </c>
      <c r="AA125" t="str">
        <f t="shared" si="15"/>
        <v>Demand</v>
      </c>
      <c r="AB125" t="str">
        <f t="shared" si="16"/>
        <v>Supply</v>
      </c>
      <c r="AC125" t="str">
        <f t="shared" si="16"/>
        <v>Supply</v>
      </c>
    </row>
    <row r="126" spans="1:29" x14ac:dyDescent="0.2">
      <c r="A126" s="2">
        <v>43982</v>
      </c>
      <c r="B126">
        <v>-0.52892805627362371</v>
      </c>
      <c r="C126">
        <v>-0.539333629242854</v>
      </c>
      <c r="D126">
        <v>-0.19024158970889751</v>
      </c>
      <c r="E126">
        <v>2.107578381117273</v>
      </c>
      <c r="F126">
        <v>-1.5225780907092961</v>
      </c>
      <c r="G126">
        <v>7.3241780805406664E-2</v>
      </c>
      <c r="H126">
        <v>4.6788708594939887E-2</v>
      </c>
      <c r="I126">
        <v>-5.9245469846445957E-2</v>
      </c>
      <c r="J126">
        <v>-2.1768678326357791</v>
      </c>
      <c r="K126" s="27">
        <v>-3.1633659534807519</v>
      </c>
      <c r="L126">
        <v>0.54739933710847444</v>
      </c>
      <c r="M126">
        <v>-2.3564248691631269</v>
      </c>
      <c r="N126">
        <v>3.424925881606816</v>
      </c>
      <c r="O126">
        <v>-0.85483063744452759</v>
      </c>
      <c r="P126">
        <v>-0.50747132047171584</v>
      </c>
      <c r="Q126">
        <v>-2.5324130653747678</v>
      </c>
      <c r="R126">
        <v>-5.126970332329071</v>
      </c>
      <c r="S126">
        <v>-0.9785610653845328</v>
      </c>
      <c r="U126" t="str">
        <f t="shared" si="9"/>
        <v>Demand</v>
      </c>
      <c r="V126" t="str">
        <f t="shared" si="10"/>
        <v>Supply</v>
      </c>
      <c r="W126" t="str">
        <f t="shared" si="11"/>
        <v>Demand</v>
      </c>
      <c r="X126" t="str">
        <f t="shared" si="12"/>
        <v>Demand</v>
      </c>
      <c r="Y126" t="str">
        <f t="shared" si="13"/>
        <v>Demand</v>
      </c>
      <c r="Z126" t="str">
        <f t="shared" si="14"/>
        <v>Supply</v>
      </c>
      <c r="AA126" t="str">
        <f t="shared" si="15"/>
        <v>Supply</v>
      </c>
      <c r="AB126" t="str">
        <f t="shared" si="16"/>
        <v>Demand</v>
      </c>
      <c r="AC126" t="str">
        <f t="shared" si="16"/>
        <v>Demand</v>
      </c>
    </row>
    <row r="127" spans="1:29" x14ac:dyDescent="0.2">
      <c r="A127" s="2">
        <v>44012</v>
      </c>
      <c r="B127">
        <v>0.31853694081643952</v>
      </c>
      <c r="C127">
        <v>-0.16289291091124289</v>
      </c>
      <c r="D127">
        <v>8.7310921809549136E-2</v>
      </c>
      <c r="E127">
        <v>-1.576425298083945</v>
      </c>
      <c r="F127">
        <v>2.0413001455224449</v>
      </c>
      <c r="G127">
        <v>-5.4819827200465188E-3</v>
      </c>
      <c r="H127">
        <v>0.25483278945846438</v>
      </c>
      <c r="I127">
        <v>-7.7872882765493756E-2</v>
      </c>
      <c r="J127">
        <v>2.6241920286852469</v>
      </c>
      <c r="K127" s="27">
        <v>-0.86310304464105791</v>
      </c>
      <c r="L127">
        <v>1.7798542071118639E-2</v>
      </c>
      <c r="M127">
        <v>-1.875542349819258</v>
      </c>
      <c r="N127">
        <v>-2.056898608935696</v>
      </c>
      <c r="O127">
        <v>-3.6637270725788529</v>
      </c>
      <c r="P127">
        <v>0.487418099608391</v>
      </c>
      <c r="Q127">
        <v>0.93641854409644898</v>
      </c>
      <c r="R127">
        <v>-3.0984539398934539</v>
      </c>
      <c r="S127">
        <v>-1.7626943544380571</v>
      </c>
      <c r="U127" t="str">
        <f t="shared" si="9"/>
        <v>Supply</v>
      </c>
      <c r="V127" t="str">
        <f t="shared" si="10"/>
        <v>Supply</v>
      </c>
      <c r="W127" t="str">
        <f t="shared" si="11"/>
        <v>Supply</v>
      </c>
      <c r="X127" t="str">
        <f t="shared" si="12"/>
        <v>Demand</v>
      </c>
      <c r="Y127" t="str">
        <f t="shared" si="13"/>
        <v>Supply</v>
      </c>
      <c r="Z127" t="str">
        <f t="shared" si="14"/>
        <v>Supply</v>
      </c>
      <c r="AA127" t="str">
        <f t="shared" si="15"/>
        <v>Demand</v>
      </c>
      <c r="AB127" t="str">
        <f t="shared" si="16"/>
        <v>Demand</v>
      </c>
      <c r="AC127" t="str">
        <f t="shared" si="16"/>
        <v>Supply</v>
      </c>
    </row>
    <row r="128" spans="1:29" x14ac:dyDescent="0.2">
      <c r="A128" s="2">
        <v>44043</v>
      </c>
      <c r="B128">
        <v>-0.14777718089763531</v>
      </c>
      <c r="C128">
        <v>-0.11023118163229639</v>
      </c>
      <c r="D128">
        <v>-9.6974011672169458E-2</v>
      </c>
      <c r="E128">
        <v>3.4210605175080149</v>
      </c>
      <c r="F128">
        <v>2.573590343670872</v>
      </c>
      <c r="G128">
        <v>-0.28394728917702472</v>
      </c>
      <c r="H128">
        <v>-0.36659368902057138</v>
      </c>
      <c r="I128">
        <v>-0.33604040572653121</v>
      </c>
      <c r="J128">
        <v>2.054124165708104</v>
      </c>
      <c r="K128" s="27">
        <v>0.82503016679457353</v>
      </c>
      <c r="L128">
        <v>-1.6918090491669591</v>
      </c>
      <c r="M128">
        <v>-1.699396618199166</v>
      </c>
      <c r="N128">
        <v>-1.3426923282221961</v>
      </c>
      <c r="O128">
        <v>3.2424691274462751</v>
      </c>
      <c r="P128">
        <v>0.98698684936006786</v>
      </c>
      <c r="Q128">
        <v>2.507329260558083</v>
      </c>
      <c r="R128">
        <v>-2.2379558020360761</v>
      </c>
      <c r="S128">
        <v>-2.9355282274830641</v>
      </c>
      <c r="U128" t="str">
        <f t="shared" si="9"/>
        <v>Supply</v>
      </c>
      <c r="V128" t="str">
        <f t="shared" si="10"/>
        <v>Demand</v>
      </c>
      <c r="W128" t="str">
        <f t="shared" si="11"/>
        <v>Demand</v>
      </c>
      <c r="X128" t="str">
        <f t="shared" si="12"/>
        <v>Supply</v>
      </c>
      <c r="Y128" t="str">
        <f t="shared" si="13"/>
        <v>Demand</v>
      </c>
      <c r="Z128" t="str">
        <f t="shared" si="14"/>
        <v>Supply</v>
      </c>
      <c r="AA128" t="str">
        <f t="shared" si="15"/>
        <v>Supply</v>
      </c>
      <c r="AB128" t="str">
        <f t="shared" si="16"/>
        <v>Demand</v>
      </c>
      <c r="AC128" t="str">
        <f t="shared" si="16"/>
        <v>Supply</v>
      </c>
    </row>
    <row r="129" spans="1:29" x14ac:dyDescent="0.2">
      <c r="A129" s="2">
        <v>44074</v>
      </c>
      <c r="B129">
        <v>-0.12586372178404731</v>
      </c>
      <c r="C129">
        <v>-0.22277014118609481</v>
      </c>
      <c r="D129">
        <v>-0.116291585089041</v>
      </c>
      <c r="E129">
        <v>-0.74996680421941775</v>
      </c>
      <c r="F129">
        <v>-0.42174099180882291</v>
      </c>
      <c r="G129">
        <v>-8.1701558886158598E-2</v>
      </c>
      <c r="H129">
        <v>8.1505159796087356E-2</v>
      </c>
      <c r="I129">
        <v>-0.72067359090251082</v>
      </c>
      <c r="J129">
        <v>-1.1999520654042051</v>
      </c>
      <c r="K129" s="27">
        <v>-2.815967193416379</v>
      </c>
      <c r="L129">
        <v>-3.5596466160524241</v>
      </c>
      <c r="M129">
        <v>-1.337559196539186</v>
      </c>
      <c r="N129">
        <v>-2.1196849103119142</v>
      </c>
      <c r="O129">
        <v>-2.699523416832319</v>
      </c>
      <c r="P129">
        <v>-0.70476586984914791</v>
      </c>
      <c r="Q129">
        <v>-1.28687066867968</v>
      </c>
      <c r="R129">
        <v>-5.3368859996511686</v>
      </c>
      <c r="S129">
        <v>-4.0288631816478304</v>
      </c>
      <c r="U129" t="str">
        <f t="shared" si="9"/>
        <v>Demand</v>
      </c>
      <c r="V129" t="str">
        <f t="shared" si="10"/>
        <v>Demand</v>
      </c>
      <c r="W129" t="str">
        <f t="shared" si="11"/>
        <v>Demand</v>
      </c>
      <c r="X129" t="str">
        <f t="shared" si="12"/>
        <v>Demand</v>
      </c>
      <c r="Y129" t="str">
        <f t="shared" si="13"/>
        <v>Demand</v>
      </c>
      <c r="Z129" t="str">
        <f t="shared" si="14"/>
        <v>Demand</v>
      </c>
      <c r="AA129" t="str">
        <f t="shared" si="15"/>
        <v>Supply</v>
      </c>
      <c r="AB129" t="str">
        <f t="shared" si="16"/>
        <v>Demand</v>
      </c>
      <c r="AC129" t="str">
        <f t="shared" si="16"/>
        <v>Demand</v>
      </c>
    </row>
    <row r="130" spans="1:29" x14ac:dyDescent="0.2">
      <c r="A130" s="2">
        <v>44104</v>
      </c>
      <c r="B130">
        <v>-0.20286745161291009</v>
      </c>
      <c r="C130">
        <v>0.2077014806781973</v>
      </c>
      <c r="D130">
        <v>-0.1405149140136347</v>
      </c>
      <c r="E130">
        <v>-1.6068334135310529</v>
      </c>
      <c r="F130">
        <v>7.2345009200254644</v>
      </c>
      <c r="G130">
        <v>-1.4511695685948071E-2</v>
      </c>
      <c r="H130">
        <v>-0.17146407417440859</v>
      </c>
      <c r="I130">
        <v>-0.31758467638726479</v>
      </c>
      <c r="J130">
        <v>-2.4911780328292492</v>
      </c>
      <c r="K130" s="27">
        <v>-3.2460940948804882</v>
      </c>
      <c r="L130">
        <v>-2.432058778031041</v>
      </c>
      <c r="M130">
        <v>-2.2368853649787379</v>
      </c>
      <c r="N130">
        <v>-2.0401686043384508</v>
      </c>
      <c r="O130">
        <v>0.20011805705504179</v>
      </c>
      <c r="P130">
        <v>-1.217335640088635</v>
      </c>
      <c r="Q130">
        <v>-0.81709998440825804</v>
      </c>
      <c r="R130">
        <v>-4.4744235265341947</v>
      </c>
      <c r="S130">
        <v>-0.42401917945442541</v>
      </c>
      <c r="U130" t="str">
        <f t="shared" si="9"/>
        <v>Demand</v>
      </c>
      <c r="V130" t="str">
        <f t="shared" si="10"/>
        <v>Supply</v>
      </c>
      <c r="W130" t="str">
        <f t="shared" si="11"/>
        <v>Demand</v>
      </c>
      <c r="X130" t="str">
        <f t="shared" si="12"/>
        <v>Demand</v>
      </c>
      <c r="Y130" t="str">
        <f t="shared" si="13"/>
        <v>Demand</v>
      </c>
      <c r="Z130" t="str">
        <f t="shared" si="14"/>
        <v>Demand</v>
      </c>
      <c r="AA130" t="str">
        <f t="shared" si="15"/>
        <v>Demand</v>
      </c>
      <c r="AB130" t="str">
        <f t="shared" si="16"/>
        <v>Demand</v>
      </c>
      <c r="AC130" t="str">
        <f t="shared" si="16"/>
        <v>Demand</v>
      </c>
    </row>
    <row r="131" spans="1:29" x14ac:dyDescent="0.2">
      <c r="A131" s="2">
        <v>44135</v>
      </c>
      <c r="B131">
        <v>0.1776179713911846</v>
      </c>
      <c r="C131">
        <v>3.3002894850809317E-2</v>
      </c>
      <c r="D131">
        <v>-0.1803740982365977</v>
      </c>
      <c r="E131">
        <v>-0.19676354863924159</v>
      </c>
      <c r="F131">
        <v>13.37072817818245</v>
      </c>
      <c r="G131">
        <v>-0.28386783454264208</v>
      </c>
      <c r="H131">
        <v>0.2064610581385857</v>
      </c>
      <c r="I131">
        <v>0.9826139333325109</v>
      </c>
      <c r="J131">
        <v>-1.84954972971515</v>
      </c>
      <c r="K131" s="27">
        <v>1.755265335668468</v>
      </c>
      <c r="L131">
        <v>-7.4797715742936144E-2</v>
      </c>
      <c r="M131">
        <v>1.9262820019567259</v>
      </c>
      <c r="N131">
        <v>-1.240930378629534</v>
      </c>
      <c r="O131">
        <v>5.5796442070801042</v>
      </c>
      <c r="P131">
        <v>-0.94418266645770565</v>
      </c>
      <c r="Q131">
        <v>-0.4369890440859624</v>
      </c>
      <c r="R131">
        <v>-1.1204138437887281</v>
      </c>
      <c r="S131">
        <v>0.80513772972733699</v>
      </c>
      <c r="U131" t="str">
        <f t="shared" si="9"/>
        <v>Demand</v>
      </c>
      <c r="V131" t="str">
        <f t="shared" si="10"/>
        <v>Supply</v>
      </c>
      <c r="W131" t="str">
        <f t="shared" si="11"/>
        <v>Supply</v>
      </c>
      <c r="X131" t="str">
        <f t="shared" si="12"/>
        <v>Demand</v>
      </c>
      <c r="Y131" t="str">
        <f t="shared" si="13"/>
        <v>Demand</v>
      </c>
      <c r="Z131" t="str">
        <f t="shared" si="14"/>
        <v>Demand</v>
      </c>
      <c r="AA131" t="str">
        <f t="shared" si="15"/>
        <v>Supply</v>
      </c>
      <c r="AB131" t="str">
        <f t="shared" si="16"/>
        <v>Supply</v>
      </c>
      <c r="AC131" t="str">
        <f t="shared" si="16"/>
        <v>Supply</v>
      </c>
    </row>
    <row r="132" spans="1:29" x14ac:dyDescent="0.2">
      <c r="A132" s="2">
        <v>44165</v>
      </c>
      <c r="B132">
        <v>-0.23176166316913499</v>
      </c>
      <c r="C132">
        <v>0.31096876361766629</v>
      </c>
      <c r="D132">
        <v>-1.534645745656033E-2</v>
      </c>
      <c r="E132">
        <v>1.7051592913463189</v>
      </c>
      <c r="F132">
        <v>2.5035435425103891</v>
      </c>
      <c r="G132">
        <v>0.27264480424180199</v>
      </c>
      <c r="H132">
        <v>0.1207472740728386</v>
      </c>
      <c r="I132">
        <v>0.139793573572916</v>
      </c>
      <c r="J132">
        <v>1.552956455472319</v>
      </c>
      <c r="K132" s="27">
        <v>-0.21829979081495751</v>
      </c>
      <c r="L132">
        <v>-0.3638131117277974</v>
      </c>
      <c r="M132">
        <v>-0.39048595261590568</v>
      </c>
      <c r="N132">
        <v>0.3149173183690106</v>
      </c>
      <c r="O132">
        <v>-0.2701820055634867</v>
      </c>
      <c r="P132">
        <v>-1.0778071836249129E-2</v>
      </c>
      <c r="Q132">
        <v>-0.37179678499303298</v>
      </c>
      <c r="R132">
        <v>0.19503280919361371</v>
      </c>
      <c r="S132">
        <v>-2.6698579663340052</v>
      </c>
      <c r="U132" t="str">
        <f t="shared" si="9"/>
        <v>Demand</v>
      </c>
      <c r="V132" t="str">
        <f t="shared" si="10"/>
        <v>Supply</v>
      </c>
      <c r="W132" t="str">
        <f t="shared" si="11"/>
        <v>Demand</v>
      </c>
      <c r="X132" t="str">
        <f t="shared" si="12"/>
        <v>Demand</v>
      </c>
      <c r="Y132" t="str">
        <f t="shared" si="13"/>
        <v>Supply</v>
      </c>
      <c r="Z132" t="str">
        <f t="shared" si="14"/>
        <v>Supply</v>
      </c>
      <c r="AA132" t="str">
        <f t="shared" si="15"/>
        <v>Supply</v>
      </c>
      <c r="AB132" t="str">
        <f t="shared" si="16"/>
        <v>Demand</v>
      </c>
      <c r="AC132" t="str">
        <f t="shared" si="16"/>
        <v>Supply</v>
      </c>
    </row>
    <row r="133" spans="1:29" x14ac:dyDescent="0.2">
      <c r="A133" s="2">
        <v>44196</v>
      </c>
      <c r="B133">
        <v>0.36590408009987341</v>
      </c>
      <c r="C133">
        <v>-3.358569954055679E-2</v>
      </c>
      <c r="D133">
        <v>-0.36583056354479149</v>
      </c>
      <c r="E133">
        <v>4.9259522342757167</v>
      </c>
      <c r="F133">
        <v>-5.9882692334455907</v>
      </c>
      <c r="G133">
        <v>-0.1785713441259299</v>
      </c>
      <c r="H133">
        <v>4.3134866051310117E-2</v>
      </c>
      <c r="I133">
        <v>-0.1792948518487755</v>
      </c>
      <c r="J133">
        <v>1.1931308857765031</v>
      </c>
      <c r="K133" s="27">
        <v>0.86901397945057113</v>
      </c>
      <c r="L133">
        <v>3.477473432836732</v>
      </c>
      <c r="M133">
        <v>1.6316903012150481</v>
      </c>
      <c r="N133">
        <v>0.2077048438094321</v>
      </c>
      <c r="O133">
        <v>3.766989021354354</v>
      </c>
      <c r="P133">
        <v>3.081996897242413</v>
      </c>
      <c r="Q133">
        <v>1.0706821883941471</v>
      </c>
      <c r="R133">
        <v>0.97071366835072603</v>
      </c>
      <c r="S133">
        <v>1.6823331856746879</v>
      </c>
      <c r="U133" t="str">
        <f t="shared" si="9"/>
        <v>Demand</v>
      </c>
      <c r="V133" t="str">
        <f t="shared" si="10"/>
        <v>Supply</v>
      </c>
      <c r="W133" t="str">
        <f t="shared" si="11"/>
        <v>Supply</v>
      </c>
      <c r="X133" t="str">
        <f t="shared" si="12"/>
        <v>Demand</v>
      </c>
      <c r="Y133" t="str">
        <f t="shared" si="13"/>
        <v>Supply</v>
      </c>
      <c r="Z133" t="str">
        <f t="shared" si="14"/>
        <v>Supply</v>
      </c>
      <c r="AA133" t="str">
        <f t="shared" si="15"/>
        <v>Demand</v>
      </c>
      <c r="AB133" t="str">
        <f t="shared" si="16"/>
        <v>Supply</v>
      </c>
      <c r="AC133" t="str">
        <f t="shared" si="16"/>
        <v>Demand</v>
      </c>
    </row>
    <row r="134" spans="1:29" x14ac:dyDescent="0.2">
      <c r="A134" s="2">
        <v>44227</v>
      </c>
      <c r="B134">
        <v>-0.1295621409203013</v>
      </c>
      <c r="C134">
        <v>-0.23470946521265021</v>
      </c>
      <c r="D134">
        <v>3.6189681213907393E-2</v>
      </c>
      <c r="E134">
        <v>-1.116576017104238</v>
      </c>
      <c r="F134">
        <v>0.34334327682265392</v>
      </c>
      <c r="G134">
        <v>5.6847749308035767E-2</v>
      </c>
      <c r="H134">
        <v>-0.36719097973907272</v>
      </c>
      <c r="I134">
        <v>-7.6494713439100859E-2</v>
      </c>
      <c r="J134">
        <v>-2.838579783551602</v>
      </c>
      <c r="K134" s="27">
        <v>2.7547906980128798</v>
      </c>
      <c r="L134">
        <v>1.0336009078707871</v>
      </c>
      <c r="M134">
        <v>-5.6445791327084898</v>
      </c>
      <c r="N134">
        <v>-1.196745875883314</v>
      </c>
      <c r="O134">
        <v>0.71512916665594917</v>
      </c>
      <c r="P134">
        <v>1.441483187976023</v>
      </c>
      <c r="Q134">
        <v>1.49647697062703</v>
      </c>
      <c r="R134">
        <v>-0.2607058982919912</v>
      </c>
      <c r="S134">
        <v>-1.037207866807502</v>
      </c>
      <c r="U134" t="str">
        <f t="shared" si="9"/>
        <v>Supply</v>
      </c>
      <c r="V134" t="str">
        <f t="shared" si="10"/>
        <v>Supply</v>
      </c>
      <c r="W134" t="str">
        <f t="shared" si="11"/>
        <v>Supply</v>
      </c>
      <c r="X134" t="str">
        <f t="shared" si="12"/>
        <v>Demand</v>
      </c>
      <c r="Y134" t="str">
        <f t="shared" si="13"/>
        <v>Demand</v>
      </c>
      <c r="Z134" t="str">
        <f t="shared" si="14"/>
        <v>Demand</v>
      </c>
      <c r="AA134" t="str">
        <f t="shared" si="15"/>
        <v>Supply</v>
      </c>
      <c r="AB134" t="str">
        <f t="shared" si="16"/>
        <v>Demand</v>
      </c>
      <c r="AC134" t="str">
        <f t="shared" si="16"/>
        <v>Demand</v>
      </c>
    </row>
    <row r="135" spans="1:29" x14ac:dyDescent="0.2">
      <c r="A135" s="2">
        <v>44255</v>
      </c>
      <c r="B135">
        <v>0.47494865314803658</v>
      </c>
      <c r="C135">
        <v>8.2579174992796434E-2</v>
      </c>
      <c r="D135">
        <v>3.0849922170192608E-2</v>
      </c>
      <c r="E135">
        <v>4.5927581095070291</v>
      </c>
      <c r="F135">
        <v>0.98479226353960825</v>
      </c>
      <c r="G135">
        <v>-0.33928900300078813</v>
      </c>
      <c r="H135">
        <v>8.5561418765622288E-2</v>
      </c>
      <c r="I135">
        <v>-5.852475214726971E-2</v>
      </c>
      <c r="J135">
        <v>2.2661514462297139</v>
      </c>
      <c r="K135" s="27">
        <v>2.5677328558615842</v>
      </c>
      <c r="L135">
        <v>-1.0159299436271969</v>
      </c>
      <c r="M135">
        <v>1.2421329658252429</v>
      </c>
      <c r="N135">
        <v>-1.439052121945507</v>
      </c>
      <c r="O135">
        <v>-0.92238033897587202</v>
      </c>
      <c r="P135">
        <v>1.535085072072937</v>
      </c>
      <c r="Q135">
        <v>2.0695088058682178</v>
      </c>
      <c r="R135">
        <v>-0.98964504106549755</v>
      </c>
      <c r="S135">
        <v>-0.85606864384121928</v>
      </c>
      <c r="U135" t="str">
        <f t="shared" si="9"/>
        <v>Demand</v>
      </c>
      <c r="V135" t="str">
        <f t="shared" si="10"/>
        <v>Supply</v>
      </c>
      <c r="W135" t="str">
        <f t="shared" si="11"/>
        <v>Demand</v>
      </c>
      <c r="X135" t="str">
        <f t="shared" si="12"/>
        <v>Supply</v>
      </c>
      <c r="Y135" t="str">
        <f t="shared" si="13"/>
        <v>Supply</v>
      </c>
      <c r="Z135" t="str">
        <f t="shared" si="14"/>
        <v>Supply</v>
      </c>
      <c r="AA135" t="str">
        <f t="shared" si="15"/>
        <v>Demand</v>
      </c>
      <c r="AB135" t="str">
        <f t="shared" si="16"/>
        <v>Demand</v>
      </c>
      <c r="AC135" t="str">
        <f t="shared" si="16"/>
        <v>Supply</v>
      </c>
    </row>
    <row r="136" spans="1:29" x14ac:dyDescent="0.2">
      <c r="A136" s="2">
        <v>44286</v>
      </c>
      <c r="B136">
        <v>1.3731515139167341</v>
      </c>
      <c r="C136">
        <v>0.20794297252935409</v>
      </c>
      <c r="D136">
        <v>-5.1217830413040337E-2</v>
      </c>
      <c r="E136">
        <v>3.7476029107979838</v>
      </c>
      <c r="F136">
        <v>-0.23309661666144779</v>
      </c>
      <c r="G136">
        <v>0.17723076137804239</v>
      </c>
      <c r="H136">
        <v>-6.5157250592740357E-2</v>
      </c>
      <c r="I136">
        <v>0.24040760869167049</v>
      </c>
      <c r="J136">
        <v>-3.2595183611447212</v>
      </c>
      <c r="K136" s="27">
        <v>-0.37330941762430592</v>
      </c>
      <c r="L136">
        <v>1.4975015895103989</v>
      </c>
      <c r="M136">
        <v>-0.32178361613303669</v>
      </c>
      <c r="N136">
        <v>-2.2546158138505379</v>
      </c>
      <c r="O136">
        <v>7.8771114356746361</v>
      </c>
      <c r="P136">
        <v>-1.206502332243802</v>
      </c>
      <c r="Q136">
        <v>0.60003010251831401</v>
      </c>
      <c r="R136">
        <v>1.5871801108041259</v>
      </c>
      <c r="S136">
        <v>0.31694101906328331</v>
      </c>
      <c r="U136" t="str">
        <f t="shared" si="9"/>
        <v>Supply</v>
      </c>
      <c r="V136" t="str">
        <f t="shared" si="10"/>
        <v>Demand</v>
      </c>
      <c r="W136" t="str">
        <f t="shared" si="11"/>
        <v>Demand</v>
      </c>
      <c r="X136" t="str">
        <f t="shared" si="12"/>
        <v>Supply</v>
      </c>
      <c r="Y136" t="str">
        <f t="shared" si="13"/>
        <v>Supply</v>
      </c>
      <c r="Z136" t="str">
        <f t="shared" si="14"/>
        <v>Supply</v>
      </c>
      <c r="AA136" t="str">
        <f t="shared" si="15"/>
        <v>Supply</v>
      </c>
      <c r="AB136" t="str">
        <f t="shared" si="16"/>
        <v>Demand</v>
      </c>
      <c r="AC136" t="str">
        <f t="shared" si="16"/>
        <v>Supply</v>
      </c>
    </row>
    <row r="137" spans="1:29" x14ac:dyDescent="0.2">
      <c r="A137" s="2">
        <v>44316</v>
      </c>
      <c r="B137">
        <v>-0.90952722786957119</v>
      </c>
      <c r="C137">
        <v>-0.2422757270321908</v>
      </c>
      <c r="D137">
        <v>-0.14543013524923601</v>
      </c>
      <c r="E137">
        <v>6.8884982458949402</v>
      </c>
      <c r="F137">
        <v>0.21037436403553769</v>
      </c>
      <c r="G137">
        <v>1.6924772888032739E-2</v>
      </c>
      <c r="H137">
        <v>0.17707062149009861</v>
      </c>
      <c r="I137">
        <v>0.20643237448053309</v>
      </c>
      <c r="J137">
        <v>-0.16220594904143279</v>
      </c>
      <c r="K137" s="27">
        <v>2.0730953274486601</v>
      </c>
      <c r="L137">
        <v>3.2659788099158522</v>
      </c>
      <c r="M137">
        <v>2.3191855310222409</v>
      </c>
      <c r="N137">
        <v>-0.97560920595450717</v>
      </c>
      <c r="O137">
        <v>10.651558585967051</v>
      </c>
      <c r="P137">
        <v>5.0323560150427893</v>
      </c>
      <c r="Q137">
        <v>0.68586893669904569</v>
      </c>
      <c r="R137">
        <v>3.3843584949979362</v>
      </c>
      <c r="S137">
        <v>0.83348888797187648</v>
      </c>
      <c r="U137" t="str">
        <f t="shared" ref="U137:U188" si="17">IF((B137*K137)&lt;0,"Supply","Demand")</f>
        <v>Supply</v>
      </c>
      <c r="V137" t="str">
        <f t="shared" si="10"/>
        <v>Supply</v>
      </c>
      <c r="W137" t="str">
        <f t="shared" si="11"/>
        <v>Supply</v>
      </c>
      <c r="X137" t="str">
        <f t="shared" si="12"/>
        <v>Supply</v>
      </c>
      <c r="Y137" t="str">
        <f t="shared" si="13"/>
        <v>Demand</v>
      </c>
      <c r="Z137" t="str">
        <f t="shared" si="14"/>
        <v>Demand</v>
      </c>
      <c r="AA137" t="str">
        <f t="shared" si="15"/>
        <v>Demand</v>
      </c>
      <c r="AB137" t="str">
        <f t="shared" si="16"/>
        <v>Demand</v>
      </c>
      <c r="AC137" t="str">
        <f t="shared" si="16"/>
        <v>Supply</v>
      </c>
    </row>
    <row r="138" spans="1:29" x14ac:dyDescent="0.2">
      <c r="A138" s="2">
        <v>44347</v>
      </c>
      <c r="B138">
        <v>0.49197628638846269</v>
      </c>
      <c r="C138">
        <v>0.37121140414465842</v>
      </c>
      <c r="D138">
        <v>5.8041144309763808E-2</v>
      </c>
      <c r="E138">
        <v>1.6230478690715531</v>
      </c>
      <c r="F138">
        <v>-0.1024876936962236</v>
      </c>
      <c r="G138">
        <v>0.19457531668200709</v>
      </c>
      <c r="H138">
        <v>-0.164113045041236</v>
      </c>
      <c r="I138">
        <v>-0.2319663057212917</v>
      </c>
      <c r="J138">
        <v>2.6606949786306799</v>
      </c>
      <c r="K138" s="27">
        <v>-0.90507693038082049</v>
      </c>
      <c r="L138">
        <v>-3.1671652633469569</v>
      </c>
      <c r="M138">
        <v>-3.6559329868875992</v>
      </c>
      <c r="N138">
        <v>-2.2084096543746541</v>
      </c>
      <c r="O138">
        <v>-1.916272766132231</v>
      </c>
      <c r="P138">
        <v>-1.056576241404112</v>
      </c>
      <c r="Q138">
        <v>1.0797373118575491</v>
      </c>
      <c r="R138">
        <v>-3.3945817158914422</v>
      </c>
      <c r="S138">
        <v>-3.899777242150642</v>
      </c>
      <c r="U138" t="str">
        <f t="shared" si="17"/>
        <v>Supply</v>
      </c>
      <c r="V138" t="str">
        <f t="shared" si="10"/>
        <v>Supply</v>
      </c>
      <c r="W138" t="str">
        <f t="shared" si="11"/>
        <v>Supply</v>
      </c>
      <c r="X138" t="str">
        <f t="shared" si="12"/>
        <v>Supply</v>
      </c>
      <c r="Y138" t="str">
        <f t="shared" si="13"/>
        <v>Demand</v>
      </c>
      <c r="Z138" t="str">
        <f t="shared" si="14"/>
        <v>Supply</v>
      </c>
      <c r="AA138" t="str">
        <f t="shared" si="15"/>
        <v>Supply</v>
      </c>
      <c r="AB138" t="str">
        <f t="shared" si="16"/>
        <v>Demand</v>
      </c>
      <c r="AC138" t="str">
        <f t="shared" si="16"/>
        <v>Supply</v>
      </c>
    </row>
    <row r="139" spans="1:29" x14ac:dyDescent="0.2">
      <c r="A139" s="2">
        <v>44377</v>
      </c>
      <c r="B139">
        <v>-0.198976624453817</v>
      </c>
      <c r="C139">
        <v>-9.8271064096925542E-2</v>
      </c>
      <c r="D139">
        <v>-6.8362307126637711E-2</v>
      </c>
      <c r="E139">
        <v>-4.5541347319508434</v>
      </c>
      <c r="F139">
        <v>2.0998537210347559</v>
      </c>
      <c r="G139">
        <v>8.6964233720989936E-2</v>
      </c>
      <c r="H139">
        <v>-2.5072674557786501E-2</v>
      </c>
      <c r="I139">
        <v>8.6505501581465305E-3</v>
      </c>
      <c r="J139">
        <v>1.7519924189997571</v>
      </c>
      <c r="K139" s="27">
        <v>0.43865238559386333</v>
      </c>
      <c r="L139">
        <v>-2.0879840124424311</v>
      </c>
      <c r="M139">
        <v>-1.128037775379682</v>
      </c>
      <c r="N139">
        <v>1.2300057144641741</v>
      </c>
      <c r="O139">
        <v>-4.2646354524353818</v>
      </c>
      <c r="P139">
        <v>0.11260619127939731</v>
      </c>
      <c r="Q139">
        <v>-1.0655556798624879</v>
      </c>
      <c r="R139">
        <v>-0.62969094103031242</v>
      </c>
      <c r="S139">
        <v>-4.1603180818636902</v>
      </c>
      <c r="U139" t="str">
        <f t="shared" si="17"/>
        <v>Supply</v>
      </c>
      <c r="V139" t="str">
        <f t="shared" si="10"/>
        <v>Demand</v>
      </c>
      <c r="W139" t="str">
        <f t="shared" si="11"/>
        <v>Demand</v>
      </c>
      <c r="X139" t="str">
        <f t="shared" si="12"/>
        <v>Supply</v>
      </c>
      <c r="Y139" t="str">
        <f t="shared" si="13"/>
        <v>Supply</v>
      </c>
      <c r="Z139" t="str">
        <f t="shared" si="14"/>
        <v>Demand</v>
      </c>
      <c r="AA139" t="str">
        <f t="shared" si="15"/>
        <v>Demand</v>
      </c>
      <c r="AB139" t="str">
        <f t="shared" si="16"/>
        <v>Supply</v>
      </c>
      <c r="AC139" t="str">
        <f t="shared" si="16"/>
        <v>Supply</v>
      </c>
    </row>
    <row r="140" spans="1:29" x14ac:dyDescent="0.2">
      <c r="A140" s="2">
        <v>44408</v>
      </c>
      <c r="B140">
        <v>-0.23689712584226269</v>
      </c>
      <c r="C140">
        <v>-0.18536405561390809</v>
      </c>
      <c r="D140">
        <v>0.28387299786239922</v>
      </c>
      <c r="E140">
        <v>1.3330364977491009</v>
      </c>
      <c r="F140">
        <v>0.7028332311476102</v>
      </c>
      <c r="G140">
        <v>-0.16013055906515841</v>
      </c>
      <c r="H140">
        <v>-0.16777113557831719</v>
      </c>
      <c r="I140">
        <v>0.14030687252691459</v>
      </c>
      <c r="J140">
        <v>-3.5169965691091298</v>
      </c>
      <c r="K140" s="27">
        <v>3.1236325715663819E-2</v>
      </c>
      <c r="L140">
        <v>-0.24077314321694329</v>
      </c>
      <c r="M140">
        <v>0.2238314640121862</v>
      </c>
      <c r="N140">
        <v>-0.23955467170775191</v>
      </c>
      <c r="O140">
        <v>-1.006091071465069</v>
      </c>
      <c r="P140">
        <v>-1.998201306924162</v>
      </c>
      <c r="Q140">
        <v>-1.9514248255495751E-2</v>
      </c>
      <c r="R140">
        <v>-1.645540163837157</v>
      </c>
      <c r="S140">
        <v>1.866846657912923</v>
      </c>
      <c r="U140" t="str">
        <f t="shared" si="17"/>
        <v>Supply</v>
      </c>
      <c r="V140" t="str">
        <f t="shared" si="10"/>
        <v>Demand</v>
      </c>
      <c r="W140" t="str">
        <f t="shared" si="11"/>
        <v>Demand</v>
      </c>
      <c r="X140" t="str">
        <f t="shared" si="12"/>
        <v>Supply</v>
      </c>
      <c r="Y140" t="str">
        <f t="shared" si="13"/>
        <v>Supply</v>
      </c>
      <c r="Z140" t="str">
        <f t="shared" si="14"/>
        <v>Demand</v>
      </c>
      <c r="AA140" t="str">
        <f t="shared" si="15"/>
        <v>Demand</v>
      </c>
      <c r="AB140" t="str">
        <f t="shared" si="16"/>
        <v>Supply</v>
      </c>
      <c r="AC140" t="str">
        <f t="shared" si="16"/>
        <v>Supply</v>
      </c>
    </row>
    <row r="141" spans="1:29" x14ac:dyDescent="0.2">
      <c r="A141" s="2">
        <v>44439</v>
      </c>
      <c r="B141">
        <v>0.55679993846712117</v>
      </c>
      <c r="C141">
        <v>-0.1208972882779734</v>
      </c>
      <c r="D141">
        <v>-7.4280039359156058E-2</v>
      </c>
      <c r="E141">
        <v>-3.9345680465067252</v>
      </c>
      <c r="F141">
        <v>-0.40154747584656031</v>
      </c>
      <c r="G141">
        <v>-3.4637987529406722E-4</v>
      </c>
      <c r="H141">
        <v>6.0782698049720092E-2</v>
      </c>
      <c r="I141">
        <v>-0.208192625200914</v>
      </c>
      <c r="J141">
        <v>0.86442715414186089</v>
      </c>
      <c r="K141" s="27">
        <v>-5.6655662170419729E-2</v>
      </c>
      <c r="L141">
        <v>0.94390645306411891</v>
      </c>
      <c r="M141">
        <v>2.474987912018586</v>
      </c>
      <c r="N141">
        <v>2.174798620086174</v>
      </c>
      <c r="O141">
        <v>-4.6640991821462503</v>
      </c>
      <c r="P141">
        <v>3.253045792199472</v>
      </c>
      <c r="Q141">
        <v>2.1922203593124339</v>
      </c>
      <c r="R141">
        <v>1.666841195400224</v>
      </c>
      <c r="S141">
        <v>-1.664768088380183</v>
      </c>
      <c r="U141" t="str">
        <f t="shared" si="17"/>
        <v>Supply</v>
      </c>
      <c r="V141" t="str">
        <f t="shared" si="10"/>
        <v>Supply</v>
      </c>
      <c r="W141" t="str">
        <f t="shared" si="11"/>
        <v>Supply</v>
      </c>
      <c r="X141" t="str">
        <f t="shared" si="12"/>
        <v>Supply</v>
      </c>
      <c r="Y141" t="str">
        <f t="shared" si="13"/>
        <v>Demand</v>
      </c>
      <c r="Z141" t="str">
        <f t="shared" si="14"/>
        <v>Supply</v>
      </c>
      <c r="AA141" t="str">
        <f t="shared" si="15"/>
        <v>Demand</v>
      </c>
      <c r="AB141" t="str">
        <f t="shared" si="16"/>
        <v>Supply</v>
      </c>
      <c r="AC141" t="str">
        <f t="shared" si="16"/>
        <v>Supply</v>
      </c>
    </row>
    <row r="142" spans="1:29" x14ac:dyDescent="0.2">
      <c r="A142" s="2">
        <v>44469</v>
      </c>
      <c r="B142">
        <v>0.48253297735501532</v>
      </c>
      <c r="C142">
        <v>-0.1051977691044184</v>
      </c>
      <c r="D142">
        <v>-5.6588874944907275E-4</v>
      </c>
      <c r="E142">
        <v>1.41240654792761</v>
      </c>
      <c r="F142">
        <v>-1.831175195257928E-2</v>
      </c>
      <c r="G142">
        <v>-0.1293749229013538</v>
      </c>
      <c r="H142">
        <v>-9.1956589292775948E-2</v>
      </c>
      <c r="I142">
        <v>0.18337669803937301</v>
      </c>
      <c r="J142">
        <v>5.1897049790718217</v>
      </c>
      <c r="K142" s="27">
        <v>-0.92955463999304278</v>
      </c>
      <c r="L142">
        <v>1.749715571819215</v>
      </c>
      <c r="M142">
        <v>1.0901536119159549</v>
      </c>
      <c r="N142">
        <v>-1.1940865229700239</v>
      </c>
      <c r="O142">
        <v>-3.135420010509367</v>
      </c>
      <c r="P142">
        <v>-0.31738184164568739</v>
      </c>
      <c r="Q142">
        <v>-0.38175780403959891</v>
      </c>
      <c r="R142">
        <v>0.27266030031233179</v>
      </c>
      <c r="S142">
        <v>-8.0800337359036023E-2</v>
      </c>
      <c r="U142" t="str">
        <f t="shared" si="17"/>
        <v>Supply</v>
      </c>
      <c r="V142" t="str">
        <f t="shared" si="10"/>
        <v>Supply</v>
      </c>
      <c r="W142" t="str">
        <f t="shared" si="11"/>
        <v>Supply</v>
      </c>
      <c r="X142" t="str">
        <f t="shared" si="12"/>
        <v>Supply</v>
      </c>
      <c r="Y142" t="str">
        <f t="shared" si="13"/>
        <v>Demand</v>
      </c>
      <c r="Z142" t="str">
        <f t="shared" si="14"/>
        <v>Demand</v>
      </c>
      <c r="AA142" t="str">
        <f t="shared" si="15"/>
        <v>Demand</v>
      </c>
      <c r="AB142" t="str">
        <f t="shared" si="16"/>
        <v>Demand</v>
      </c>
      <c r="AC142" t="str">
        <f t="shared" si="16"/>
        <v>Supply</v>
      </c>
    </row>
    <row r="143" spans="1:29" x14ac:dyDescent="0.2">
      <c r="A143" s="2">
        <v>44500</v>
      </c>
      <c r="B143">
        <v>0.69218324181382318</v>
      </c>
      <c r="C143">
        <v>0.43117240095210729</v>
      </c>
      <c r="D143">
        <v>0.12821080270041829</v>
      </c>
      <c r="E143">
        <v>3.6456274354414759</v>
      </c>
      <c r="F143">
        <v>-0.80472675172103947</v>
      </c>
      <c r="G143">
        <v>0.4254133972730656</v>
      </c>
      <c r="H143">
        <v>0.83092104931651734</v>
      </c>
      <c r="I143">
        <v>1.2909469006584049</v>
      </c>
      <c r="J143">
        <v>3.31368566626506</v>
      </c>
      <c r="K143" s="27">
        <v>0.125078032253544</v>
      </c>
      <c r="L143">
        <v>-0.66879933106055012</v>
      </c>
      <c r="M143">
        <v>-2.010470155991356</v>
      </c>
      <c r="N143">
        <v>0.60776763627919728</v>
      </c>
      <c r="O143">
        <v>-0.20920134442079449</v>
      </c>
      <c r="P143">
        <v>-6.7481781031221433E-2</v>
      </c>
      <c r="Q143">
        <v>-0.3352790855079546</v>
      </c>
      <c r="R143">
        <v>2.4541612604497769</v>
      </c>
      <c r="S143">
        <v>2.486636458795997</v>
      </c>
      <c r="U143" t="str">
        <f t="shared" si="17"/>
        <v>Demand</v>
      </c>
      <c r="V143" t="str">
        <f t="shared" si="10"/>
        <v>Supply</v>
      </c>
      <c r="W143" t="str">
        <f t="shared" si="11"/>
        <v>Supply</v>
      </c>
      <c r="X143" t="str">
        <f t="shared" si="12"/>
        <v>Demand</v>
      </c>
      <c r="Y143" t="str">
        <f t="shared" si="13"/>
        <v>Demand</v>
      </c>
      <c r="Z143" t="str">
        <f t="shared" si="14"/>
        <v>Supply</v>
      </c>
      <c r="AA143" t="str">
        <f t="shared" si="15"/>
        <v>Supply</v>
      </c>
      <c r="AB143" t="str">
        <f t="shared" si="16"/>
        <v>Demand</v>
      </c>
      <c r="AC143" t="str">
        <f t="shared" si="16"/>
        <v>Demand</v>
      </c>
    </row>
    <row r="144" spans="1:29" x14ac:dyDescent="0.2">
      <c r="A144" s="2">
        <v>44530</v>
      </c>
      <c r="B144">
        <v>-0.23714563681266429</v>
      </c>
      <c r="C144">
        <v>0.32288915961583298</v>
      </c>
      <c r="D144">
        <v>0.16391684696653849</v>
      </c>
      <c r="E144">
        <v>-0.64431128288322737</v>
      </c>
      <c r="F144">
        <v>2.66560342557126</v>
      </c>
      <c r="G144">
        <v>0.41980627750032512</v>
      </c>
      <c r="H144">
        <v>0.49104886752237542</v>
      </c>
      <c r="I144">
        <v>1.441953330681514</v>
      </c>
      <c r="J144">
        <v>-5.5874913767255947</v>
      </c>
      <c r="K144" s="27">
        <v>0.35625152278009209</v>
      </c>
      <c r="L144">
        <v>0.40331713313835632</v>
      </c>
      <c r="M144">
        <v>0.64514360101722945</v>
      </c>
      <c r="N144">
        <v>-0.6169124201781806</v>
      </c>
      <c r="O144">
        <v>-5.1247893580169297</v>
      </c>
      <c r="P144">
        <v>-0.2071412544121882</v>
      </c>
      <c r="Q144">
        <v>-1.4699252237811959</v>
      </c>
      <c r="R144">
        <v>-2.2560461071175371</v>
      </c>
      <c r="S144">
        <v>2.569218831946344</v>
      </c>
      <c r="U144" t="str">
        <f t="shared" si="17"/>
        <v>Supply</v>
      </c>
      <c r="V144" t="str">
        <f t="shared" si="10"/>
        <v>Demand</v>
      </c>
      <c r="W144" t="str">
        <f t="shared" si="11"/>
        <v>Demand</v>
      </c>
      <c r="X144" t="str">
        <f t="shared" si="12"/>
        <v>Demand</v>
      </c>
      <c r="Y144" t="str">
        <f t="shared" si="13"/>
        <v>Supply</v>
      </c>
      <c r="Z144" t="str">
        <f t="shared" si="14"/>
        <v>Supply</v>
      </c>
      <c r="AA144" t="str">
        <f t="shared" si="15"/>
        <v>Supply</v>
      </c>
      <c r="AB144" t="str">
        <f t="shared" si="16"/>
        <v>Supply</v>
      </c>
      <c r="AC144" t="str">
        <f t="shared" si="16"/>
        <v>Supply</v>
      </c>
    </row>
    <row r="145" spans="1:29" x14ac:dyDescent="0.2">
      <c r="A145" s="2">
        <v>44561</v>
      </c>
      <c r="B145">
        <v>-0.30176798110074837</v>
      </c>
      <c r="C145">
        <v>0.17517560828031109</v>
      </c>
      <c r="D145">
        <v>3.2902870234268737E-2</v>
      </c>
      <c r="E145">
        <v>-2.530581561267486</v>
      </c>
      <c r="F145">
        <v>2.6150170444276881</v>
      </c>
      <c r="G145">
        <v>-0.17630527255516679</v>
      </c>
      <c r="H145">
        <v>-0.251240039553424</v>
      </c>
      <c r="I145">
        <v>0.30544177242863307</v>
      </c>
      <c r="J145">
        <v>1.5139899288855201</v>
      </c>
      <c r="K145" s="27">
        <v>-0.56752220767156236</v>
      </c>
      <c r="L145">
        <v>-0.27583401988745282</v>
      </c>
      <c r="M145">
        <v>0.50963789086545175</v>
      </c>
      <c r="N145">
        <v>-0.19277595737058789</v>
      </c>
      <c r="O145">
        <v>-2.084978729492748</v>
      </c>
      <c r="P145">
        <v>1.468971148346184</v>
      </c>
      <c r="Q145">
        <v>-0.91998625611091178</v>
      </c>
      <c r="R145">
        <v>0.29541105818179753</v>
      </c>
      <c r="S145">
        <v>-4.6064010015049561</v>
      </c>
      <c r="U145" t="str">
        <f t="shared" si="17"/>
        <v>Demand</v>
      </c>
      <c r="V145" t="str">
        <f t="shared" si="10"/>
        <v>Supply</v>
      </c>
      <c r="W145" t="str">
        <f t="shared" si="11"/>
        <v>Demand</v>
      </c>
      <c r="X145" t="str">
        <f t="shared" si="12"/>
        <v>Demand</v>
      </c>
      <c r="Y145" t="str">
        <f t="shared" si="13"/>
        <v>Supply</v>
      </c>
      <c r="Z145" t="str">
        <f t="shared" si="14"/>
        <v>Supply</v>
      </c>
      <c r="AA145" t="str">
        <f t="shared" si="15"/>
        <v>Demand</v>
      </c>
      <c r="AB145" t="str">
        <f t="shared" si="16"/>
        <v>Demand</v>
      </c>
      <c r="AC145" t="str">
        <f t="shared" si="16"/>
        <v>Supply</v>
      </c>
    </row>
    <row r="146" spans="1:29" x14ac:dyDescent="0.2">
      <c r="A146" s="2">
        <v>44592</v>
      </c>
      <c r="B146">
        <v>-0.23658039077230669</v>
      </c>
      <c r="C146">
        <v>-0.17574554841153001</v>
      </c>
      <c r="D146">
        <v>0.199983289109924</v>
      </c>
      <c r="E146">
        <v>-1.9568197268637131</v>
      </c>
      <c r="F146">
        <v>0.88092929012161791</v>
      </c>
      <c r="G146">
        <v>-4.4490976885873453E-2</v>
      </c>
      <c r="H146">
        <v>-7.0788017732906661E-2</v>
      </c>
      <c r="I146">
        <v>-0.30642705668558579</v>
      </c>
      <c r="J146">
        <v>1.5268980855424039</v>
      </c>
      <c r="K146" s="27">
        <v>-1.6704863376126691</v>
      </c>
      <c r="L146">
        <v>0.25689303216336429</v>
      </c>
      <c r="M146">
        <v>-1.0807192578360301</v>
      </c>
      <c r="N146">
        <v>-1.2469292360604149</v>
      </c>
      <c r="O146">
        <v>0.85283314943240796</v>
      </c>
      <c r="P146">
        <v>-1.827259389057954</v>
      </c>
      <c r="Q146">
        <v>-2.6187632620239349</v>
      </c>
      <c r="R146">
        <v>0.50030239890983852</v>
      </c>
      <c r="S146">
        <v>-1.2398976783072939</v>
      </c>
      <c r="U146" t="str">
        <f t="shared" si="17"/>
        <v>Demand</v>
      </c>
      <c r="V146" t="str">
        <f t="shared" si="10"/>
        <v>Supply</v>
      </c>
      <c r="W146" t="str">
        <f t="shared" si="11"/>
        <v>Supply</v>
      </c>
      <c r="X146" t="str">
        <f t="shared" si="12"/>
        <v>Demand</v>
      </c>
      <c r="Y146" t="str">
        <f t="shared" si="13"/>
        <v>Demand</v>
      </c>
      <c r="Z146" t="str">
        <f t="shared" si="14"/>
        <v>Demand</v>
      </c>
      <c r="AA146" t="str">
        <f t="shared" si="15"/>
        <v>Demand</v>
      </c>
      <c r="AB146" t="str">
        <f t="shared" si="16"/>
        <v>Supply</v>
      </c>
      <c r="AC146" t="str">
        <f t="shared" si="16"/>
        <v>Supply</v>
      </c>
    </row>
    <row r="147" spans="1:29" x14ac:dyDescent="0.2">
      <c r="A147" s="2">
        <v>44620</v>
      </c>
      <c r="B147">
        <v>-0.15989187478599551</v>
      </c>
      <c r="C147">
        <v>2.1917748196789599E-2</v>
      </c>
      <c r="D147">
        <v>0.22819156230066781</v>
      </c>
      <c r="E147">
        <v>1.3981987753989209</v>
      </c>
      <c r="F147">
        <v>0.73337808365093848</v>
      </c>
      <c r="G147">
        <v>0.77971771054556338</v>
      </c>
      <c r="H147">
        <v>0.25432431027284791</v>
      </c>
      <c r="I147">
        <v>-6.787099387294937E-2</v>
      </c>
      <c r="J147">
        <v>-0.56524539931970619</v>
      </c>
      <c r="K147" s="27">
        <v>1.02640467734357</v>
      </c>
      <c r="L147">
        <v>-4.0145950281730354</v>
      </c>
      <c r="M147">
        <v>-1.2984462176408551</v>
      </c>
      <c r="N147">
        <v>-2.138202374206204</v>
      </c>
      <c r="O147">
        <v>3.812242694130914</v>
      </c>
      <c r="P147">
        <v>-0.18337356728681919</v>
      </c>
      <c r="Q147">
        <v>-2.0202379594224968</v>
      </c>
      <c r="R147">
        <v>5.0804847039993346</v>
      </c>
      <c r="S147">
        <v>-2.7033546567454212</v>
      </c>
      <c r="U147" t="str">
        <f t="shared" si="17"/>
        <v>Supply</v>
      </c>
      <c r="V147" t="str">
        <f t="shared" si="10"/>
        <v>Supply</v>
      </c>
      <c r="W147" t="str">
        <f t="shared" si="11"/>
        <v>Supply</v>
      </c>
      <c r="X147" t="str">
        <f t="shared" si="12"/>
        <v>Supply</v>
      </c>
      <c r="Y147" t="str">
        <f t="shared" si="13"/>
        <v>Demand</v>
      </c>
      <c r="Z147" t="str">
        <f t="shared" si="14"/>
        <v>Supply</v>
      </c>
      <c r="AA147" t="str">
        <f t="shared" si="15"/>
        <v>Supply</v>
      </c>
      <c r="AB147" t="str">
        <f t="shared" si="16"/>
        <v>Supply</v>
      </c>
      <c r="AC147" t="str">
        <f t="shared" si="16"/>
        <v>Demand</v>
      </c>
    </row>
    <row r="148" spans="1:29" x14ac:dyDescent="0.2">
      <c r="A148" s="2">
        <v>44651</v>
      </c>
      <c r="B148">
        <v>3.402113135917503</v>
      </c>
      <c r="C148">
        <v>4.6141079956711977</v>
      </c>
      <c r="D148">
        <v>3.5136397805484889</v>
      </c>
      <c r="E148">
        <v>3.33221084485591</v>
      </c>
      <c r="F148">
        <v>39.232708153724829</v>
      </c>
      <c r="G148">
        <v>5.880852632002318</v>
      </c>
      <c r="H148">
        <v>2.8840910592088691</v>
      </c>
      <c r="I148">
        <v>7.888123476606701</v>
      </c>
      <c r="J148">
        <v>12.363901528435999</v>
      </c>
      <c r="K148" s="27">
        <v>3.7860825649883698</v>
      </c>
      <c r="L148">
        <v>-1.4656921324625929</v>
      </c>
      <c r="M148">
        <v>1.242200523693636</v>
      </c>
      <c r="N148">
        <v>0.52676252459615647</v>
      </c>
      <c r="O148">
        <v>34.58804150314505</v>
      </c>
      <c r="P148">
        <v>0.55836392941171598</v>
      </c>
      <c r="Q148">
        <v>1.1571599294475461</v>
      </c>
      <c r="R148">
        <v>33.179982658282412</v>
      </c>
      <c r="S148">
        <v>-7.8344191690215563</v>
      </c>
      <c r="U148" t="str">
        <f t="shared" si="17"/>
        <v>Demand</v>
      </c>
      <c r="V148" t="str">
        <f t="shared" si="10"/>
        <v>Supply</v>
      </c>
      <c r="W148" t="str">
        <f t="shared" si="11"/>
        <v>Demand</v>
      </c>
      <c r="X148" t="str">
        <f t="shared" si="12"/>
        <v>Demand</v>
      </c>
      <c r="Y148" t="str">
        <f t="shared" si="13"/>
        <v>Demand</v>
      </c>
      <c r="Z148" t="str">
        <f t="shared" si="14"/>
        <v>Demand</v>
      </c>
      <c r="AA148" t="str">
        <f t="shared" si="15"/>
        <v>Demand</v>
      </c>
      <c r="AB148" t="str">
        <f t="shared" si="16"/>
        <v>Demand</v>
      </c>
      <c r="AC148" t="str">
        <f t="shared" si="16"/>
        <v>Supply</v>
      </c>
    </row>
    <row r="149" spans="1:29" x14ac:dyDescent="0.2">
      <c r="A149" s="2">
        <v>44681</v>
      </c>
      <c r="B149">
        <v>-0.77662888821062204</v>
      </c>
      <c r="C149">
        <v>-2.254679990121657</v>
      </c>
      <c r="D149">
        <v>-1.269310979516354</v>
      </c>
      <c r="E149">
        <v>-2.6028369907769919</v>
      </c>
      <c r="F149">
        <v>-17.334187169570029</v>
      </c>
      <c r="G149">
        <v>-1.2530743422046939</v>
      </c>
      <c r="H149">
        <v>-0.74132291702749331</v>
      </c>
      <c r="I149">
        <v>-3.756021448002139</v>
      </c>
      <c r="J149">
        <v>-8.6260353762517585</v>
      </c>
      <c r="K149" s="27">
        <v>-1.3486574989298701</v>
      </c>
      <c r="L149">
        <v>0.14873102010692471</v>
      </c>
      <c r="M149">
        <v>-1.1009222846907341</v>
      </c>
      <c r="N149">
        <v>0.73573229767042103</v>
      </c>
      <c r="O149">
        <v>-7.8705605295533161</v>
      </c>
      <c r="P149">
        <v>1.159634646994141</v>
      </c>
      <c r="Q149">
        <v>-0.46436459654832157</v>
      </c>
      <c r="R149">
        <v>-9.2352523265409197</v>
      </c>
      <c r="S149">
        <v>4.4281333336750919</v>
      </c>
      <c r="U149" t="str">
        <f t="shared" si="17"/>
        <v>Demand</v>
      </c>
      <c r="V149" t="str">
        <f t="shared" si="10"/>
        <v>Supply</v>
      </c>
      <c r="W149" t="str">
        <f t="shared" si="11"/>
        <v>Demand</v>
      </c>
      <c r="X149" t="str">
        <f t="shared" si="12"/>
        <v>Supply</v>
      </c>
      <c r="Y149" t="str">
        <f t="shared" si="13"/>
        <v>Demand</v>
      </c>
      <c r="Z149" t="str">
        <f t="shared" si="14"/>
        <v>Supply</v>
      </c>
      <c r="AA149" t="str">
        <f t="shared" si="15"/>
        <v>Demand</v>
      </c>
      <c r="AB149" t="str">
        <f t="shared" si="16"/>
        <v>Demand</v>
      </c>
      <c r="AC149" t="str">
        <f t="shared" si="16"/>
        <v>Supply</v>
      </c>
    </row>
    <row r="150" spans="1:29" x14ac:dyDescent="0.2">
      <c r="A150" s="2">
        <v>44712</v>
      </c>
      <c r="B150">
        <v>-0.67546491654495777</v>
      </c>
      <c r="C150">
        <v>-0.48803716146424708</v>
      </c>
      <c r="D150">
        <v>8.5187260982689139E-2</v>
      </c>
      <c r="E150">
        <v>-3.492775961996752</v>
      </c>
      <c r="F150">
        <v>-2.3075674744635779</v>
      </c>
      <c r="G150">
        <v>-0.57350110090047979</v>
      </c>
      <c r="H150">
        <v>-0.33348572674387439</v>
      </c>
      <c r="I150">
        <v>-1.078133915387447</v>
      </c>
      <c r="J150">
        <v>-0.84101718902773193</v>
      </c>
      <c r="K150" s="27">
        <v>-0.63973210509418055</v>
      </c>
      <c r="L150">
        <v>0.5409684458425188</v>
      </c>
      <c r="M150">
        <v>1.6010588395335379</v>
      </c>
      <c r="N150">
        <v>-1.4816166755207769</v>
      </c>
      <c r="O150">
        <v>-9.3064622519864564</v>
      </c>
      <c r="P150">
        <v>0.27355272021950361</v>
      </c>
      <c r="Q150">
        <v>-1.047448372211593</v>
      </c>
      <c r="R150">
        <v>0.91927590494711264</v>
      </c>
      <c r="S150">
        <v>1.4217553152606219</v>
      </c>
      <c r="U150" t="str">
        <f t="shared" si="17"/>
        <v>Demand</v>
      </c>
      <c r="V150" t="str">
        <f t="shared" si="10"/>
        <v>Supply</v>
      </c>
      <c r="W150" t="str">
        <f t="shared" si="11"/>
        <v>Demand</v>
      </c>
      <c r="X150" t="str">
        <f t="shared" si="12"/>
        <v>Demand</v>
      </c>
      <c r="Y150" t="str">
        <f t="shared" si="13"/>
        <v>Demand</v>
      </c>
      <c r="Z150" t="str">
        <f t="shared" si="14"/>
        <v>Supply</v>
      </c>
      <c r="AA150" t="str">
        <f t="shared" si="15"/>
        <v>Demand</v>
      </c>
      <c r="AB150" t="str">
        <f t="shared" si="16"/>
        <v>Supply</v>
      </c>
      <c r="AC150" t="str">
        <f t="shared" si="16"/>
        <v>Supply</v>
      </c>
    </row>
    <row r="151" spans="1:29" x14ac:dyDescent="0.2">
      <c r="A151" s="2">
        <v>44742</v>
      </c>
      <c r="B151">
        <v>-0.63856552260714461</v>
      </c>
      <c r="C151">
        <v>-0.42866661709878512</v>
      </c>
      <c r="D151">
        <v>-0.46939844199855307</v>
      </c>
      <c r="E151">
        <v>3.1789314590245361</v>
      </c>
      <c r="F151">
        <v>-1.60675988985388</v>
      </c>
      <c r="G151">
        <v>-0.2463219550727154</v>
      </c>
      <c r="H151">
        <v>-1.9667409455425892E-2</v>
      </c>
      <c r="I151">
        <v>-0.99342308204393792</v>
      </c>
      <c r="J151">
        <v>-6.929950630672419</v>
      </c>
      <c r="K151" s="27">
        <v>-0.98675377029839262</v>
      </c>
      <c r="L151">
        <v>-1.289713423419347</v>
      </c>
      <c r="M151">
        <v>-0.3491316093262255</v>
      </c>
      <c r="N151">
        <v>-0.91912699762805672</v>
      </c>
      <c r="O151">
        <v>-1.361444070856521E-2</v>
      </c>
      <c r="P151">
        <v>-0.22159030053984441</v>
      </c>
      <c r="Q151">
        <v>-3.584466616180543</v>
      </c>
      <c r="R151">
        <v>0.57889165735668435</v>
      </c>
      <c r="S151">
        <v>4.4304794204600926</v>
      </c>
      <c r="U151" t="str">
        <f t="shared" si="17"/>
        <v>Demand</v>
      </c>
      <c r="V151" t="str">
        <f t="shared" si="10"/>
        <v>Demand</v>
      </c>
      <c r="W151" t="str">
        <f t="shared" si="11"/>
        <v>Demand</v>
      </c>
      <c r="X151" t="str">
        <f t="shared" si="12"/>
        <v>Supply</v>
      </c>
      <c r="Y151" t="str">
        <f t="shared" si="13"/>
        <v>Demand</v>
      </c>
      <c r="Z151" t="str">
        <f t="shared" si="14"/>
        <v>Demand</v>
      </c>
      <c r="AA151" t="str">
        <f t="shared" si="15"/>
        <v>Demand</v>
      </c>
      <c r="AB151" t="str">
        <f t="shared" si="16"/>
        <v>Supply</v>
      </c>
      <c r="AC151" t="str">
        <f t="shared" si="16"/>
        <v>Supply</v>
      </c>
    </row>
    <row r="152" spans="1:29" x14ac:dyDescent="0.2">
      <c r="A152" s="2">
        <v>44773</v>
      </c>
      <c r="B152">
        <v>-0.5635038500001861</v>
      </c>
      <c r="C152">
        <v>-0.1063813068067237</v>
      </c>
      <c r="D152">
        <v>-9.0773388632349628E-2</v>
      </c>
      <c r="E152">
        <v>-3.190559622621175</v>
      </c>
      <c r="F152">
        <v>-6.128460637659483E-3</v>
      </c>
      <c r="G152">
        <v>-1.088773859680024</v>
      </c>
      <c r="H152">
        <v>-0.7175218886445246</v>
      </c>
      <c r="I152">
        <v>-0.77948177332553248</v>
      </c>
      <c r="J152">
        <v>-2.7834332100686212</v>
      </c>
      <c r="K152" s="27">
        <v>0.124735970890999</v>
      </c>
      <c r="L152">
        <v>-0.34614297464599941</v>
      </c>
      <c r="M152">
        <v>-1.771211138926053</v>
      </c>
      <c r="N152">
        <v>1.4105637242087901</v>
      </c>
      <c r="O152">
        <v>4.2953204168468897</v>
      </c>
      <c r="P152">
        <v>1.6196211397878799</v>
      </c>
      <c r="Q152">
        <v>-2.533155257573255</v>
      </c>
      <c r="R152">
        <v>-8.9751748967064184</v>
      </c>
      <c r="S152">
        <v>0.76712982645470884</v>
      </c>
      <c r="U152" t="str">
        <f t="shared" si="17"/>
        <v>Supply</v>
      </c>
      <c r="V152" t="str">
        <f t="shared" ref="V152:V188" si="18">IF((C152*L152)&lt;0,"Supply","Demand")</f>
        <v>Demand</v>
      </c>
      <c r="W152" t="str">
        <f t="shared" ref="W152:W188" si="19">IF((D152*M152)&lt;0,"Supply","Demand")</f>
        <v>Demand</v>
      </c>
      <c r="X152" t="str">
        <f t="shared" ref="X152:X188" si="20">IF((E152*N152)&lt;0,"Supply","Demand")</f>
        <v>Supply</v>
      </c>
      <c r="Y152" t="str">
        <f t="shared" ref="Y152:Y188" si="21">IF((F152*O152)&lt;0,"Supply","Demand")</f>
        <v>Supply</v>
      </c>
      <c r="Z152" t="str">
        <f t="shared" ref="Z152:Z188" si="22">IF((G152*P152)&lt;0,"Supply","Demand")</f>
        <v>Supply</v>
      </c>
      <c r="AA152" t="str">
        <f t="shared" ref="AA152:AA188" si="23">IF((H152*Q152)&lt;0,"Supply","Demand")</f>
        <v>Demand</v>
      </c>
      <c r="AB152" t="str">
        <f t="shared" ref="AB152:AC188" si="24">IF((I152*R152)&lt;0,"Supply","Demand")</f>
        <v>Demand</v>
      </c>
      <c r="AC152" t="str">
        <f t="shared" si="24"/>
        <v>Supply</v>
      </c>
    </row>
    <row r="153" spans="1:29" x14ac:dyDescent="0.2">
      <c r="A153" s="2">
        <v>44804</v>
      </c>
      <c r="B153">
        <v>-0.38802752068759672</v>
      </c>
      <c r="C153">
        <v>-0.35525264695208092</v>
      </c>
      <c r="D153">
        <v>-9.7078670373191067E-2</v>
      </c>
      <c r="E153">
        <v>0.147747354329341</v>
      </c>
      <c r="F153">
        <v>0.85349964105266229</v>
      </c>
      <c r="G153">
        <v>-0.14356854368865349</v>
      </c>
      <c r="H153">
        <v>-2.7194583925402249E-2</v>
      </c>
      <c r="I153">
        <v>-0.55436708911345445</v>
      </c>
      <c r="J153">
        <v>-0.58934302479666067</v>
      </c>
      <c r="K153" s="27">
        <v>-1.3009344576680559</v>
      </c>
      <c r="L153">
        <v>-0.7193284505726989</v>
      </c>
      <c r="M153">
        <v>-1.7609172154869659</v>
      </c>
      <c r="N153">
        <v>-1.7807310897659021</v>
      </c>
      <c r="O153">
        <v>4.4044459393576201</v>
      </c>
      <c r="P153">
        <v>-1.858456282946221</v>
      </c>
      <c r="Q153">
        <v>-1.4648503682384051</v>
      </c>
      <c r="R153">
        <v>-7.0827888551432494</v>
      </c>
      <c r="S153">
        <v>0.3456676698020722</v>
      </c>
      <c r="U153" t="str">
        <f t="shared" si="17"/>
        <v>Demand</v>
      </c>
      <c r="V153" t="str">
        <f t="shared" si="18"/>
        <v>Demand</v>
      </c>
      <c r="W153" t="str">
        <f t="shared" si="19"/>
        <v>Demand</v>
      </c>
      <c r="X153" t="str">
        <f t="shared" si="20"/>
        <v>Supply</v>
      </c>
      <c r="Y153" t="str">
        <f t="shared" si="21"/>
        <v>Demand</v>
      </c>
      <c r="Z153" t="str">
        <f t="shared" si="22"/>
        <v>Demand</v>
      </c>
      <c r="AA153" t="str">
        <f t="shared" si="23"/>
        <v>Demand</v>
      </c>
      <c r="AB153" t="str">
        <f t="shared" si="24"/>
        <v>Demand</v>
      </c>
      <c r="AC153" t="str">
        <f t="shared" si="24"/>
        <v>Supply</v>
      </c>
    </row>
    <row r="154" spans="1:29" x14ac:dyDescent="0.2">
      <c r="A154" s="2">
        <v>44834</v>
      </c>
      <c r="B154">
        <v>-0.1231076568867995</v>
      </c>
      <c r="C154">
        <v>0.21507157338524999</v>
      </c>
      <c r="D154">
        <v>-0.62447429190303716</v>
      </c>
      <c r="E154">
        <v>-1.554548441271866</v>
      </c>
      <c r="F154">
        <v>-4.1986889711260362</v>
      </c>
      <c r="G154">
        <v>9.4920860735454304E-2</v>
      </c>
      <c r="H154">
        <v>-0.1134649958141114</v>
      </c>
      <c r="I154">
        <v>-0.31869540457617701</v>
      </c>
      <c r="J154">
        <v>0.15129078576397911</v>
      </c>
      <c r="K154" s="27">
        <v>1.6314470184118961</v>
      </c>
      <c r="L154">
        <v>3.231386809400222</v>
      </c>
      <c r="M154">
        <v>1.4506977358290181</v>
      </c>
      <c r="N154">
        <v>0.94083575797194596</v>
      </c>
      <c r="O154">
        <v>10.46538886701768</v>
      </c>
      <c r="P154">
        <v>-0.45575577600728162</v>
      </c>
      <c r="Q154">
        <v>1.8354270563214889</v>
      </c>
      <c r="R154">
        <v>4.356919804323744</v>
      </c>
      <c r="S154">
        <v>1.1443070088851011</v>
      </c>
      <c r="U154" t="str">
        <f t="shared" si="17"/>
        <v>Supply</v>
      </c>
      <c r="V154" t="str">
        <f t="shared" si="18"/>
        <v>Demand</v>
      </c>
      <c r="W154" t="str">
        <f t="shared" si="19"/>
        <v>Supply</v>
      </c>
      <c r="X154" t="str">
        <f t="shared" si="20"/>
        <v>Supply</v>
      </c>
      <c r="Y154" t="str">
        <f t="shared" si="21"/>
        <v>Supply</v>
      </c>
      <c r="Z154" t="str">
        <f t="shared" si="22"/>
        <v>Supply</v>
      </c>
      <c r="AA154" t="str">
        <f t="shared" si="23"/>
        <v>Supply</v>
      </c>
      <c r="AB154" t="str">
        <f t="shared" si="24"/>
        <v>Supply</v>
      </c>
      <c r="AC154" t="str">
        <f t="shared" si="24"/>
        <v>Demand</v>
      </c>
    </row>
    <row r="155" spans="1:29" x14ac:dyDescent="0.2">
      <c r="A155" s="2">
        <v>44865</v>
      </c>
      <c r="B155">
        <v>-0.24743484963555301</v>
      </c>
      <c r="C155">
        <v>1.651260475313154E-2</v>
      </c>
      <c r="D155">
        <v>-0.55449523590448946</v>
      </c>
      <c r="E155">
        <v>-0.53852609087851444</v>
      </c>
      <c r="F155">
        <v>-3.1004837275228478</v>
      </c>
      <c r="G155">
        <v>-0.71721617890833711</v>
      </c>
      <c r="H155">
        <v>-0.426759153289472</v>
      </c>
      <c r="I155">
        <v>-1.258877086121887</v>
      </c>
      <c r="J155">
        <v>0.1393805797740735</v>
      </c>
      <c r="K155" s="27">
        <v>-0.13816816387821171</v>
      </c>
      <c r="L155">
        <v>-0.92867903640264893</v>
      </c>
      <c r="M155">
        <v>-6.6065462420321075E-2</v>
      </c>
      <c r="N155">
        <v>-1.8057124145897681</v>
      </c>
      <c r="O155">
        <v>0.1936535929790866</v>
      </c>
      <c r="P155">
        <v>0.36129092351327291</v>
      </c>
      <c r="Q155">
        <v>-0.24669903546943961</v>
      </c>
      <c r="R155">
        <v>-1.427126612995085</v>
      </c>
      <c r="S155">
        <v>-0.96884062248398672</v>
      </c>
      <c r="U155" t="str">
        <f t="shared" si="17"/>
        <v>Demand</v>
      </c>
      <c r="V155" t="str">
        <f t="shared" si="18"/>
        <v>Supply</v>
      </c>
      <c r="W155" t="str">
        <f t="shared" si="19"/>
        <v>Demand</v>
      </c>
      <c r="X155" t="str">
        <f t="shared" si="20"/>
        <v>Demand</v>
      </c>
      <c r="Y155" t="str">
        <f t="shared" si="21"/>
        <v>Supply</v>
      </c>
      <c r="Z155" t="str">
        <f t="shared" si="22"/>
        <v>Supply</v>
      </c>
      <c r="AA155" t="str">
        <f t="shared" si="23"/>
        <v>Demand</v>
      </c>
      <c r="AB155" t="str">
        <f t="shared" si="24"/>
        <v>Demand</v>
      </c>
      <c r="AC155" t="str">
        <f t="shared" si="24"/>
        <v>Supply</v>
      </c>
    </row>
    <row r="156" spans="1:29" x14ac:dyDescent="0.2">
      <c r="A156" s="2">
        <v>44895</v>
      </c>
      <c r="B156">
        <v>-0.33033695208793201</v>
      </c>
      <c r="C156">
        <v>-0.27145228172921682</v>
      </c>
      <c r="D156">
        <v>-0.2433448996627014</v>
      </c>
      <c r="E156">
        <v>-3.6260830509034578</v>
      </c>
      <c r="F156">
        <v>-0.50759941032721745</v>
      </c>
      <c r="G156">
        <v>0.35013197016383529</v>
      </c>
      <c r="H156">
        <v>-3.8552832037264451E-2</v>
      </c>
      <c r="I156">
        <v>-6.4762083646540347E-2</v>
      </c>
      <c r="J156">
        <v>-0.1045285385589261</v>
      </c>
      <c r="K156" s="27">
        <v>-1.0536727728768239E-2</v>
      </c>
      <c r="L156">
        <v>1.9627821382496</v>
      </c>
      <c r="M156">
        <v>-0.27039920735494222</v>
      </c>
      <c r="N156">
        <v>-0.82868968802600085</v>
      </c>
      <c r="O156">
        <v>-8.9291626012685796</v>
      </c>
      <c r="P156">
        <v>-0.77318078613800334</v>
      </c>
      <c r="Q156">
        <v>3.0855480440901639E-2</v>
      </c>
      <c r="R156">
        <v>-5.5326905883674744</v>
      </c>
      <c r="S156">
        <v>-0.45659176377070371</v>
      </c>
      <c r="U156" t="str">
        <f t="shared" si="17"/>
        <v>Demand</v>
      </c>
      <c r="V156" t="str">
        <f t="shared" si="18"/>
        <v>Supply</v>
      </c>
      <c r="W156" t="str">
        <f t="shared" si="19"/>
        <v>Demand</v>
      </c>
      <c r="X156" t="str">
        <f t="shared" si="20"/>
        <v>Demand</v>
      </c>
      <c r="Y156" t="str">
        <f t="shared" si="21"/>
        <v>Demand</v>
      </c>
      <c r="Z156" t="str">
        <f t="shared" si="22"/>
        <v>Supply</v>
      </c>
      <c r="AA156" t="str">
        <f t="shared" si="23"/>
        <v>Supply</v>
      </c>
      <c r="AB156" t="str">
        <f t="shared" si="24"/>
        <v>Demand</v>
      </c>
      <c r="AC156" t="str">
        <f t="shared" si="24"/>
        <v>Demand</v>
      </c>
    </row>
    <row r="157" spans="1:29" x14ac:dyDescent="0.2">
      <c r="A157" s="2">
        <v>44926</v>
      </c>
      <c r="B157">
        <v>8.8746583747794719E-3</v>
      </c>
      <c r="C157">
        <v>-0.1162191567881537</v>
      </c>
      <c r="D157">
        <v>-4.9120879848903398E-2</v>
      </c>
      <c r="E157">
        <v>-3.918747414506921</v>
      </c>
      <c r="F157">
        <v>-1.3688483147666559</v>
      </c>
      <c r="G157">
        <v>-0.46802994747061211</v>
      </c>
      <c r="H157">
        <v>-0.15947741309654739</v>
      </c>
      <c r="I157">
        <v>-0.44407803220385539</v>
      </c>
      <c r="J157">
        <v>-0.91223951038436168</v>
      </c>
      <c r="K157" s="27">
        <v>-1.24610746686063</v>
      </c>
      <c r="L157">
        <v>0.81719178157996941</v>
      </c>
      <c r="M157">
        <v>-1.101577720873786</v>
      </c>
      <c r="N157">
        <v>0.20750721148013659</v>
      </c>
      <c r="O157">
        <v>-2.1391152316804591</v>
      </c>
      <c r="P157">
        <v>-1.959881443773233</v>
      </c>
      <c r="Q157">
        <v>-0.60532854428525906</v>
      </c>
      <c r="R157">
        <v>-4.5695757918838673</v>
      </c>
      <c r="S157">
        <v>0.3372032260604596</v>
      </c>
      <c r="U157" t="str">
        <f t="shared" si="17"/>
        <v>Supply</v>
      </c>
      <c r="V157" t="str">
        <f t="shared" si="18"/>
        <v>Supply</v>
      </c>
      <c r="W157" t="str">
        <f t="shared" si="19"/>
        <v>Demand</v>
      </c>
      <c r="X157" t="str">
        <f t="shared" si="20"/>
        <v>Supply</v>
      </c>
      <c r="Y157" t="str">
        <f t="shared" si="21"/>
        <v>Demand</v>
      </c>
      <c r="Z157" t="str">
        <f t="shared" si="22"/>
        <v>Demand</v>
      </c>
      <c r="AA157" t="str">
        <f t="shared" si="23"/>
        <v>Demand</v>
      </c>
      <c r="AB157" t="str">
        <f t="shared" si="24"/>
        <v>Demand</v>
      </c>
      <c r="AC157" t="str">
        <f t="shared" si="24"/>
        <v>Supply</v>
      </c>
    </row>
    <row r="158" spans="1:29" x14ac:dyDescent="0.2">
      <c r="A158" s="2">
        <v>44957</v>
      </c>
      <c r="B158">
        <v>-0.31247206978335301</v>
      </c>
      <c r="C158">
        <v>-0.30886085529682922</v>
      </c>
      <c r="D158">
        <v>-0.13269294223406819</v>
      </c>
      <c r="E158">
        <v>-4.4471742905011317E-2</v>
      </c>
      <c r="F158">
        <v>-1.392953167722021</v>
      </c>
      <c r="G158">
        <v>0.17491803059877109</v>
      </c>
      <c r="H158">
        <v>-0.3125664979705613</v>
      </c>
      <c r="I158">
        <v>-0.39688516939736912</v>
      </c>
      <c r="J158">
        <v>4.3033146110098306</v>
      </c>
      <c r="K158" s="27">
        <v>3.3706874458460829</v>
      </c>
      <c r="L158">
        <v>2.6930175156638181</v>
      </c>
      <c r="M158">
        <v>2.395659119005654</v>
      </c>
      <c r="N158">
        <v>1.6078801803139291</v>
      </c>
      <c r="O158">
        <v>-4.4622437843625891</v>
      </c>
      <c r="P158">
        <v>1.0576534538015581</v>
      </c>
      <c r="Q158">
        <v>-4.3503609280865394</v>
      </c>
      <c r="R158">
        <v>9.1859403789270502</v>
      </c>
      <c r="S158">
        <v>0.93954952266363878</v>
      </c>
      <c r="U158" t="str">
        <f t="shared" si="17"/>
        <v>Supply</v>
      </c>
      <c r="V158" t="str">
        <f t="shared" si="18"/>
        <v>Supply</v>
      </c>
      <c r="W158" t="str">
        <f t="shared" si="19"/>
        <v>Supply</v>
      </c>
      <c r="X158" t="str">
        <f t="shared" si="20"/>
        <v>Supply</v>
      </c>
      <c r="Y158" t="str">
        <f t="shared" si="21"/>
        <v>Demand</v>
      </c>
      <c r="Z158" t="str">
        <f t="shared" si="22"/>
        <v>Demand</v>
      </c>
      <c r="AA158" t="str">
        <f t="shared" si="23"/>
        <v>Demand</v>
      </c>
      <c r="AB158" t="str">
        <f t="shared" si="24"/>
        <v>Supply</v>
      </c>
      <c r="AC158" t="str">
        <f t="shared" si="24"/>
        <v>Demand</v>
      </c>
    </row>
    <row r="159" spans="1:29" x14ac:dyDescent="0.2">
      <c r="A159" s="2">
        <v>44985</v>
      </c>
      <c r="B159">
        <v>-0.40374132774492738</v>
      </c>
      <c r="C159">
        <v>-0.103178058144114</v>
      </c>
      <c r="D159">
        <v>-3.1999892671088832E-2</v>
      </c>
      <c r="E159">
        <v>2.2765080278841632</v>
      </c>
      <c r="F159">
        <v>-1.085314463114583</v>
      </c>
      <c r="G159">
        <v>-0.40427512001778432</v>
      </c>
      <c r="H159">
        <v>-6.1878454623098378E-2</v>
      </c>
      <c r="I159">
        <v>-1.008366945482011</v>
      </c>
      <c r="J159">
        <v>-0.23511980639766381</v>
      </c>
      <c r="K159" s="27">
        <v>-0.30707068807841348</v>
      </c>
      <c r="L159">
        <v>1.4641181052484631</v>
      </c>
      <c r="M159">
        <v>-1.6527507611301731</v>
      </c>
      <c r="N159">
        <v>0.1776365500902293</v>
      </c>
      <c r="O159">
        <v>-7.338872162480496</v>
      </c>
      <c r="P159">
        <v>-0.59159947524449508</v>
      </c>
      <c r="Q159">
        <v>-2.3290444179077028</v>
      </c>
      <c r="R159">
        <v>2.5800119501979322</v>
      </c>
      <c r="S159">
        <v>0.67287443589237872</v>
      </c>
      <c r="U159" t="str">
        <f t="shared" si="17"/>
        <v>Demand</v>
      </c>
      <c r="V159" t="str">
        <f t="shared" si="18"/>
        <v>Supply</v>
      </c>
      <c r="W159" t="str">
        <f t="shared" si="19"/>
        <v>Demand</v>
      </c>
      <c r="X159" t="str">
        <f t="shared" si="20"/>
        <v>Demand</v>
      </c>
      <c r="Y159" t="str">
        <f t="shared" si="21"/>
        <v>Demand</v>
      </c>
      <c r="Z159" t="str">
        <f t="shared" si="22"/>
        <v>Demand</v>
      </c>
      <c r="AA159" t="str">
        <f t="shared" si="23"/>
        <v>Demand</v>
      </c>
      <c r="AB159" t="str">
        <f t="shared" si="24"/>
        <v>Supply</v>
      </c>
      <c r="AC159" t="str">
        <f t="shared" si="24"/>
        <v>Supply</v>
      </c>
    </row>
    <row r="160" spans="1:29" x14ac:dyDescent="0.2">
      <c r="A160" s="2">
        <v>45016</v>
      </c>
      <c r="B160">
        <v>-0.11864452069544699</v>
      </c>
      <c r="C160">
        <v>0.1097032427947511</v>
      </c>
      <c r="D160">
        <v>-0.27711229747065791</v>
      </c>
      <c r="E160">
        <v>1.156329805519448</v>
      </c>
      <c r="F160">
        <v>-2.0951018134961412</v>
      </c>
      <c r="G160">
        <v>-0.20210648732007311</v>
      </c>
      <c r="H160">
        <v>-0.2235293278721702</v>
      </c>
      <c r="I160">
        <v>7.742214728147101E-2</v>
      </c>
      <c r="J160">
        <v>-0.46728566614316508</v>
      </c>
      <c r="K160" s="27">
        <v>-0.37011584944966719</v>
      </c>
      <c r="L160">
        <v>-0.69579464587446793</v>
      </c>
      <c r="M160">
        <v>-7.557261784776248E-2</v>
      </c>
      <c r="N160">
        <v>-2.0948365872117298</v>
      </c>
      <c r="O160">
        <v>-0.47974769358984037</v>
      </c>
      <c r="P160">
        <v>-0.49837558720599773</v>
      </c>
      <c r="Q160">
        <v>1.4710813811845049</v>
      </c>
      <c r="R160">
        <v>2.7193982639342509</v>
      </c>
      <c r="S160">
        <v>0.50837207038323373</v>
      </c>
      <c r="U160" t="str">
        <f t="shared" si="17"/>
        <v>Demand</v>
      </c>
      <c r="V160" t="str">
        <f t="shared" si="18"/>
        <v>Supply</v>
      </c>
      <c r="W160" t="str">
        <f t="shared" si="19"/>
        <v>Demand</v>
      </c>
      <c r="X160" t="str">
        <f t="shared" si="20"/>
        <v>Supply</v>
      </c>
      <c r="Y160" t="str">
        <f t="shared" si="21"/>
        <v>Demand</v>
      </c>
      <c r="Z160" t="str">
        <f t="shared" si="22"/>
        <v>Demand</v>
      </c>
      <c r="AA160" t="str">
        <f t="shared" si="23"/>
        <v>Supply</v>
      </c>
      <c r="AB160" t="str">
        <f t="shared" si="24"/>
        <v>Demand</v>
      </c>
      <c r="AC160" t="str">
        <f t="shared" si="24"/>
        <v>Supply</v>
      </c>
    </row>
    <row r="161" spans="1:29" x14ac:dyDescent="0.2">
      <c r="A161" s="2">
        <v>45046</v>
      </c>
      <c r="B161">
        <v>0.29691523994354219</v>
      </c>
      <c r="C161">
        <v>-0.34305696265906283</v>
      </c>
      <c r="D161">
        <v>0.1736057091308236</v>
      </c>
      <c r="E161">
        <v>-1.4204117480251459</v>
      </c>
      <c r="F161">
        <v>0.1825759919693066</v>
      </c>
      <c r="G161">
        <v>-0.28173364392086458</v>
      </c>
      <c r="H161">
        <v>1.024181565258192E-2</v>
      </c>
      <c r="I161">
        <v>-0.83765734121174484</v>
      </c>
      <c r="J161">
        <v>1.360498454364675</v>
      </c>
      <c r="K161" s="27">
        <v>-0.17187685569754391</v>
      </c>
      <c r="L161">
        <v>0.28484133173529791</v>
      </c>
      <c r="M161">
        <v>-0.59242375527080704</v>
      </c>
      <c r="N161">
        <v>-2.1426682804562529</v>
      </c>
      <c r="O161">
        <v>0.32425975155024922</v>
      </c>
      <c r="P161">
        <v>0.5581348044931671</v>
      </c>
      <c r="Q161">
        <v>2.1446734286604361</v>
      </c>
      <c r="R161">
        <v>1.4136772262094379</v>
      </c>
      <c r="S161">
        <v>-1.457208048892469</v>
      </c>
      <c r="U161" t="str">
        <f t="shared" si="17"/>
        <v>Supply</v>
      </c>
      <c r="V161" t="str">
        <f t="shared" si="18"/>
        <v>Supply</v>
      </c>
      <c r="W161" t="str">
        <f t="shared" si="19"/>
        <v>Supply</v>
      </c>
      <c r="X161" t="str">
        <f t="shared" si="20"/>
        <v>Demand</v>
      </c>
      <c r="Y161" t="str">
        <f t="shared" si="21"/>
        <v>Demand</v>
      </c>
      <c r="Z161" t="str">
        <f t="shared" si="22"/>
        <v>Supply</v>
      </c>
      <c r="AA161" t="str">
        <f t="shared" si="23"/>
        <v>Demand</v>
      </c>
      <c r="AB161" t="str">
        <f t="shared" si="24"/>
        <v>Supply</v>
      </c>
      <c r="AC161" t="str">
        <f t="shared" si="24"/>
        <v>Supply</v>
      </c>
    </row>
    <row r="162" spans="1:29" x14ac:dyDescent="0.2">
      <c r="A162" s="2">
        <v>45077</v>
      </c>
      <c r="B162">
        <v>0.56280754110189224</v>
      </c>
      <c r="C162">
        <v>5.84805339416683E-3</v>
      </c>
      <c r="D162">
        <v>-0.12603778014465239</v>
      </c>
      <c r="E162">
        <v>2.09205566689853</v>
      </c>
      <c r="F162">
        <v>4.5232442450936396</v>
      </c>
      <c r="G162">
        <v>8.6759730094841905E-2</v>
      </c>
      <c r="H162">
        <v>-0.4460996319472883</v>
      </c>
      <c r="I162">
        <v>0.20503127119836809</v>
      </c>
      <c r="J162">
        <v>-3.626407054450036</v>
      </c>
      <c r="K162" s="27">
        <v>-0.42122646723847612</v>
      </c>
      <c r="L162">
        <v>1.1137081548188501</v>
      </c>
      <c r="M162">
        <v>0.89773757869687809</v>
      </c>
      <c r="N162">
        <v>3.6930164496362661E-2</v>
      </c>
      <c r="O162">
        <v>1.695852996921962</v>
      </c>
      <c r="P162">
        <v>0.25109924430134711</v>
      </c>
      <c r="Q162">
        <v>-0.1866542984795076</v>
      </c>
      <c r="R162">
        <v>1.714165179754531</v>
      </c>
      <c r="S162">
        <v>0.86190683973723181</v>
      </c>
      <c r="U162" t="str">
        <f t="shared" si="17"/>
        <v>Supply</v>
      </c>
      <c r="V162" t="str">
        <f t="shared" si="18"/>
        <v>Demand</v>
      </c>
      <c r="W162" t="str">
        <f t="shared" si="19"/>
        <v>Supply</v>
      </c>
      <c r="X162" t="str">
        <f t="shared" si="20"/>
        <v>Demand</v>
      </c>
      <c r="Y162" t="str">
        <f t="shared" si="21"/>
        <v>Demand</v>
      </c>
      <c r="Z162" t="str">
        <f t="shared" si="22"/>
        <v>Demand</v>
      </c>
      <c r="AA162" t="str">
        <f t="shared" si="23"/>
        <v>Demand</v>
      </c>
      <c r="AB162" t="str">
        <f t="shared" si="24"/>
        <v>Demand</v>
      </c>
      <c r="AC162" t="str">
        <f t="shared" si="24"/>
        <v>Supply</v>
      </c>
    </row>
    <row r="163" spans="1:29" x14ac:dyDescent="0.2">
      <c r="A163" s="2">
        <v>45107</v>
      </c>
      <c r="B163">
        <v>0.29479865113746101</v>
      </c>
      <c r="C163">
        <v>-0.2113830673135518</v>
      </c>
      <c r="D163">
        <v>-0.2629922777308713</v>
      </c>
      <c r="E163">
        <v>4.0502438421315006</v>
      </c>
      <c r="F163">
        <v>2.4447513205947198</v>
      </c>
      <c r="G163">
        <v>-0.28249713135757482</v>
      </c>
      <c r="H163">
        <v>-6.7478597574479215E-2</v>
      </c>
      <c r="I163">
        <v>-0.40146572807393488</v>
      </c>
      <c r="J163">
        <v>9.7370461398020636E-2</v>
      </c>
      <c r="K163" s="27">
        <v>-0.56796859789291332</v>
      </c>
      <c r="L163">
        <v>1.437947476179986</v>
      </c>
      <c r="M163">
        <v>0.39439797341872329</v>
      </c>
      <c r="N163">
        <v>0.93674389057495966</v>
      </c>
      <c r="O163">
        <v>-2.8732346328481082</v>
      </c>
      <c r="P163">
        <v>1.0059017980851661</v>
      </c>
      <c r="Q163">
        <v>0.5495661488268595</v>
      </c>
      <c r="R163">
        <v>3.127241428625168</v>
      </c>
      <c r="S163">
        <v>-2.44344598639772</v>
      </c>
      <c r="U163" t="str">
        <f t="shared" si="17"/>
        <v>Supply</v>
      </c>
      <c r="V163" t="str">
        <f t="shared" si="18"/>
        <v>Supply</v>
      </c>
      <c r="W163" t="str">
        <f t="shared" si="19"/>
        <v>Supply</v>
      </c>
      <c r="X163" t="str">
        <f t="shared" si="20"/>
        <v>Demand</v>
      </c>
      <c r="Y163" t="str">
        <f t="shared" si="21"/>
        <v>Supply</v>
      </c>
      <c r="Z163" t="str">
        <f t="shared" si="22"/>
        <v>Supply</v>
      </c>
      <c r="AA163" t="str">
        <f t="shared" si="23"/>
        <v>Supply</v>
      </c>
      <c r="AB163" t="str">
        <f t="shared" si="24"/>
        <v>Supply</v>
      </c>
      <c r="AC163" t="str">
        <f t="shared" si="24"/>
        <v>Supply</v>
      </c>
    </row>
    <row r="164" spans="1:29" x14ac:dyDescent="0.2">
      <c r="A164" s="2">
        <v>45138</v>
      </c>
      <c r="B164">
        <v>5.3930599792561873E-2</v>
      </c>
      <c r="C164">
        <v>0.11327442110318039</v>
      </c>
      <c r="D164">
        <v>-5.222050783949847E-2</v>
      </c>
      <c r="E164">
        <v>3.4008252689051068</v>
      </c>
      <c r="F164">
        <v>2.528081304047527</v>
      </c>
      <c r="G164">
        <v>-0.19081038318981611</v>
      </c>
      <c r="H164">
        <v>-0.28482640993506703</v>
      </c>
      <c r="I164">
        <v>-0.22155190958345139</v>
      </c>
      <c r="J164">
        <v>7.4127465238118138</v>
      </c>
      <c r="K164" s="27">
        <v>-0.14305087579006889</v>
      </c>
      <c r="L164">
        <v>0.23124560008467759</v>
      </c>
      <c r="M164">
        <v>0.37435431189252061</v>
      </c>
      <c r="N164">
        <v>-0.66811268090057307</v>
      </c>
      <c r="O164">
        <v>-6.0924963977789863</v>
      </c>
      <c r="P164">
        <v>0.2218651503677356</v>
      </c>
      <c r="Q164">
        <v>6.3160891138324418E-2</v>
      </c>
      <c r="R164">
        <v>-0.26913438813393692</v>
      </c>
      <c r="S164">
        <v>-3.963093038041186</v>
      </c>
      <c r="U164" t="str">
        <f t="shared" si="17"/>
        <v>Supply</v>
      </c>
      <c r="V164" t="str">
        <f t="shared" si="18"/>
        <v>Demand</v>
      </c>
      <c r="W164" t="str">
        <f t="shared" si="19"/>
        <v>Supply</v>
      </c>
      <c r="X164" t="str">
        <f t="shared" si="20"/>
        <v>Supply</v>
      </c>
      <c r="Y164" t="str">
        <f t="shared" si="21"/>
        <v>Supply</v>
      </c>
      <c r="Z164" t="str">
        <f t="shared" si="22"/>
        <v>Supply</v>
      </c>
      <c r="AA164" t="str">
        <f t="shared" si="23"/>
        <v>Supply</v>
      </c>
      <c r="AB164" t="str">
        <f t="shared" si="24"/>
        <v>Demand</v>
      </c>
      <c r="AC164" t="str">
        <f t="shared" si="24"/>
        <v>Supply</v>
      </c>
    </row>
    <row r="165" spans="1:29" x14ac:dyDescent="0.2">
      <c r="A165" s="2">
        <v>45169</v>
      </c>
      <c r="B165">
        <v>1.6121665745754841</v>
      </c>
      <c r="C165">
        <v>-0.48755432294130091</v>
      </c>
      <c r="D165">
        <v>-8.7461299926535008E-2</v>
      </c>
      <c r="E165">
        <v>1.0593325337538371</v>
      </c>
      <c r="F165">
        <v>-0.48979466559901802</v>
      </c>
      <c r="G165">
        <v>-0.10066803564960131</v>
      </c>
      <c r="H165">
        <v>-1.3276151215037561E-2</v>
      </c>
      <c r="I165">
        <v>0.1057290864758217</v>
      </c>
      <c r="J165">
        <v>-1.608984587763387</v>
      </c>
      <c r="K165" s="27">
        <v>1.0356902184364529</v>
      </c>
      <c r="L165">
        <v>1.320000558522715</v>
      </c>
      <c r="M165">
        <v>-0.78420384502530638</v>
      </c>
      <c r="N165">
        <v>5.9249386306379992E-2</v>
      </c>
      <c r="O165">
        <v>-2.9360208047837548</v>
      </c>
      <c r="P165">
        <v>-1.457049702357422</v>
      </c>
      <c r="Q165">
        <v>0.34698901008858568</v>
      </c>
      <c r="R165">
        <v>-2.826832839836682</v>
      </c>
      <c r="S165">
        <v>1.979295010159978</v>
      </c>
      <c r="U165" t="str">
        <f t="shared" si="17"/>
        <v>Demand</v>
      </c>
      <c r="V165" t="str">
        <f t="shared" si="18"/>
        <v>Supply</v>
      </c>
      <c r="W165" t="str">
        <f t="shared" si="19"/>
        <v>Demand</v>
      </c>
      <c r="X165" t="str">
        <f t="shared" si="20"/>
        <v>Demand</v>
      </c>
      <c r="Y165" t="str">
        <f t="shared" si="21"/>
        <v>Demand</v>
      </c>
      <c r="Z165" t="str">
        <f t="shared" si="22"/>
        <v>Demand</v>
      </c>
      <c r="AA165" t="str">
        <f t="shared" si="23"/>
        <v>Supply</v>
      </c>
      <c r="AB165" t="str">
        <f t="shared" si="24"/>
        <v>Supply</v>
      </c>
      <c r="AC165" t="str">
        <f t="shared" si="24"/>
        <v>Supply</v>
      </c>
    </row>
    <row r="166" spans="1:29" x14ac:dyDescent="0.2">
      <c r="A166" s="2">
        <v>45199</v>
      </c>
      <c r="B166">
        <v>0.1377908011628495</v>
      </c>
      <c r="C166">
        <v>0.19667473260579771</v>
      </c>
      <c r="D166">
        <v>8.6557434222204743E-3</v>
      </c>
      <c r="E166">
        <v>4.0838484170935416</v>
      </c>
      <c r="F166">
        <v>-1.2294396391115361</v>
      </c>
      <c r="G166">
        <v>-0.1723100738317368</v>
      </c>
      <c r="H166">
        <v>0.46240606204840889</v>
      </c>
      <c r="I166">
        <v>5.5381463996968139E-2</v>
      </c>
      <c r="J166">
        <v>2.764591085761638</v>
      </c>
      <c r="K166" s="27">
        <v>1.26938048219093</v>
      </c>
      <c r="L166">
        <v>-1.340513795915226</v>
      </c>
      <c r="M166">
        <v>0.22591676981882511</v>
      </c>
      <c r="N166">
        <v>-0.28598423463760919</v>
      </c>
      <c r="O166">
        <v>-5.0100230370992884</v>
      </c>
      <c r="P166">
        <v>1.0202730733182781</v>
      </c>
      <c r="Q166">
        <v>0.17830177576323361</v>
      </c>
      <c r="R166">
        <v>-3.2376629394500118</v>
      </c>
      <c r="S166">
        <v>-3.5093189145445591</v>
      </c>
      <c r="U166" t="str">
        <f t="shared" si="17"/>
        <v>Demand</v>
      </c>
      <c r="V166" t="str">
        <f t="shared" si="18"/>
        <v>Supply</v>
      </c>
      <c r="W166" t="str">
        <f t="shared" si="19"/>
        <v>Demand</v>
      </c>
      <c r="X166" t="str">
        <f t="shared" si="20"/>
        <v>Supply</v>
      </c>
      <c r="Y166" t="str">
        <f t="shared" si="21"/>
        <v>Demand</v>
      </c>
      <c r="Z166" t="str">
        <f t="shared" si="22"/>
        <v>Supply</v>
      </c>
      <c r="AA166" t="str">
        <f t="shared" si="23"/>
        <v>Demand</v>
      </c>
      <c r="AB166" t="str">
        <f t="shared" si="24"/>
        <v>Supply</v>
      </c>
      <c r="AC166" t="str">
        <f t="shared" si="24"/>
        <v>Supply</v>
      </c>
    </row>
    <row r="167" spans="1:29" x14ac:dyDescent="0.2">
      <c r="A167" s="2">
        <v>45230</v>
      </c>
      <c r="B167">
        <v>0.46307835389322299</v>
      </c>
      <c r="C167">
        <v>-1.979790429788619E-2</v>
      </c>
      <c r="D167">
        <v>-0.41283240184899472</v>
      </c>
      <c r="E167">
        <v>5.3277163282877691</v>
      </c>
      <c r="F167">
        <v>-2.9007940709183342</v>
      </c>
      <c r="G167">
        <v>0.21980102170117599</v>
      </c>
      <c r="H167">
        <v>0.54141209845987381</v>
      </c>
      <c r="I167">
        <v>0.77845798509406627</v>
      </c>
      <c r="J167">
        <v>-1.151021176637246</v>
      </c>
      <c r="K167" s="27">
        <v>1.116479120545931</v>
      </c>
      <c r="L167">
        <v>1.964530106809707</v>
      </c>
      <c r="M167">
        <v>0.92090495407137574</v>
      </c>
      <c r="N167">
        <v>1.531960230125968</v>
      </c>
      <c r="O167">
        <v>-4.693817165765739</v>
      </c>
      <c r="P167">
        <v>0.1975198068478449</v>
      </c>
      <c r="Q167">
        <v>0.48617685272684302</v>
      </c>
      <c r="R167">
        <v>-1.8453465410561609</v>
      </c>
      <c r="S167">
        <v>0.73164911296474888</v>
      </c>
      <c r="U167" t="str">
        <f t="shared" si="17"/>
        <v>Demand</v>
      </c>
      <c r="V167" t="str">
        <f t="shared" si="18"/>
        <v>Supply</v>
      </c>
      <c r="W167" t="str">
        <f t="shared" si="19"/>
        <v>Supply</v>
      </c>
      <c r="X167" t="str">
        <f t="shared" si="20"/>
        <v>Demand</v>
      </c>
      <c r="Y167" t="str">
        <f t="shared" si="21"/>
        <v>Demand</v>
      </c>
      <c r="Z167" t="str">
        <f t="shared" si="22"/>
        <v>Demand</v>
      </c>
      <c r="AA167" t="str">
        <f t="shared" si="23"/>
        <v>Demand</v>
      </c>
      <c r="AB167" t="str">
        <f t="shared" si="24"/>
        <v>Supply</v>
      </c>
      <c r="AC167" t="str">
        <f t="shared" si="24"/>
        <v>Supply</v>
      </c>
    </row>
    <row r="168" spans="1:29" x14ac:dyDescent="0.2">
      <c r="A168" s="2">
        <v>45260</v>
      </c>
      <c r="B168">
        <v>-0.34925965523508168</v>
      </c>
      <c r="C168">
        <v>0.1922192741310319</v>
      </c>
      <c r="D168">
        <v>-0.14175489903406091</v>
      </c>
      <c r="E168">
        <v>8.7287086354572008</v>
      </c>
      <c r="F168">
        <v>-2.483612105334164</v>
      </c>
      <c r="G168">
        <v>0.203169758497278</v>
      </c>
      <c r="H168">
        <v>-8.4445908660637059E-2</v>
      </c>
      <c r="I168">
        <v>-0.50719072790868291</v>
      </c>
      <c r="J168">
        <v>0.70862379706554957</v>
      </c>
      <c r="K168" s="27">
        <v>1.2073088019989151</v>
      </c>
      <c r="L168">
        <v>0.92443397041041975</v>
      </c>
      <c r="M168">
        <v>-0.34647673659131778</v>
      </c>
      <c r="N168">
        <v>6.9335713515973341E-3</v>
      </c>
      <c r="O168">
        <v>1.917655550554527</v>
      </c>
      <c r="P168">
        <v>-0.41227968949830579</v>
      </c>
      <c r="Q168">
        <v>-0.59754336844828038</v>
      </c>
      <c r="R168">
        <v>-1.1221760976992461</v>
      </c>
      <c r="S168">
        <v>-1.1401361403594039</v>
      </c>
      <c r="U168" t="str">
        <f t="shared" si="17"/>
        <v>Supply</v>
      </c>
      <c r="V168" t="str">
        <f t="shared" si="18"/>
        <v>Demand</v>
      </c>
      <c r="W168" t="str">
        <f t="shared" si="19"/>
        <v>Demand</v>
      </c>
      <c r="X168" t="str">
        <f t="shared" si="20"/>
        <v>Demand</v>
      </c>
      <c r="Y168" t="str">
        <f t="shared" si="21"/>
        <v>Supply</v>
      </c>
      <c r="Z168" t="str">
        <f t="shared" si="22"/>
        <v>Supply</v>
      </c>
      <c r="AA168" t="str">
        <f t="shared" si="23"/>
        <v>Demand</v>
      </c>
      <c r="AB168" t="str">
        <f t="shared" si="24"/>
        <v>Demand</v>
      </c>
      <c r="AC168" t="str">
        <f t="shared" si="24"/>
        <v>Supply</v>
      </c>
    </row>
    <row r="169" spans="1:29" x14ac:dyDescent="0.2">
      <c r="A169" s="2">
        <v>45291</v>
      </c>
      <c r="B169">
        <v>-0.5569665793153824</v>
      </c>
      <c r="C169">
        <v>-0.17836933180177991</v>
      </c>
      <c r="D169">
        <v>0.1228187496886583</v>
      </c>
      <c r="E169">
        <v>9.4103773636368828</v>
      </c>
      <c r="F169">
        <v>-0.30933157639149278</v>
      </c>
      <c r="G169">
        <v>-0.23215647364716449</v>
      </c>
      <c r="H169">
        <v>-0.19595350874683051</v>
      </c>
      <c r="I169">
        <v>6.3519337903025774E-2</v>
      </c>
      <c r="J169">
        <v>-0.43979009757769671</v>
      </c>
      <c r="K169" s="27">
        <v>0.56863775884504941</v>
      </c>
      <c r="L169">
        <v>-2.6437030644693289</v>
      </c>
      <c r="M169">
        <v>2.9492165205404541E-2</v>
      </c>
      <c r="N169">
        <v>-1.0108175278557481</v>
      </c>
      <c r="O169">
        <v>-5.9500076573426257E-2</v>
      </c>
      <c r="P169">
        <v>-1.513291273361383</v>
      </c>
      <c r="Q169">
        <v>-0.91355457325529443</v>
      </c>
      <c r="R169">
        <v>1.8559706737984361</v>
      </c>
      <c r="S169">
        <v>-0.12032241118034361</v>
      </c>
      <c r="U169" t="str">
        <f t="shared" si="17"/>
        <v>Supply</v>
      </c>
      <c r="V169" t="str">
        <f t="shared" si="18"/>
        <v>Demand</v>
      </c>
      <c r="W169" t="str">
        <f t="shared" si="19"/>
        <v>Demand</v>
      </c>
      <c r="X169" t="str">
        <f t="shared" si="20"/>
        <v>Supply</v>
      </c>
      <c r="Y169" t="str">
        <f t="shared" si="21"/>
        <v>Demand</v>
      </c>
      <c r="Z169" t="str">
        <f t="shared" si="22"/>
        <v>Demand</v>
      </c>
      <c r="AA169" t="str">
        <f t="shared" si="23"/>
        <v>Demand</v>
      </c>
      <c r="AB169" t="str">
        <f t="shared" si="24"/>
        <v>Demand</v>
      </c>
      <c r="AC169" t="str">
        <f t="shared" si="24"/>
        <v>Demand</v>
      </c>
    </row>
    <row r="170" spans="1:29" x14ac:dyDescent="0.2">
      <c r="A170" s="2">
        <v>45322</v>
      </c>
      <c r="B170">
        <v>-0.5279790828635853</v>
      </c>
      <c r="C170">
        <v>2.5387162980536889E-2</v>
      </c>
      <c r="D170">
        <v>0.15741243156169121</v>
      </c>
      <c r="E170">
        <v>-0.8633090792354785</v>
      </c>
      <c r="F170">
        <v>7.0733763941318042E-2</v>
      </c>
      <c r="G170">
        <v>0.35498495935520441</v>
      </c>
      <c r="H170">
        <v>9.6523916879655336E-2</v>
      </c>
      <c r="I170">
        <v>-0.46941301818505632</v>
      </c>
      <c r="J170">
        <v>0.9673267309345106</v>
      </c>
      <c r="K170" s="27">
        <v>-1.2369093165128811</v>
      </c>
      <c r="L170">
        <v>-0.19139989960971401</v>
      </c>
      <c r="M170">
        <v>-1.373460487982145</v>
      </c>
      <c r="N170">
        <v>-0.61193026416530139</v>
      </c>
      <c r="O170">
        <v>-1.306275029834514</v>
      </c>
      <c r="P170">
        <v>-0.42750763900793931</v>
      </c>
      <c r="Q170">
        <v>0.82357404617533114</v>
      </c>
      <c r="R170">
        <v>0.13726769183477039</v>
      </c>
      <c r="S170">
        <v>-4.6379256543492282</v>
      </c>
      <c r="U170" t="str">
        <f t="shared" si="17"/>
        <v>Demand</v>
      </c>
      <c r="V170" t="str">
        <f t="shared" si="18"/>
        <v>Supply</v>
      </c>
      <c r="W170" t="str">
        <f t="shared" si="19"/>
        <v>Supply</v>
      </c>
      <c r="X170" t="str">
        <f t="shared" si="20"/>
        <v>Demand</v>
      </c>
      <c r="Y170" t="str">
        <f t="shared" si="21"/>
        <v>Supply</v>
      </c>
      <c r="Z170" t="str">
        <f t="shared" si="22"/>
        <v>Supply</v>
      </c>
      <c r="AA170" t="str">
        <f t="shared" si="23"/>
        <v>Demand</v>
      </c>
      <c r="AB170" t="str">
        <f t="shared" si="24"/>
        <v>Supply</v>
      </c>
      <c r="AC170" t="str">
        <f t="shared" si="24"/>
        <v>Supply</v>
      </c>
    </row>
    <row r="171" spans="1:29" x14ac:dyDescent="0.2">
      <c r="A171" s="2">
        <v>45351</v>
      </c>
      <c r="B171">
        <v>-1.0569647567335581E-3</v>
      </c>
      <c r="C171">
        <v>-0.1899871608465844</v>
      </c>
      <c r="D171">
        <v>-0.77705437473960715</v>
      </c>
      <c r="E171">
        <v>3.1494480153279438</v>
      </c>
      <c r="F171">
        <v>0.52411125572684891</v>
      </c>
      <c r="G171">
        <v>-0.33576050957668491</v>
      </c>
      <c r="H171">
        <v>-0.35665089763852398</v>
      </c>
      <c r="I171">
        <v>-0.18431837481131949</v>
      </c>
      <c r="J171">
        <v>-1.636971997117229</v>
      </c>
      <c r="K171" s="27">
        <v>-0.45302831810829097</v>
      </c>
      <c r="L171">
        <v>-0.79337864172798034</v>
      </c>
      <c r="M171">
        <v>1.136353251949993</v>
      </c>
      <c r="N171">
        <v>1.1703041628997151</v>
      </c>
      <c r="O171">
        <v>0.13301803119187311</v>
      </c>
      <c r="P171">
        <v>-0.30672225930751379</v>
      </c>
      <c r="Q171">
        <v>0.14747256235977549</v>
      </c>
      <c r="R171">
        <v>-0.38694530384087078</v>
      </c>
      <c r="S171">
        <v>0.88832836779951241</v>
      </c>
      <c r="U171" t="str">
        <f t="shared" si="17"/>
        <v>Demand</v>
      </c>
      <c r="V171" t="str">
        <f t="shared" si="18"/>
        <v>Demand</v>
      </c>
      <c r="W171" t="str">
        <f t="shared" si="19"/>
        <v>Supply</v>
      </c>
      <c r="X171" t="str">
        <f t="shared" si="20"/>
        <v>Demand</v>
      </c>
      <c r="Y171" t="str">
        <f t="shared" si="21"/>
        <v>Demand</v>
      </c>
      <c r="Z171" t="str">
        <f t="shared" si="22"/>
        <v>Demand</v>
      </c>
      <c r="AA171" t="str">
        <f t="shared" si="23"/>
        <v>Supply</v>
      </c>
      <c r="AB171" t="str">
        <f t="shared" si="24"/>
        <v>Demand</v>
      </c>
      <c r="AC171" t="str">
        <f t="shared" si="24"/>
        <v>Supply</v>
      </c>
    </row>
    <row r="172" spans="1:29" x14ac:dyDescent="0.2">
      <c r="A172" s="2">
        <v>45382</v>
      </c>
      <c r="B172">
        <v>3.4805476575211713E-2</v>
      </c>
      <c r="C172">
        <v>4.9231585124981707E-2</v>
      </c>
      <c r="D172">
        <v>1.012376591914701</v>
      </c>
      <c r="E172">
        <v>-2.5809869082742938</v>
      </c>
      <c r="F172">
        <v>-0.74982897871353293</v>
      </c>
      <c r="G172">
        <v>7.9044002842243E-2</v>
      </c>
      <c r="H172">
        <v>-8.8931652987135568E-2</v>
      </c>
      <c r="I172">
        <v>-9.081317096089947E-3</v>
      </c>
      <c r="J172">
        <v>-2.5673693308852461</v>
      </c>
      <c r="K172" s="27">
        <v>-1.0646031957418469</v>
      </c>
      <c r="L172">
        <v>0.34084292865684929</v>
      </c>
      <c r="M172">
        <v>8.4319158624847734E-2</v>
      </c>
      <c r="N172">
        <v>1.956393668926347</v>
      </c>
      <c r="O172">
        <v>1.770185648860698</v>
      </c>
      <c r="P172">
        <v>-0.2983710227957731</v>
      </c>
      <c r="Q172">
        <v>-2.1071383404241781</v>
      </c>
      <c r="R172">
        <v>-0.2181046824888819</v>
      </c>
      <c r="S172">
        <v>1.41107854556625</v>
      </c>
      <c r="U172" t="str">
        <f t="shared" si="17"/>
        <v>Supply</v>
      </c>
      <c r="V172" t="str">
        <f t="shared" si="18"/>
        <v>Demand</v>
      </c>
      <c r="W172" t="str">
        <f t="shared" si="19"/>
        <v>Demand</v>
      </c>
      <c r="X172" t="str">
        <f t="shared" si="20"/>
        <v>Supply</v>
      </c>
      <c r="Y172" t="str">
        <f t="shared" si="21"/>
        <v>Supply</v>
      </c>
      <c r="Z172" t="str">
        <f t="shared" si="22"/>
        <v>Supply</v>
      </c>
      <c r="AA172" t="str">
        <f t="shared" si="23"/>
        <v>Demand</v>
      </c>
      <c r="AB172" t="str">
        <f t="shared" si="24"/>
        <v>Demand</v>
      </c>
      <c r="AC172" t="str">
        <f t="shared" si="24"/>
        <v>Supply</v>
      </c>
    </row>
    <row r="173" spans="1:29" x14ac:dyDescent="0.2">
      <c r="A173" s="2">
        <v>45412</v>
      </c>
      <c r="B173">
        <v>-0.19337405837782831</v>
      </c>
      <c r="C173">
        <v>-0.1255138443393633</v>
      </c>
      <c r="D173">
        <v>-0.17542655282962949</v>
      </c>
      <c r="E173">
        <v>0.31460413141312632</v>
      </c>
      <c r="F173">
        <v>-4.7529720374061002E-2</v>
      </c>
      <c r="G173">
        <v>0.4089778510823785</v>
      </c>
      <c r="H173">
        <v>0.624114928484651</v>
      </c>
      <c r="I173">
        <v>-0.36495711094199201</v>
      </c>
      <c r="J173">
        <v>-1.5898475908166401</v>
      </c>
      <c r="K173" s="27">
        <v>0.8426684952196013</v>
      </c>
      <c r="L173">
        <v>1.02934920122698</v>
      </c>
      <c r="M173">
        <v>0.95605027802176434</v>
      </c>
      <c r="N173">
        <v>-10.719283899213281</v>
      </c>
      <c r="O173">
        <v>-3.3661139751504918</v>
      </c>
      <c r="P173">
        <v>0.19529982127384729</v>
      </c>
      <c r="Q173">
        <v>-2.2858514388766129</v>
      </c>
      <c r="R173">
        <v>-0.95472872839788736</v>
      </c>
      <c r="S173">
        <v>0.59426006401245957</v>
      </c>
      <c r="U173" t="str">
        <f t="shared" si="17"/>
        <v>Supply</v>
      </c>
      <c r="V173" t="str">
        <f t="shared" si="18"/>
        <v>Supply</v>
      </c>
      <c r="W173" t="str">
        <f t="shared" si="19"/>
        <v>Supply</v>
      </c>
      <c r="X173" t="str">
        <f t="shared" si="20"/>
        <v>Supply</v>
      </c>
      <c r="Y173" t="str">
        <f t="shared" si="21"/>
        <v>Demand</v>
      </c>
      <c r="Z173" t="str">
        <f t="shared" si="22"/>
        <v>Demand</v>
      </c>
      <c r="AA173" t="str">
        <f t="shared" si="23"/>
        <v>Supply</v>
      </c>
      <c r="AB173" t="str">
        <f t="shared" si="24"/>
        <v>Demand</v>
      </c>
      <c r="AC173" t="str">
        <f t="shared" si="24"/>
        <v>Supply</v>
      </c>
    </row>
    <row r="174" spans="1:29" x14ac:dyDescent="0.2">
      <c r="A174" s="2">
        <v>45443</v>
      </c>
      <c r="B174">
        <v>0.49618329354772811</v>
      </c>
      <c r="C174">
        <v>-0.18351368920384159</v>
      </c>
      <c r="D174">
        <v>-0.10838382091886579</v>
      </c>
      <c r="E174">
        <v>4.5258785638365069</v>
      </c>
      <c r="F174">
        <v>-0.70045909361391478</v>
      </c>
      <c r="G174">
        <v>-4.4071156448759918E-2</v>
      </c>
      <c r="H174">
        <v>0.21178976117501661</v>
      </c>
      <c r="I174">
        <v>0.10583433248531619</v>
      </c>
      <c r="J174">
        <v>0.3815848180851259</v>
      </c>
      <c r="K174" s="27">
        <v>-1.060185692924966</v>
      </c>
      <c r="L174">
        <v>0.91541893269521479</v>
      </c>
      <c r="M174">
        <v>8.1992665029116396E-2</v>
      </c>
      <c r="N174">
        <v>10.28487112667902</v>
      </c>
      <c r="O174">
        <v>2.1780912386090758</v>
      </c>
      <c r="P174">
        <v>1.838884946029081</v>
      </c>
      <c r="Q174">
        <v>9.7383074922165349</v>
      </c>
      <c r="R174">
        <v>-0.60867050303074488</v>
      </c>
      <c r="S174">
        <v>-1.4427712730860061</v>
      </c>
      <c r="U174" t="str">
        <f t="shared" si="17"/>
        <v>Supply</v>
      </c>
      <c r="V174" t="str">
        <f t="shared" si="18"/>
        <v>Supply</v>
      </c>
      <c r="W174" t="str">
        <f t="shared" si="19"/>
        <v>Supply</v>
      </c>
      <c r="X174" t="str">
        <f t="shared" si="20"/>
        <v>Demand</v>
      </c>
      <c r="Y174" t="str">
        <f t="shared" si="21"/>
        <v>Supply</v>
      </c>
      <c r="Z174" t="str">
        <f t="shared" si="22"/>
        <v>Supply</v>
      </c>
      <c r="AA174" t="str">
        <f t="shared" si="23"/>
        <v>Demand</v>
      </c>
      <c r="AB174" t="str">
        <f t="shared" si="24"/>
        <v>Supply</v>
      </c>
      <c r="AC174" t="str">
        <f t="shared" si="24"/>
        <v>Supply</v>
      </c>
    </row>
    <row r="175" spans="1:29" x14ac:dyDescent="0.2">
      <c r="A175" s="2">
        <v>45473</v>
      </c>
      <c r="B175">
        <v>-0.38767035037679132</v>
      </c>
      <c r="C175">
        <v>-0.1055267293998481</v>
      </c>
      <c r="D175">
        <v>0.17707264284017479</v>
      </c>
      <c r="E175">
        <v>-1.495031351784663</v>
      </c>
      <c r="F175">
        <v>1.7613728456401201</v>
      </c>
      <c r="G175">
        <v>-0.23334660672960519</v>
      </c>
      <c r="H175">
        <v>-0.20000730844190029</v>
      </c>
      <c r="I175">
        <v>-0.14760970992877509</v>
      </c>
      <c r="J175">
        <v>3.0677621365136929</v>
      </c>
      <c r="K175" s="27">
        <v>-6.464085611202719E-2</v>
      </c>
      <c r="L175">
        <v>-2.731761132328463</v>
      </c>
      <c r="M175">
        <v>0.49368637774279511</v>
      </c>
      <c r="N175">
        <v>1.9044627627494859</v>
      </c>
      <c r="O175">
        <v>-2.7600370427451502</v>
      </c>
      <c r="P175">
        <v>-2.2070040001809059</v>
      </c>
      <c r="Q175">
        <v>-6.2117745722750177</v>
      </c>
      <c r="R175">
        <v>-2.57928738456794</v>
      </c>
      <c r="S175">
        <v>1.773619663406905</v>
      </c>
      <c r="U175" t="str">
        <f t="shared" si="17"/>
        <v>Demand</v>
      </c>
      <c r="V175" t="str">
        <f t="shared" si="18"/>
        <v>Demand</v>
      </c>
      <c r="W175" t="str">
        <f t="shared" si="19"/>
        <v>Demand</v>
      </c>
      <c r="X175" t="str">
        <f t="shared" si="20"/>
        <v>Supply</v>
      </c>
      <c r="Y175" t="str">
        <f t="shared" si="21"/>
        <v>Supply</v>
      </c>
      <c r="Z175" t="str">
        <f t="shared" si="22"/>
        <v>Demand</v>
      </c>
      <c r="AA175" t="str">
        <f t="shared" si="23"/>
        <v>Demand</v>
      </c>
      <c r="AB175" t="str">
        <f t="shared" si="24"/>
        <v>Demand</v>
      </c>
      <c r="AC175" t="str">
        <f t="shared" si="24"/>
        <v>Demand</v>
      </c>
    </row>
    <row r="176" spans="1:29" x14ac:dyDescent="0.2">
      <c r="A176" s="2">
        <v>45504</v>
      </c>
      <c r="B176">
        <v>-0.15423215280524691</v>
      </c>
      <c r="C176">
        <v>-4.2201410351338731E-2</v>
      </c>
      <c r="D176">
        <v>0.18595753019945471</v>
      </c>
      <c r="E176">
        <v>-1.7471936905453049</v>
      </c>
      <c r="F176">
        <v>0.74781689970645671</v>
      </c>
      <c r="G176">
        <v>-0.16593890664980751</v>
      </c>
      <c r="H176">
        <v>0.34731881507207202</v>
      </c>
      <c r="I176">
        <v>0.11156015885563959</v>
      </c>
      <c r="J176">
        <v>3.0911318518619781</v>
      </c>
      <c r="K176" s="27">
        <v>0.99557122850233926</v>
      </c>
      <c r="L176">
        <v>2.388440803456509</v>
      </c>
      <c r="M176">
        <v>2.578759658965307</v>
      </c>
      <c r="N176">
        <v>0.75193036850197736</v>
      </c>
      <c r="O176">
        <v>-12.82174740664748</v>
      </c>
      <c r="P176">
        <v>1.2793115612055961</v>
      </c>
      <c r="Q176">
        <v>-0.99058354082126332</v>
      </c>
      <c r="R176">
        <v>0.80063173202072768</v>
      </c>
      <c r="S176">
        <v>1.694544072250473</v>
      </c>
      <c r="U176" t="str">
        <f t="shared" si="17"/>
        <v>Supply</v>
      </c>
      <c r="V176" t="str">
        <f t="shared" si="18"/>
        <v>Supply</v>
      </c>
      <c r="W176" t="str">
        <f t="shared" si="19"/>
        <v>Demand</v>
      </c>
      <c r="X176" t="str">
        <f t="shared" si="20"/>
        <v>Supply</v>
      </c>
      <c r="Y176" t="str">
        <f t="shared" si="21"/>
        <v>Supply</v>
      </c>
      <c r="Z176" t="str">
        <f t="shared" si="22"/>
        <v>Supply</v>
      </c>
      <c r="AA176" t="str">
        <f t="shared" si="23"/>
        <v>Supply</v>
      </c>
      <c r="AB176" t="str">
        <f t="shared" si="24"/>
        <v>Demand</v>
      </c>
      <c r="AC176" t="str">
        <f t="shared" si="24"/>
        <v>Demand</v>
      </c>
    </row>
    <row r="177" spans="1:29" x14ac:dyDescent="0.2">
      <c r="A177" s="2">
        <v>45535</v>
      </c>
      <c r="B177">
        <v>2.4048695536897261E-2</v>
      </c>
      <c r="C177">
        <v>9.3269687068880058E-2</v>
      </c>
      <c r="D177">
        <v>0.13837934065660409</v>
      </c>
      <c r="E177">
        <v>-2.2102111925242758</v>
      </c>
      <c r="F177">
        <v>-1.264823389577346</v>
      </c>
      <c r="G177">
        <v>-4.2613678110421493E-2</v>
      </c>
      <c r="H177">
        <v>-0.10137167733684049</v>
      </c>
      <c r="I177">
        <v>-0.1918927237931862</v>
      </c>
      <c r="J177">
        <v>2.8299802800806351</v>
      </c>
      <c r="K177" s="27">
        <v>-0.18752403533709019</v>
      </c>
      <c r="L177">
        <v>0.3609717615457978</v>
      </c>
      <c r="M177">
        <v>1.0607214809062999</v>
      </c>
      <c r="N177">
        <v>-0.47907705694166569</v>
      </c>
      <c r="O177">
        <v>-2.2505230569394392</v>
      </c>
      <c r="P177">
        <v>1.8730437554789969</v>
      </c>
      <c r="Q177">
        <v>0.25464089975550053</v>
      </c>
      <c r="R177">
        <v>3.8345750801662901</v>
      </c>
      <c r="S177">
        <v>-0.90126972577532083</v>
      </c>
      <c r="U177" t="str">
        <f t="shared" si="17"/>
        <v>Supply</v>
      </c>
      <c r="V177" t="str">
        <f t="shared" si="18"/>
        <v>Demand</v>
      </c>
      <c r="W177" t="str">
        <f t="shared" si="19"/>
        <v>Demand</v>
      </c>
      <c r="X177" t="str">
        <f t="shared" si="20"/>
        <v>Demand</v>
      </c>
      <c r="Y177" t="str">
        <f t="shared" si="21"/>
        <v>Demand</v>
      </c>
      <c r="Z177" t="str">
        <f t="shared" si="22"/>
        <v>Supply</v>
      </c>
      <c r="AA177" t="str">
        <f t="shared" si="23"/>
        <v>Supply</v>
      </c>
      <c r="AB177" t="str">
        <f t="shared" si="24"/>
        <v>Supply</v>
      </c>
      <c r="AC177" t="str">
        <f t="shared" si="24"/>
        <v>Supply</v>
      </c>
    </row>
    <row r="178" spans="1:29" x14ac:dyDescent="0.2">
      <c r="A178" s="2">
        <v>45565</v>
      </c>
      <c r="B178">
        <v>-2.5798239775315919E-3</v>
      </c>
      <c r="C178">
        <v>0.89395727038593398</v>
      </c>
      <c r="D178">
        <v>0.26087896393461762</v>
      </c>
      <c r="E178">
        <v>-3.9110750692409062</v>
      </c>
      <c r="F178">
        <v>-3.5230102808503521</v>
      </c>
      <c r="G178">
        <v>0.19694740209957029</v>
      </c>
      <c r="H178">
        <v>0.54422214074051356</v>
      </c>
      <c r="I178">
        <v>-0.35043896272385472</v>
      </c>
      <c r="J178">
        <v>-1.28037753548723</v>
      </c>
      <c r="K178" s="27">
        <v>0.29097968372017657</v>
      </c>
      <c r="L178">
        <v>-2.8184842105383972</v>
      </c>
      <c r="M178">
        <v>-1.8793571149104711</v>
      </c>
      <c r="N178">
        <v>1.613432572274653</v>
      </c>
      <c r="O178">
        <v>-2.988018501835652</v>
      </c>
      <c r="P178">
        <v>0.36393265865975738</v>
      </c>
      <c r="Q178">
        <v>-0.30273028863601459</v>
      </c>
      <c r="R178">
        <v>-1.5363036124262499</v>
      </c>
      <c r="S178">
        <v>7.1990868469415312E-2</v>
      </c>
      <c r="U178" t="str">
        <f t="shared" si="17"/>
        <v>Supply</v>
      </c>
      <c r="V178" t="str">
        <f t="shared" si="18"/>
        <v>Supply</v>
      </c>
      <c r="W178" t="str">
        <f t="shared" si="19"/>
        <v>Supply</v>
      </c>
      <c r="X178" t="str">
        <f t="shared" si="20"/>
        <v>Supply</v>
      </c>
      <c r="Y178" t="str">
        <f t="shared" si="21"/>
        <v>Demand</v>
      </c>
      <c r="Z178" t="str">
        <f t="shared" si="22"/>
        <v>Demand</v>
      </c>
      <c r="AA178" t="str">
        <f t="shared" si="23"/>
        <v>Supply</v>
      </c>
      <c r="AB178" t="str">
        <f t="shared" si="24"/>
        <v>Demand</v>
      </c>
      <c r="AC178" t="str">
        <f t="shared" si="24"/>
        <v>Supply</v>
      </c>
    </row>
    <row r="179" spans="1:29" x14ac:dyDescent="0.2">
      <c r="A179" s="2">
        <v>45596</v>
      </c>
      <c r="B179">
        <v>-6.4564029165576353E-3</v>
      </c>
      <c r="C179">
        <v>0.6936836876821928</v>
      </c>
      <c r="D179">
        <v>0.36109381213813752</v>
      </c>
      <c r="E179">
        <v>-5.2168052770940188</v>
      </c>
      <c r="F179">
        <v>-2.3988270431887102</v>
      </c>
      <c r="G179">
        <v>0.49077151417657999</v>
      </c>
      <c r="H179">
        <v>-5.5510911467407498E-2</v>
      </c>
      <c r="I179">
        <v>0.26396640535161431</v>
      </c>
      <c r="J179">
        <v>0.68075418480431071</v>
      </c>
      <c r="K179" s="27">
        <v>0.75688305177091675</v>
      </c>
      <c r="L179">
        <v>1.8505925308484199</v>
      </c>
      <c r="M179">
        <v>0.43016115413287648</v>
      </c>
      <c r="N179">
        <v>-1.296326605592403</v>
      </c>
      <c r="O179">
        <v>-6.2365511484474139</v>
      </c>
      <c r="P179">
        <v>0.66865935958461509</v>
      </c>
      <c r="Q179">
        <v>-0.40308822489406748</v>
      </c>
      <c r="R179">
        <v>-1.549693820028591</v>
      </c>
      <c r="S179">
        <v>-2.2448410651141559</v>
      </c>
      <c r="U179" t="str">
        <f t="shared" si="17"/>
        <v>Supply</v>
      </c>
      <c r="V179" t="str">
        <f t="shared" si="18"/>
        <v>Demand</v>
      </c>
      <c r="W179" t="str">
        <f t="shared" si="19"/>
        <v>Demand</v>
      </c>
      <c r="X179" t="str">
        <f t="shared" si="20"/>
        <v>Demand</v>
      </c>
      <c r="Y179" t="str">
        <f t="shared" si="21"/>
        <v>Demand</v>
      </c>
      <c r="Z179" t="str">
        <f t="shared" si="22"/>
        <v>Demand</v>
      </c>
      <c r="AA179" t="str">
        <f t="shared" si="23"/>
        <v>Demand</v>
      </c>
      <c r="AB179" t="str">
        <f t="shared" si="24"/>
        <v>Supply</v>
      </c>
      <c r="AC179" t="str">
        <f t="shared" si="24"/>
        <v>Supply</v>
      </c>
    </row>
    <row r="180" spans="1:29" x14ac:dyDescent="0.2">
      <c r="A180" s="2">
        <v>45626</v>
      </c>
      <c r="B180">
        <v>3.7905127817598139E-2</v>
      </c>
      <c r="C180">
        <v>0.82390299946876588</v>
      </c>
      <c r="D180">
        <v>0.35893452100666901</v>
      </c>
      <c r="E180">
        <v>-2.45686557634723</v>
      </c>
      <c r="F180">
        <v>-1.6364686234362762E-2</v>
      </c>
      <c r="G180">
        <v>9.8716106477346743E-2</v>
      </c>
      <c r="H180">
        <v>0.27034324411214272</v>
      </c>
      <c r="I180">
        <v>-0.31814634363587302</v>
      </c>
      <c r="J180">
        <v>5.089611285820717</v>
      </c>
      <c r="K180" s="27">
        <v>0.1296447571168908</v>
      </c>
      <c r="L180">
        <v>-0.65130697530359372</v>
      </c>
      <c r="M180">
        <v>0.68384680173625112</v>
      </c>
      <c r="N180">
        <v>5.2180789330180666E-3</v>
      </c>
      <c r="O180">
        <v>0.5405884164885264</v>
      </c>
      <c r="P180">
        <v>0.81942311426517067</v>
      </c>
      <c r="Q180">
        <v>-0.47041653093964297</v>
      </c>
      <c r="R180">
        <v>1.945471509328208</v>
      </c>
      <c r="S180">
        <v>-1.3467403480357101</v>
      </c>
      <c r="U180" t="str">
        <f t="shared" si="17"/>
        <v>Demand</v>
      </c>
      <c r="V180" t="str">
        <f t="shared" si="18"/>
        <v>Supply</v>
      </c>
      <c r="W180" t="str">
        <f t="shared" si="19"/>
        <v>Demand</v>
      </c>
      <c r="X180" t="str">
        <f t="shared" si="20"/>
        <v>Supply</v>
      </c>
      <c r="Y180" t="str">
        <f t="shared" si="21"/>
        <v>Supply</v>
      </c>
      <c r="Z180" t="str">
        <f t="shared" si="22"/>
        <v>Demand</v>
      </c>
      <c r="AA180" t="str">
        <f t="shared" si="23"/>
        <v>Supply</v>
      </c>
      <c r="AB180" t="str">
        <f t="shared" si="24"/>
        <v>Supply</v>
      </c>
      <c r="AC180" t="str">
        <f t="shared" si="24"/>
        <v>Supply</v>
      </c>
    </row>
    <row r="181" spans="1:29" x14ac:dyDescent="0.2">
      <c r="A181" s="2">
        <v>45657</v>
      </c>
      <c r="B181">
        <v>1.096384637585738</v>
      </c>
      <c r="C181">
        <v>0.20062883008521931</v>
      </c>
      <c r="D181">
        <v>0.1081776475704592</v>
      </c>
      <c r="E181">
        <v>-2.7833357612667582</v>
      </c>
      <c r="F181">
        <v>2.1569331508142149</v>
      </c>
      <c r="G181">
        <v>0.47668782677628219</v>
      </c>
      <c r="H181">
        <v>0.25853863364771618</v>
      </c>
      <c r="I181">
        <v>0.52339384117303944</v>
      </c>
      <c r="J181">
        <v>-0.40975895588267802</v>
      </c>
      <c r="K181" s="27">
        <v>-0.52344209568774203</v>
      </c>
      <c r="L181">
        <v>1.3380426761513731</v>
      </c>
      <c r="M181">
        <v>1.15712203875894</v>
      </c>
      <c r="N181">
        <v>1.7736467503453038E-2</v>
      </c>
      <c r="O181">
        <v>-0.76929323504281089</v>
      </c>
      <c r="P181">
        <v>-0.6648873624569599</v>
      </c>
      <c r="Q181">
        <v>-0.40794199797280067</v>
      </c>
      <c r="R181">
        <v>-1.146094812164334</v>
      </c>
      <c r="S181">
        <v>-1.3681904223101431</v>
      </c>
      <c r="U181" t="str">
        <f t="shared" si="17"/>
        <v>Supply</v>
      </c>
      <c r="V181" t="str">
        <f t="shared" si="18"/>
        <v>Demand</v>
      </c>
      <c r="W181" t="str">
        <f t="shared" si="19"/>
        <v>Demand</v>
      </c>
      <c r="X181" t="str">
        <f t="shared" si="20"/>
        <v>Supply</v>
      </c>
      <c r="Y181" t="str">
        <f t="shared" si="21"/>
        <v>Supply</v>
      </c>
      <c r="Z181" t="str">
        <f t="shared" si="22"/>
        <v>Supply</v>
      </c>
      <c r="AA181" t="str">
        <f t="shared" si="23"/>
        <v>Supply</v>
      </c>
      <c r="AB181" t="str">
        <f t="shared" si="24"/>
        <v>Supply</v>
      </c>
      <c r="AC181" t="str">
        <f t="shared" si="24"/>
        <v>Demand</v>
      </c>
    </row>
    <row r="182" spans="1:29" x14ac:dyDescent="0.2">
      <c r="A182" s="2">
        <v>45688</v>
      </c>
      <c r="B182">
        <v>-0.71709154226704119</v>
      </c>
      <c r="C182">
        <v>-0.215997702419783</v>
      </c>
      <c r="D182">
        <v>3.373206273082241E-3</v>
      </c>
      <c r="E182">
        <v>8.3900857545708973E-2</v>
      </c>
      <c r="F182">
        <v>-0.58660934273645537</v>
      </c>
      <c r="G182">
        <v>-0.24422342682668011</v>
      </c>
      <c r="H182">
        <v>-0.29770918146552461</v>
      </c>
      <c r="I182">
        <v>-0.76516251159731541</v>
      </c>
      <c r="J182">
        <v>-4.1144049414092274</v>
      </c>
      <c r="K182" s="27">
        <v>0.1800934571890678</v>
      </c>
      <c r="L182">
        <v>-0.62615381548920768</v>
      </c>
      <c r="M182">
        <v>-0.42529769475182239</v>
      </c>
      <c r="N182">
        <v>-0.78140411221817496</v>
      </c>
      <c r="O182">
        <v>3.4497505998349851</v>
      </c>
      <c r="P182">
        <v>1.7295903855901871</v>
      </c>
      <c r="Q182">
        <v>19.93235386449097</v>
      </c>
      <c r="R182">
        <v>1.574497209014539</v>
      </c>
      <c r="S182">
        <v>2.1892625266438008</v>
      </c>
      <c r="U182" t="str">
        <f t="shared" si="17"/>
        <v>Supply</v>
      </c>
      <c r="V182" t="str">
        <f t="shared" si="18"/>
        <v>Demand</v>
      </c>
      <c r="W182" t="str">
        <f t="shared" si="19"/>
        <v>Supply</v>
      </c>
      <c r="X182" t="str">
        <f t="shared" si="20"/>
        <v>Supply</v>
      </c>
      <c r="Y182" t="str">
        <f t="shared" si="21"/>
        <v>Supply</v>
      </c>
      <c r="Z182" t="str">
        <f t="shared" si="22"/>
        <v>Supply</v>
      </c>
      <c r="AA182" t="str">
        <f t="shared" si="23"/>
        <v>Supply</v>
      </c>
      <c r="AB182" t="str">
        <f t="shared" si="24"/>
        <v>Supply</v>
      </c>
      <c r="AC182" t="str">
        <f t="shared" si="24"/>
        <v>Supply</v>
      </c>
    </row>
    <row r="183" spans="1:29" x14ac:dyDescent="0.2">
      <c r="A183" s="2">
        <v>45716</v>
      </c>
      <c r="B183">
        <v>-9.0677447201553074E-2</v>
      </c>
      <c r="C183">
        <v>0.62517414832309903</v>
      </c>
      <c r="D183">
        <v>0.1329185823200609</v>
      </c>
      <c r="E183">
        <v>-2.2661550181165642</v>
      </c>
      <c r="F183">
        <v>-0.23277534774969061</v>
      </c>
      <c r="G183">
        <v>0.57305477018297513</v>
      </c>
      <c r="H183">
        <v>0.34578780237864609</v>
      </c>
      <c r="I183">
        <v>8.7211468539495768E-2</v>
      </c>
      <c r="J183">
        <v>0.40533277508678173</v>
      </c>
      <c r="K183" s="27">
        <v>0.65170138684020928</v>
      </c>
      <c r="L183">
        <v>0.1589917893202831</v>
      </c>
      <c r="M183">
        <v>-0.79626395329662847</v>
      </c>
      <c r="N183">
        <v>-0.93128737453698962</v>
      </c>
      <c r="O183">
        <v>-1.3539303875661179</v>
      </c>
      <c r="P183">
        <v>1.9342458691704641E-2</v>
      </c>
      <c r="Q183">
        <v>3.8109674453060109</v>
      </c>
      <c r="R183">
        <v>-1.71489353029995</v>
      </c>
      <c r="S183">
        <v>-1.0603575951823749</v>
      </c>
      <c r="U183" t="str">
        <f t="shared" si="17"/>
        <v>Supply</v>
      </c>
      <c r="V183" t="str">
        <f t="shared" si="18"/>
        <v>Demand</v>
      </c>
      <c r="W183" t="str">
        <f t="shared" si="19"/>
        <v>Supply</v>
      </c>
      <c r="X183" t="str">
        <f t="shared" si="20"/>
        <v>Demand</v>
      </c>
      <c r="Y183" t="str">
        <f t="shared" si="21"/>
        <v>Demand</v>
      </c>
      <c r="Z183" t="str">
        <f t="shared" si="22"/>
        <v>Demand</v>
      </c>
      <c r="AA183" t="str">
        <f t="shared" si="23"/>
        <v>Demand</v>
      </c>
      <c r="AB183" t="str">
        <f t="shared" si="24"/>
        <v>Supply</v>
      </c>
      <c r="AC183" t="str">
        <f t="shared" si="24"/>
        <v>Supply</v>
      </c>
    </row>
    <row r="184" spans="1:29" x14ac:dyDescent="0.2">
      <c r="A184" s="2">
        <v>45747</v>
      </c>
      <c r="B184">
        <v>-8.4270188996549866E-2</v>
      </c>
      <c r="C184">
        <v>-3.2684972443774767E-2</v>
      </c>
      <c r="D184">
        <v>0.1205157824873577</v>
      </c>
      <c r="E184">
        <v>-4.7093684927151056</v>
      </c>
      <c r="F184">
        <v>-2.75723546174298</v>
      </c>
      <c r="G184">
        <v>-0.28056592712462169</v>
      </c>
      <c r="H184">
        <v>0.30449277805580222</v>
      </c>
      <c r="I184">
        <v>-0.54238248804813072</v>
      </c>
      <c r="J184">
        <v>0.30064115944418951</v>
      </c>
      <c r="K184" s="27">
        <v>-1.726975179818927</v>
      </c>
      <c r="L184">
        <v>0.59474049934097917</v>
      </c>
      <c r="M184">
        <v>-1.502899249079662</v>
      </c>
      <c r="N184">
        <v>-1.590561812404055</v>
      </c>
      <c r="O184">
        <v>-1.7850090753391139</v>
      </c>
      <c r="P184">
        <v>-0.34929606974918409</v>
      </c>
      <c r="Q184">
        <v>1.1965303353258341</v>
      </c>
      <c r="R184">
        <v>-1.882872876235848</v>
      </c>
      <c r="S184">
        <v>-3.0509387671917358</v>
      </c>
      <c r="U184" t="str">
        <f t="shared" si="17"/>
        <v>Demand</v>
      </c>
      <c r="V184" t="str">
        <f t="shared" si="18"/>
        <v>Supply</v>
      </c>
      <c r="W184" t="str">
        <f t="shared" si="19"/>
        <v>Supply</v>
      </c>
      <c r="X184" t="str">
        <f t="shared" si="20"/>
        <v>Demand</v>
      </c>
      <c r="Y184" t="str">
        <f t="shared" si="21"/>
        <v>Demand</v>
      </c>
      <c r="Z184" t="str">
        <f t="shared" si="22"/>
        <v>Demand</v>
      </c>
      <c r="AA184" t="str">
        <f t="shared" si="23"/>
        <v>Demand</v>
      </c>
      <c r="AB184" t="str">
        <f t="shared" si="24"/>
        <v>Demand</v>
      </c>
      <c r="AC184" t="str">
        <f t="shared" si="24"/>
        <v>Supply</v>
      </c>
    </row>
    <row r="185" spans="1:29" x14ac:dyDescent="0.2">
      <c r="A185" s="2">
        <v>45777</v>
      </c>
      <c r="B185">
        <v>-0.14451664208323009</v>
      </c>
      <c r="C185">
        <v>-9.0714823285855228E-2</v>
      </c>
      <c r="D185">
        <v>-9.6460176203311487E-2</v>
      </c>
      <c r="E185">
        <v>-5.9297698718831109</v>
      </c>
      <c r="F185">
        <v>-0.84121311207899019</v>
      </c>
      <c r="G185">
        <v>0.22869768467916099</v>
      </c>
      <c r="H185">
        <v>-9.3776628123928951E-2</v>
      </c>
      <c r="I185">
        <v>5.6588817576923481E-2</v>
      </c>
      <c r="J185">
        <v>-0.51209821648340492</v>
      </c>
      <c r="K185" s="27">
        <v>-0.36719723002249688</v>
      </c>
      <c r="L185">
        <v>1.7938009571094851</v>
      </c>
      <c r="M185">
        <v>-8.6192941379657662E-2</v>
      </c>
      <c r="N185">
        <v>-0.92729515877269875</v>
      </c>
      <c r="O185">
        <v>1.949118554956208</v>
      </c>
      <c r="P185">
        <v>0.6645290379762836</v>
      </c>
      <c r="Q185">
        <v>2.1047099196976191</v>
      </c>
      <c r="R185">
        <v>-0.23907818080888091</v>
      </c>
      <c r="S185">
        <v>-0.26819176450947879</v>
      </c>
      <c r="U185" t="str">
        <f t="shared" si="17"/>
        <v>Demand</v>
      </c>
      <c r="V185" t="str">
        <f t="shared" si="18"/>
        <v>Supply</v>
      </c>
      <c r="W185" t="str">
        <f t="shared" si="19"/>
        <v>Demand</v>
      </c>
      <c r="X185" t="str">
        <f t="shared" si="20"/>
        <v>Demand</v>
      </c>
      <c r="Y185" t="str">
        <f t="shared" si="21"/>
        <v>Supply</v>
      </c>
      <c r="Z185" t="str">
        <f t="shared" si="22"/>
        <v>Demand</v>
      </c>
      <c r="AA185" t="str">
        <f t="shared" si="23"/>
        <v>Supply</v>
      </c>
      <c r="AB185" t="str">
        <f t="shared" si="24"/>
        <v>Supply</v>
      </c>
      <c r="AC185" t="str">
        <f t="shared" si="24"/>
        <v>Demand</v>
      </c>
    </row>
    <row r="186" spans="1:29" x14ac:dyDescent="0.2">
      <c r="A186" s="2">
        <v>45808</v>
      </c>
      <c r="B186">
        <v>0.73225539455145172</v>
      </c>
      <c r="C186">
        <v>-0.1132992372130109</v>
      </c>
      <c r="D186">
        <v>0.1111793556009192</v>
      </c>
      <c r="E186">
        <v>1.9447756452807199</v>
      </c>
      <c r="F186">
        <v>-0.11619139890226859</v>
      </c>
      <c r="G186">
        <v>-0.38591754661320138</v>
      </c>
      <c r="H186">
        <v>-2.0695646951095052E-2</v>
      </c>
      <c r="I186">
        <v>-0.64962748503788281</v>
      </c>
      <c r="J186">
        <v>-2.151960502465426</v>
      </c>
      <c r="K186" s="27">
        <v>-0.21703041504323009</v>
      </c>
      <c r="L186">
        <v>-1.174242077727133</v>
      </c>
      <c r="M186">
        <v>0.61679701691830813</v>
      </c>
      <c r="N186">
        <v>-2.4301330061755388</v>
      </c>
      <c r="O186">
        <v>2.7215842556759182</v>
      </c>
      <c r="P186">
        <v>-1.573519682340466</v>
      </c>
      <c r="Q186">
        <v>-0.81308938067205838</v>
      </c>
      <c r="R186">
        <v>9.3382288410233105E-3</v>
      </c>
      <c r="S186">
        <v>-9.3031515055907676E-2</v>
      </c>
      <c r="U186" t="str">
        <f t="shared" si="17"/>
        <v>Supply</v>
      </c>
      <c r="V186" t="str">
        <f t="shared" si="18"/>
        <v>Demand</v>
      </c>
      <c r="W186" t="str">
        <f t="shared" si="19"/>
        <v>Demand</v>
      </c>
      <c r="X186" t="str">
        <f t="shared" si="20"/>
        <v>Supply</v>
      </c>
      <c r="Y186" t="str">
        <f t="shared" si="21"/>
        <v>Supply</v>
      </c>
      <c r="Z186" t="str">
        <f t="shared" si="22"/>
        <v>Demand</v>
      </c>
      <c r="AA186" t="str">
        <f t="shared" si="23"/>
        <v>Demand</v>
      </c>
      <c r="AB186" t="str">
        <f t="shared" si="24"/>
        <v>Supply</v>
      </c>
      <c r="AC186" t="str">
        <f t="shared" si="24"/>
        <v>Demand</v>
      </c>
    </row>
    <row r="187" spans="1:29" x14ac:dyDescent="0.2">
      <c r="A187" s="2">
        <v>45838</v>
      </c>
      <c r="B187">
        <v>-0.60860343143577866</v>
      </c>
      <c r="C187">
        <v>-0.1156246626585692</v>
      </c>
      <c r="D187">
        <v>5.9176626657622911E-2</v>
      </c>
      <c r="E187">
        <v>-3.7881236445695992</v>
      </c>
      <c r="F187">
        <v>-1.2903398575453491</v>
      </c>
      <c r="G187">
        <v>0.26848599690324909</v>
      </c>
      <c r="H187">
        <v>0.1101049181896019</v>
      </c>
      <c r="I187">
        <v>0.19423233032559509</v>
      </c>
      <c r="J187">
        <v>-0.60107418865518847</v>
      </c>
      <c r="K187" s="27">
        <v>-1.637951673135071</v>
      </c>
      <c r="L187">
        <v>0.79135983582366909</v>
      </c>
      <c r="M187">
        <v>-0.2073719446769148</v>
      </c>
      <c r="N187">
        <v>1.997759570807687</v>
      </c>
      <c r="O187">
        <v>10.35822088525183</v>
      </c>
      <c r="P187">
        <v>0.76206896223801346</v>
      </c>
      <c r="Q187">
        <v>-0.59266869601497296</v>
      </c>
      <c r="R187">
        <v>-1.307208450906449</v>
      </c>
      <c r="S187">
        <v>-1.496479690887387</v>
      </c>
      <c r="U187" t="str">
        <f t="shared" si="17"/>
        <v>Demand</v>
      </c>
      <c r="V187" t="str">
        <f t="shared" si="18"/>
        <v>Supply</v>
      </c>
      <c r="W187" t="str">
        <f t="shared" si="19"/>
        <v>Supply</v>
      </c>
      <c r="X187" t="str">
        <f t="shared" si="20"/>
        <v>Supply</v>
      </c>
      <c r="Y187" t="str">
        <f t="shared" si="21"/>
        <v>Supply</v>
      </c>
      <c r="Z187" t="str">
        <f t="shared" si="22"/>
        <v>Demand</v>
      </c>
      <c r="AA187" t="str">
        <f t="shared" si="23"/>
        <v>Supply</v>
      </c>
      <c r="AB187" t="str">
        <f t="shared" si="24"/>
        <v>Supply</v>
      </c>
      <c r="AC187" t="str">
        <f t="shared" si="24"/>
        <v>Demand</v>
      </c>
    </row>
    <row r="188" spans="1:29" x14ac:dyDescent="0.2">
      <c r="A188" s="2">
        <v>45869</v>
      </c>
      <c r="B188">
        <v>6.8449697298368362E-2</v>
      </c>
      <c r="C188">
        <v>-0.10183522224339039</v>
      </c>
      <c r="D188">
        <v>1.040142306079384E-2</v>
      </c>
      <c r="E188">
        <v>-3.6139889525703581</v>
      </c>
      <c r="F188">
        <v>-0.39309748307756143</v>
      </c>
      <c r="G188">
        <v>-0.42849403781505702</v>
      </c>
      <c r="H188">
        <v>-4.9948967420012307E-2</v>
      </c>
      <c r="I188">
        <v>-0.60826219952991756</v>
      </c>
      <c r="J188">
        <v>-2.2261436119032401</v>
      </c>
      <c r="K188" s="27">
        <v>-0.3682237640196373</v>
      </c>
      <c r="L188">
        <v>-0.48573059651331052</v>
      </c>
      <c r="M188">
        <v>-1.1848586324579959</v>
      </c>
      <c r="N188">
        <v>-1.284230875157381</v>
      </c>
      <c r="O188">
        <v>7.590129742355094</v>
      </c>
      <c r="P188">
        <v>-1.3573645316046969</v>
      </c>
      <c r="Q188">
        <v>-1.151852133872393</v>
      </c>
      <c r="R188">
        <v>-1.931137608864975</v>
      </c>
      <c r="S188">
        <v>2.565188011640219</v>
      </c>
      <c r="U188" t="str">
        <f t="shared" si="17"/>
        <v>Supply</v>
      </c>
      <c r="V188" t="str">
        <f t="shared" si="18"/>
        <v>Demand</v>
      </c>
      <c r="W188" t="str">
        <f t="shared" si="19"/>
        <v>Supply</v>
      </c>
      <c r="X188" t="str">
        <f t="shared" si="20"/>
        <v>Demand</v>
      </c>
      <c r="Y188" t="str">
        <f t="shared" si="21"/>
        <v>Supply</v>
      </c>
      <c r="Z188" t="str">
        <f t="shared" si="22"/>
        <v>Demand</v>
      </c>
      <c r="AA188" t="str">
        <f t="shared" si="23"/>
        <v>Demand</v>
      </c>
      <c r="AB188" t="str">
        <f t="shared" si="24"/>
        <v>Demand</v>
      </c>
      <c r="AC188" t="str">
        <f t="shared" si="24"/>
        <v>Supply</v>
      </c>
    </row>
  </sheetData>
  <mergeCells count="3">
    <mergeCell ref="B1:J1"/>
    <mergeCell ref="K1:S1"/>
    <mergeCell ref="U6:AC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C55AD-80B1-5548-AD9D-EF889C47B4BC}">
  <dimension ref="A1:AG279"/>
  <sheetViews>
    <sheetView topLeftCell="Q1" zoomScale="75" zoomScaleNormal="100" workbookViewId="0">
      <selection activeCell="V2" sqref="V1:AF1048576"/>
    </sheetView>
  </sheetViews>
  <sheetFormatPr baseColWidth="10" defaultRowHeight="18" x14ac:dyDescent="0.2"/>
  <cols>
    <col min="1" max="1" width="16.83203125" style="9" customWidth="1"/>
    <col min="2" max="10" width="15.83203125" style="6" customWidth="1"/>
    <col min="11" max="11" width="10.83203125" style="6"/>
    <col min="12" max="20" width="15.83203125" style="6" customWidth="1"/>
    <col min="21" max="21" width="10.83203125" style="6"/>
    <col min="22" max="30" width="15.83203125" style="6" customWidth="1"/>
    <col min="31" max="31" width="10.83203125" style="6"/>
    <col min="32" max="32" width="17.83203125" style="6" customWidth="1"/>
    <col min="33" max="33" width="35.1640625" style="6" customWidth="1"/>
    <col min="34" max="16384" width="10.83203125" style="6"/>
  </cols>
  <sheetData>
    <row r="1" spans="1:33" x14ac:dyDescent="0.2">
      <c r="B1" s="15" t="s">
        <v>12</v>
      </c>
      <c r="C1" s="15"/>
      <c r="D1" s="15"/>
      <c r="E1" s="15"/>
      <c r="F1" s="15"/>
      <c r="G1" s="15"/>
      <c r="H1" s="15"/>
      <c r="I1" s="15"/>
      <c r="J1" s="15"/>
      <c r="L1" s="15" t="s">
        <v>13</v>
      </c>
      <c r="M1" s="15"/>
      <c r="N1" s="15"/>
      <c r="O1" s="15"/>
      <c r="P1" s="15"/>
      <c r="Q1" s="15"/>
      <c r="R1" s="15"/>
      <c r="S1" s="15"/>
      <c r="T1" s="15"/>
      <c r="V1" s="15" t="s">
        <v>14</v>
      </c>
      <c r="W1" s="15"/>
      <c r="X1" s="15"/>
      <c r="Y1" s="15"/>
      <c r="Z1" s="15"/>
      <c r="AA1" s="15"/>
      <c r="AB1" s="15"/>
      <c r="AC1" s="15"/>
      <c r="AD1" s="15"/>
      <c r="AF1" s="15" t="s">
        <v>15</v>
      </c>
      <c r="AG1" s="15"/>
    </row>
    <row r="2" spans="1:33" x14ac:dyDescent="0.2">
      <c r="A2" s="4" t="s">
        <v>11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L2" s="5" t="s">
        <v>2</v>
      </c>
      <c r="M2" s="5" t="s">
        <v>3</v>
      </c>
      <c r="N2" s="5" t="s">
        <v>4</v>
      </c>
      <c r="O2" s="5" t="s">
        <v>5</v>
      </c>
      <c r="P2" s="5" t="s">
        <v>6</v>
      </c>
      <c r="Q2" s="5" t="s">
        <v>7</v>
      </c>
      <c r="R2" s="5" t="s">
        <v>8</v>
      </c>
      <c r="S2" s="5" t="s">
        <v>9</v>
      </c>
      <c r="T2" s="5" t="s">
        <v>10</v>
      </c>
      <c r="V2" s="5" t="s">
        <v>2</v>
      </c>
      <c r="W2" s="5" t="s">
        <v>3</v>
      </c>
      <c r="X2" s="5" t="s">
        <v>4</v>
      </c>
      <c r="Y2" s="5" t="s">
        <v>5</v>
      </c>
      <c r="Z2" s="5" t="s">
        <v>6</v>
      </c>
      <c r="AA2" s="5" t="s">
        <v>7</v>
      </c>
      <c r="AB2" s="5" t="s">
        <v>8</v>
      </c>
      <c r="AC2" s="5" t="s">
        <v>9</v>
      </c>
      <c r="AD2" s="5" t="s">
        <v>10</v>
      </c>
      <c r="AF2" s="5" t="s">
        <v>16</v>
      </c>
      <c r="AG2" s="5" t="s">
        <v>17</v>
      </c>
    </row>
    <row r="3" spans="1:33" x14ac:dyDescent="0.2">
      <c r="A3" s="7">
        <v>40390</v>
      </c>
      <c r="B3" s="8">
        <v>0.65999999999999659</v>
      </c>
      <c r="C3" s="8">
        <v>-8.4531497733820515E-2</v>
      </c>
      <c r="D3" s="8">
        <v>0.36945226113347474</v>
      </c>
      <c r="E3" s="8">
        <v>-2.4932537964135264</v>
      </c>
      <c r="F3" s="8">
        <v>3.9399937175226967</v>
      </c>
      <c r="G3" s="8">
        <v>0.21999999999999886</v>
      </c>
      <c r="H3" s="8">
        <v>6.0000000000002274E-2</v>
      </c>
      <c r="I3" s="8">
        <v>2.2999999999999972</v>
      </c>
      <c r="J3" s="8">
        <v>2.3945584620119291</v>
      </c>
      <c r="L3" s="6">
        <v>0.42820990942994136</v>
      </c>
      <c r="M3" s="6">
        <v>8.4176877996803401E-2</v>
      </c>
      <c r="N3" s="6">
        <v>4.3109572012076006E-2</v>
      </c>
      <c r="O3" s="6">
        <v>2.2464926300834666E-2</v>
      </c>
      <c r="P3" s="6">
        <v>3.0145622447167467E-2</v>
      </c>
      <c r="Q3" s="6">
        <v>0.10344521399396199</v>
      </c>
      <c r="R3" s="6">
        <v>8.821701296394957E-2</v>
      </c>
      <c r="S3" s="6">
        <v>4.0090570058604155E-2</v>
      </c>
      <c r="T3" s="6">
        <v>0.16014029479666134</v>
      </c>
      <c r="V3" s="6">
        <f>B3*L3</f>
        <v>0.28261854022375982</v>
      </c>
      <c r="W3" s="6">
        <f t="shared" ref="W3:AD18" si="0">C3*M3</f>
        <v>-7.115597571626873E-3</v>
      </c>
      <c r="X3" s="6">
        <f t="shared" si="0"/>
        <v>1.5926928856357839E-2</v>
      </c>
      <c r="Y3" s="6">
        <f t="shared" si="0"/>
        <v>-5.601076278570611E-2</v>
      </c>
      <c r="Z3" s="6">
        <f t="shared" si="0"/>
        <v>0.11877356305265099</v>
      </c>
      <c r="AA3" s="6">
        <f t="shared" si="0"/>
        <v>2.2757947078671521E-2</v>
      </c>
      <c r="AB3" s="6">
        <f t="shared" si="0"/>
        <v>5.2930207778371747E-3</v>
      </c>
      <c r="AC3" s="6">
        <f t="shared" si="0"/>
        <v>9.2208311134789445E-2</v>
      </c>
      <c r="AD3" s="6">
        <f t="shared" si="0"/>
        <v>0.3834652980144303</v>
      </c>
      <c r="AF3" s="16">
        <f>SUM(V3:AD3)</f>
        <v>0.85791724878116415</v>
      </c>
      <c r="AG3" s="17">
        <v>0.72245622118931863</v>
      </c>
    </row>
    <row r="4" spans="1:33" x14ac:dyDescent="0.2">
      <c r="A4" s="7">
        <v>40421</v>
      </c>
      <c r="B4" s="8">
        <v>0.57999999999999829</v>
      </c>
      <c r="C4" s="8">
        <v>0.3228436912198589</v>
      </c>
      <c r="D4" s="8">
        <v>1.8666502831521825</v>
      </c>
      <c r="E4" s="8">
        <v>-2.8038057759204236</v>
      </c>
      <c r="F4" s="8">
        <v>3.0863737928636255</v>
      </c>
      <c r="G4" s="8">
        <v>0.34000000000000341</v>
      </c>
      <c r="H4" s="8">
        <v>2.0699999999999932</v>
      </c>
      <c r="I4" s="8">
        <v>8.89</v>
      </c>
      <c r="J4" s="8">
        <v>10.957993562326834</v>
      </c>
      <c r="L4" s="6">
        <v>0.42820990942994136</v>
      </c>
      <c r="M4" s="6">
        <v>8.4176877996803401E-2</v>
      </c>
      <c r="N4" s="6">
        <v>4.3109572012076006E-2</v>
      </c>
      <c r="O4" s="6">
        <v>2.2464926300834666E-2</v>
      </c>
      <c r="P4" s="6">
        <v>3.0145622447167467E-2</v>
      </c>
      <c r="Q4" s="6">
        <v>0.10344521399396199</v>
      </c>
      <c r="R4" s="6">
        <v>8.821701296394957E-2</v>
      </c>
      <c r="S4" s="6">
        <v>4.0090570058604155E-2</v>
      </c>
      <c r="T4" s="6">
        <v>0.16014029479666134</v>
      </c>
      <c r="V4" s="6">
        <f t="shared" ref="V4:Z67" si="1">B4*L4</f>
        <v>0.24836174746936526</v>
      </c>
      <c r="W4" s="6">
        <f t="shared" si="0"/>
        <v>2.7175974007851732E-2</v>
      </c>
      <c r="X4" s="6">
        <f t="shared" si="0"/>
        <v>8.0470494802911074E-2</v>
      </c>
      <c r="Y4" s="6">
        <f t="shared" si="0"/>
        <v>-6.2987290117906866E-2</v>
      </c>
      <c r="Z4" s="6">
        <f t="shared" si="0"/>
        <v>9.3040659090499106E-2</v>
      </c>
      <c r="AA4" s="6">
        <f t="shared" si="0"/>
        <v>3.5171372757947426E-2</v>
      </c>
      <c r="AB4" s="6">
        <f t="shared" si="0"/>
        <v>0.18260921683537501</v>
      </c>
      <c r="AC4" s="6">
        <f t="shared" si="0"/>
        <v>0.35640516782099096</v>
      </c>
      <c r="AD4" s="6">
        <f t="shared" si="0"/>
        <v>1.7548163194509363</v>
      </c>
      <c r="AF4" s="16">
        <f t="shared" ref="AF4:AF67" si="2">SUM(V4:AD4)</f>
        <v>2.71506366211797</v>
      </c>
      <c r="AG4" s="17">
        <v>2.3684483522362996</v>
      </c>
    </row>
    <row r="5" spans="1:33" x14ac:dyDescent="0.2">
      <c r="A5" s="7">
        <v>40451</v>
      </c>
      <c r="B5" s="8">
        <v>0.68999999999999773</v>
      </c>
      <c r="C5" s="8">
        <v>0.89179098853490757</v>
      </c>
      <c r="D5" s="8">
        <v>2.2512261461858429</v>
      </c>
      <c r="E5" s="8">
        <v>27.692813199948162</v>
      </c>
      <c r="F5" s="8">
        <v>8.5862216398245153</v>
      </c>
      <c r="G5" s="8">
        <v>0.71999999999999886</v>
      </c>
      <c r="H5" s="8">
        <v>1.5100000000000051</v>
      </c>
      <c r="I5" s="8">
        <v>8.1200000000000045</v>
      </c>
      <c r="J5" s="8">
        <v>8.2915035388486729</v>
      </c>
      <c r="L5" s="6">
        <v>0.42820990942994136</v>
      </c>
      <c r="M5" s="6">
        <v>8.4176877996803401E-2</v>
      </c>
      <c r="N5" s="6">
        <v>4.3109572012076006E-2</v>
      </c>
      <c r="O5" s="6">
        <v>2.2464926300834666E-2</v>
      </c>
      <c r="P5" s="6">
        <v>3.0145622447167467E-2</v>
      </c>
      <c r="Q5" s="6">
        <v>0.10344521399396199</v>
      </c>
      <c r="R5" s="6">
        <v>8.821701296394957E-2</v>
      </c>
      <c r="S5" s="6">
        <v>4.0090570058604155E-2</v>
      </c>
      <c r="T5" s="6">
        <v>0.16014029479666134</v>
      </c>
      <c r="V5" s="6">
        <f t="shared" si="1"/>
        <v>0.29546483750665858</v>
      </c>
      <c r="W5" s="6">
        <f t="shared" si="0"/>
        <v>7.5068181240551618E-2</v>
      </c>
      <c r="X5" s="6">
        <f t="shared" si="0"/>
        <v>9.7049395664466936E-2</v>
      </c>
      <c r="Y5" s="6">
        <f t="shared" si="0"/>
        <v>0.62211700759961686</v>
      </c>
      <c r="Z5" s="6">
        <f t="shared" si="0"/>
        <v>0.25883699580184893</v>
      </c>
      <c r="AA5" s="6">
        <f t="shared" si="0"/>
        <v>7.4480554075652516E-2</v>
      </c>
      <c r="AB5" s="6">
        <f t="shared" si="0"/>
        <v>0.13320768957556431</v>
      </c>
      <c r="AC5" s="6">
        <f t="shared" si="0"/>
        <v>0.3255354288758659</v>
      </c>
      <c r="AD5" s="6">
        <f t="shared" si="0"/>
        <v>1.3278038210187872</v>
      </c>
      <c r="AF5" s="16">
        <f t="shared" si="2"/>
        <v>3.2095639113590129</v>
      </c>
      <c r="AG5" s="17">
        <v>2.5412446679587077</v>
      </c>
    </row>
    <row r="6" spans="1:33" x14ac:dyDescent="0.2">
      <c r="A6" s="7">
        <v>40482</v>
      </c>
      <c r="B6" s="8">
        <v>0.70999999999999375</v>
      </c>
      <c r="C6" s="8">
        <v>1.0550573592970096</v>
      </c>
      <c r="D6" s="8">
        <v>1.140067143670521</v>
      </c>
      <c r="E6" s="8">
        <v>-6.3441255354875636</v>
      </c>
      <c r="F6" s="8">
        <v>3.5663754017879654</v>
      </c>
      <c r="G6" s="8">
        <v>0.84999999999999432</v>
      </c>
      <c r="H6" s="8">
        <v>0.59000000000000341</v>
      </c>
      <c r="I6" s="8">
        <v>3.3900000000000006</v>
      </c>
      <c r="J6" s="8">
        <v>-0.37084658553914096</v>
      </c>
      <c r="L6" s="6">
        <v>0.42820990942994136</v>
      </c>
      <c r="M6" s="6">
        <v>8.4176877996803401E-2</v>
      </c>
      <c r="N6" s="6">
        <v>4.3109572012076006E-2</v>
      </c>
      <c r="O6" s="6">
        <v>2.2464926300834666E-2</v>
      </c>
      <c r="P6" s="6">
        <v>3.0145622447167467E-2</v>
      </c>
      <c r="Q6" s="6">
        <v>0.10344521399396199</v>
      </c>
      <c r="R6" s="6">
        <v>8.821701296394957E-2</v>
      </c>
      <c r="S6" s="6">
        <v>4.0090570058604155E-2</v>
      </c>
      <c r="T6" s="6">
        <v>0.16014029479666134</v>
      </c>
      <c r="V6" s="6">
        <f t="shared" si="1"/>
        <v>0.30402903569525569</v>
      </c>
      <c r="W6" s="6">
        <f t="shared" si="0"/>
        <v>8.8811434613173951E-2</v>
      </c>
      <c r="X6" s="6">
        <f t="shared" si="0"/>
        <v>4.9147806628666128E-2</v>
      </c>
      <c r="Y6" s="6">
        <f t="shared" si="0"/>
        <v>-0.14252031259797138</v>
      </c>
      <c r="Z6" s="6">
        <f t="shared" si="0"/>
        <v>0.10751060636716518</v>
      </c>
      <c r="AA6" s="6">
        <f t="shared" si="0"/>
        <v>8.7928431894867098E-2</v>
      </c>
      <c r="AB6" s="6">
        <f t="shared" si="0"/>
        <v>5.2048037648730547E-2</v>
      </c>
      <c r="AC6" s="6">
        <f t="shared" si="0"/>
        <v>0.13590703249866812</v>
      </c>
      <c r="AD6" s="6">
        <f t="shared" si="0"/>
        <v>-5.9387481532573318E-2</v>
      </c>
      <c r="AF6" s="16">
        <f t="shared" si="2"/>
        <v>0.62347459121598192</v>
      </c>
      <c r="AG6" s="17">
        <v>0.77926645152895446</v>
      </c>
    </row>
    <row r="7" spans="1:33" x14ac:dyDescent="0.2">
      <c r="A7" s="7">
        <v>40512</v>
      </c>
      <c r="B7" s="8">
        <v>0.53000000000000114</v>
      </c>
      <c r="C7" s="8">
        <v>0.882569349255931</v>
      </c>
      <c r="D7" s="8">
        <v>0.54105157543180837</v>
      </c>
      <c r="E7" s="8">
        <v>-2.6253848106527613</v>
      </c>
      <c r="F7" s="8">
        <v>6.0248452907716086</v>
      </c>
      <c r="G7" s="8">
        <v>0.82999999999999829</v>
      </c>
      <c r="H7" s="8">
        <v>0.79999999999999716</v>
      </c>
      <c r="I7" s="8">
        <v>2.7000000000000028</v>
      </c>
      <c r="J7" s="8">
        <v>1.8038478510577818</v>
      </c>
      <c r="L7" s="6">
        <v>0.42820990942994136</v>
      </c>
      <c r="M7" s="6">
        <v>8.4176877996803401E-2</v>
      </c>
      <c r="N7" s="6">
        <v>4.3109572012076006E-2</v>
      </c>
      <c r="O7" s="6">
        <v>2.2464926300834666E-2</v>
      </c>
      <c r="P7" s="6">
        <v>3.0145622447167467E-2</v>
      </c>
      <c r="Q7" s="6">
        <v>0.10344521399396199</v>
      </c>
      <c r="R7" s="6">
        <v>8.821701296394957E-2</v>
      </c>
      <c r="S7" s="6">
        <v>4.0090570058604155E-2</v>
      </c>
      <c r="T7" s="6">
        <v>0.16014029479666134</v>
      </c>
      <c r="V7" s="6">
        <f t="shared" si="1"/>
        <v>0.22695125199786942</v>
      </c>
      <c r="W7" s="6">
        <f t="shared" si="0"/>
        <v>7.4291932436034672E-2</v>
      </c>
      <c r="X7" s="6">
        <f t="shared" si="0"/>
        <v>2.3324501853324717E-2</v>
      </c>
      <c r="Y7" s="6">
        <f t="shared" si="0"/>
        <v>-5.8979076282645058E-2</v>
      </c>
      <c r="Z7" s="6">
        <f t="shared" si="0"/>
        <v>0.18162271143819581</v>
      </c>
      <c r="AA7" s="6">
        <f t="shared" si="0"/>
        <v>8.5859527614988274E-2</v>
      </c>
      <c r="AB7" s="6">
        <f t="shared" si="0"/>
        <v>7.0573610371159404E-2</v>
      </c>
      <c r="AC7" s="6">
        <f t="shared" si="0"/>
        <v>0.10824453915823133</v>
      </c>
      <c r="AD7" s="6">
        <f t="shared" si="0"/>
        <v>0.2888687266367172</v>
      </c>
      <c r="AF7" s="16">
        <f t="shared" si="2"/>
        <v>1.0007577252238757</v>
      </c>
      <c r="AG7" s="17">
        <v>0.99890696127863521</v>
      </c>
    </row>
    <row r="8" spans="1:33" s="23" customFormat="1" ht="19" thickBot="1" x14ac:dyDescent="0.25">
      <c r="A8" s="21">
        <v>40543</v>
      </c>
      <c r="B8" s="22">
        <v>0.90999999999999659</v>
      </c>
      <c r="C8" s="22">
        <v>0.99293034200098873</v>
      </c>
      <c r="D8" s="22">
        <v>0.36760115222931233</v>
      </c>
      <c r="E8" s="22">
        <v>-1.0441290216989216</v>
      </c>
      <c r="F8" s="22">
        <v>3.1118069650198237</v>
      </c>
      <c r="G8" s="22">
        <v>1.0600000000000023</v>
      </c>
      <c r="H8" s="22">
        <v>1.4000000000000057</v>
      </c>
      <c r="I8" s="22">
        <v>5.4000000000000057</v>
      </c>
      <c r="J8" s="22">
        <v>4.1246030369755431</v>
      </c>
      <c r="L8" s="23">
        <v>0.42820990942994136</v>
      </c>
      <c r="M8" s="23">
        <v>8.4176877996803401E-2</v>
      </c>
      <c r="N8" s="23">
        <v>4.3109572012076006E-2</v>
      </c>
      <c r="O8" s="23">
        <v>2.2464926300834666E-2</v>
      </c>
      <c r="P8" s="23">
        <v>3.0145622447167467E-2</v>
      </c>
      <c r="Q8" s="23">
        <v>0.10344521399396199</v>
      </c>
      <c r="R8" s="23">
        <v>8.821701296394957E-2</v>
      </c>
      <c r="S8" s="23">
        <v>4.0090570058604155E-2</v>
      </c>
      <c r="T8" s="23">
        <v>0.16014029479666134</v>
      </c>
      <c r="V8" s="23">
        <f t="shared" si="1"/>
        <v>0.38967101758124517</v>
      </c>
      <c r="W8" s="23">
        <f t="shared" si="0"/>
        <v>8.3581776257941498E-2</v>
      </c>
      <c r="X8" s="23">
        <f t="shared" si="0"/>
        <v>1.5847128343751654E-2</v>
      </c>
      <c r="Y8" s="23">
        <f t="shared" si="0"/>
        <v>-2.3456281521028875E-2</v>
      </c>
      <c r="Z8" s="23">
        <f t="shared" si="0"/>
        <v>9.3807357895953666E-2</v>
      </c>
      <c r="AA8" s="23">
        <f t="shared" si="0"/>
        <v>0.10965192683359995</v>
      </c>
      <c r="AB8" s="23">
        <f t="shared" si="0"/>
        <v>0.1235038181495299</v>
      </c>
      <c r="AC8" s="23">
        <f t="shared" si="0"/>
        <v>0.21648907831646266</v>
      </c>
      <c r="AD8" s="23">
        <f t="shared" si="0"/>
        <v>0.66051514626046814</v>
      </c>
      <c r="AF8" s="24">
        <f t="shared" si="2"/>
        <v>1.6696109681179236</v>
      </c>
      <c r="AG8" s="25">
        <v>1.4163437755052115</v>
      </c>
    </row>
    <row r="9" spans="1:33" x14ac:dyDescent="0.2">
      <c r="A9" s="7">
        <v>40574</v>
      </c>
      <c r="B9" s="8">
        <v>1.4599999999999937</v>
      </c>
      <c r="C9" s="8">
        <v>1.1741954166172377</v>
      </c>
      <c r="D9" s="8">
        <v>0.11907270750180032</v>
      </c>
      <c r="E9" s="8">
        <v>1.3548545210646239</v>
      </c>
      <c r="F9" s="8">
        <v>3.7508804873182271</v>
      </c>
      <c r="G9" s="8">
        <v>1.019999999999996</v>
      </c>
      <c r="H9" s="8">
        <v>2.1299999999999955</v>
      </c>
      <c r="I9" s="8">
        <v>4.5900000000000034</v>
      </c>
      <c r="J9" s="8">
        <v>4.358501345455295</v>
      </c>
      <c r="L9" s="6">
        <v>0.41636246510629155</v>
      </c>
      <c r="M9" s="6">
        <v>8.262830148164052E-2</v>
      </c>
      <c r="N9" s="6">
        <v>4.513635387588575E-2</v>
      </c>
      <c r="O9" s="6">
        <v>2.2117242860210433E-2</v>
      </c>
      <c r="P9" s="6">
        <v>3.0148164054112081E-2</v>
      </c>
      <c r="Q9" s="6">
        <v>0.10315653854412711</v>
      </c>
      <c r="R9" s="6">
        <v>7.9665020399398739E-2</v>
      </c>
      <c r="S9" s="6">
        <v>4.1099420227614335E-2</v>
      </c>
      <c r="T9" s="6">
        <v>0.17968649345071933</v>
      </c>
      <c r="V9" s="6">
        <f t="shared" si="1"/>
        <v>0.60788919905518302</v>
      </c>
      <c r="W9" s="6">
        <f>C9*M9</f>
        <v>9.7021772882609617E-2</v>
      </c>
      <c r="X9" s="6">
        <f t="shared" si="0"/>
        <v>5.3745078627610949E-3</v>
      </c>
      <c r="Y9" s="6">
        <f t="shared" si="0"/>
        <v>2.9965646482640378E-2</v>
      </c>
      <c r="Z9" s="6">
        <f t="shared" si="0"/>
        <v>0.11308216027903778</v>
      </c>
      <c r="AA9" s="6">
        <f t="shared" si="0"/>
        <v>0.10521966931500924</v>
      </c>
      <c r="AB9" s="6">
        <f t="shared" si="0"/>
        <v>0.16968649345071896</v>
      </c>
      <c r="AC9" s="6">
        <f t="shared" si="0"/>
        <v>0.18864633884474993</v>
      </c>
      <c r="AD9" s="6">
        <f t="shared" si="0"/>
        <v>0.78316382346510427</v>
      </c>
      <c r="AF9" s="16">
        <f t="shared" si="2"/>
        <v>2.100049611637814</v>
      </c>
      <c r="AG9" s="17">
        <v>1.7299922402900734</v>
      </c>
    </row>
    <row r="10" spans="1:33" x14ac:dyDescent="0.2">
      <c r="A10" s="7">
        <v>40602</v>
      </c>
      <c r="B10" s="8">
        <v>0.89000000000000057</v>
      </c>
      <c r="C10" s="8">
        <v>1.2372227358359709</v>
      </c>
      <c r="D10" s="8">
        <v>-0.26562904309264468</v>
      </c>
      <c r="E10" s="8">
        <v>-1.5717589635697351</v>
      </c>
      <c r="F10" s="8">
        <v>-0.11749728843311402</v>
      </c>
      <c r="G10" s="8">
        <v>1.1299999999999955</v>
      </c>
      <c r="H10" s="8">
        <v>1.9599999999999937</v>
      </c>
      <c r="I10" s="8">
        <v>3.6099999999999994</v>
      </c>
      <c r="J10" s="8">
        <v>-0.99006132425942894</v>
      </c>
      <c r="L10" s="6">
        <v>0.41636246510629155</v>
      </c>
      <c r="M10" s="6">
        <v>8.262830148164052E-2</v>
      </c>
      <c r="N10" s="6">
        <v>4.513635387588575E-2</v>
      </c>
      <c r="O10" s="6">
        <v>2.2117242860210433E-2</v>
      </c>
      <c r="P10" s="6">
        <v>3.0148164054112081E-2</v>
      </c>
      <c r="Q10" s="6">
        <v>0.10315653854412711</v>
      </c>
      <c r="R10" s="6">
        <v>7.9665020399398739E-2</v>
      </c>
      <c r="S10" s="6">
        <v>4.1099420227614335E-2</v>
      </c>
      <c r="T10" s="6">
        <v>0.17968649345071933</v>
      </c>
      <c r="V10" s="6">
        <f t="shared" si="1"/>
        <v>0.37056259394459973</v>
      </c>
      <c r="W10" s="6">
        <f t="shared" si="0"/>
        <v>0.10222961321659468</v>
      </c>
      <c r="X10" s="6">
        <f t="shared" si="0"/>
        <v>-1.1989526488742516E-2</v>
      </c>
      <c r="Y10" s="6">
        <f t="shared" si="0"/>
        <v>-3.4762974714984476E-2</v>
      </c>
      <c r="Z10" s="6">
        <f t="shared" si="0"/>
        <v>-3.5423275275948472E-3</v>
      </c>
      <c r="AA10" s="6">
        <f t="shared" si="0"/>
        <v>0.11656688855486316</v>
      </c>
      <c r="AB10" s="6">
        <f t="shared" si="0"/>
        <v>0.15614343998282104</v>
      </c>
      <c r="AC10" s="6">
        <f t="shared" si="0"/>
        <v>0.14836890702168773</v>
      </c>
      <c r="AD10" s="6">
        <f t="shared" si="0"/>
        <v>-0.17790064765735239</v>
      </c>
      <c r="AF10" s="16">
        <f t="shared" si="2"/>
        <v>0.66567596633189219</v>
      </c>
      <c r="AG10" s="17">
        <v>0.75329224226662461</v>
      </c>
    </row>
    <row r="11" spans="1:33" x14ac:dyDescent="0.2">
      <c r="A11" s="7">
        <v>40633</v>
      </c>
      <c r="B11" s="8">
        <v>0.68999999999999773</v>
      </c>
      <c r="C11" s="8">
        <v>1.2906866391027307</v>
      </c>
      <c r="D11" s="8">
        <v>6.0313159181717424E-2</v>
      </c>
      <c r="E11" s="8">
        <v>2.5002136850492747</v>
      </c>
      <c r="F11" s="8">
        <v>-2.7450094373019738</v>
      </c>
      <c r="G11" s="8">
        <v>1.2600000000000051</v>
      </c>
      <c r="H11" s="8">
        <v>1.1200000000000045</v>
      </c>
      <c r="I11" s="8">
        <v>3.5600000000000023</v>
      </c>
      <c r="J11" s="8">
        <v>-0.91672066298384891</v>
      </c>
      <c r="L11" s="6">
        <v>0.41636246510629155</v>
      </c>
      <c r="M11" s="6">
        <v>8.262830148164052E-2</v>
      </c>
      <c r="N11" s="6">
        <v>4.513635387588575E-2</v>
      </c>
      <c r="O11" s="6">
        <v>2.2117242860210433E-2</v>
      </c>
      <c r="P11" s="6">
        <v>3.0148164054112081E-2</v>
      </c>
      <c r="Q11" s="6">
        <v>0.10315653854412711</v>
      </c>
      <c r="R11" s="6">
        <v>7.9665020399398739E-2</v>
      </c>
      <c r="S11" s="6">
        <v>4.1099420227614335E-2</v>
      </c>
      <c r="T11" s="6">
        <v>0.17968649345071933</v>
      </c>
      <c r="V11" s="29">
        <f t="shared" si="1"/>
        <v>0.28729010092334023</v>
      </c>
      <c r="W11" s="29">
        <f t="shared" si="0"/>
        <v>0.10664724473410579</v>
      </c>
      <c r="X11" s="29">
        <f t="shared" si="0"/>
        <v>2.7223160961986253E-3</v>
      </c>
      <c r="Y11" s="29">
        <f t="shared" si="0"/>
        <v>5.5297833274656483E-2</v>
      </c>
      <c r="Z11" s="29">
        <f t="shared" si="0"/>
        <v>-8.2756994845865794E-2</v>
      </c>
      <c r="AA11" s="29">
        <f t="shared" si="0"/>
        <v>0.1299772385656007</v>
      </c>
      <c r="AB11" s="29">
        <f t="shared" si="0"/>
        <v>8.9224822847326954E-2</v>
      </c>
      <c r="AC11" s="29">
        <f t="shared" si="0"/>
        <v>0.14631393601030712</v>
      </c>
      <c r="AD11" s="29">
        <f t="shared" si="0"/>
        <v>-0.16472232140538645</v>
      </c>
      <c r="AF11" s="16">
        <f t="shared" si="2"/>
        <v>0.5699941762002837</v>
      </c>
      <c r="AG11" s="17">
        <v>0.6230967418626534</v>
      </c>
    </row>
    <row r="12" spans="1:33" x14ac:dyDescent="0.2">
      <c r="A12" s="7">
        <v>40663</v>
      </c>
      <c r="B12" s="8">
        <v>0.45999999999999375</v>
      </c>
      <c r="C12" s="8">
        <v>1.1690703773143412</v>
      </c>
      <c r="D12" s="8">
        <v>0.32509548305547753</v>
      </c>
      <c r="E12" s="8">
        <v>3.6745294555047252</v>
      </c>
      <c r="F12" s="8">
        <v>-3.3545647218239338</v>
      </c>
      <c r="G12" s="8">
        <v>1.0699999999999932</v>
      </c>
      <c r="H12" s="8">
        <v>0.79999999999999716</v>
      </c>
      <c r="I12" s="8">
        <v>2.1899999999999977</v>
      </c>
      <c r="J12" s="8">
        <v>-2.3870363723534211</v>
      </c>
      <c r="L12" s="6">
        <v>0.41636246510629155</v>
      </c>
      <c r="M12" s="6">
        <v>8.262830148164052E-2</v>
      </c>
      <c r="N12" s="6">
        <v>4.513635387588575E-2</v>
      </c>
      <c r="O12" s="6">
        <v>2.2117242860210433E-2</v>
      </c>
      <c r="P12" s="6">
        <v>3.0148164054112081E-2</v>
      </c>
      <c r="Q12" s="6">
        <v>0.10315653854412711</v>
      </c>
      <c r="R12" s="6">
        <v>7.9665020399398739E-2</v>
      </c>
      <c r="S12" s="6">
        <v>4.1099420227614335E-2</v>
      </c>
      <c r="T12" s="6">
        <v>0.17968649345071933</v>
      </c>
      <c r="V12" s="29">
        <f t="shared" si="1"/>
        <v>0.1915267339488915</v>
      </c>
      <c r="W12" s="29">
        <f t="shared" si="0"/>
        <v>9.6598299589984615E-2</v>
      </c>
      <c r="X12" s="29">
        <f t="shared" si="0"/>
        <v>1.4673624766644053E-2</v>
      </c>
      <c r="Y12" s="29">
        <f t="shared" si="0"/>
        <v>8.1270460364394809E-2</v>
      </c>
      <c r="Z12" s="29">
        <f t="shared" si="0"/>
        <v>-0.10113396756368481</v>
      </c>
      <c r="AA12" s="29">
        <f t="shared" si="0"/>
        <v>0.11037749624221531</v>
      </c>
      <c r="AB12" s="29">
        <f t="shared" si="0"/>
        <v>6.3732016319518761E-2</v>
      </c>
      <c r="AC12" s="29">
        <f t="shared" si="0"/>
        <v>9.0007730298475294E-2</v>
      </c>
      <c r="AD12" s="29">
        <f t="shared" si="0"/>
        <v>-0.42891819548751181</v>
      </c>
      <c r="AF12" s="16">
        <f t="shared" si="2"/>
        <v>0.11813419847892775</v>
      </c>
      <c r="AG12" s="17">
        <v>0.29564022460019146</v>
      </c>
    </row>
    <row r="13" spans="1:33" x14ac:dyDescent="0.2">
      <c r="A13" s="7">
        <v>40694</v>
      </c>
      <c r="B13" s="8">
        <v>0.62999999999999545</v>
      </c>
      <c r="C13" s="8">
        <v>1.0722237533390881</v>
      </c>
      <c r="D13" s="8">
        <v>0.30603380957245463</v>
      </c>
      <c r="E13" s="8">
        <v>-5.8085158205556979</v>
      </c>
      <c r="F13" s="8">
        <v>-3.1998117581062644</v>
      </c>
      <c r="G13" s="8">
        <v>1.0300000000000011</v>
      </c>
      <c r="H13" s="8">
        <v>0.70999999999999375</v>
      </c>
      <c r="I13" s="8">
        <v>0.54999999999999716</v>
      </c>
      <c r="J13" s="8">
        <v>-4.0981869346702382</v>
      </c>
      <c r="L13" s="6">
        <v>0.41636246510629155</v>
      </c>
      <c r="M13" s="6">
        <v>8.262830148164052E-2</v>
      </c>
      <c r="N13" s="6">
        <v>4.513635387588575E-2</v>
      </c>
      <c r="O13" s="6">
        <v>2.2117242860210433E-2</v>
      </c>
      <c r="P13" s="6">
        <v>3.0148164054112081E-2</v>
      </c>
      <c r="Q13" s="6">
        <v>0.10315653854412711</v>
      </c>
      <c r="R13" s="6">
        <v>7.9665020399398739E-2</v>
      </c>
      <c r="S13" s="6">
        <v>4.1099420227614335E-2</v>
      </c>
      <c r="T13" s="6">
        <v>0.17968649345071933</v>
      </c>
      <c r="V13" s="29">
        <f t="shared" si="1"/>
        <v>0.26230835301696176</v>
      </c>
      <c r="W13" s="29">
        <f t="shared" si="0"/>
        <v>8.8596027546678335E-2</v>
      </c>
      <c r="X13" s="29">
        <f t="shared" si="0"/>
        <v>1.3813250326847744E-2</v>
      </c>
      <c r="Y13" s="29">
        <f t="shared" si="0"/>
        <v>-0.12846835506060486</v>
      </c>
      <c r="Z13" s="29">
        <f t="shared" si="0"/>
        <v>-9.6468449825664465E-2</v>
      </c>
      <c r="AA13" s="29">
        <f t="shared" si="0"/>
        <v>0.10625123470045104</v>
      </c>
      <c r="AB13" s="29">
        <f t="shared" si="0"/>
        <v>5.6562164483572604E-2</v>
      </c>
      <c r="AC13" s="29">
        <f t="shared" si="0"/>
        <v>2.2604681125187768E-2</v>
      </c>
      <c r="AD13" s="29">
        <f t="shared" si="0"/>
        <v>-0.73638883979644731</v>
      </c>
      <c r="AF13" s="16">
        <f t="shared" si="2"/>
        <v>-0.41118993348301736</v>
      </c>
      <c r="AG13" s="17">
        <v>-2.7495336158196437E-2</v>
      </c>
    </row>
    <row r="14" spans="1:33" x14ac:dyDescent="0.2">
      <c r="A14" s="7">
        <v>40724</v>
      </c>
      <c r="B14" s="8">
        <v>0.37000000000000455</v>
      </c>
      <c r="C14" s="8">
        <v>0.77371270321657448</v>
      </c>
      <c r="D14" s="8">
        <v>0.26935346848489417</v>
      </c>
      <c r="E14" s="8">
        <v>-3.44211888523364</v>
      </c>
      <c r="F14" s="8">
        <v>-2.6625052819241262</v>
      </c>
      <c r="G14" s="8">
        <v>0.68999999999999773</v>
      </c>
      <c r="H14" s="8">
        <v>0.62999999999999545</v>
      </c>
      <c r="I14" s="8">
        <v>-0.65999999999999659</v>
      </c>
      <c r="J14" s="8">
        <v>-4.777768410324839</v>
      </c>
      <c r="L14" s="6">
        <v>0.41636246510629155</v>
      </c>
      <c r="M14" s="6">
        <v>8.262830148164052E-2</v>
      </c>
      <c r="N14" s="6">
        <v>4.513635387588575E-2</v>
      </c>
      <c r="O14" s="6">
        <v>2.2117242860210433E-2</v>
      </c>
      <c r="P14" s="6">
        <v>3.0148164054112081E-2</v>
      </c>
      <c r="Q14" s="6">
        <v>0.10315653854412711</v>
      </c>
      <c r="R14" s="6">
        <v>7.9665020399398739E-2</v>
      </c>
      <c r="S14" s="6">
        <v>4.1099420227614335E-2</v>
      </c>
      <c r="T14" s="6">
        <v>0.17968649345071933</v>
      </c>
      <c r="V14" s="29">
        <f t="shared" si="1"/>
        <v>0.15405411208932976</v>
      </c>
      <c r="W14" s="29">
        <f t="shared" si="0"/>
        <v>6.3930566501554167E-2</v>
      </c>
      <c r="X14" s="29">
        <f t="shared" si="0"/>
        <v>1.2157633471231423E-2</v>
      </c>
      <c r="Y14" s="29">
        <f t="shared" si="0"/>
        <v>-7.6130179338429221E-2</v>
      </c>
      <c r="Z14" s="29">
        <f t="shared" si="0"/>
        <v>-8.0269646034388492E-2</v>
      </c>
      <c r="AA14" s="29">
        <f t="shared" si="0"/>
        <v>7.1178011595447468E-2</v>
      </c>
      <c r="AB14" s="29">
        <f t="shared" si="0"/>
        <v>5.0188962851620847E-2</v>
      </c>
      <c r="AC14" s="29">
        <f t="shared" si="0"/>
        <v>-2.7125617350225322E-2</v>
      </c>
      <c r="AD14" s="29">
        <f t="shared" si="0"/>
        <v>-0.85850045217088788</v>
      </c>
      <c r="AF14" s="16">
        <f t="shared" si="2"/>
        <v>-0.69051660838474727</v>
      </c>
      <c r="AG14" s="17">
        <v>-0.24802111542003047</v>
      </c>
    </row>
    <row r="15" spans="1:33" x14ac:dyDescent="0.2">
      <c r="A15" s="7">
        <v>40755</v>
      </c>
      <c r="B15" s="8">
        <v>0.42000000000000171</v>
      </c>
      <c r="C15" s="8">
        <v>0.3828484246168955</v>
      </c>
      <c r="D15" s="8">
        <v>0.67247917746063024</v>
      </c>
      <c r="E15" s="8">
        <v>2.7256840955900827</v>
      </c>
      <c r="F15" s="8">
        <v>-0.87551585888716943</v>
      </c>
      <c r="G15" s="8">
        <v>0.54000000000000625</v>
      </c>
      <c r="H15" s="8">
        <v>0.29000000000000625</v>
      </c>
      <c r="I15" s="8">
        <v>-0.65999999999999659</v>
      </c>
      <c r="J15" s="8">
        <v>-6.0756602777061772</v>
      </c>
      <c r="L15" s="6">
        <v>0.41636246510629155</v>
      </c>
      <c r="M15" s="6">
        <v>8.262830148164052E-2</v>
      </c>
      <c r="N15" s="6">
        <v>4.513635387588575E-2</v>
      </c>
      <c r="O15" s="6">
        <v>2.2117242860210433E-2</v>
      </c>
      <c r="P15" s="6">
        <v>3.0148164054112081E-2</v>
      </c>
      <c r="Q15" s="6">
        <v>0.10315653854412711</v>
      </c>
      <c r="R15" s="6">
        <v>7.9665020399398739E-2</v>
      </c>
      <c r="S15" s="6">
        <v>4.1099420227614335E-2</v>
      </c>
      <c r="T15" s="6">
        <v>0.17968649345071933</v>
      </c>
      <c r="V15" s="29">
        <f t="shared" si="1"/>
        <v>0.17487223534464316</v>
      </c>
      <c r="W15" s="29">
        <f t="shared" si="0"/>
        <v>3.1634115051015967E-2</v>
      </c>
      <c r="X15" s="29">
        <f t="shared" si="0"/>
        <v>3.0353258128027579E-2</v>
      </c>
      <c r="Y15" s="29">
        <f t="shared" si="0"/>
        <v>6.0284617102378889E-2</v>
      </c>
      <c r="Z15" s="29">
        <f t="shared" si="0"/>
        <v>-2.6395195745707225E-2</v>
      </c>
      <c r="AA15" s="29">
        <f t="shared" si="0"/>
        <v>5.5704530813829284E-2</v>
      </c>
      <c r="AB15" s="29">
        <f t="shared" si="0"/>
        <v>2.3102855915826132E-2</v>
      </c>
      <c r="AC15" s="29">
        <f t="shared" si="0"/>
        <v>-2.7125617350225322E-2</v>
      </c>
      <c r="AD15" s="29">
        <f t="shared" si="0"/>
        <v>-1.0917140906988465</v>
      </c>
      <c r="AF15" s="16">
        <f t="shared" si="2"/>
        <v>-0.76928329143905816</v>
      </c>
      <c r="AG15" s="17">
        <v>-0.31388047399003938</v>
      </c>
    </row>
    <row r="16" spans="1:33" x14ac:dyDescent="0.2">
      <c r="A16" s="7">
        <v>40786</v>
      </c>
      <c r="B16" s="8">
        <v>0.5</v>
      </c>
      <c r="C16" s="8">
        <v>0.10558157332653195</v>
      </c>
      <c r="D16" s="8">
        <v>0.18866512486512477</v>
      </c>
      <c r="E16" s="8">
        <v>7.6430000508774611</v>
      </c>
      <c r="F16" s="8">
        <v>-3.1184760872846766</v>
      </c>
      <c r="G16" s="8">
        <v>0.37999999999999545</v>
      </c>
      <c r="H16" s="8">
        <v>0.23000000000000398</v>
      </c>
      <c r="I16" s="8">
        <v>-1.4599999999999937</v>
      </c>
      <c r="J16" s="8">
        <v>-5.4672213822310312</v>
      </c>
      <c r="L16" s="6">
        <v>0.41636246510629155</v>
      </c>
      <c r="M16" s="6">
        <v>8.262830148164052E-2</v>
      </c>
      <c r="N16" s="6">
        <v>4.513635387588575E-2</v>
      </c>
      <c r="O16" s="6">
        <v>2.2117242860210433E-2</v>
      </c>
      <c r="P16" s="6">
        <v>3.0148164054112081E-2</v>
      </c>
      <c r="Q16" s="6">
        <v>0.10315653854412711</v>
      </c>
      <c r="R16" s="6">
        <v>7.9665020399398739E-2</v>
      </c>
      <c r="S16" s="6">
        <v>4.1099420227614335E-2</v>
      </c>
      <c r="T16" s="6">
        <v>0.17968649345071933</v>
      </c>
      <c r="V16" s="29">
        <f t="shared" si="1"/>
        <v>0.20818123255314577</v>
      </c>
      <c r="W16" s="29">
        <f t="shared" si="0"/>
        <v>8.7240260717306173E-3</v>
      </c>
      <c r="X16" s="29">
        <f t="shared" si="0"/>
        <v>8.515655839950443E-3</v>
      </c>
      <c r="Y16" s="29">
        <f t="shared" si="0"/>
        <v>0.16904208830585751</v>
      </c>
      <c r="Z16" s="29">
        <f t="shared" si="0"/>
        <v>-9.4016328678283981E-2</v>
      </c>
      <c r="AA16" s="29">
        <f t="shared" si="0"/>
        <v>3.9199484646767833E-2</v>
      </c>
      <c r="AB16" s="29">
        <f t="shared" si="0"/>
        <v>1.8322954691862028E-2</v>
      </c>
      <c r="AC16" s="29">
        <f t="shared" si="0"/>
        <v>-6.0005153532316668E-2</v>
      </c>
      <c r="AD16" s="29">
        <f t="shared" si="0"/>
        <v>-0.98238583909188881</v>
      </c>
      <c r="AF16" s="16">
        <f t="shared" si="2"/>
        <v>-0.68442187919317532</v>
      </c>
      <c r="AG16" s="17">
        <v>-0.28862838011711744</v>
      </c>
    </row>
    <row r="17" spans="1:33" x14ac:dyDescent="0.2">
      <c r="A17" s="7">
        <v>40816</v>
      </c>
      <c r="B17" s="8">
        <v>0.79999999999999716</v>
      </c>
      <c r="C17" s="8">
        <v>0.17409553289424196</v>
      </c>
      <c r="D17" s="8">
        <v>7.2601628624241243E-2</v>
      </c>
      <c r="E17" s="8">
        <v>3.7286904379713945</v>
      </c>
      <c r="F17" s="8">
        <v>-6.9089507891899444</v>
      </c>
      <c r="G17" s="8">
        <v>0.76000000000000512</v>
      </c>
      <c r="H17" s="8">
        <v>0.18999999999999773</v>
      </c>
      <c r="I17" s="8">
        <v>-7.3700000000000045</v>
      </c>
      <c r="J17" s="8">
        <v>-2.8762837610595113</v>
      </c>
      <c r="L17" s="6">
        <v>0.41636246510629155</v>
      </c>
      <c r="M17" s="6">
        <v>8.262830148164052E-2</v>
      </c>
      <c r="N17" s="6">
        <v>4.513635387588575E-2</v>
      </c>
      <c r="O17" s="6">
        <v>2.2117242860210433E-2</v>
      </c>
      <c r="P17" s="6">
        <v>3.0148164054112081E-2</v>
      </c>
      <c r="Q17" s="6">
        <v>0.10315653854412711</v>
      </c>
      <c r="R17" s="6">
        <v>7.9665020399398739E-2</v>
      </c>
      <c r="S17" s="6">
        <v>4.1099420227614335E-2</v>
      </c>
      <c r="T17" s="6">
        <v>0.17968649345071933</v>
      </c>
      <c r="V17" s="29">
        <f t="shared" si="1"/>
        <v>0.33308997208503205</v>
      </c>
      <c r="W17" s="29">
        <f t="shared" si="0"/>
        <v>1.4385218178592288E-2</v>
      </c>
      <c r="X17" s="29">
        <f t="shared" si="0"/>
        <v>3.2769728015493889E-3</v>
      </c>
      <c r="Y17" s="29">
        <f t="shared" si="0"/>
        <v>8.2468351967157738E-2</v>
      </c>
      <c r="Z17" s="29">
        <f t="shared" si="0"/>
        <v>-0.20829218183428558</v>
      </c>
      <c r="AA17" s="29">
        <f t="shared" si="0"/>
        <v>7.8398969293537138E-2</v>
      </c>
      <c r="AB17" s="29">
        <f t="shared" si="0"/>
        <v>1.5136353875885579E-2</v>
      </c>
      <c r="AC17" s="29">
        <f t="shared" si="0"/>
        <v>-0.30290272707751781</v>
      </c>
      <c r="AD17" s="29">
        <f t="shared" si="0"/>
        <v>-0.51682934319403029</v>
      </c>
      <c r="AF17" s="16">
        <f t="shared" si="2"/>
        <v>-0.5012684139040795</v>
      </c>
      <c r="AG17" s="17">
        <v>-7.8127107192059952E-2</v>
      </c>
    </row>
    <row r="18" spans="1:33" x14ac:dyDescent="0.2">
      <c r="A18" s="7">
        <v>40847</v>
      </c>
      <c r="B18" s="8">
        <v>0.92000000000000171</v>
      </c>
      <c r="C18" s="8">
        <v>1.0920098166235306</v>
      </c>
      <c r="D18" s="8">
        <v>1.0305514010759111</v>
      </c>
      <c r="E18" s="8">
        <v>-3.3512628745023818</v>
      </c>
      <c r="F18" s="8">
        <v>-2.9817747311039824</v>
      </c>
      <c r="G18" s="8">
        <v>0.82999999999999829</v>
      </c>
      <c r="H18" s="8">
        <v>0.25</v>
      </c>
      <c r="I18" s="8">
        <v>-4.3900000000000006</v>
      </c>
      <c r="J18" s="8">
        <v>1.369494977548726</v>
      </c>
      <c r="L18" s="6">
        <v>0.41636246510629155</v>
      </c>
      <c r="M18" s="6">
        <v>8.262830148164052E-2</v>
      </c>
      <c r="N18" s="6">
        <v>4.513635387588575E-2</v>
      </c>
      <c r="O18" s="6">
        <v>2.2117242860210433E-2</v>
      </c>
      <c r="P18" s="6">
        <v>3.0148164054112081E-2</v>
      </c>
      <c r="Q18" s="6">
        <v>0.10315653854412711</v>
      </c>
      <c r="R18" s="6">
        <v>7.9665020399398739E-2</v>
      </c>
      <c r="S18" s="6">
        <v>4.1099420227614335E-2</v>
      </c>
      <c r="T18" s="6">
        <v>0.17968649345071933</v>
      </c>
      <c r="V18" s="29">
        <f t="shared" si="1"/>
        <v>0.38305346789778894</v>
      </c>
      <c r="W18" s="29">
        <f t="shared" si="0"/>
        <v>9.0230916348880058E-2</v>
      </c>
      <c r="X18" s="29">
        <f t="shared" si="0"/>
        <v>4.651533272625219E-2</v>
      </c>
      <c r="Y18" s="29">
        <f t="shared" si="0"/>
        <v>-7.4120694883776095E-2</v>
      </c>
      <c r="Z18" s="29">
        <f t="shared" si="0"/>
        <v>-8.9895033765728799E-2</v>
      </c>
      <c r="AA18" s="29">
        <f t="shared" si="0"/>
        <v>8.5619926991625322E-2</v>
      </c>
      <c r="AB18" s="29">
        <f t="shared" si="0"/>
        <v>1.9916255099849685E-2</v>
      </c>
      <c r="AC18" s="29">
        <f t="shared" si="0"/>
        <v>-0.18042645479922695</v>
      </c>
      <c r="AD18" s="29">
        <f t="shared" si="0"/>
        <v>0.24607975031410215</v>
      </c>
      <c r="AF18" s="16">
        <f t="shared" si="2"/>
        <v>0.52697346592976646</v>
      </c>
      <c r="AG18" s="17">
        <v>0.48742868304340448</v>
      </c>
    </row>
    <row r="19" spans="1:33" x14ac:dyDescent="0.2">
      <c r="A19" s="7">
        <v>40877</v>
      </c>
      <c r="B19" s="8">
        <v>0.92000000000000171</v>
      </c>
      <c r="C19" s="8">
        <v>1.3818859617517631</v>
      </c>
      <c r="D19" s="8">
        <v>0.41293643381044376</v>
      </c>
      <c r="E19" s="8">
        <v>-1.7243600888932775</v>
      </c>
      <c r="F19" s="8">
        <v>-3.1139229405330155</v>
      </c>
      <c r="G19" s="8">
        <v>0.70999999999999375</v>
      </c>
      <c r="H19" s="8">
        <v>0.12999999999999545</v>
      </c>
      <c r="I19" s="8">
        <v>-1.5699999999999932</v>
      </c>
      <c r="J19" s="8">
        <v>-3.1377995086256902</v>
      </c>
      <c r="L19" s="6">
        <v>0.41636246510629155</v>
      </c>
      <c r="M19" s="6">
        <v>8.262830148164052E-2</v>
      </c>
      <c r="N19" s="6">
        <v>4.513635387588575E-2</v>
      </c>
      <c r="O19" s="6">
        <v>2.2117242860210433E-2</v>
      </c>
      <c r="P19" s="6">
        <v>3.0148164054112081E-2</v>
      </c>
      <c r="Q19" s="6">
        <v>0.10315653854412711</v>
      </c>
      <c r="R19" s="6">
        <v>7.9665020399398739E-2</v>
      </c>
      <c r="S19" s="6">
        <v>4.1099420227614335E-2</v>
      </c>
      <c r="T19" s="6">
        <v>0.17968649345071933</v>
      </c>
      <c r="V19" s="29">
        <f t="shared" si="1"/>
        <v>0.38305346789778894</v>
      </c>
      <c r="W19" s="29">
        <f t="shared" si="1"/>
        <v>0.11418288986087145</v>
      </c>
      <c r="X19" s="29">
        <f t="shared" si="1"/>
        <v>1.8638445004714461E-2</v>
      </c>
      <c r="Y19" s="29">
        <f t="shared" si="1"/>
        <v>-3.8138090864506667E-2</v>
      </c>
      <c r="Z19" s="29">
        <f t="shared" si="1"/>
        <v>-9.3879059663052447E-2</v>
      </c>
      <c r="AA19" s="29">
        <f t="shared" ref="AA19:AD82" si="3">G19*Q19</f>
        <v>7.3241142366329601E-2</v>
      </c>
      <c r="AB19" s="29">
        <f t="shared" si="3"/>
        <v>1.0356452651921474E-2</v>
      </c>
      <c r="AC19" s="29">
        <f t="shared" si="3"/>
        <v>-6.452608975735423E-2</v>
      </c>
      <c r="AD19" s="29">
        <f t="shared" si="3"/>
        <v>-0.56382019085634039</v>
      </c>
      <c r="AF19" s="16">
        <f t="shared" si="2"/>
        <v>-0.16089103335962779</v>
      </c>
      <c r="AG19" s="17">
        <v>0.23976369893567551</v>
      </c>
    </row>
    <row r="20" spans="1:33" s="23" customFormat="1" ht="19" thickBot="1" x14ac:dyDescent="0.25">
      <c r="A20" s="21">
        <v>40908</v>
      </c>
      <c r="B20" s="22">
        <v>0.87999999999999545</v>
      </c>
      <c r="C20" s="22">
        <v>0.89663221979972718</v>
      </c>
      <c r="D20" s="22">
        <v>0.20853218975160814</v>
      </c>
      <c r="E20" s="22">
        <v>0.83122714480509785</v>
      </c>
      <c r="F20" s="22">
        <v>-3.338476373370213</v>
      </c>
      <c r="G20" s="22">
        <v>0.59000000000000341</v>
      </c>
      <c r="H20" s="22">
        <v>0.12999999999999545</v>
      </c>
      <c r="I20" s="22">
        <v>-1.9099999999999966</v>
      </c>
      <c r="J20" s="22">
        <v>-2.9062980764452959</v>
      </c>
      <c r="L20" s="23">
        <v>0.41636246510629155</v>
      </c>
      <c r="M20" s="23">
        <v>8.262830148164052E-2</v>
      </c>
      <c r="N20" s="23">
        <v>4.513635387588575E-2</v>
      </c>
      <c r="O20" s="23">
        <v>2.2117242860210433E-2</v>
      </c>
      <c r="P20" s="23">
        <v>3.0148164054112081E-2</v>
      </c>
      <c r="Q20" s="23">
        <v>0.10315653854412711</v>
      </c>
      <c r="R20" s="23">
        <v>7.9665020399398739E-2</v>
      </c>
      <c r="S20" s="23">
        <v>4.1099420227614335E-2</v>
      </c>
      <c r="T20" s="23">
        <v>0.17968649345071933</v>
      </c>
      <c r="V20" s="23">
        <f t="shared" si="1"/>
        <v>0.36639896929353466</v>
      </c>
      <c r="W20" s="23">
        <f t="shared" si="1"/>
        <v>7.4087197375764427E-2</v>
      </c>
      <c r="X20" s="23">
        <f t="shared" si="1"/>
        <v>9.4123827111419409E-3</v>
      </c>
      <c r="Y20" s="23">
        <f t="shared" si="1"/>
        <v>1.8384452633653653E-2</v>
      </c>
      <c r="Z20" s="23">
        <f t="shared" si="1"/>
        <v>-0.10064893339514232</v>
      </c>
      <c r="AA20" s="23">
        <f t="shared" si="3"/>
        <v>6.086235774103535E-2</v>
      </c>
      <c r="AB20" s="23">
        <f t="shared" si="3"/>
        <v>1.0356452651921474E-2</v>
      </c>
      <c r="AC20" s="23">
        <f t="shared" si="3"/>
        <v>-7.8499892634743246E-2</v>
      </c>
      <c r="AD20" s="23">
        <f t="shared" si="3"/>
        <v>-0.52222251027902589</v>
      </c>
      <c r="AF20" s="24">
        <f t="shared" si="2"/>
        <v>-0.16186952390185994</v>
      </c>
      <c r="AG20" s="25">
        <v>0.20437779386941202</v>
      </c>
    </row>
    <row r="21" spans="1:33" x14ac:dyDescent="0.2">
      <c r="A21" s="7">
        <v>40939</v>
      </c>
      <c r="B21" s="8">
        <v>0.71999999999999886</v>
      </c>
      <c r="C21" s="8">
        <v>0.54638965772727488</v>
      </c>
      <c r="D21" s="8">
        <v>-0.55467471881308938</v>
      </c>
      <c r="E21" s="8">
        <v>0.23298563251145765</v>
      </c>
      <c r="F21" s="8">
        <v>-3.2537821400343887</v>
      </c>
      <c r="G21" s="8">
        <v>0.34000000000000341</v>
      </c>
      <c r="H21" s="8">
        <v>0.20999999999999375</v>
      </c>
      <c r="I21" s="8">
        <v>-0.93000000000000682</v>
      </c>
      <c r="J21" s="8">
        <v>-3.4339305835985101</v>
      </c>
      <c r="L21" s="6">
        <v>0.43796176062329295</v>
      </c>
      <c r="M21" s="6">
        <v>8.7449066403976192E-2</v>
      </c>
      <c r="N21" s="6">
        <v>4.7597725339184167E-2</v>
      </c>
      <c r="O21" s="6">
        <v>2.1671965253212737E-2</v>
      </c>
      <c r="P21" s="6">
        <v>2.382125106344871E-2</v>
      </c>
      <c r="Q21" s="6">
        <v>0.11189719249541039</v>
      </c>
      <c r="R21" s="6">
        <v>7.9881789280437029E-2</v>
      </c>
      <c r="S21" s="6">
        <v>3.671696592486455E-2</v>
      </c>
      <c r="T21" s="6">
        <v>0.15300228361617338</v>
      </c>
      <c r="V21" s="29">
        <f t="shared" si="1"/>
        <v>0.31533246764877043</v>
      </c>
      <c r="W21" s="29">
        <f t="shared" si="1"/>
        <v>4.7781265461038287E-2</v>
      </c>
      <c r="X21" s="29">
        <f t="shared" si="1"/>
        <v>-2.6401254918654637E-2</v>
      </c>
      <c r="Y21" s="29">
        <f t="shared" si="1"/>
        <v>5.0492565322861017E-3</v>
      </c>
      <c r="Z21" s="29">
        <f t="shared" si="1"/>
        <v>-7.7509161263524598E-2</v>
      </c>
      <c r="AA21" s="29">
        <f t="shared" si="3"/>
        <v>3.804504544843991E-2</v>
      </c>
      <c r="AB21" s="29">
        <f t="shared" si="3"/>
        <v>1.6775175748891275E-2</v>
      </c>
      <c r="AC21" s="29">
        <f t="shared" si="3"/>
        <v>-3.4146778310124283E-2</v>
      </c>
      <c r="AD21" s="29">
        <f t="shared" si="3"/>
        <v>-0.52539922106999104</v>
      </c>
      <c r="AF21" s="16">
        <f t="shared" si="2"/>
        <v>-0.24047320472286859</v>
      </c>
      <c r="AG21" s="17">
        <v>8.7540391892034108E-2</v>
      </c>
    </row>
    <row r="22" spans="1:33" x14ac:dyDescent="0.2">
      <c r="A22" s="7">
        <v>40968</v>
      </c>
      <c r="B22" s="8">
        <v>0.64000000000000057</v>
      </c>
      <c r="C22" s="8">
        <v>0.66699698786857198</v>
      </c>
      <c r="D22" s="8">
        <v>-0.6237143847073412</v>
      </c>
      <c r="E22" s="8">
        <v>1.4685206492009399</v>
      </c>
      <c r="F22" s="8">
        <v>1.9899171140704226</v>
      </c>
      <c r="G22" s="8">
        <v>0.45000000000000284</v>
      </c>
      <c r="H22" s="8">
        <v>0.20999999999999375</v>
      </c>
      <c r="I22" s="8">
        <v>-1.4300000000000068</v>
      </c>
      <c r="J22" s="8">
        <v>-1.4324450931861179</v>
      </c>
      <c r="L22" s="6">
        <v>0.43796176062329295</v>
      </c>
      <c r="M22" s="6">
        <v>8.7449066403976192E-2</v>
      </c>
      <c r="N22" s="6">
        <v>4.7597725339184167E-2</v>
      </c>
      <c r="O22" s="6">
        <v>2.1671965253212737E-2</v>
      </c>
      <c r="P22" s="6">
        <v>2.382125106344871E-2</v>
      </c>
      <c r="Q22" s="6">
        <v>0.11189719249541039</v>
      </c>
      <c r="R22" s="6">
        <v>7.9881789280437029E-2</v>
      </c>
      <c r="S22" s="6">
        <v>3.671696592486455E-2</v>
      </c>
      <c r="T22" s="6">
        <v>0.15300228361617338</v>
      </c>
      <c r="V22" s="29">
        <f t="shared" si="1"/>
        <v>0.28029552679890773</v>
      </c>
      <c r="W22" s="29">
        <f t="shared" si="1"/>
        <v>5.8328263883370854E-2</v>
      </c>
      <c r="X22" s="29">
        <f t="shared" si="1"/>
        <v>-2.9687385973398275E-2</v>
      </c>
      <c r="Y22" s="29">
        <f t="shared" si="1"/>
        <v>3.1825728483108183E-2</v>
      </c>
      <c r="Z22" s="29">
        <f t="shared" si="1"/>
        <v>4.7402315169724839E-2</v>
      </c>
      <c r="AA22" s="29">
        <f t="shared" si="3"/>
        <v>5.0353736622934991E-2</v>
      </c>
      <c r="AB22" s="29">
        <f t="shared" si="3"/>
        <v>1.6775175748891275E-2</v>
      </c>
      <c r="AC22" s="29">
        <f t="shared" si="3"/>
        <v>-5.2505261272556558E-2</v>
      </c>
      <c r="AD22" s="29">
        <f t="shared" si="3"/>
        <v>-0.21916737041225831</v>
      </c>
      <c r="AF22" s="16">
        <f t="shared" si="2"/>
        <v>0.18362072904872473</v>
      </c>
      <c r="AG22" s="17">
        <v>0.32024381147509473</v>
      </c>
    </row>
    <row r="23" spans="1:33" x14ac:dyDescent="0.2">
      <c r="A23" s="7">
        <v>40999</v>
      </c>
      <c r="B23" s="8">
        <v>0.43000000000000682</v>
      </c>
      <c r="C23" s="8">
        <v>0.23522279551147562</v>
      </c>
      <c r="D23" s="8">
        <v>-0.20913957991869836</v>
      </c>
      <c r="E23" s="8">
        <v>5.741318625113351</v>
      </c>
      <c r="F23" s="8">
        <v>4.872188197254772</v>
      </c>
      <c r="G23" s="8">
        <v>0.78000000000000114</v>
      </c>
      <c r="H23" s="8">
        <v>0.20000000000000284</v>
      </c>
      <c r="I23" s="8">
        <v>-1.4699999999999989</v>
      </c>
      <c r="J23" s="8">
        <v>0.62960661196993328</v>
      </c>
      <c r="L23" s="6">
        <v>0.43796176062329295</v>
      </c>
      <c r="M23" s="6">
        <v>8.7449066403976192E-2</v>
      </c>
      <c r="N23" s="6">
        <v>4.7597725339184167E-2</v>
      </c>
      <c r="O23" s="6">
        <v>2.1671965253212737E-2</v>
      </c>
      <c r="P23" s="6">
        <v>2.382125106344871E-2</v>
      </c>
      <c r="Q23" s="6">
        <v>0.11189719249541039</v>
      </c>
      <c r="R23" s="6">
        <v>7.9881789280437029E-2</v>
      </c>
      <c r="S23" s="6">
        <v>3.671696592486455E-2</v>
      </c>
      <c r="T23" s="6">
        <v>0.15300228361617338</v>
      </c>
      <c r="V23" s="29">
        <f t="shared" si="1"/>
        <v>0.18832355706801895</v>
      </c>
      <c r="W23" s="29">
        <f t="shared" si="1"/>
        <v>2.0570013864411946E-2</v>
      </c>
      <c r="X23" s="29">
        <f t="shared" si="1"/>
        <v>-9.9545682825225613E-3</v>
      </c>
      <c r="Y23" s="29">
        <f t="shared" si="1"/>
        <v>0.12442565775107967</v>
      </c>
      <c r="Z23" s="29">
        <f t="shared" si="1"/>
        <v>0.11606161827517748</v>
      </c>
      <c r="AA23" s="29">
        <f t="shared" si="3"/>
        <v>8.7279810146420223E-2</v>
      </c>
      <c r="AB23" s="29">
        <f t="shared" si="3"/>
        <v>1.5976357856087631E-2</v>
      </c>
      <c r="AC23" s="29">
        <f t="shared" si="3"/>
        <v>-5.397393990955085E-2</v>
      </c>
      <c r="AD23" s="29">
        <f t="shared" si="3"/>
        <v>9.6331249411241757E-2</v>
      </c>
      <c r="AF23" s="16">
        <f t="shared" si="2"/>
        <v>0.58503975618036419</v>
      </c>
      <c r="AG23" s="17">
        <v>0.55976877471323405</v>
      </c>
    </row>
    <row r="24" spans="1:33" x14ac:dyDescent="0.2">
      <c r="A24" s="7">
        <v>41029</v>
      </c>
      <c r="B24" s="8">
        <v>0.39000000000000057</v>
      </c>
      <c r="C24" s="8">
        <v>-0.27503526330121986</v>
      </c>
      <c r="D24" s="8">
        <v>0.28493949544237296</v>
      </c>
      <c r="E24" s="8">
        <v>-0.1793587617025878</v>
      </c>
      <c r="F24" s="8">
        <v>2.5665443806450128</v>
      </c>
      <c r="G24" s="8">
        <v>0.5</v>
      </c>
      <c r="H24" s="8">
        <v>0.31999999999999318</v>
      </c>
      <c r="I24" s="8">
        <v>-1.5</v>
      </c>
      <c r="J24" s="8">
        <v>-1.2551056384685069</v>
      </c>
      <c r="L24" s="6">
        <v>0.43796176062329295</v>
      </c>
      <c r="M24" s="6">
        <v>8.7449066403976192E-2</v>
      </c>
      <c r="N24" s="6">
        <v>4.7597725339184167E-2</v>
      </c>
      <c r="O24" s="6">
        <v>2.1671965253212737E-2</v>
      </c>
      <c r="P24" s="6">
        <v>2.382125106344871E-2</v>
      </c>
      <c r="Q24" s="6">
        <v>0.11189719249541039</v>
      </c>
      <c r="R24" s="6">
        <v>7.9881789280437029E-2</v>
      </c>
      <c r="S24" s="6">
        <v>3.671696592486455E-2</v>
      </c>
      <c r="T24" s="6">
        <v>0.15300228361617338</v>
      </c>
      <c r="V24" s="29">
        <f t="shared" si="1"/>
        <v>0.1708050866430845</v>
      </c>
      <c r="W24" s="29">
        <f t="shared" si="1"/>
        <v>-2.4051577003863452E-2</v>
      </c>
      <c r="X24" s="29">
        <f t="shared" si="1"/>
        <v>1.3562471842351787E-2</v>
      </c>
      <c r="Y24" s="29">
        <f t="shared" si="1"/>
        <v>-3.8870568514777462E-3</v>
      </c>
      <c r="Z24" s="29">
        <f t="shared" si="1"/>
        <v>6.113829805682832E-2</v>
      </c>
      <c r="AA24" s="29">
        <f t="shared" si="3"/>
        <v>5.5948596247705193E-2</v>
      </c>
      <c r="AB24" s="29">
        <f t="shared" si="3"/>
        <v>2.5562172569739305E-2</v>
      </c>
      <c r="AC24" s="29">
        <f t="shared" si="3"/>
        <v>-5.5075448887296825E-2</v>
      </c>
      <c r="AD24" s="29">
        <f t="shared" si="3"/>
        <v>-0.19203402886521687</v>
      </c>
      <c r="AF24" s="16">
        <f t="shared" si="2"/>
        <v>5.1968513751854239E-2</v>
      </c>
      <c r="AG24" s="17">
        <v>0.17732357848393576</v>
      </c>
    </row>
    <row r="25" spans="1:33" x14ac:dyDescent="0.2">
      <c r="A25" s="7">
        <v>41060</v>
      </c>
      <c r="B25" s="8">
        <v>0.43999999999999773</v>
      </c>
      <c r="C25" s="8">
        <v>-4.6754413221620439E-2</v>
      </c>
      <c r="D25" s="8">
        <v>0.85335685287570584</v>
      </c>
      <c r="E25" s="8">
        <v>-6.938321586271087</v>
      </c>
      <c r="F25" s="8">
        <v>0.2438211791658631</v>
      </c>
      <c r="G25" s="8">
        <v>0.34999999999999432</v>
      </c>
      <c r="H25" s="8">
        <v>0.23999999999999488</v>
      </c>
      <c r="I25" s="8">
        <v>-1.3900000000000006</v>
      </c>
      <c r="J25" s="8">
        <v>3.1251332423034626</v>
      </c>
      <c r="L25" s="6">
        <v>0.43796176062329295</v>
      </c>
      <c r="M25" s="6">
        <v>8.7449066403976192E-2</v>
      </c>
      <c r="N25" s="6">
        <v>4.7597725339184167E-2</v>
      </c>
      <c r="O25" s="6">
        <v>2.1671965253212737E-2</v>
      </c>
      <c r="P25" s="6">
        <v>2.382125106344871E-2</v>
      </c>
      <c r="Q25" s="6">
        <v>0.11189719249541039</v>
      </c>
      <c r="R25" s="6">
        <v>7.9881789280437029E-2</v>
      </c>
      <c r="S25" s="6">
        <v>3.671696592486455E-2</v>
      </c>
      <c r="T25" s="6">
        <v>0.15300228361617338</v>
      </c>
      <c r="V25" s="29">
        <f t="shared" si="1"/>
        <v>0.19270317467424791</v>
      </c>
      <c r="W25" s="29">
        <f t="shared" si="1"/>
        <v>-4.0886297864964278E-3</v>
      </c>
      <c r="X25" s="29">
        <f t="shared" si="1"/>
        <v>4.0617845099488438E-2</v>
      </c>
      <c r="Y25" s="29">
        <f t="shared" si="1"/>
        <v>-0.15036706433328287</v>
      </c>
      <c r="Z25" s="29">
        <f t="shared" si="1"/>
        <v>5.8081255234961344E-3</v>
      </c>
      <c r="AA25" s="29">
        <f t="shared" si="3"/>
        <v>3.9164017373392999E-2</v>
      </c>
      <c r="AB25" s="29">
        <f t="shared" si="3"/>
        <v>1.9171629427304479E-2</v>
      </c>
      <c r="AC25" s="29">
        <f t="shared" si="3"/>
        <v>-5.1036582635561746E-2</v>
      </c>
      <c r="AD25" s="29">
        <f t="shared" si="3"/>
        <v>0.47815252267724584</v>
      </c>
      <c r="AF25" s="16">
        <f t="shared" si="2"/>
        <v>0.57012503801983472</v>
      </c>
      <c r="AG25" s="17">
        <v>0.54444934599149519</v>
      </c>
    </row>
    <row r="26" spans="1:33" x14ac:dyDescent="0.2">
      <c r="A26" s="7">
        <v>41090</v>
      </c>
      <c r="B26" s="8">
        <v>0.56999999999999318</v>
      </c>
      <c r="C26" s="8">
        <v>-4.6913828902859223E-3</v>
      </c>
      <c r="D26" s="8">
        <v>0.68538466243983009</v>
      </c>
      <c r="E26" s="8">
        <v>2.3800756986922096</v>
      </c>
      <c r="F26" s="8">
        <v>0.64751570327371155</v>
      </c>
      <c r="G26" s="8">
        <v>0.29000000000000625</v>
      </c>
      <c r="H26" s="8">
        <v>0.28000000000000114</v>
      </c>
      <c r="I26" s="8">
        <v>-0.64000000000000057</v>
      </c>
      <c r="J26" s="8">
        <v>11.601761572001635</v>
      </c>
      <c r="L26" s="6">
        <v>0.43796176062329295</v>
      </c>
      <c r="M26" s="6">
        <v>8.7449066403976192E-2</v>
      </c>
      <c r="N26" s="6">
        <v>4.7597725339184167E-2</v>
      </c>
      <c r="O26" s="6">
        <v>2.1671965253212737E-2</v>
      </c>
      <c r="P26" s="6">
        <v>2.382125106344871E-2</v>
      </c>
      <c r="Q26" s="6">
        <v>0.11189719249541039</v>
      </c>
      <c r="R26" s="6">
        <v>7.9881789280437029E-2</v>
      </c>
      <c r="S26" s="6">
        <v>3.671696592486455E-2</v>
      </c>
      <c r="T26" s="6">
        <v>0.15300228361617338</v>
      </c>
      <c r="V26" s="29">
        <f t="shared" si="1"/>
        <v>0.249638203555274</v>
      </c>
      <c r="W26" s="29">
        <f t="shared" si="1"/>
        <v>-4.1025705389909138E-4</v>
      </c>
      <c r="X26" s="29">
        <f t="shared" si="1"/>
        <v>3.2622750914500488E-2</v>
      </c>
      <c r="Y26" s="29">
        <f t="shared" si="1"/>
        <v>5.1580917842073595E-2</v>
      </c>
      <c r="Z26" s="29">
        <f t="shared" si="1"/>
        <v>1.5424634135208641E-2</v>
      </c>
      <c r="AA26" s="29">
        <f t="shared" si="3"/>
        <v>3.2450185823669708E-2</v>
      </c>
      <c r="AB26" s="29">
        <f t="shared" si="3"/>
        <v>2.2366900998522458E-2</v>
      </c>
      <c r="AC26" s="29">
        <f t="shared" si="3"/>
        <v>-2.3498858191913333E-2</v>
      </c>
      <c r="AD26" s="29">
        <f t="shared" si="3"/>
        <v>1.7750960144866157</v>
      </c>
      <c r="AF26" s="16">
        <f t="shared" si="2"/>
        <v>2.1552704925100521</v>
      </c>
      <c r="AG26" s="17">
        <v>1.6169616613080819</v>
      </c>
    </row>
    <row r="27" spans="1:33" x14ac:dyDescent="0.2">
      <c r="A27" s="7">
        <v>41121</v>
      </c>
      <c r="B27" s="8">
        <v>0.87999999999999545</v>
      </c>
      <c r="C27" s="8">
        <v>0.13726223847244512</v>
      </c>
      <c r="D27" s="8">
        <v>0.793590616379376</v>
      </c>
      <c r="E27" s="8">
        <v>1.5295423649234436</v>
      </c>
      <c r="F27" s="8">
        <v>6.0242300680087624E-2</v>
      </c>
      <c r="G27" s="8">
        <v>0.35999999999999943</v>
      </c>
      <c r="H27" s="8">
        <v>0.93000000000000682</v>
      </c>
      <c r="I27" s="8">
        <v>0.15000000000000568</v>
      </c>
      <c r="J27" s="8">
        <v>7.2672191880806452</v>
      </c>
      <c r="L27" s="6">
        <v>0.43796176062329295</v>
      </c>
      <c r="M27" s="6">
        <v>8.7449066403976192E-2</v>
      </c>
      <c r="N27" s="6">
        <v>4.7597725339184167E-2</v>
      </c>
      <c r="O27" s="6">
        <v>2.1671965253212737E-2</v>
      </c>
      <c r="P27" s="6">
        <v>2.382125106344871E-2</v>
      </c>
      <c r="Q27" s="6">
        <v>0.11189719249541039</v>
      </c>
      <c r="R27" s="6">
        <v>7.9881789280437029E-2</v>
      </c>
      <c r="S27" s="6">
        <v>3.671696592486455E-2</v>
      </c>
      <c r="T27" s="6">
        <v>0.15300228361617338</v>
      </c>
      <c r="V27" s="29">
        <f t="shared" si="1"/>
        <v>0.38540634934849582</v>
      </c>
      <c r="W27" s="29">
        <f t="shared" si="1"/>
        <v>1.200345460693527E-2</v>
      </c>
      <c r="X27" s="29">
        <f t="shared" si="1"/>
        <v>3.7773108190179407E-2</v>
      </c>
      <c r="Y27" s="29">
        <f t="shared" si="1"/>
        <v>3.3148188985937709E-2</v>
      </c>
      <c r="Z27" s="29">
        <f t="shared" si="1"/>
        <v>1.4350469691401342E-3</v>
      </c>
      <c r="AA27" s="29">
        <f t="shared" si="3"/>
        <v>4.0282989298347678E-2</v>
      </c>
      <c r="AB27" s="29">
        <f t="shared" si="3"/>
        <v>7.4290064030806985E-2</v>
      </c>
      <c r="AC27" s="29">
        <f t="shared" si="3"/>
        <v>5.5075448887298914E-3</v>
      </c>
      <c r="AD27" s="29">
        <f t="shared" si="3"/>
        <v>1.1119011313156122</v>
      </c>
      <c r="AF27" s="16">
        <f t="shared" si="2"/>
        <v>1.701747877634185</v>
      </c>
      <c r="AG27" s="17">
        <v>1.5924486931027104</v>
      </c>
    </row>
    <row r="28" spans="1:33" x14ac:dyDescent="0.2">
      <c r="A28" s="7">
        <v>41152</v>
      </c>
      <c r="B28" s="8">
        <v>0.96999999999999886</v>
      </c>
      <c r="C28" s="8">
        <v>0.21079919861477947</v>
      </c>
      <c r="D28" s="8">
        <v>0.20897305323781268</v>
      </c>
      <c r="E28" s="8">
        <v>-0.86190351033414458</v>
      </c>
      <c r="F28" s="8">
        <v>0.23964054063796425</v>
      </c>
      <c r="G28" s="8">
        <v>0.51000000000000512</v>
      </c>
      <c r="H28" s="8">
        <v>2.230000000000004</v>
      </c>
      <c r="I28" s="8">
        <v>1.6700000000000017</v>
      </c>
      <c r="J28" s="8">
        <v>0.32577435123440068</v>
      </c>
      <c r="L28" s="6">
        <v>0.43796176062329295</v>
      </c>
      <c r="M28" s="6">
        <v>8.7449066403976192E-2</v>
      </c>
      <c r="N28" s="6">
        <v>4.7597725339184167E-2</v>
      </c>
      <c r="O28" s="6">
        <v>2.1671965253212737E-2</v>
      </c>
      <c r="P28" s="6">
        <v>2.382125106344871E-2</v>
      </c>
      <c r="Q28" s="6">
        <v>0.11189719249541039</v>
      </c>
      <c r="R28" s="6">
        <v>7.9881789280437029E-2</v>
      </c>
      <c r="S28" s="6">
        <v>3.671696592486455E-2</v>
      </c>
      <c r="T28" s="6">
        <v>0.15300228361617338</v>
      </c>
      <c r="V28" s="29">
        <f t="shared" si="1"/>
        <v>0.42482290780459364</v>
      </c>
      <c r="W28" s="29">
        <f t="shared" si="1"/>
        <v>1.8434193117568817E-2</v>
      </c>
      <c r="X28" s="29">
        <f t="shared" si="1"/>
        <v>9.9466419913041178E-3</v>
      </c>
      <c r="Y28" s="29">
        <f t="shared" si="1"/>
        <v>-1.8679142927583665E-2</v>
      </c>
      <c r="Z28" s="29">
        <f t="shared" si="1"/>
        <v>5.7085374835175295E-3</v>
      </c>
      <c r="AA28" s="29">
        <f t="shared" si="3"/>
        <v>5.7067568172659872E-2</v>
      </c>
      <c r="AB28" s="29">
        <f t="shared" si="3"/>
        <v>0.17813639009537488</v>
      </c>
      <c r="AC28" s="29">
        <f t="shared" si="3"/>
        <v>6.1317333094523863E-2</v>
      </c>
      <c r="AD28" s="29">
        <f t="shared" si="3"/>
        <v>4.9844219682440655E-2</v>
      </c>
      <c r="AF28" s="16">
        <f t="shared" si="2"/>
        <v>0.78659864851439965</v>
      </c>
      <c r="AG28" s="17">
        <v>0.77239187883719751</v>
      </c>
    </row>
    <row r="29" spans="1:33" x14ac:dyDescent="0.2">
      <c r="A29" s="7">
        <v>41182</v>
      </c>
      <c r="B29" s="8">
        <v>0.84999999999999432</v>
      </c>
      <c r="C29" s="8">
        <v>0.30106503876338309</v>
      </c>
      <c r="D29" s="8">
        <v>-6.7132599459242215E-2</v>
      </c>
      <c r="E29" s="8">
        <v>2.9257601143523431</v>
      </c>
      <c r="F29" s="8">
        <v>-2.2150077030355391</v>
      </c>
      <c r="G29" s="8">
        <v>0.57999999999999829</v>
      </c>
      <c r="H29" s="8">
        <v>2.1400000000000006</v>
      </c>
      <c r="I29" s="8">
        <v>1.3499999999999943</v>
      </c>
      <c r="J29" s="8">
        <v>1.3116552718091015</v>
      </c>
      <c r="L29" s="6">
        <v>0.43796176062329295</v>
      </c>
      <c r="M29" s="6">
        <v>8.7449066403976192E-2</v>
      </c>
      <c r="N29" s="6">
        <v>4.7597725339184167E-2</v>
      </c>
      <c r="O29" s="6">
        <v>2.1671965253212737E-2</v>
      </c>
      <c r="P29" s="6">
        <v>2.382125106344871E-2</v>
      </c>
      <c r="Q29" s="6">
        <v>0.11189719249541039</v>
      </c>
      <c r="R29" s="6">
        <v>7.9881789280437029E-2</v>
      </c>
      <c r="S29" s="6">
        <v>3.671696592486455E-2</v>
      </c>
      <c r="T29" s="6">
        <v>0.15300228361617338</v>
      </c>
      <c r="V29" s="29">
        <f t="shared" si="1"/>
        <v>0.37226749652979652</v>
      </c>
      <c r="W29" s="29">
        <f t="shared" si="1"/>
        <v>2.6327856566734753E-2</v>
      </c>
      <c r="X29" s="29">
        <f t="shared" si="1"/>
        <v>-3.1953590303664746E-3</v>
      </c>
      <c r="Y29" s="29">
        <f t="shared" si="1"/>
        <v>6.3406971537479706E-2</v>
      </c>
      <c r="Z29" s="29">
        <f t="shared" si="1"/>
        <v>-5.2764254601482416E-2</v>
      </c>
      <c r="AA29" s="29">
        <f t="shared" si="3"/>
        <v>6.4900371647337834E-2</v>
      </c>
      <c r="AB29" s="29">
        <f t="shared" si="3"/>
        <v>0.17094702906013529</v>
      </c>
      <c r="AC29" s="29">
        <f t="shared" si="3"/>
        <v>4.9567903998566934E-2</v>
      </c>
      <c r="AD29" s="29">
        <f t="shared" si="3"/>
        <v>0.20068625190398512</v>
      </c>
      <c r="AF29" s="16">
        <f t="shared" si="2"/>
        <v>0.89214426761218724</v>
      </c>
      <c r="AG29" s="17">
        <v>0.82899113321889217</v>
      </c>
    </row>
    <row r="30" spans="1:33" x14ac:dyDescent="0.2">
      <c r="A30" s="7">
        <v>41213</v>
      </c>
      <c r="B30" s="8">
        <v>0.71999999999999886</v>
      </c>
      <c r="C30" s="8">
        <v>0.3211163975069411</v>
      </c>
      <c r="D30" s="8">
        <v>-6.7890324022272353E-2</v>
      </c>
      <c r="E30" s="8">
        <v>-2.7696358156626246</v>
      </c>
      <c r="F30" s="8">
        <v>0.40145406490520941</v>
      </c>
      <c r="G30" s="8">
        <v>0.59000000000000341</v>
      </c>
      <c r="H30" s="8">
        <v>1.9000000000000057</v>
      </c>
      <c r="I30" s="8">
        <v>1.019999999999996</v>
      </c>
      <c r="J30" s="8">
        <v>-1.7057784339480975</v>
      </c>
      <c r="L30" s="6">
        <v>0.43796176062329295</v>
      </c>
      <c r="M30" s="6">
        <v>8.7449066403976192E-2</v>
      </c>
      <c r="N30" s="6">
        <v>4.7597725339184167E-2</v>
      </c>
      <c r="O30" s="6">
        <v>2.1671965253212737E-2</v>
      </c>
      <c r="P30" s="6">
        <v>2.382125106344871E-2</v>
      </c>
      <c r="Q30" s="6">
        <v>0.11189719249541039</v>
      </c>
      <c r="R30" s="6">
        <v>7.9881789280437029E-2</v>
      </c>
      <c r="S30" s="6">
        <v>3.671696592486455E-2</v>
      </c>
      <c r="T30" s="6">
        <v>0.15300228361617338</v>
      </c>
      <c r="V30" s="29">
        <f t="shared" si="1"/>
        <v>0.31533246764877043</v>
      </c>
      <c r="W30" s="29">
        <f t="shared" si="1"/>
        <v>2.8081329168990105E-2</v>
      </c>
      <c r="X30" s="29">
        <f t="shared" si="1"/>
        <v>-3.2314249960003361E-3</v>
      </c>
      <c r="Y30" s="29">
        <f t="shared" si="1"/>
        <v>-6.0023451161093914E-2</v>
      </c>
      <c r="Z30" s="29">
        <f t="shared" si="1"/>
        <v>9.5631380705490272E-3</v>
      </c>
      <c r="AA30" s="29">
        <f t="shared" si="3"/>
        <v>6.6019343572292513E-2</v>
      </c>
      <c r="AB30" s="29">
        <f t="shared" si="3"/>
        <v>0.15177539963283082</v>
      </c>
      <c r="AC30" s="29">
        <f t="shared" si="3"/>
        <v>3.7451305243361696E-2</v>
      </c>
      <c r="AD30" s="29">
        <f t="shared" si="3"/>
        <v>-0.26098799573727888</v>
      </c>
      <c r="AF30" s="16">
        <f t="shared" si="2"/>
        <v>0.28398011144242147</v>
      </c>
      <c r="AG30" s="17">
        <v>0.49191082166811384</v>
      </c>
    </row>
    <row r="31" spans="1:33" x14ac:dyDescent="0.2">
      <c r="A31" s="7">
        <v>41243</v>
      </c>
      <c r="B31" s="8">
        <v>0.34000000000000341</v>
      </c>
      <c r="C31" s="8">
        <v>0.21951042003679788</v>
      </c>
      <c r="D31" s="8">
        <v>-8.2125109475896352E-2</v>
      </c>
      <c r="E31" s="8">
        <v>-0.66211111022796842</v>
      </c>
      <c r="F31" s="8">
        <v>-0.20282655517497972</v>
      </c>
      <c r="G31" s="8">
        <v>0.59000000000000341</v>
      </c>
      <c r="H31" s="8">
        <v>1.8199999999999932</v>
      </c>
      <c r="I31" s="8">
        <v>0.90999999999999659</v>
      </c>
      <c r="J31" s="8">
        <v>-3.4899357714099324</v>
      </c>
      <c r="L31" s="6">
        <v>0.43796176062329295</v>
      </c>
      <c r="M31" s="6">
        <v>8.7449066403976192E-2</v>
      </c>
      <c r="N31" s="6">
        <v>4.7597725339184167E-2</v>
      </c>
      <c r="O31" s="6">
        <v>2.1671965253212737E-2</v>
      </c>
      <c r="P31" s="6">
        <v>2.382125106344871E-2</v>
      </c>
      <c r="Q31" s="6">
        <v>0.11189719249541039</v>
      </c>
      <c r="R31" s="6">
        <v>7.9881789280437029E-2</v>
      </c>
      <c r="S31" s="6">
        <v>3.671696592486455E-2</v>
      </c>
      <c r="T31" s="6">
        <v>0.15300228361617338</v>
      </c>
      <c r="V31" s="29">
        <f t="shared" si="1"/>
        <v>0.14890699861192111</v>
      </c>
      <c r="W31" s="29">
        <f t="shared" si="1"/>
        <v>1.9195981298162645E-2</v>
      </c>
      <c r="X31" s="29">
        <f t="shared" si="1"/>
        <v>-3.9089684042841457E-3</v>
      </c>
      <c r="Y31" s="29">
        <f t="shared" si="1"/>
        <v>-1.434924897462664E-2</v>
      </c>
      <c r="Z31" s="29">
        <f t="shared" si="1"/>
        <v>-4.8315822931576241E-3</v>
      </c>
      <c r="AA31" s="29">
        <f t="shared" si="3"/>
        <v>6.6019343572292513E-2</v>
      </c>
      <c r="AB31" s="29">
        <f t="shared" si="3"/>
        <v>0.14538485649039484</v>
      </c>
      <c r="AC31" s="29">
        <f t="shared" si="3"/>
        <v>3.3412438991626617E-2</v>
      </c>
      <c r="AD31" s="29">
        <f t="shared" si="3"/>
        <v>-0.53396814269949133</v>
      </c>
      <c r="AF31" s="16">
        <f t="shared" si="2"/>
        <v>-0.14413832340716204</v>
      </c>
      <c r="AG31" s="17">
        <v>0.13449274605598305</v>
      </c>
    </row>
    <row r="32" spans="1:33" s="23" customFormat="1" ht="19" thickBot="1" x14ac:dyDescent="0.25">
      <c r="A32" s="21">
        <v>41274</v>
      </c>
      <c r="B32" s="22">
        <v>0.37000000000000455</v>
      </c>
      <c r="C32" s="22">
        <v>0.482418955264734</v>
      </c>
      <c r="D32" s="22">
        <v>-0.12815762893151827</v>
      </c>
      <c r="E32" s="22">
        <v>2.3718391499789675</v>
      </c>
      <c r="F32" s="22">
        <v>0.70870400198776906</v>
      </c>
      <c r="G32" s="22">
        <v>0.56000000000000227</v>
      </c>
      <c r="H32" s="22">
        <v>1</v>
      </c>
      <c r="I32" s="22">
        <v>0.70999999999999375</v>
      </c>
      <c r="J32" s="22">
        <v>-1.9228173470275181</v>
      </c>
      <c r="L32" s="23">
        <v>0.43796176062329295</v>
      </c>
      <c r="M32" s="23">
        <v>8.7449066403976192E-2</v>
      </c>
      <c r="N32" s="23">
        <v>4.7597725339184167E-2</v>
      </c>
      <c r="O32" s="23">
        <v>2.1671965253212737E-2</v>
      </c>
      <c r="P32" s="23">
        <v>2.382125106344871E-2</v>
      </c>
      <c r="Q32" s="23">
        <v>0.11189719249541039</v>
      </c>
      <c r="R32" s="23">
        <v>7.9881789280437029E-2</v>
      </c>
      <c r="S32" s="23">
        <v>3.671696592486455E-2</v>
      </c>
      <c r="T32" s="23">
        <v>0.15300228361617338</v>
      </c>
      <c r="V32" s="23">
        <f t="shared" si="1"/>
        <v>0.16204585143062039</v>
      </c>
      <c r="W32" s="23">
        <f t="shared" si="1"/>
        <v>4.2187087253482546E-2</v>
      </c>
      <c r="X32" s="23">
        <f t="shared" si="1"/>
        <v>-6.1000116220034893E-3</v>
      </c>
      <c r="Y32" s="23">
        <f t="shared" si="1"/>
        <v>5.140241564455382E-2</v>
      </c>
      <c r="Z32" s="23">
        <f t="shared" si="1"/>
        <v>1.6882215961021501E-2</v>
      </c>
      <c r="AA32" s="23">
        <f t="shared" si="3"/>
        <v>6.2662427797430073E-2</v>
      </c>
      <c r="AB32" s="23">
        <f t="shared" si="3"/>
        <v>7.9881789280437029E-2</v>
      </c>
      <c r="AC32" s="23">
        <f t="shared" si="3"/>
        <v>2.6069045806653601E-2</v>
      </c>
      <c r="AD32" s="23">
        <f t="shared" si="3"/>
        <v>-0.2941954450720024</v>
      </c>
      <c r="AF32" s="24">
        <f t="shared" si="2"/>
        <v>0.14083537648019312</v>
      </c>
      <c r="AG32" s="25">
        <v>0.34577491310720632</v>
      </c>
    </row>
    <row r="33" spans="1:33" x14ac:dyDescent="0.2">
      <c r="A33" s="7">
        <v>41305</v>
      </c>
      <c r="B33" s="8">
        <v>6.9999999999993179E-2</v>
      </c>
      <c r="C33" s="8">
        <v>0.3607066025515735</v>
      </c>
      <c r="D33" s="8">
        <v>-0.37649210535775524</v>
      </c>
      <c r="E33" s="8">
        <v>0.73801796086637239</v>
      </c>
      <c r="F33" s="8">
        <v>-3.1666468684483533</v>
      </c>
      <c r="G33" s="8">
        <v>0.51999999999999602</v>
      </c>
      <c r="H33" s="8">
        <v>1.0699999999999932</v>
      </c>
      <c r="I33" s="8">
        <v>0.90000000000000568</v>
      </c>
      <c r="J33" s="8">
        <v>1.0369698314430735</v>
      </c>
      <c r="L33" s="6">
        <v>0.4359020688409071</v>
      </c>
      <c r="M33" s="6">
        <v>8.5509079410967581E-2</v>
      </c>
      <c r="N33" s="6">
        <v>4.5713253229740722E-2</v>
      </c>
      <c r="O33" s="6">
        <v>2.1320805854187372E-2</v>
      </c>
      <c r="P33" s="6">
        <v>2.1727346643779927E-2</v>
      </c>
      <c r="Q33" s="6">
        <v>0.11243111392176348</v>
      </c>
      <c r="R33" s="6">
        <v>8.0043364350889878E-2</v>
      </c>
      <c r="S33" s="6">
        <v>3.3246002348902341E-2</v>
      </c>
      <c r="T33" s="6">
        <v>0.16410696539886169</v>
      </c>
      <c r="V33" s="29">
        <f t="shared" si="1"/>
        <v>3.0513144818860524E-2</v>
      </c>
      <c r="W33" s="29">
        <f t="shared" si="1"/>
        <v>3.084368952164282E-2</v>
      </c>
      <c r="X33" s="29">
        <f t="shared" si="1"/>
        <v>-1.7210678951217289E-2</v>
      </c>
      <c r="Y33" s="29">
        <f t="shared" si="1"/>
        <v>1.5735137660535178E-2</v>
      </c>
      <c r="Z33" s="29">
        <f t="shared" si="1"/>
        <v>-6.8802834209217539E-2</v>
      </c>
      <c r="AA33" s="29">
        <f t="shared" si="3"/>
        <v>5.8464179239316565E-2</v>
      </c>
      <c r="AB33" s="29">
        <f t="shared" si="3"/>
        <v>8.5646399855451624E-2</v>
      </c>
      <c r="AC33" s="29">
        <f t="shared" si="3"/>
        <v>2.9921402114012296E-2</v>
      </c>
      <c r="AD33" s="29">
        <f t="shared" si="3"/>
        <v>0.17017397224829189</v>
      </c>
      <c r="AF33" s="16">
        <f t="shared" si="2"/>
        <v>0.33528441229767603</v>
      </c>
      <c r="AG33" s="17">
        <v>1.0415384809543298</v>
      </c>
    </row>
    <row r="34" spans="1:33" x14ac:dyDescent="0.2">
      <c r="A34" s="7">
        <v>41333</v>
      </c>
      <c r="B34" s="8">
        <v>-0.29999999999999716</v>
      </c>
      <c r="C34" s="8">
        <v>8.4983304650691593E-2</v>
      </c>
      <c r="D34" s="8">
        <v>-0.37504485564232937</v>
      </c>
      <c r="E34" s="8">
        <v>2.070750234823592</v>
      </c>
      <c r="F34" s="8">
        <v>-1.8589968493420628</v>
      </c>
      <c r="G34" s="8">
        <v>0.48000000000000398</v>
      </c>
      <c r="H34" s="8">
        <v>1.6800000000000068</v>
      </c>
      <c r="I34" s="8">
        <v>1.4300000000000068</v>
      </c>
      <c r="J34" s="8">
        <v>-0.7774966084574686</v>
      </c>
      <c r="L34" s="6">
        <v>0.4359020688409071</v>
      </c>
      <c r="M34" s="6">
        <v>8.5509079410967581E-2</v>
      </c>
      <c r="N34" s="6">
        <v>4.5713253229740722E-2</v>
      </c>
      <c r="O34" s="6">
        <v>2.1320805854187372E-2</v>
      </c>
      <c r="P34" s="6">
        <v>2.1727346643779927E-2</v>
      </c>
      <c r="Q34" s="6">
        <v>0.11243111392176348</v>
      </c>
      <c r="R34" s="6">
        <v>8.0043364350889878E-2</v>
      </c>
      <c r="S34" s="6">
        <v>3.3246002348902341E-2</v>
      </c>
      <c r="T34" s="6">
        <v>0.16410696539886169</v>
      </c>
      <c r="V34" s="29">
        <f t="shared" si="1"/>
        <v>-0.13077062065227088</v>
      </c>
      <c r="W34" s="29">
        <f t="shared" si="1"/>
        <v>7.2668441459824377E-3</v>
      </c>
      <c r="X34" s="29">
        <f t="shared" si="1"/>
        <v>-1.7144520458489354E-2</v>
      </c>
      <c r="Y34" s="29">
        <f t="shared" si="1"/>
        <v>4.4150063729186714E-2</v>
      </c>
      <c r="Z34" s="29">
        <f t="shared" si="1"/>
        <v>-4.0391068955349725E-2</v>
      </c>
      <c r="AA34" s="29">
        <f t="shared" si="3"/>
        <v>5.396693468244692E-2</v>
      </c>
      <c r="AB34" s="29">
        <f t="shared" si="3"/>
        <v>0.13447285210949556</v>
      </c>
      <c r="AC34" s="29">
        <f t="shared" si="3"/>
        <v>4.7541783358930577E-2</v>
      </c>
      <c r="AD34" s="29">
        <f t="shared" si="3"/>
        <v>-0.12759260902186212</v>
      </c>
      <c r="AF34" s="16">
        <f t="shared" si="2"/>
        <v>-2.8500341061929862E-2</v>
      </c>
      <c r="AG34" s="17">
        <v>0.41702959759101077</v>
      </c>
    </row>
    <row r="35" spans="1:33" x14ac:dyDescent="0.2">
      <c r="A35" s="7">
        <v>41364</v>
      </c>
      <c r="B35" s="8">
        <v>-0.21999999999999886</v>
      </c>
      <c r="C35" s="8">
        <v>0.29186711587297509</v>
      </c>
      <c r="D35" s="8">
        <v>6.0662126300599084E-2</v>
      </c>
      <c r="E35" s="8">
        <v>-1.0425881964559807</v>
      </c>
      <c r="F35" s="8">
        <v>-1.3824560146203453</v>
      </c>
      <c r="G35" s="8">
        <v>0.40999999999999659</v>
      </c>
      <c r="H35" s="8">
        <v>1.3599999999999994</v>
      </c>
      <c r="I35" s="8">
        <v>0.70999999999999375</v>
      </c>
      <c r="J35" s="8">
        <v>-1.7525571594512996</v>
      </c>
      <c r="L35" s="6">
        <v>0.4359020688409071</v>
      </c>
      <c r="M35" s="6">
        <v>8.5509079410967581E-2</v>
      </c>
      <c r="N35" s="6">
        <v>4.5713253229740722E-2</v>
      </c>
      <c r="O35" s="6">
        <v>2.1320805854187372E-2</v>
      </c>
      <c r="P35" s="6">
        <v>2.1727346643779927E-2</v>
      </c>
      <c r="Q35" s="6">
        <v>0.11243111392176348</v>
      </c>
      <c r="R35" s="6">
        <v>8.0043364350889878E-2</v>
      </c>
      <c r="S35" s="6">
        <v>3.3246002348902341E-2</v>
      </c>
      <c r="T35" s="6">
        <v>0.16410696539886169</v>
      </c>
      <c r="V35" s="29">
        <f t="shared" si="1"/>
        <v>-9.5898455144999062E-2</v>
      </c>
      <c r="W35" s="29">
        <f t="shared" si="1"/>
        <v>2.4957288388632305E-2</v>
      </c>
      <c r="X35" s="29">
        <f t="shared" si="1"/>
        <v>2.7730631410338006E-3</v>
      </c>
      <c r="Y35" s="29">
        <f t="shared" si="1"/>
        <v>-2.2228820522505327E-2</v>
      </c>
      <c r="Z35" s="29">
        <f t="shared" si="1"/>
        <v>-3.0037101049434734E-2</v>
      </c>
      <c r="AA35" s="29">
        <f t="shared" si="3"/>
        <v>4.6096756707922647E-2</v>
      </c>
      <c r="AB35" s="29">
        <f t="shared" si="3"/>
        <v>0.10885897551721019</v>
      </c>
      <c r="AC35" s="29">
        <f t="shared" si="3"/>
        <v>2.3604661667720454E-2</v>
      </c>
      <c r="AD35" s="29">
        <f t="shared" si="3"/>
        <v>-0.28760683712560176</v>
      </c>
      <c r="AF35" s="16">
        <f t="shared" si="2"/>
        <v>-0.22948046842002148</v>
      </c>
      <c r="AG35" s="17">
        <v>0.17742080925512482</v>
      </c>
    </row>
    <row r="36" spans="1:33" x14ac:dyDescent="0.2">
      <c r="A36" s="7">
        <v>41394</v>
      </c>
      <c r="B36" s="8">
        <v>-0.29999999999999716</v>
      </c>
      <c r="C36" s="8">
        <v>0.26004600891582186</v>
      </c>
      <c r="D36" s="8">
        <v>0.95000682992467489</v>
      </c>
      <c r="E36" s="8">
        <v>1.915852436202627</v>
      </c>
      <c r="F36" s="8">
        <v>3.1542227510144443</v>
      </c>
      <c r="G36" s="8">
        <v>0.64000000000000057</v>
      </c>
      <c r="H36" s="8">
        <v>0.79000000000000625</v>
      </c>
      <c r="I36" s="8">
        <v>0.37000000000000455</v>
      </c>
      <c r="J36" s="8">
        <v>2.6738613038793062</v>
      </c>
      <c r="L36" s="6">
        <v>0.4359020688409071</v>
      </c>
      <c r="M36" s="6">
        <v>8.5509079410967581E-2</v>
      </c>
      <c r="N36" s="6">
        <v>4.5713253229740722E-2</v>
      </c>
      <c r="O36" s="6">
        <v>2.1320805854187372E-2</v>
      </c>
      <c r="P36" s="6">
        <v>2.1727346643779927E-2</v>
      </c>
      <c r="Q36" s="6">
        <v>0.11243111392176348</v>
      </c>
      <c r="R36" s="6">
        <v>8.0043364350889878E-2</v>
      </c>
      <c r="S36" s="6">
        <v>3.3246002348902341E-2</v>
      </c>
      <c r="T36" s="6">
        <v>0.16410696539886169</v>
      </c>
      <c r="V36" s="29">
        <f t="shared" si="1"/>
        <v>-0.13077062065227088</v>
      </c>
      <c r="W36" s="29">
        <f t="shared" si="1"/>
        <v>2.2236294826888194E-2</v>
      </c>
      <c r="X36" s="29">
        <f t="shared" si="1"/>
        <v>4.3427902786329887E-2</v>
      </c>
      <c r="Y36" s="29">
        <f t="shared" si="1"/>
        <v>4.0847517837548107E-2</v>
      </c>
      <c r="Z36" s="29">
        <f t="shared" si="1"/>
        <v>6.8532891102987978E-2</v>
      </c>
      <c r="AA36" s="29">
        <f t="shared" si="3"/>
        <v>7.1955912909928699E-2</v>
      </c>
      <c r="AB36" s="29">
        <f t="shared" si="3"/>
        <v>6.3234257837203503E-2</v>
      </c>
      <c r="AC36" s="29">
        <f t="shared" si="3"/>
        <v>1.2301020869094018E-2</v>
      </c>
      <c r="AD36" s="29">
        <f t="shared" si="3"/>
        <v>0.43879926447707651</v>
      </c>
      <c r="AF36" s="16">
        <f t="shared" si="2"/>
        <v>0.63056444199478601</v>
      </c>
      <c r="AG36" s="17">
        <v>0.63187092599821426</v>
      </c>
    </row>
    <row r="37" spans="1:33" x14ac:dyDescent="0.2">
      <c r="A37" s="7">
        <v>41425</v>
      </c>
      <c r="B37" s="8">
        <v>6.0000000000002274E-2</v>
      </c>
      <c r="C37" s="8">
        <v>0.49398094881649968</v>
      </c>
      <c r="D37" s="8">
        <v>1.6239991287238666</v>
      </c>
      <c r="E37" s="8">
        <v>4.5336442585027754</v>
      </c>
      <c r="F37" s="8">
        <v>2.7208101000331624</v>
      </c>
      <c r="G37" s="8">
        <v>0.53000000000000114</v>
      </c>
      <c r="H37" s="8">
        <v>0.40000000000000568</v>
      </c>
      <c r="I37" s="8">
        <v>0.15000000000000568</v>
      </c>
      <c r="J37" s="8">
        <v>4.0432988330304909</v>
      </c>
      <c r="L37" s="6">
        <v>0.4359020688409071</v>
      </c>
      <c r="M37" s="6">
        <v>8.5509079410967581E-2</v>
      </c>
      <c r="N37" s="6">
        <v>4.5713253229740722E-2</v>
      </c>
      <c r="O37" s="6">
        <v>2.1320805854187372E-2</v>
      </c>
      <c r="P37" s="6">
        <v>2.1727346643779927E-2</v>
      </c>
      <c r="Q37" s="6">
        <v>0.11243111392176348</v>
      </c>
      <c r="R37" s="6">
        <v>8.0043364350889878E-2</v>
      </c>
      <c r="S37" s="6">
        <v>3.3246002348902341E-2</v>
      </c>
      <c r="T37" s="6">
        <v>0.16410696539886169</v>
      </c>
      <c r="V37" s="29">
        <f t="shared" si="1"/>
        <v>2.6154124130455418E-2</v>
      </c>
      <c r="W37" s="29">
        <f t="shared" si="1"/>
        <v>4.2239856179855186E-2</v>
      </c>
      <c r="X37" s="29">
        <f t="shared" si="1"/>
        <v>7.4238283416232412E-2</v>
      </c>
      <c r="Y37" s="29">
        <f t="shared" si="1"/>
        <v>9.6660949047488939E-2</v>
      </c>
      <c r="Z37" s="29">
        <f t="shared" si="1"/>
        <v>5.9115984195318057E-2</v>
      </c>
      <c r="AA37" s="29">
        <f t="shared" si="3"/>
        <v>5.9588490378534774E-2</v>
      </c>
      <c r="AB37" s="29">
        <f t="shared" si="3"/>
        <v>3.2017345740356404E-2</v>
      </c>
      <c r="AC37" s="29">
        <f t="shared" si="3"/>
        <v>4.9869003523355399E-3</v>
      </c>
      <c r="AD37" s="29">
        <f t="shared" si="3"/>
        <v>0.66353350168939262</v>
      </c>
      <c r="AF37" s="16">
        <f t="shared" si="2"/>
        <v>1.0585354351299694</v>
      </c>
      <c r="AG37" s="17">
        <v>0.9214312353665548</v>
      </c>
    </row>
    <row r="38" spans="1:33" x14ac:dyDescent="0.2">
      <c r="A38" s="7">
        <v>41455</v>
      </c>
      <c r="B38" s="8">
        <v>-4.0000000000006253E-2</v>
      </c>
      <c r="C38" s="8">
        <v>0.27405625256730559</v>
      </c>
      <c r="D38" s="8">
        <v>1.9026599140475184</v>
      </c>
      <c r="E38" s="8">
        <v>-2.6230495009571086</v>
      </c>
      <c r="F38" s="8">
        <v>0.69672332956196215</v>
      </c>
      <c r="G38" s="8">
        <v>0.32999999999999829</v>
      </c>
      <c r="H38" s="8">
        <v>0.48000000000000398</v>
      </c>
      <c r="I38" s="8">
        <v>0.15000000000000568</v>
      </c>
      <c r="J38" s="8">
        <v>1.8361025546477947</v>
      </c>
      <c r="L38" s="6">
        <v>0.4359020688409071</v>
      </c>
      <c r="M38" s="6">
        <v>8.5509079410967581E-2</v>
      </c>
      <c r="N38" s="6">
        <v>4.5713253229740722E-2</v>
      </c>
      <c r="O38" s="6">
        <v>2.1320805854187372E-2</v>
      </c>
      <c r="P38" s="6">
        <v>2.1727346643779927E-2</v>
      </c>
      <c r="Q38" s="6">
        <v>0.11243111392176348</v>
      </c>
      <c r="R38" s="6">
        <v>8.0043364350889878E-2</v>
      </c>
      <c r="S38" s="6">
        <v>3.3246002348902341E-2</v>
      </c>
      <c r="T38" s="6">
        <v>0.16410696539886169</v>
      </c>
      <c r="V38" s="29">
        <f t="shared" si="1"/>
        <v>-1.7436082753639011E-2</v>
      </c>
      <c r="W38" s="29">
        <f t="shared" si="1"/>
        <v>2.3434297863849922E-2</v>
      </c>
      <c r="X38" s="29">
        <f t="shared" si="1"/>
        <v>8.6976774460930925E-2</v>
      </c>
      <c r="Y38" s="29">
        <f t="shared" si="1"/>
        <v>-5.5925529155829587E-2</v>
      </c>
      <c r="Z38" s="29">
        <f t="shared" si="1"/>
        <v>1.5137949296201275E-2</v>
      </c>
      <c r="AA38" s="29">
        <f t="shared" si="3"/>
        <v>3.7102267594181761E-2</v>
      </c>
      <c r="AB38" s="29">
        <f t="shared" si="3"/>
        <v>3.8420814888427461E-2</v>
      </c>
      <c r="AC38" s="29">
        <f t="shared" si="3"/>
        <v>4.9869003523355399E-3</v>
      </c>
      <c r="AD38" s="29">
        <f t="shared" si="3"/>
        <v>0.30131721840434722</v>
      </c>
      <c r="AF38" s="16">
        <f t="shared" si="2"/>
        <v>0.43401461095080551</v>
      </c>
      <c r="AG38" s="17">
        <v>0.55342860413706774</v>
      </c>
    </row>
    <row r="39" spans="1:33" x14ac:dyDescent="0.2">
      <c r="A39" s="7">
        <v>41486</v>
      </c>
      <c r="B39" s="8">
        <v>3.0000000000001137E-2</v>
      </c>
      <c r="C39" s="8">
        <v>0.33377001525140315</v>
      </c>
      <c r="D39" s="8">
        <v>2.3197790347140312</v>
      </c>
      <c r="E39" s="8">
        <v>0.6887348435345757</v>
      </c>
      <c r="F39" s="8">
        <v>-2.4546938862837919</v>
      </c>
      <c r="G39" s="8">
        <v>0.39000000000000057</v>
      </c>
      <c r="H39" s="8">
        <v>0.28000000000000114</v>
      </c>
      <c r="I39" s="8">
        <v>0.17000000000000171</v>
      </c>
      <c r="J39" s="8">
        <v>0.9414152962071114</v>
      </c>
      <c r="L39" s="6">
        <v>0.4359020688409071</v>
      </c>
      <c r="M39" s="6">
        <v>8.5509079410967581E-2</v>
      </c>
      <c r="N39" s="6">
        <v>4.5713253229740722E-2</v>
      </c>
      <c r="O39" s="6">
        <v>2.1320805854187372E-2</v>
      </c>
      <c r="P39" s="6">
        <v>2.1727346643779927E-2</v>
      </c>
      <c r="Q39" s="6">
        <v>0.11243111392176348</v>
      </c>
      <c r="R39" s="6">
        <v>8.0043364350889878E-2</v>
      </c>
      <c r="S39" s="6">
        <v>3.3246002348902341E-2</v>
      </c>
      <c r="T39" s="6">
        <v>0.16410696539886169</v>
      </c>
      <c r="V39" s="29">
        <f t="shared" si="1"/>
        <v>1.3077062065227709E-2</v>
      </c>
      <c r="W39" s="29">
        <f t="shared" si="1"/>
        <v>2.8540366739132093E-2</v>
      </c>
      <c r="X39" s="29">
        <f t="shared" si="1"/>
        <v>0.106044646450926</v>
      </c>
      <c r="Y39" s="29">
        <f t="shared" si="1"/>
        <v>1.4684381884014806E-2</v>
      </c>
      <c r="Z39" s="29">
        <f t="shared" si="1"/>
        <v>-5.333398497165525E-2</v>
      </c>
      <c r="AA39" s="29">
        <f t="shared" si="3"/>
        <v>4.3848134429487824E-2</v>
      </c>
      <c r="AB39" s="29">
        <f t="shared" si="3"/>
        <v>2.2412142018249256E-2</v>
      </c>
      <c r="AC39" s="29">
        <f t="shared" si="3"/>
        <v>5.6518203993134548E-3</v>
      </c>
      <c r="AD39" s="29">
        <f t="shared" si="3"/>
        <v>0.15449280744061955</v>
      </c>
      <c r="AF39" s="16">
        <f t="shared" si="2"/>
        <v>0.33541737645531544</v>
      </c>
      <c r="AG39" s="17">
        <v>0.48023863764973385</v>
      </c>
    </row>
    <row r="40" spans="1:33" x14ac:dyDescent="0.2">
      <c r="A40" s="7">
        <v>41517</v>
      </c>
      <c r="B40" s="8">
        <v>0.18999999999999773</v>
      </c>
      <c r="C40" s="8">
        <v>0.61167595894582405</v>
      </c>
      <c r="D40" s="8">
        <v>2.4897366427066885</v>
      </c>
      <c r="E40" s="8">
        <v>6.3651424008738928</v>
      </c>
      <c r="F40" s="8">
        <v>2.8492620715536674</v>
      </c>
      <c r="G40" s="8">
        <v>0.25</v>
      </c>
      <c r="H40" s="8">
        <v>0.29999999999999716</v>
      </c>
      <c r="I40" s="8">
        <v>0.17000000000000171</v>
      </c>
      <c r="J40" s="8">
        <v>-0.31820227415111901</v>
      </c>
      <c r="L40" s="6">
        <v>0.4359020688409071</v>
      </c>
      <c r="M40" s="6">
        <v>8.5509079410967581E-2</v>
      </c>
      <c r="N40" s="6">
        <v>4.5713253229740722E-2</v>
      </c>
      <c r="O40" s="6">
        <v>2.1320805854187372E-2</v>
      </c>
      <c r="P40" s="6">
        <v>2.1727346643779927E-2</v>
      </c>
      <c r="Q40" s="6">
        <v>0.11243111392176348</v>
      </c>
      <c r="R40" s="6">
        <v>8.0043364350889878E-2</v>
      </c>
      <c r="S40" s="6">
        <v>3.3246002348902341E-2</v>
      </c>
      <c r="T40" s="6">
        <v>0.16410696539886169</v>
      </c>
      <c r="V40" s="29">
        <f t="shared" si="1"/>
        <v>8.2821393079771363E-2</v>
      </c>
      <c r="W40" s="29">
        <f t="shared" si="1"/>
        <v>5.2303848147278217E-2</v>
      </c>
      <c r="X40" s="29">
        <f t="shared" si="1"/>
        <v>0.11381396162341535</v>
      </c>
      <c r="Y40" s="29">
        <f t="shared" si="1"/>
        <v>0.13570996536328836</v>
      </c>
      <c r="Z40" s="29">
        <f t="shared" si="1"/>
        <v>6.1906904707621016E-2</v>
      </c>
      <c r="AA40" s="29">
        <f t="shared" si="3"/>
        <v>2.8107778480440871E-2</v>
      </c>
      <c r="AB40" s="29">
        <f t="shared" si="3"/>
        <v>2.4013009305266737E-2</v>
      </c>
      <c r="AC40" s="29">
        <f t="shared" si="3"/>
        <v>5.6518203993134548E-3</v>
      </c>
      <c r="AD40" s="29">
        <f t="shared" si="3"/>
        <v>-5.2219209593956789E-2</v>
      </c>
      <c r="AF40" s="16">
        <f t="shared" si="2"/>
        <v>0.45210947151243863</v>
      </c>
      <c r="AG40" s="17">
        <v>0.50664142789923972</v>
      </c>
    </row>
    <row r="41" spans="1:33" x14ac:dyDescent="0.2">
      <c r="A41" s="7">
        <v>41547</v>
      </c>
      <c r="B41" s="8">
        <v>0.39000000000000057</v>
      </c>
      <c r="C41" s="8">
        <v>1.0951862758981292</v>
      </c>
      <c r="D41" s="8">
        <v>2.6388287056395825</v>
      </c>
      <c r="E41" s="8">
        <v>1.6679741309569636</v>
      </c>
      <c r="F41" s="8">
        <v>4.5567017839035913</v>
      </c>
      <c r="G41" s="8">
        <v>0.40999999999999659</v>
      </c>
      <c r="H41" s="8">
        <v>0.48000000000000398</v>
      </c>
      <c r="I41" s="8">
        <v>0.43000000000000682</v>
      </c>
      <c r="J41" s="8">
        <v>-1.3212612838363782</v>
      </c>
      <c r="L41" s="6">
        <v>0.4359020688409071</v>
      </c>
      <c r="M41" s="6">
        <v>8.5509079410967581E-2</v>
      </c>
      <c r="N41" s="6">
        <v>4.5713253229740722E-2</v>
      </c>
      <c r="O41" s="6">
        <v>2.1320805854187372E-2</v>
      </c>
      <c r="P41" s="6">
        <v>2.1727346643779927E-2</v>
      </c>
      <c r="Q41" s="6">
        <v>0.11243111392176348</v>
      </c>
      <c r="R41" s="6">
        <v>8.0043364350889878E-2</v>
      </c>
      <c r="S41" s="6">
        <v>3.3246002348902341E-2</v>
      </c>
      <c r="T41" s="6">
        <v>0.16410696539886169</v>
      </c>
      <c r="V41" s="29">
        <f t="shared" si="1"/>
        <v>0.17000180684795402</v>
      </c>
      <c r="W41" s="29">
        <f t="shared" si="1"/>
        <v>9.3648370235574985E-2</v>
      </c>
      <c r="X41" s="29">
        <f t="shared" si="1"/>
        <v>0.12062944485081117</v>
      </c>
      <c r="Y41" s="29">
        <f t="shared" si="1"/>
        <v>3.5562552615940324E-2</v>
      </c>
      <c r="Z41" s="29">
        <f t="shared" si="1"/>
        <v>9.9005039211203696E-2</v>
      </c>
      <c r="AA41" s="29">
        <f t="shared" si="3"/>
        <v>4.6096756707922647E-2</v>
      </c>
      <c r="AB41" s="29">
        <f t="shared" si="3"/>
        <v>3.8420814888427461E-2</v>
      </c>
      <c r="AC41" s="29">
        <f t="shared" si="3"/>
        <v>1.4295781010028234E-2</v>
      </c>
      <c r="AD41" s="29">
        <f t="shared" si="3"/>
        <v>-0.21682817978939209</v>
      </c>
      <c r="AF41" s="16">
        <f t="shared" si="2"/>
        <v>0.40083238657847053</v>
      </c>
      <c r="AG41" s="17">
        <v>0.59188946110747054</v>
      </c>
    </row>
    <row r="42" spans="1:33" x14ac:dyDescent="0.2">
      <c r="A42" s="7">
        <v>41578</v>
      </c>
      <c r="B42" s="8">
        <v>0.31999999999999318</v>
      </c>
      <c r="C42" s="8">
        <v>0.86779360649254045</v>
      </c>
      <c r="D42" s="8">
        <v>1.9421833098480619</v>
      </c>
      <c r="E42" s="8">
        <v>10.759912843425965</v>
      </c>
      <c r="F42" s="8">
        <v>0.78454212269110712</v>
      </c>
      <c r="G42" s="8">
        <v>0.54000000000000625</v>
      </c>
      <c r="H42" s="8">
        <v>0.26000000000000512</v>
      </c>
      <c r="I42" s="8">
        <v>-0.17000000000000171</v>
      </c>
      <c r="J42" s="8">
        <v>3.6417844968245561</v>
      </c>
      <c r="L42" s="6">
        <v>0.4359020688409071</v>
      </c>
      <c r="M42" s="6">
        <v>8.5509079410967581E-2</v>
      </c>
      <c r="N42" s="6">
        <v>4.5713253229740722E-2</v>
      </c>
      <c r="O42" s="6">
        <v>2.1320805854187372E-2</v>
      </c>
      <c r="P42" s="6">
        <v>2.1727346643779927E-2</v>
      </c>
      <c r="Q42" s="6">
        <v>0.11243111392176348</v>
      </c>
      <c r="R42" s="6">
        <v>8.0043364350889878E-2</v>
      </c>
      <c r="S42" s="6">
        <v>3.3246002348902341E-2</v>
      </c>
      <c r="T42" s="6">
        <v>0.16410696539886169</v>
      </c>
      <c r="V42" s="29">
        <f t="shared" si="1"/>
        <v>0.1394886620290873</v>
      </c>
      <c r="W42" s="29">
        <f t="shared" si="1"/>
        <v>7.4204232409900595E-2</v>
      </c>
      <c r="X42" s="29">
        <f t="shared" si="1"/>
        <v>8.8783517461660438E-2</v>
      </c>
      <c r="Y42" s="29">
        <f t="shared" si="1"/>
        <v>0.22941001274266221</v>
      </c>
      <c r="Z42" s="29">
        <f t="shared" si="1"/>
        <v>1.7046018656356608E-2</v>
      </c>
      <c r="AA42" s="29">
        <f t="shared" si="3"/>
        <v>6.0712801517752983E-2</v>
      </c>
      <c r="AB42" s="29">
        <f t="shared" si="3"/>
        <v>2.0811274731231778E-2</v>
      </c>
      <c r="AC42" s="29">
        <f t="shared" si="3"/>
        <v>-5.6518203993134548E-3</v>
      </c>
      <c r="AD42" s="29">
        <f t="shared" si="3"/>
        <v>0.59764220241049837</v>
      </c>
      <c r="AF42" s="16">
        <f t="shared" si="2"/>
        <v>1.2224469015598367</v>
      </c>
      <c r="AG42" s="17">
        <v>0.9970517633435918</v>
      </c>
    </row>
    <row r="43" spans="1:33" x14ac:dyDescent="0.2">
      <c r="A43" s="7">
        <v>41608</v>
      </c>
      <c r="B43" s="8">
        <v>0.23000000000000398</v>
      </c>
      <c r="C43" s="8">
        <v>0.76889524377405394</v>
      </c>
      <c r="D43" s="8">
        <v>2.073962653110641</v>
      </c>
      <c r="E43" s="8">
        <v>6.6397923682774547</v>
      </c>
      <c r="F43" s="8">
        <v>-1.2881256413399029</v>
      </c>
      <c r="G43" s="8">
        <v>0.65000000000000568</v>
      </c>
      <c r="H43" s="8">
        <v>0.31000000000000227</v>
      </c>
      <c r="I43" s="8">
        <v>-0.43000000000000682</v>
      </c>
      <c r="J43" s="8">
        <v>0.33111366897379924</v>
      </c>
      <c r="L43" s="6">
        <v>0.4359020688409071</v>
      </c>
      <c r="M43" s="6">
        <v>8.5509079410967581E-2</v>
      </c>
      <c r="N43" s="6">
        <v>4.5713253229740722E-2</v>
      </c>
      <c r="O43" s="6">
        <v>2.1320805854187372E-2</v>
      </c>
      <c r="P43" s="6">
        <v>2.1727346643779927E-2</v>
      </c>
      <c r="Q43" s="6">
        <v>0.11243111392176348</v>
      </c>
      <c r="R43" s="6">
        <v>8.0043364350889878E-2</v>
      </c>
      <c r="S43" s="6">
        <v>3.3246002348902341E-2</v>
      </c>
      <c r="T43" s="6">
        <v>0.16410696539886169</v>
      </c>
      <c r="V43" s="29">
        <f t="shared" si="1"/>
        <v>0.10025747583341037</v>
      </c>
      <c r="W43" s="29">
        <f t="shared" si="1"/>
        <v>6.5747524458590861E-2</v>
      </c>
      <c r="X43" s="29">
        <f t="shared" si="1"/>
        <v>9.4807579950671642E-2</v>
      </c>
      <c r="Y43" s="29">
        <f t="shared" si="1"/>
        <v>0.14156572399615858</v>
      </c>
      <c r="Z43" s="29">
        <f t="shared" si="1"/>
        <v>-2.7987552330133406E-2</v>
      </c>
      <c r="AA43" s="29">
        <f t="shared" si="3"/>
        <v>7.3080224049146908E-2</v>
      </c>
      <c r="AB43" s="29">
        <f t="shared" si="3"/>
        <v>2.4813442948776045E-2</v>
      </c>
      <c r="AC43" s="29">
        <f t="shared" si="3"/>
        <v>-1.4295781010028234E-2</v>
      </c>
      <c r="AD43" s="29">
        <f t="shared" si="3"/>
        <v>5.4338059417373415E-2</v>
      </c>
      <c r="AF43" s="16">
        <f t="shared" si="2"/>
        <v>0.51232669731396618</v>
      </c>
      <c r="AG43" s="17">
        <v>0.55679636845800928</v>
      </c>
    </row>
    <row r="44" spans="1:33" s="23" customFormat="1" ht="19" thickBot="1" x14ac:dyDescent="0.25">
      <c r="A44" s="21">
        <v>41639</v>
      </c>
      <c r="B44" s="22">
        <v>0.21999999999999886</v>
      </c>
      <c r="C44" s="22">
        <v>1.3274995550027882</v>
      </c>
      <c r="D44" s="22">
        <v>1.4670037806918685</v>
      </c>
      <c r="E44" s="22">
        <v>-5.4483617897177794</v>
      </c>
      <c r="F44" s="22">
        <v>-1.6842295122873452</v>
      </c>
      <c r="G44" s="22">
        <v>0.60999999999999943</v>
      </c>
      <c r="H44" s="22">
        <v>0.29999999999999716</v>
      </c>
      <c r="I44" s="22">
        <v>-0.12000000000000455</v>
      </c>
      <c r="J44" s="22">
        <v>-1.7693028621117577</v>
      </c>
      <c r="L44" s="23">
        <v>0.4359020688409071</v>
      </c>
      <c r="M44" s="23">
        <v>8.5509079410967581E-2</v>
      </c>
      <c r="N44" s="23">
        <v>4.5713253229740722E-2</v>
      </c>
      <c r="O44" s="23">
        <v>2.1320805854187372E-2</v>
      </c>
      <c r="P44" s="23">
        <v>2.1727346643779927E-2</v>
      </c>
      <c r="Q44" s="23">
        <v>0.11243111392176348</v>
      </c>
      <c r="R44" s="23">
        <v>8.0043364350889878E-2</v>
      </c>
      <c r="S44" s="23">
        <v>3.3246002348902341E-2</v>
      </c>
      <c r="T44" s="23">
        <v>0.16410696539886169</v>
      </c>
      <c r="V44" s="23">
        <f t="shared" si="1"/>
        <v>9.5898455144999062E-2</v>
      </c>
      <c r="W44" s="23">
        <f t="shared" si="1"/>
        <v>0.11351326486675754</v>
      </c>
      <c r="X44" s="23">
        <f t="shared" si="1"/>
        <v>6.7061515315754411E-2</v>
      </c>
      <c r="Y44" s="23">
        <f t="shared" si="1"/>
        <v>-0.11616346394194561</v>
      </c>
      <c r="Z44" s="23">
        <f t="shared" si="1"/>
        <v>-3.6593838441151549E-2</v>
      </c>
      <c r="AA44" s="23">
        <f t="shared" si="3"/>
        <v>6.8582979492275667E-2</v>
      </c>
      <c r="AB44" s="23">
        <f t="shared" si="3"/>
        <v>2.4013009305266737E-2</v>
      </c>
      <c r="AC44" s="23">
        <f t="shared" si="3"/>
        <v>-3.9895202818684321E-3</v>
      </c>
      <c r="AD44" s="23">
        <f t="shared" si="3"/>
        <v>-0.29035492357268117</v>
      </c>
      <c r="AF44" s="24">
        <f t="shared" si="2"/>
        <v>-7.8032522112593372E-2</v>
      </c>
      <c r="AG44" s="25">
        <v>0.15209718588536703</v>
      </c>
    </row>
    <row r="45" spans="1:33" x14ac:dyDescent="0.2">
      <c r="A45" s="7">
        <v>41670</v>
      </c>
      <c r="B45" s="8">
        <v>0.15999999999999659</v>
      </c>
      <c r="C45" s="8">
        <v>0.64479792521483148</v>
      </c>
      <c r="D45" s="8">
        <v>0.75331472117707676</v>
      </c>
      <c r="E45" s="8">
        <v>-6.0482196671695903</v>
      </c>
      <c r="F45" s="8">
        <v>-4.1136688827978531</v>
      </c>
      <c r="G45" s="8">
        <v>0.34999999999999432</v>
      </c>
      <c r="H45" s="8">
        <v>0.25</v>
      </c>
      <c r="I45" s="8">
        <v>-0.15999999999999659</v>
      </c>
      <c r="J45" s="8">
        <v>-0.43486696401474489</v>
      </c>
      <c r="L45" s="6">
        <v>0.42496326230712711</v>
      </c>
      <c r="M45" s="6">
        <v>8.7022409992652469E-2</v>
      </c>
      <c r="N45" s="6">
        <v>5.0238795003673772E-2</v>
      </c>
      <c r="O45" s="6">
        <v>2.383357825128582E-2</v>
      </c>
      <c r="P45" s="6">
        <v>2.1170095518001471E-2</v>
      </c>
      <c r="Q45" s="6">
        <v>0.1123254959588538</v>
      </c>
      <c r="R45" s="6">
        <v>7.8205363703159447E-2</v>
      </c>
      <c r="S45" s="6">
        <v>3.2972079353416603E-2</v>
      </c>
      <c r="T45" s="6">
        <v>0.16926891991182955</v>
      </c>
      <c r="V45" s="29">
        <f t="shared" si="1"/>
        <v>6.7994121969138885E-2</v>
      </c>
      <c r="W45" s="29">
        <f t="shared" si="1"/>
        <v>5.6111869410456733E-2</v>
      </c>
      <c r="X45" s="29">
        <f t="shared" si="1"/>
        <v>3.7845623850464825E-2</v>
      </c>
      <c r="Y45" s="29">
        <f t="shared" si="1"/>
        <v>-0.14415071671845231</v>
      </c>
      <c r="Z45" s="29">
        <f t="shared" si="1"/>
        <v>-8.7086763178260945E-2</v>
      </c>
      <c r="AA45" s="29">
        <f t="shared" si="3"/>
        <v>3.9313923585598189E-2</v>
      </c>
      <c r="AB45" s="29">
        <f t="shared" si="3"/>
        <v>1.9551340925789862E-2</v>
      </c>
      <c r="AC45" s="29">
        <f t="shared" si="3"/>
        <v>-5.2755326965465438E-3</v>
      </c>
      <c r="AD45" s="29">
        <f t="shared" si="3"/>
        <v>-7.360946130411232E-2</v>
      </c>
      <c r="AF45" s="16">
        <f t="shared" si="2"/>
        <v>-8.9305594155923623E-2</v>
      </c>
      <c r="AG45" s="17">
        <v>0.29856148460997645</v>
      </c>
    </row>
    <row r="46" spans="1:33" x14ac:dyDescent="0.2">
      <c r="A46" s="7">
        <v>41698</v>
      </c>
      <c r="B46" s="8">
        <v>0.29000000000000625</v>
      </c>
      <c r="C46" s="8">
        <v>1.1242453002133459</v>
      </c>
      <c r="D46" s="8">
        <v>0.87787045451295853</v>
      </c>
      <c r="E46" s="8">
        <v>-4.9128327766826345</v>
      </c>
      <c r="F46" s="8">
        <v>0.12050225542117232</v>
      </c>
      <c r="G46" s="8">
        <v>0.45999999999999375</v>
      </c>
      <c r="H46" s="8">
        <v>0.39000000000000057</v>
      </c>
      <c r="I46" s="8">
        <v>-4.9999999999997158E-2</v>
      </c>
      <c r="J46" s="8">
        <v>1.4430799004945527</v>
      </c>
      <c r="L46" s="6">
        <v>0.42496326230712711</v>
      </c>
      <c r="M46" s="6">
        <v>8.7022409992652469E-2</v>
      </c>
      <c r="N46" s="6">
        <v>5.0238795003673772E-2</v>
      </c>
      <c r="O46" s="6">
        <v>2.383357825128582E-2</v>
      </c>
      <c r="P46" s="6">
        <v>2.1170095518001471E-2</v>
      </c>
      <c r="Q46" s="6">
        <v>0.1123254959588538</v>
      </c>
      <c r="R46" s="6">
        <v>7.8205363703159447E-2</v>
      </c>
      <c r="S46" s="6">
        <v>3.2972079353416603E-2</v>
      </c>
      <c r="T46" s="6">
        <v>0.16926891991182955</v>
      </c>
      <c r="V46" s="29">
        <f t="shared" si="1"/>
        <v>0.12323934606906951</v>
      </c>
      <c r="W46" s="29">
        <f t="shared" si="1"/>
        <v>9.7834535447478443E-2</v>
      </c>
      <c r="X46" s="29">
        <f t="shared" si="1"/>
        <v>4.4103153804058444E-2</v>
      </c>
      <c r="Y46" s="29">
        <f t="shared" si="1"/>
        <v>-0.11709038441854736</v>
      </c>
      <c r="Z46" s="29">
        <f t="shared" si="1"/>
        <v>2.5510442574008287E-3</v>
      </c>
      <c r="AA46" s="29">
        <f t="shared" si="3"/>
        <v>5.1669728141072048E-2</v>
      </c>
      <c r="AB46" s="29">
        <f t="shared" si="3"/>
        <v>3.0500091844232229E-2</v>
      </c>
      <c r="AC46" s="29">
        <f t="shared" si="3"/>
        <v>-1.6486039676707365E-3</v>
      </c>
      <c r="AD46" s="29">
        <f t="shared" si="3"/>
        <v>0.24426857610318339</v>
      </c>
      <c r="AF46" s="16">
        <f t="shared" si="2"/>
        <v>0.47542748728027673</v>
      </c>
      <c r="AG46" s="17">
        <v>0.76088424013418887</v>
      </c>
    </row>
    <row r="47" spans="1:33" x14ac:dyDescent="0.2">
      <c r="A47" s="7">
        <v>41729</v>
      </c>
      <c r="B47" s="8">
        <v>0.84000000000000341</v>
      </c>
      <c r="C47" s="8">
        <v>1.2849599642107421</v>
      </c>
      <c r="D47" s="8">
        <v>1.3289365909659381</v>
      </c>
      <c r="E47" s="8">
        <v>1.7580129613963464</v>
      </c>
      <c r="F47" s="8">
        <v>7.2097558203517735</v>
      </c>
      <c r="G47" s="8">
        <v>0.56999999999999318</v>
      </c>
      <c r="H47" s="8">
        <v>0.40000000000000568</v>
      </c>
      <c r="I47" s="8">
        <v>0.54999999999999716</v>
      </c>
      <c r="J47" s="8">
        <v>3.572983046975267</v>
      </c>
      <c r="L47" s="6">
        <v>0.42496326230712711</v>
      </c>
      <c r="M47" s="6">
        <v>8.7022409992652469E-2</v>
      </c>
      <c r="N47" s="6">
        <v>5.0238795003673772E-2</v>
      </c>
      <c r="O47" s="6">
        <v>2.383357825128582E-2</v>
      </c>
      <c r="P47" s="6">
        <v>2.1170095518001471E-2</v>
      </c>
      <c r="Q47" s="6">
        <v>0.1123254959588538</v>
      </c>
      <c r="R47" s="6">
        <v>7.8205363703159447E-2</v>
      </c>
      <c r="S47" s="6">
        <v>3.2972079353416603E-2</v>
      </c>
      <c r="T47" s="6">
        <v>0.16926891991182955</v>
      </c>
      <c r="V47" s="29">
        <f t="shared" si="1"/>
        <v>0.35696914033798821</v>
      </c>
      <c r="W47" s="29">
        <f t="shared" si="1"/>
        <v>0.11182031282969124</v>
      </c>
      <c r="X47" s="29">
        <f t="shared" si="1"/>
        <v>6.676417296641883E-2</v>
      </c>
      <c r="Y47" s="29">
        <f t="shared" si="1"/>
        <v>4.1899739482214537E-2</v>
      </c>
      <c r="Z47" s="29">
        <f t="shared" si="1"/>
        <v>0.15263121937831411</v>
      </c>
      <c r="AA47" s="29">
        <f t="shared" si="3"/>
        <v>6.40255326965459E-2</v>
      </c>
      <c r="AB47" s="29">
        <f t="shared" si="3"/>
        <v>3.128214548126422E-2</v>
      </c>
      <c r="AC47" s="29">
        <f t="shared" si="3"/>
        <v>1.8134643644379039E-2</v>
      </c>
      <c r="AD47" s="29">
        <f t="shared" si="3"/>
        <v>0.60479498122478115</v>
      </c>
      <c r="AF47" s="16">
        <f t="shared" si="2"/>
        <v>1.4483218880415971</v>
      </c>
      <c r="AG47" s="17">
        <v>1.5276148624905801</v>
      </c>
    </row>
    <row r="48" spans="1:33" x14ac:dyDescent="0.2">
      <c r="A48" s="7">
        <v>41759</v>
      </c>
      <c r="B48" s="8">
        <v>1.5699999999999932</v>
      </c>
      <c r="C48" s="8">
        <v>0.96885686529995496</v>
      </c>
      <c r="D48" s="8">
        <v>1.3734459364517164</v>
      </c>
      <c r="E48" s="8">
        <v>-3.2413346216680026</v>
      </c>
      <c r="F48" s="8">
        <v>4.3911363617714017</v>
      </c>
      <c r="G48" s="8">
        <v>1</v>
      </c>
      <c r="H48" s="8">
        <v>0.45999999999999375</v>
      </c>
      <c r="I48" s="8">
        <v>0.96999999999999886</v>
      </c>
      <c r="J48" s="8">
        <v>1.3915845634138009</v>
      </c>
      <c r="L48" s="6">
        <v>0.42496326230712711</v>
      </c>
      <c r="M48" s="6">
        <v>8.7022409992652469E-2</v>
      </c>
      <c r="N48" s="6">
        <v>5.0238795003673772E-2</v>
      </c>
      <c r="O48" s="6">
        <v>2.383357825128582E-2</v>
      </c>
      <c r="P48" s="6">
        <v>2.1170095518001471E-2</v>
      </c>
      <c r="Q48" s="6">
        <v>0.1123254959588538</v>
      </c>
      <c r="R48" s="6">
        <v>7.8205363703159447E-2</v>
      </c>
      <c r="S48" s="6">
        <v>3.2972079353416603E-2</v>
      </c>
      <c r="T48" s="6">
        <v>0.16926891991182955</v>
      </c>
      <c r="V48" s="29">
        <f t="shared" si="1"/>
        <v>0.66719232182218668</v>
      </c>
      <c r="W48" s="29">
        <f t="shared" si="1"/>
        <v>8.4312259356328745E-2</v>
      </c>
      <c r="X48" s="29">
        <f t="shared" si="1"/>
        <v>6.9000268850026539E-2</v>
      </c>
      <c r="Y48" s="29">
        <f t="shared" si="1"/>
        <v>-7.7252602344126259E-2</v>
      </c>
      <c r="Z48" s="29">
        <f t="shared" si="1"/>
        <v>9.2960776211270038E-2</v>
      </c>
      <c r="AA48" s="29">
        <f t="shared" si="3"/>
        <v>0.1123254959588538</v>
      </c>
      <c r="AB48" s="29">
        <f t="shared" si="3"/>
        <v>3.5974467303452856E-2</v>
      </c>
      <c r="AC48" s="29">
        <f t="shared" si="3"/>
        <v>3.1982916972814066E-2</v>
      </c>
      <c r="AD48" s="29">
        <f t="shared" si="3"/>
        <v>0.23555201601502895</v>
      </c>
      <c r="AF48" s="16">
        <f t="shared" si="2"/>
        <v>1.2520479201458357</v>
      </c>
      <c r="AG48" s="17">
        <v>1.2267773439071874</v>
      </c>
    </row>
    <row r="49" spans="1:33" x14ac:dyDescent="0.2">
      <c r="A49" s="7">
        <v>41790</v>
      </c>
      <c r="B49" s="8">
        <v>3.0900000000000034</v>
      </c>
      <c r="C49" s="8">
        <v>0.80248066698769094</v>
      </c>
      <c r="D49" s="8">
        <v>1.5025177681387163</v>
      </c>
      <c r="E49" s="8">
        <v>-1.334375557692411</v>
      </c>
      <c r="F49" s="8">
        <v>2.156974461422223</v>
      </c>
      <c r="G49" s="8">
        <v>0.95999999999999375</v>
      </c>
      <c r="H49" s="8">
        <v>0.51000000000000512</v>
      </c>
      <c r="I49" s="8">
        <v>0.93999999999999773</v>
      </c>
      <c r="J49" s="8">
        <v>0.45465715729689293</v>
      </c>
      <c r="L49" s="6">
        <v>0.42496326230712711</v>
      </c>
      <c r="M49" s="6">
        <v>8.7022409992652469E-2</v>
      </c>
      <c r="N49" s="6">
        <v>5.0238795003673772E-2</v>
      </c>
      <c r="O49" s="6">
        <v>2.383357825128582E-2</v>
      </c>
      <c r="P49" s="6">
        <v>2.1170095518001471E-2</v>
      </c>
      <c r="Q49" s="6">
        <v>0.1123254959588538</v>
      </c>
      <c r="R49" s="6">
        <v>7.8205363703159447E-2</v>
      </c>
      <c r="S49" s="6">
        <v>3.2972079353416603E-2</v>
      </c>
      <c r="T49" s="6">
        <v>0.16926891991182955</v>
      </c>
      <c r="V49" s="29">
        <f t="shared" si="1"/>
        <v>1.3131364805290242</v>
      </c>
      <c r="W49" s="29">
        <f t="shared" si="1"/>
        <v>6.9833801613780055E-2</v>
      </c>
      <c r="X49" s="29">
        <f t="shared" si="1"/>
        <v>7.5484682142898413E-2</v>
      </c>
      <c r="Y49" s="29">
        <f t="shared" si="1"/>
        <v>-3.1802944270865233E-2</v>
      </c>
      <c r="Z49" s="29">
        <f t="shared" si="1"/>
        <v>4.5663355378198239E-2</v>
      </c>
      <c r="AA49" s="29">
        <f t="shared" si="3"/>
        <v>0.10783247612049894</v>
      </c>
      <c r="AB49" s="29">
        <f t="shared" si="3"/>
        <v>3.9884735488611718E-2</v>
      </c>
      <c r="AC49" s="29">
        <f t="shared" si="3"/>
        <v>3.0993754592211532E-2</v>
      </c>
      <c r="AD49" s="29">
        <f t="shared" si="3"/>
        <v>7.6959325945827856E-2</v>
      </c>
      <c r="AF49" s="16">
        <f t="shared" si="2"/>
        <v>1.7279856675401859</v>
      </c>
      <c r="AG49" s="17">
        <v>1.4508126090954079</v>
      </c>
    </row>
    <row r="50" spans="1:33" x14ac:dyDescent="0.2">
      <c r="A50" s="7">
        <v>41820</v>
      </c>
      <c r="B50" s="8">
        <v>2.2199999999999989</v>
      </c>
      <c r="C50" s="8">
        <v>0.75501071528732666</v>
      </c>
      <c r="D50" s="8">
        <v>1.1214572288042319</v>
      </c>
      <c r="E50" s="8">
        <v>9.2530411884785906</v>
      </c>
      <c r="F50" s="8">
        <v>3.6178879143817539</v>
      </c>
      <c r="G50" s="8">
        <v>0.71999999999999886</v>
      </c>
      <c r="H50" s="8">
        <v>0.68000000000000682</v>
      </c>
      <c r="I50" s="8">
        <v>0.70999999999999375</v>
      </c>
      <c r="J50" s="8">
        <v>-3.3140760919537513</v>
      </c>
      <c r="L50" s="6">
        <v>0.42496326230712711</v>
      </c>
      <c r="M50" s="6">
        <v>8.7022409992652469E-2</v>
      </c>
      <c r="N50" s="6">
        <v>5.0238795003673772E-2</v>
      </c>
      <c r="O50" s="6">
        <v>2.383357825128582E-2</v>
      </c>
      <c r="P50" s="6">
        <v>2.1170095518001471E-2</v>
      </c>
      <c r="Q50" s="6">
        <v>0.1123254959588538</v>
      </c>
      <c r="R50" s="6">
        <v>7.8205363703159447E-2</v>
      </c>
      <c r="S50" s="6">
        <v>3.2972079353416603E-2</v>
      </c>
      <c r="T50" s="6">
        <v>0.16926891991182955</v>
      </c>
      <c r="V50" s="29">
        <f t="shared" si="1"/>
        <v>0.9434184423218217</v>
      </c>
      <c r="W50" s="29">
        <f t="shared" si="1"/>
        <v>6.5702852014579538E-2</v>
      </c>
      <c r="X50" s="29">
        <f t="shared" si="1"/>
        <v>5.634065982328388E-2</v>
      </c>
      <c r="Y50" s="29">
        <f t="shared" si="1"/>
        <v>0.22053308122797524</v>
      </c>
      <c r="Z50" s="29">
        <f t="shared" si="1"/>
        <v>7.6591032720884855E-2</v>
      </c>
      <c r="AA50" s="29">
        <f t="shared" si="3"/>
        <v>8.0874357090374605E-2</v>
      </c>
      <c r="AB50" s="29">
        <f t="shared" si="3"/>
        <v>5.3179647318148955E-2</v>
      </c>
      <c r="AC50" s="29">
        <f t="shared" si="3"/>
        <v>2.3410176340925581E-2</v>
      </c>
      <c r="AD50" s="29">
        <f t="shared" si="3"/>
        <v>-0.56097008059062858</v>
      </c>
      <c r="AF50" s="16">
        <f t="shared" si="2"/>
        <v>0.95908016826736597</v>
      </c>
      <c r="AG50" s="17">
        <v>0.81278261321476464</v>
      </c>
    </row>
    <row r="51" spans="1:33" x14ac:dyDescent="0.2">
      <c r="A51" s="7">
        <v>41851</v>
      </c>
      <c r="B51" s="8">
        <v>1.5600000000000023</v>
      </c>
      <c r="C51" s="8">
        <v>0.62871679531360769</v>
      </c>
      <c r="D51" s="8">
        <v>0.65250605769686842</v>
      </c>
      <c r="E51" s="8">
        <v>12.965257121546259</v>
      </c>
      <c r="F51" s="8">
        <v>-0.97332191547404534</v>
      </c>
      <c r="G51" s="8">
        <v>0.59999999999999432</v>
      </c>
      <c r="H51" s="8">
        <v>0.68999999999999773</v>
      </c>
      <c r="I51" s="8">
        <v>0.51000000000000512</v>
      </c>
      <c r="J51" s="8">
        <v>-3.8135973715260292</v>
      </c>
      <c r="L51" s="6">
        <v>0.42496326230712711</v>
      </c>
      <c r="M51" s="6">
        <v>8.7022409992652469E-2</v>
      </c>
      <c r="N51" s="6">
        <v>5.0238795003673772E-2</v>
      </c>
      <c r="O51" s="6">
        <v>2.383357825128582E-2</v>
      </c>
      <c r="P51" s="6">
        <v>2.1170095518001471E-2</v>
      </c>
      <c r="Q51" s="6">
        <v>0.1123254959588538</v>
      </c>
      <c r="R51" s="6">
        <v>7.8205363703159447E-2</v>
      </c>
      <c r="S51" s="6">
        <v>3.2972079353416603E-2</v>
      </c>
      <c r="T51" s="6">
        <v>0.16926891991182955</v>
      </c>
      <c r="V51" s="29">
        <f t="shared" si="1"/>
        <v>0.66294268919911925</v>
      </c>
      <c r="W51" s="29">
        <f t="shared" si="1"/>
        <v>5.471245073104733E-2</v>
      </c>
      <c r="X51" s="29">
        <f t="shared" si="1"/>
        <v>3.2781118071288307E-2</v>
      </c>
      <c r="Y51" s="29">
        <f t="shared" si="1"/>
        <v>0.30900847015441352</v>
      </c>
      <c r="Z51" s="29">
        <f t="shared" si="1"/>
        <v>-2.0605317920349694E-2</v>
      </c>
      <c r="AA51" s="29">
        <f t="shared" si="3"/>
        <v>6.7395297575311638E-2</v>
      </c>
      <c r="AB51" s="29">
        <f t="shared" si="3"/>
        <v>5.3961700955179839E-2</v>
      </c>
      <c r="AC51" s="29">
        <f t="shared" si="3"/>
        <v>1.6815760470242636E-2</v>
      </c>
      <c r="AD51" s="29">
        <f t="shared" si="3"/>
        <v>-0.64552350805680314</v>
      </c>
      <c r="AF51" s="16">
        <f t="shared" si="2"/>
        <v>0.53148866117944982</v>
      </c>
      <c r="AG51" s="17">
        <v>0.48612042874889028</v>
      </c>
    </row>
    <row r="52" spans="1:33" x14ac:dyDescent="0.2">
      <c r="A52" s="7">
        <v>41882</v>
      </c>
      <c r="B52" s="8">
        <v>1.8799999999999955</v>
      </c>
      <c r="C52" s="8">
        <v>1.2387897818282454</v>
      </c>
      <c r="D52" s="8">
        <v>1.1834552259674354</v>
      </c>
      <c r="E52" s="8">
        <v>-5.3005807603456816</v>
      </c>
      <c r="F52" s="8">
        <v>-0.50922003880511113</v>
      </c>
      <c r="G52" s="8">
        <v>0.54999999999999716</v>
      </c>
      <c r="H52" s="8">
        <v>0.48999999999999488</v>
      </c>
      <c r="I52" s="8">
        <v>0.23000000000000398</v>
      </c>
      <c r="J52" s="8">
        <v>0.20287448837234479</v>
      </c>
      <c r="L52" s="6">
        <v>0.42496326230712711</v>
      </c>
      <c r="M52" s="6">
        <v>8.7022409992652469E-2</v>
      </c>
      <c r="N52" s="6">
        <v>5.0238795003673772E-2</v>
      </c>
      <c r="O52" s="6">
        <v>2.383357825128582E-2</v>
      </c>
      <c r="P52" s="6">
        <v>2.1170095518001471E-2</v>
      </c>
      <c r="Q52" s="6">
        <v>0.1123254959588538</v>
      </c>
      <c r="R52" s="6">
        <v>7.8205363703159447E-2</v>
      </c>
      <c r="S52" s="6">
        <v>3.2972079353416603E-2</v>
      </c>
      <c r="T52" s="6">
        <v>0.16926891991182955</v>
      </c>
      <c r="V52" s="29">
        <f t="shared" si="1"/>
        <v>0.79893093313739705</v>
      </c>
      <c r="W52" s="29">
        <f t="shared" si="1"/>
        <v>0.10780247228896607</v>
      </c>
      <c r="X52" s="29">
        <f t="shared" si="1"/>
        <v>5.9455364493404404E-2</v>
      </c>
      <c r="Y52" s="29">
        <f t="shared" si="1"/>
        <v>-0.12633180632895888</v>
      </c>
      <c r="Z52" s="29">
        <f t="shared" si="1"/>
        <v>-1.0780236861184619E-2</v>
      </c>
      <c r="AA52" s="29">
        <f t="shared" si="3"/>
        <v>6.1779022777369269E-2</v>
      </c>
      <c r="AB52" s="29">
        <f t="shared" si="3"/>
        <v>3.8320628214547729E-2</v>
      </c>
      <c r="AC52" s="29">
        <f t="shared" si="3"/>
        <v>7.5835782512859501E-3</v>
      </c>
      <c r="AD52" s="29">
        <f t="shared" si="3"/>
        <v>3.4340345524451824E-2</v>
      </c>
      <c r="AF52" s="16">
        <f t="shared" si="2"/>
        <v>0.97110030149727888</v>
      </c>
      <c r="AG52" s="17">
        <v>0.88057953816779388</v>
      </c>
    </row>
    <row r="53" spans="1:33" x14ac:dyDescent="0.2">
      <c r="A53" s="7">
        <v>41912</v>
      </c>
      <c r="B53" s="8">
        <v>2.4200000000000017</v>
      </c>
      <c r="C53" s="8">
        <v>1.8467554794978867</v>
      </c>
      <c r="D53" s="8">
        <v>1.7237121598900842</v>
      </c>
      <c r="E53" s="8">
        <v>-2.5176946590285496</v>
      </c>
      <c r="F53" s="8">
        <v>-0.71488558979527284</v>
      </c>
      <c r="G53" s="8">
        <v>0.89000000000000057</v>
      </c>
      <c r="H53" s="8">
        <v>0.28000000000000114</v>
      </c>
      <c r="I53" s="8">
        <v>0.14000000000000057</v>
      </c>
      <c r="J53" s="8">
        <v>5.0868381558088203</v>
      </c>
      <c r="L53" s="6">
        <v>0.42496326230712711</v>
      </c>
      <c r="M53" s="6">
        <v>8.7022409992652469E-2</v>
      </c>
      <c r="N53" s="6">
        <v>5.0238795003673772E-2</v>
      </c>
      <c r="O53" s="6">
        <v>2.383357825128582E-2</v>
      </c>
      <c r="P53" s="6">
        <v>2.1170095518001471E-2</v>
      </c>
      <c r="Q53" s="6">
        <v>0.1123254959588538</v>
      </c>
      <c r="R53" s="6">
        <v>7.8205363703159447E-2</v>
      </c>
      <c r="S53" s="6">
        <v>3.2972079353416603E-2</v>
      </c>
      <c r="T53" s="6">
        <v>0.16926891991182955</v>
      </c>
      <c r="V53" s="29">
        <f t="shared" si="1"/>
        <v>1.0284110947832483</v>
      </c>
      <c r="W53" s="29">
        <f t="shared" si="1"/>
        <v>0.16070911249304259</v>
      </c>
      <c r="X53" s="29">
        <f t="shared" si="1"/>
        <v>8.6597221846057684E-2</v>
      </c>
      <c r="Y53" s="29">
        <f t="shared" si="1"/>
        <v>-6.0005672668801309E-2</v>
      </c>
      <c r="Z53" s="29">
        <f t="shared" si="1"/>
        <v>-1.5134196220408744E-2</v>
      </c>
      <c r="AA53" s="29">
        <f t="shared" si="3"/>
        <v>9.996969140337994E-2</v>
      </c>
      <c r="AB53" s="29">
        <f t="shared" si="3"/>
        <v>2.1897501836884735E-2</v>
      </c>
      <c r="AC53" s="29">
        <f t="shared" si="3"/>
        <v>4.6160911094783432E-3</v>
      </c>
      <c r="AD53" s="29">
        <f t="shared" si="3"/>
        <v>0.86104360040004191</v>
      </c>
      <c r="AF53" s="16">
        <f t="shared" si="2"/>
        <v>2.1881044449829234</v>
      </c>
      <c r="AG53" s="17">
        <v>1.5574888077026259</v>
      </c>
    </row>
    <row r="54" spans="1:33" x14ac:dyDescent="0.2">
      <c r="A54" s="7">
        <v>41943</v>
      </c>
      <c r="B54" s="8">
        <v>1.5</v>
      </c>
      <c r="C54" s="8">
        <v>1.8760522555021026</v>
      </c>
      <c r="D54" s="8">
        <v>1.3083207350398425</v>
      </c>
      <c r="E54" s="8">
        <v>-5.393369946858428</v>
      </c>
      <c r="F54" s="8">
        <v>0.37103110778585346</v>
      </c>
      <c r="G54" s="8">
        <v>1.1299999999999955</v>
      </c>
      <c r="H54" s="8">
        <v>0.5</v>
      </c>
      <c r="I54" s="8">
        <v>0.10999999999999943</v>
      </c>
      <c r="J54" s="8">
        <v>2.3966519473713248</v>
      </c>
      <c r="L54" s="6">
        <v>0.42496326230712711</v>
      </c>
      <c r="M54" s="6">
        <v>8.7022409992652469E-2</v>
      </c>
      <c r="N54" s="6">
        <v>5.0238795003673772E-2</v>
      </c>
      <c r="O54" s="6">
        <v>2.383357825128582E-2</v>
      </c>
      <c r="P54" s="6">
        <v>2.1170095518001471E-2</v>
      </c>
      <c r="Q54" s="6">
        <v>0.1123254959588538</v>
      </c>
      <c r="R54" s="6">
        <v>7.8205363703159447E-2</v>
      </c>
      <c r="S54" s="6">
        <v>3.2972079353416603E-2</v>
      </c>
      <c r="T54" s="6">
        <v>0.16926891991182955</v>
      </c>
      <c r="V54" s="29">
        <f t="shared" si="1"/>
        <v>0.63744489346069066</v>
      </c>
      <c r="W54" s="29">
        <f t="shared" si="1"/>
        <v>0.16325858854594438</v>
      </c>
      <c r="X54" s="29">
        <f t="shared" si="1"/>
        <v>6.5728457206722435E-2</v>
      </c>
      <c r="Y54" s="29">
        <f t="shared" si="1"/>
        <v>-0.12854330466658359</v>
      </c>
      <c r="Z54" s="29">
        <f t="shared" si="1"/>
        <v>7.8547639919764167E-3</v>
      </c>
      <c r="AA54" s="29">
        <f t="shared" si="3"/>
        <v>0.12692781043350429</v>
      </c>
      <c r="AB54" s="29">
        <f t="shared" si="3"/>
        <v>3.9102681851579724E-2</v>
      </c>
      <c r="AC54" s="29">
        <f t="shared" si="3"/>
        <v>3.6269287288758075E-3</v>
      </c>
      <c r="AD54" s="29">
        <f t="shared" si="3"/>
        <v>0.4056786865361271</v>
      </c>
      <c r="AF54" s="16">
        <f t="shared" si="2"/>
        <v>1.3210795060888372</v>
      </c>
      <c r="AG54" s="17">
        <v>1.0406150371335769</v>
      </c>
    </row>
    <row r="55" spans="1:33" x14ac:dyDescent="0.2">
      <c r="A55" s="7">
        <v>41973</v>
      </c>
      <c r="B55" s="8">
        <v>0.60999999999999943</v>
      </c>
      <c r="C55" s="8">
        <v>1.8591254583009942</v>
      </c>
      <c r="D55" s="8">
        <v>1.8071640604451886</v>
      </c>
      <c r="E55" s="8">
        <v>3.0089122956783285</v>
      </c>
      <c r="F55" s="8">
        <v>10.00095456839658</v>
      </c>
      <c r="G55" s="8">
        <v>1.5100000000000051</v>
      </c>
      <c r="H55" s="8">
        <v>0.71999999999999886</v>
      </c>
      <c r="I55" s="8">
        <v>9.8499999999999943</v>
      </c>
      <c r="J55" s="8">
        <v>5.5247520481772199</v>
      </c>
      <c r="L55" s="6">
        <v>0.42496326230712711</v>
      </c>
      <c r="M55" s="6">
        <v>8.7022409992652469E-2</v>
      </c>
      <c r="N55" s="6">
        <v>5.0238795003673772E-2</v>
      </c>
      <c r="O55" s="6">
        <v>2.383357825128582E-2</v>
      </c>
      <c r="P55" s="6">
        <v>2.1170095518001471E-2</v>
      </c>
      <c r="Q55" s="6">
        <v>0.1123254959588538</v>
      </c>
      <c r="R55" s="6">
        <v>7.8205363703159447E-2</v>
      </c>
      <c r="S55" s="6">
        <v>3.2972079353416603E-2</v>
      </c>
      <c r="T55" s="6">
        <v>0.16926891991182955</v>
      </c>
      <c r="V55" s="29">
        <f t="shared" si="1"/>
        <v>0.2592275900073473</v>
      </c>
      <c r="W55" s="29">
        <f t="shared" si="1"/>
        <v>0.16178557786004705</v>
      </c>
      <c r="X55" s="29">
        <f t="shared" si="1"/>
        <v>9.0789744770712555E-2</v>
      </c>
      <c r="Y55" s="29">
        <f t="shared" si="1"/>
        <v>7.1713146650305495E-2</v>
      </c>
      <c r="Z55" s="29">
        <f t="shared" si="1"/>
        <v>0.21172116348414877</v>
      </c>
      <c r="AA55" s="29">
        <f t="shared" si="3"/>
        <v>0.16961149889786981</v>
      </c>
      <c r="AB55" s="29">
        <f t="shared" si="3"/>
        <v>5.6307861866274712E-2</v>
      </c>
      <c r="AC55" s="29">
        <f t="shared" si="3"/>
        <v>0.32477498163115337</v>
      </c>
      <c r="AD55" s="29">
        <f t="shared" si="3"/>
        <v>0.93516881197562607</v>
      </c>
      <c r="AF55" s="16">
        <f t="shared" si="2"/>
        <v>2.2811003771434852</v>
      </c>
      <c r="AG55" s="17">
        <v>1.5908910677079291</v>
      </c>
    </row>
    <row r="56" spans="1:33" s="23" customFormat="1" ht="19" thickBot="1" x14ac:dyDescent="0.25">
      <c r="A56" s="21">
        <v>42004</v>
      </c>
      <c r="B56" s="22">
        <v>1.4300000000000068</v>
      </c>
      <c r="C56" s="22">
        <v>3.689692208997414</v>
      </c>
      <c r="D56" s="22">
        <v>3.1806221327683062</v>
      </c>
      <c r="E56" s="22">
        <v>8.4771469691710166</v>
      </c>
      <c r="F56" s="22">
        <v>13.956837369302107</v>
      </c>
      <c r="G56" s="22">
        <v>1.6500000000000057</v>
      </c>
      <c r="H56" s="22">
        <v>1.9200000000000017</v>
      </c>
      <c r="I56" s="22">
        <v>8.769999999999996</v>
      </c>
      <c r="J56" s="22">
        <v>7.5500834617735109</v>
      </c>
      <c r="L56" s="23">
        <v>0.42496326230712711</v>
      </c>
      <c r="M56" s="23">
        <v>8.7022409992652469E-2</v>
      </c>
      <c r="N56" s="23">
        <v>5.0238795003673772E-2</v>
      </c>
      <c r="O56" s="23">
        <v>2.383357825128582E-2</v>
      </c>
      <c r="P56" s="23">
        <v>2.1170095518001471E-2</v>
      </c>
      <c r="Q56" s="23">
        <v>0.1123254959588538</v>
      </c>
      <c r="R56" s="23">
        <v>7.8205363703159447E-2</v>
      </c>
      <c r="S56" s="23">
        <v>3.2972079353416603E-2</v>
      </c>
      <c r="T56" s="23">
        <v>0.16926891991182955</v>
      </c>
      <c r="V56" s="23">
        <f t="shared" si="1"/>
        <v>0.60769746509919464</v>
      </c>
      <c r="W56" s="23">
        <f t="shared" si="1"/>
        <v>0.32108590815806853</v>
      </c>
      <c r="X56" s="23">
        <f t="shared" si="1"/>
        <v>0.1597906233122946</v>
      </c>
      <c r="Y56" s="23">
        <f t="shared" si="1"/>
        <v>0.20204074563738783</v>
      </c>
      <c r="Z56" s="23">
        <f t="shared" si="1"/>
        <v>0.29546758023733799</v>
      </c>
      <c r="AA56" s="23">
        <f t="shared" si="3"/>
        <v>0.18533706833210942</v>
      </c>
      <c r="AB56" s="23">
        <f t="shared" si="3"/>
        <v>0.15015429831006627</v>
      </c>
      <c r="AC56" s="23">
        <f t="shared" si="3"/>
        <v>0.28916513592946347</v>
      </c>
      <c r="AD56" s="23">
        <f t="shared" si="3"/>
        <v>1.2779944728185693</v>
      </c>
      <c r="AF56" s="24">
        <f t="shared" si="2"/>
        <v>3.488733297834492</v>
      </c>
      <c r="AG56" s="25">
        <v>2.5797728239790274</v>
      </c>
    </row>
    <row r="57" spans="1:33" x14ac:dyDescent="0.2">
      <c r="A57" s="7">
        <v>42035</v>
      </c>
      <c r="B57" s="8">
        <v>3.0100000000000051</v>
      </c>
      <c r="C57" s="8">
        <v>6.3567136963547028</v>
      </c>
      <c r="D57" s="8">
        <v>4.6292993643060214</v>
      </c>
      <c r="E57" s="8">
        <v>6.7075865666123207</v>
      </c>
      <c r="F57" s="8">
        <v>15.035985616992448</v>
      </c>
      <c r="G57" s="8">
        <v>3.5499999999999972</v>
      </c>
      <c r="H57" s="8">
        <v>3.5900000000000034</v>
      </c>
      <c r="I57" s="8">
        <v>6.7900000000000063</v>
      </c>
      <c r="J57" s="8">
        <v>14.901678246024403</v>
      </c>
      <c r="L57" s="6">
        <v>0.42642074217546333</v>
      </c>
      <c r="M57" s="6">
        <v>8.9756569969626276E-2</v>
      </c>
      <c r="N57" s="6">
        <v>5.0182682572522778E-2</v>
      </c>
      <c r="O57" s="6">
        <v>2.2186028084694283E-2</v>
      </c>
      <c r="P57" s="6">
        <v>2.2186028084694283E-2</v>
      </c>
      <c r="Q57" s="6">
        <v>0.10771668794295022</v>
      </c>
      <c r="R57" s="6">
        <v>7.0828014262446629E-2</v>
      </c>
      <c r="S57" s="6">
        <v>3.5303957388739711E-2</v>
      </c>
      <c r="T57" s="6">
        <v>0.17541928951886254</v>
      </c>
      <c r="V57" s="29">
        <f t="shared" si="1"/>
        <v>1.2835264339481467</v>
      </c>
      <c r="W57" s="29">
        <f t="shared" si="1"/>
        <v>0.57055681766374255</v>
      </c>
      <c r="X57" s="29">
        <f t="shared" si="1"/>
        <v>0.23231066053215055</v>
      </c>
      <c r="Y57" s="29">
        <f t="shared" si="1"/>
        <v>0.14881470394737906</v>
      </c>
      <c r="Z57" s="29">
        <f t="shared" si="1"/>
        <v>0.33358879917965373</v>
      </c>
      <c r="AA57" s="29">
        <f t="shared" si="3"/>
        <v>0.38239424219747298</v>
      </c>
      <c r="AB57" s="29">
        <f t="shared" si="3"/>
        <v>0.25427257120218366</v>
      </c>
      <c r="AC57" s="29">
        <f t="shared" si="3"/>
        <v>0.23971387066954286</v>
      </c>
      <c r="AD57" s="29">
        <f t="shared" si="3"/>
        <v>2.6140418105562904</v>
      </c>
      <c r="AF57" s="16">
        <f t="shared" si="2"/>
        <v>6.0592199098965622</v>
      </c>
      <c r="AG57" s="17">
        <v>4.7847913086078933</v>
      </c>
    </row>
    <row r="58" spans="1:33" x14ac:dyDescent="0.2">
      <c r="A58" s="7">
        <v>42063</v>
      </c>
      <c r="B58" s="8">
        <v>1.8400000000000034</v>
      </c>
      <c r="C58" s="8">
        <v>5.3098909990972345</v>
      </c>
      <c r="D58" s="8">
        <v>2.8959682104400883</v>
      </c>
      <c r="E58" s="8">
        <v>2.9812371530623807</v>
      </c>
      <c r="F58" s="8">
        <v>-0.37140988047534051</v>
      </c>
      <c r="G58" s="8">
        <v>4.1099999999999994</v>
      </c>
      <c r="H58" s="8">
        <v>2.6299999999999955</v>
      </c>
      <c r="I58" s="8">
        <v>4.769999999999996</v>
      </c>
      <c r="J58" s="8">
        <v>3.4325737406713159</v>
      </c>
      <c r="L58" s="6">
        <v>0.42642074217546333</v>
      </c>
      <c r="M58" s="6">
        <v>8.9756569969626276E-2</v>
      </c>
      <c r="N58" s="6">
        <v>5.0182682572522778E-2</v>
      </c>
      <c r="O58" s="6">
        <v>2.2186028084694283E-2</v>
      </c>
      <c r="P58" s="6">
        <v>2.2186028084694283E-2</v>
      </c>
      <c r="Q58" s="6">
        <v>0.10771668794295022</v>
      </c>
      <c r="R58" s="6">
        <v>7.0828014262446629E-2</v>
      </c>
      <c r="S58" s="6">
        <v>3.5303957388739711E-2</v>
      </c>
      <c r="T58" s="6">
        <v>0.17541928951886254</v>
      </c>
      <c r="V58" s="29">
        <f t="shared" si="1"/>
        <v>0.78461416560285402</v>
      </c>
      <c r="W58" s="29">
        <f t="shared" si="1"/>
        <v>0.47659760299155968</v>
      </c>
      <c r="X58" s="29">
        <f t="shared" si="1"/>
        <v>0.1453274534446318</v>
      </c>
      <c r="Y58" s="29">
        <f t="shared" si="1"/>
        <v>6.6141811204976003E-2</v>
      </c>
      <c r="Z58" s="29">
        <f t="shared" si="1"/>
        <v>-8.2401100391588517E-3</v>
      </c>
      <c r="AA58" s="29">
        <f t="shared" si="3"/>
        <v>0.44271558744552536</v>
      </c>
      <c r="AB58" s="29">
        <f t="shared" si="3"/>
        <v>0.1862776775102343</v>
      </c>
      <c r="AC58" s="29">
        <f t="shared" si="3"/>
        <v>0.16839987674428827</v>
      </c>
      <c r="AD58" s="29">
        <f t="shared" si="3"/>
        <v>0.60213964680966658</v>
      </c>
      <c r="AF58" s="16">
        <f t="shared" si="2"/>
        <v>2.8639737117145772</v>
      </c>
      <c r="AG58" s="17">
        <v>2.7949355817153929</v>
      </c>
    </row>
    <row r="59" spans="1:33" x14ac:dyDescent="0.2">
      <c r="A59" s="7">
        <v>42094</v>
      </c>
      <c r="B59" s="8">
        <v>1.0400000000000063</v>
      </c>
      <c r="C59" s="8">
        <v>3.155881843703213</v>
      </c>
      <c r="D59" s="8">
        <v>0.78003743791634861</v>
      </c>
      <c r="E59" s="8">
        <v>-1.3738546793041024</v>
      </c>
      <c r="F59" s="8">
        <v>-3.4300426211224817</v>
      </c>
      <c r="G59" s="8">
        <v>2.5999999999999943</v>
      </c>
      <c r="H59" s="8">
        <v>1.4500000000000028</v>
      </c>
      <c r="I59" s="8">
        <v>2.1099999999999994</v>
      </c>
      <c r="J59" s="8">
        <v>-0.16457959707246061</v>
      </c>
      <c r="L59" s="6">
        <v>0.42642074217546333</v>
      </c>
      <c r="M59" s="6">
        <v>8.9756569969626276E-2</v>
      </c>
      <c r="N59" s="6">
        <v>5.0182682572522778E-2</v>
      </c>
      <c r="O59" s="6">
        <v>2.2186028084694283E-2</v>
      </c>
      <c r="P59" s="6">
        <v>2.2186028084694283E-2</v>
      </c>
      <c r="Q59" s="6">
        <v>0.10771668794295022</v>
      </c>
      <c r="R59" s="6">
        <v>7.0828014262446629E-2</v>
      </c>
      <c r="S59" s="6">
        <v>3.5303957388739711E-2</v>
      </c>
      <c r="T59" s="6">
        <v>0.17541928951886254</v>
      </c>
      <c r="V59" s="29">
        <f t="shared" si="1"/>
        <v>0.44347757186248454</v>
      </c>
      <c r="W59" s="29">
        <f t="shared" si="1"/>
        <v>0.28326112952022059</v>
      </c>
      <c r="X59" s="29">
        <f t="shared" si="1"/>
        <v>3.9144371141640065E-2</v>
      </c>
      <c r="Y59" s="29">
        <f t="shared" si="1"/>
        <v>-3.0480378499329473E-2</v>
      </c>
      <c r="Z59" s="29">
        <f t="shared" si="1"/>
        <v>-7.6099021923921775E-2</v>
      </c>
      <c r="AA59" s="29">
        <f t="shared" si="3"/>
        <v>0.28006338865166996</v>
      </c>
      <c r="AB59" s="29">
        <f t="shared" si="3"/>
        <v>0.10270062068054782</v>
      </c>
      <c r="AC59" s="29">
        <f t="shared" si="3"/>
        <v>7.4491350090240771E-2</v>
      </c>
      <c r="AD59" s="29">
        <f t="shared" si="3"/>
        <v>-2.887043598775171E-2</v>
      </c>
      <c r="AF59" s="16">
        <f t="shared" si="2"/>
        <v>1.0876885955358007</v>
      </c>
      <c r="AG59" s="17">
        <v>1.3458369399967438</v>
      </c>
    </row>
    <row r="60" spans="1:33" x14ac:dyDescent="0.2">
      <c r="A60" s="7">
        <v>42124</v>
      </c>
      <c r="B60" s="8">
        <v>0.62999999999999545</v>
      </c>
      <c r="C60" s="8">
        <v>1.4010710238648159</v>
      </c>
      <c r="D60" s="8">
        <v>-0.43067042601765593</v>
      </c>
      <c r="E60" s="8">
        <v>-1.9843937813793389</v>
      </c>
      <c r="F60" s="8">
        <v>-1.5609997943446245</v>
      </c>
      <c r="G60" s="8">
        <v>1.8900000000000006</v>
      </c>
      <c r="H60" s="8">
        <v>0.81999999999999318</v>
      </c>
      <c r="I60" s="8">
        <v>0.12999999999999545</v>
      </c>
      <c r="J60" s="8">
        <v>-4.4684969942022832</v>
      </c>
      <c r="L60" s="6">
        <v>0.42642074217546333</v>
      </c>
      <c r="M60" s="6">
        <v>8.9756569969626276E-2</v>
      </c>
      <c r="N60" s="6">
        <v>5.0182682572522778E-2</v>
      </c>
      <c r="O60" s="6">
        <v>2.2186028084694283E-2</v>
      </c>
      <c r="P60" s="6">
        <v>2.2186028084694283E-2</v>
      </c>
      <c r="Q60" s="6">
        <v>0.10771668794295022</v>
      </c>
      <c r="R60" s="6">
        <v>7.0828014262446629E-2</v>
      </c>
      <c r="S60" s="6">
        <v>3.5303957388739711E-2</v>
      </c>
      <c r="T60" s="6">
        <v>0.17541928951886254</v>
      </c>
      <c r="V60" s="29">
        <f t="shared" si="1"/>
        <v>0.26864506757053996</v>
      </c>
      <c r="W60" s="29">
        <f t="shared" si="1"/>
        <v>0.12575532938593828</v>
      </c>
      <c r="X60" s="29">
        <f t="shared" si="1"/>
        <v>-2.1612197282217183E-2</v>
      </c>
      <c r="Y60" s="29">
        <f t="shared" si="1"/>
        <v>-4.4025816164774696E-2</v>
      </c>
      <c r="Z60" s="29">
        <f t="shared" si="1"/>
        <v>-3.4632385277531839E-2</v>
      </c>
      <c r="AA60" s="29">
        <f t="shared" si="3"/>
        <v>0.20358454021217598</v>
      </c>
      <c r="AB60" s="29">
        <f t="shared" si="3"/>
        <v>5.8078971695205754E-2</v>
      </c>
      <c r="AC60" s="29">
        <f t="shared" si="3"/>
        <v>4.589514460536002E-3</v>
      </c>
      <c r="AD60" s="29">
        <f t="shared" si="3"/>
        <v>-0.78386056794013736</v>
      </c>
      <c r="AF60" s="16">
        <f t="shared" si="2"/>
        <v>-0.22347754334026515</v>
      </c>
      <c r="AG60" s="17">
        <v>0.26968842581781871</v>
      </c>
    </row>
    <row r="61" spans="1:33" x14ac:dyDescent="0.2">
      <c r="A61" s="7">
        <v>42155</v>
      </c>
      <c r="B61" s="8">
        <v>0.29000000000000625</v>
      </c>
      <c r="C61" s="8">
        <v>8.7489242119460187E-2</v>
      </c>
      <c r="D61" s="8">
        <v>-0.83870348122167115</v>
      </c>
      <c r="E61" s="8">
        <v>-2.0565845623513042</v>
      </c>
      <c r="F61" s="8">
        <v>-1.4277857681116473</v>
      </c>
      <c r="G61" s="8">
        <v>1.8499999999999943</v>
      </c>
      <c r="H61" s="8">
        <v>0.54000000000000625</v>
      </c>
      <c r="I61" s="8">
        <v>-0.75</v>
      </c>
      <c r="J61" s="8">
        <v>-2.4970079375739402</v>
      </c>
      <c r="L61" s="6">
        <v>0.42642074217546333</v>
      </c>
      <c r="M61" s="6">
        <v>8.9756569969626276E-2</v>
      </c>
      <c r="N61" s="6">
        <v>5.0182682572522778E-2</v>
      </c>
      <c r="O61" s="6">
        <v>2.2186028084694283E-2</v>
      </c>
      <c r="P61" s="6">
        <v>2.2186028084694283E-2</v>
      </c>
      <c r="Q61" s="6">
        <v>0.10771668794295022</v>
      </c>
      <c r="R61" s="6">
        <v>7.0828014262446629E-2</v>
      </c>
      <c r="S61" s="6">
        <v>3.5303957388739711E-2</v>
      </c>
      <c r="T61" s="6">
        <v>0.17541928951886254</v>
      </c>
      <c r="V61" s="29">
        <f t="shared" si="1"/>
        <v>0.12366201523088703</v>
      </c>
      <c r="W61" s="29">
        <f t="shared" si="1"/>
        <v>7.8527342818849027E-3</v>
      </c>
      <c r="X61" s="29">
        <f t="shared" si="1"/>
        <v>-4.2088390570616946E-2</v>
      </c>
      <c r="Y61" s="29">
        <f t="shared" si="1"/>
        <v>-4.5627442858874732E-2</v>
      </c>
      <c r="Z61" s="29">
        <f t="shared" si="1"/>
        <v>-3.1676895150251808E-2</v>
      </c>
      <c r="AA61" s="29">
        <f t="shared" si="3"/>
        <v>0.19927587269445729</v>
      </c>
      <c r="AB61" s="29">
        <f t="shared" si="3"/>
        <v>3.8247127701721624E-2</v>
      </c>
      <c r="AC61" s="29">
        <f t="shared" si="3"/>
        <v>-2.6477968041554785E-2</v>
      </c>
      <c r="AD61" s="29">
        <f t="shared" si="3"/>
        <v>-0.43802335833218087</v>
      </c>
      <c r="AF61" s="16">
        <f t="shared" si="2"/>
        <v>-0.2148563050445283</v>
      </c>
      <c r="AG61" s="17">
        <v>0.10340333225927623</v>
      </c>
    </row>
    <row r="62" spans="1:33" x14ac:dyDescent="0.2">
      <c r="A62" s="7">
        <v>42185</v>
      </c>
      <c r="B62" s="8">
        <v>9.0000000000003411E-2</v>
      </c>
      <c r="C62" s="8">
        <v>0.19664257960452858</v>
      </c>
      <c r="D62" s="8">
        <v>5.3531712147929511E-3</v>
      </c>
      <c r="E62" s="8">
        <v>2.0607329138980361</v>
      </c>
      <c r="F62" s="8">
        <v>-1.91704790787756</v>
      </c>
      <c r="G62" s="8">
        <v>1.1200000000000045</v>
      </c>
      <c r="H62" s="8">
        <v>0.40000000000000568</v>
      </c>
      <c r="I62" s="8">
        <v>-0.90000000000000568</v>
      </c>
      <c r="J62" s="8">
        <v>-5.1838975044245643</v>
      </c>
      <c r="L62" s="6">
        <v>0.42642074217546333</v>
      </c>
      <c r="M62" s="6">
        <v>8.9756569969626276E-2</v>
      </c>
      <c r="N62" s="6">
        <v>5.0182682572522778E-2</v>
      </c>
      <c r="O62" s="6">
        <v>2.2186028084694283E-2</v>
      </c>
      <c r="P62" s="6">
        <v>2.2186028084694283E-2</v>
      </c>
      <c r="Q62" s="6">
        <v>0.10771668794295022</v>
      </c>
      <c r="R62" s="6">
        <v>7.0828014262446629E-2</v>
      </c>
      <c r="S62" s="6">
        <v>3.5303957388739711E-2</v>
      </c>
      <c r="T62" s="6">
        <v>0.17541928951886254</v>
      </c>
      <c r="V62" s="29">
        <f t="shared" si="1"/>
        <v>3.8377866795793157E-2</v>
      </c>
      <c r="W62" s="29">
        <f t="shared" si="1"/>
        <v>1.7649963455281675E-2</v>
      </c>
      <c r="X62" s="29">
        <f t="shared" si="1"/>
        <v>2.6863649182832079E-4</v>
      </c>
      <c r="Y62" s="29">
        <f t="shared" si="1"/>
        <v>4.5719478302795713E-2</v>
      </c>
      <c r="Z62" s="29">
        <f t="shared" si="1"/>
        <v>-4.2531678723875962E-2</v>
      </c>
      <c r="AA62" s="29">
        <f t="shared" si="3"/>
        <v>0.12064269049610474</v>
      </c>
      <c r="AB62" s="29">
        <f t="shared" si="3"/>
        <v>2.8331205704979052E-2</v>
      </c>
      <c r="AC62" s="29">
        <f t="shared" si="3"/>
        <v>-3.1773561649865938E-2</v>
      </c>
      <c r="AD62" s="29">
        <f t="shared" si="3"/>
        <v>-0.90935561716476165</v>
      </c>
      <c r="AF62" s="16">
        <f t="shared" si="2"/>
        <v>-0.73267101629172093</v>
      </c>
      <c r="AG62" s="17">
        <v>-0.29255886533283615</v>
      </c>
    </row>
    <row r="63" spans="1:33" x14ac:dyDescent="0.2">
      <c r="A63" s="7">
        <v>42216</v>
      </c>
      <c r="B63" s="8">
        <v>0.20000000000000284</v>
      </c>
      <c r="C63" s="8">
        <v>7.2904041297022104E-2</v>
      </c>
      <c r="D63" s="8">
        <v>0.20799079005972487</v>
      </c>
      <c r="E63" s="8">
        <v>-1.7696864669455152</v>
      </c>
      <c r="F63" s="8">
        <v>-1.1201652235787378</v>
      </c>
      <c r="G63" s="8">
        <v>0.70000000000000284</v>
      </c>
      <c r="H63" s="8">
        <v>0.29999999999999716</v>
      </c>
      <c r="I63" s="8">
        <v>-0.31999999999999318</v>
      </c>
      <c r="J63" s="8">
        <v>0.45559113401417051</v>
      </c>
      <c r="L63" s="6">
        <v>0.42642074217546333</v>
      </c>
      <c r="M63" s="6">
        <v>8.9756569969626276E-2</v>
      </c>
      <c r="N63" s="6">
        <v>5.0182682572522778E-2</v>
      </c>
      <c r="O63" s="6">
        <v>2.2186028084694283E-2</v>
      </c>
      <c r="P63" s="6">
        <v>2.2186028084694283E-2</v>
      </c>
      <c r="Q63" s="6">
        <v>0.10771668794295022</v>
      </c>
      <c r="R63" s="6">
        <v>7.0828014262446629E-2</v>
      </c>
      <c r="S63" s="6">
        <v>3.5303957388739711E-2</v>
      </c>
      <c r="T63" s="6">
        <v>0.17541928951886254</v>
      </c>
      <c r="V63" s="29">
        <f t="shared" si="1"/>
        <v>8.5284148435093882E-2</v>
      </c>
      <c r="W63" s="29">
        <f t="shared" si="1"/>
        <v>6.543616683744688E-3</v>
      </c>
      <c r="X63" s="29">
        <f t="shared" si="1"/>
        <v>1.0437535795575398E-2</v>
      </c>
      <c r="Y63" s="29">
        <f t="shared" si="1"/>
        <v>-3.9262313656756601E-2</v>
      </c>
      <c r="Z63" s="29">
        <f t="shared" ref="Z63:AC126" si="4">F63*P63</f>
        <v>-2.4852017109815727E-2</v>
      </c>
      <c r="AA63" s="29">
        <f t="shared" si="3"/>
        <v>7.5401681560065464E-2</v>
      </c>
      <c r="AB63" s="29">
        <f t="shared" si="3"/>
        <v>2.1248404278733788E-2</v>
      </c>
      <c r="AC63" s="29">
        <f t="shared" si="3"/>
        <v>-1.1297266364396466E-2</v>
      </c>
      <c r="AD63" s="29">
        <f t="shared" si="3"/>
        <v>7.9919473039858677E-2</v>
      </c>
      <c r="AF63" s="16">
        <f t="shared" si="2"/>
        <v>0.20342326266210309</v>
      </c>
      <c r="AG63" s="17">
        <v>0.34175813075408712</v>
      </c>
    </row>
    <row r="64" spans="1:33" x14ac:dyDescent="0.2">
      <c r="A64" s="7">
        <v>42247</v>
      </c>
      <c r="B64" s="8">
        <v>0.25</v>
      </c>
      <c r="C64" s="8">
        <v>0.29287013343325441</v>
      </c>
      <c r="D64" s="8">
        <v>0.38970978094977227</v>
      </c>
      <c r="E64" s="8">
        <v>-0.43690068024710627</v>
      </c>
      <c r="F64" s="8">
        <v>5.232208449761373</v>
      </c>
      <c r="G64" s="8">
        <v>0.73000000000000398</v>
      </c>
      <c r="H64" s="8">
        <v>0.26000000000000512</v>
      </c>
      <c r="I64" s="8">
        <v>0.95999999999999375</v>
      </c>
      <c r="J64" s="8">
        <v>0.90823316771047757</v>
      </c>
      <c r="L64" s="6">
        <v>0.42642074217546333</v>
      </c>
      <c r="M64" s="6">
        <v>8.9756569969626276E-2</v>
      </c>
      <c r="N64" s="6">
        <v>5.0182682572522778E-2</v>
      </c>
      <c r="O64" s="6">
        <v>2.2186028084694283E-2</v>
      </c>
      <c r="P64" s="6">
        <v>2.2186028084694283E-2</v>
      </c>
      <c r="Q64" s="6">
        <v>0.10771668794295022</v>
      </c>
      <c r="R64" s="6">
        <v>7.0828014262446629E-2</v>
      </c>
      <c r="S64" s="6">
        <v>3.5303957388739711E-2</v>
      </c>
      <c r="T64" s="6">
        <v>0.17541928951886254</v>
      </c>
      <c r="V64" s="29">
        <f t="shared" si="1"/>
        <v>0.10660518554386583</v>
      </c>
      <c r="W64" s="29">
        <f t="shared" si="1"/>
        <v>2.6287018623515682E-2</v>
      </c>
      <c r="X64" s="29">
        <f t="shared" si="1"/>
        <v>1.9556682232809805E-2</v>
      </c>
      <c r="Y64" s="29">
        <f t="shared" si="1"/>
        <v>-9.6930907621843362E-3</v>
      </c>
      <c r="Z64" s="29">
        <f t="shared" si="4"/>
        <v>0.11608192361138056</v>
      </c>
      <c r="AA64" s="29">
        <f t="shared" si="3"/>
        <v>7.8633182198354093E-2</v>
      </c>
      <c r="AB64" s="29">
        <f t="shared" si="3"/>
        <v>1.8415283708236484E-2</v>
      </c>
      <c r="AC64" s="29">
        <f t="shared" si="3"/>
        <v>3.38917990931899E-2</v>
      </c>
      <c r="AD64" s="29">
        <f t="shared" si="3"/>
        <v>0.1593216169972379</v>
      </c>
      <c r="AF64" s="16">
        <f t="shared" si="2"/>
        <v>0.549099601246406</v>
      </c>
      <c r="AG64" s="17">
        <v>0.55598428489639673</v>
      </c>
    </row>
    <row r="65" spans="1:33" x14ac:dyDescent="0.2">
      <c r="A65" s="7">
        <v>42277</v>
      </c>
      <c r="B65" s="8">
        <v>0.40999999999999659</v>
      </c>
      <c r="C65" s="8">
        <v>0.87769755037329844</v>
      </c>
      <c r="D65" s="8">
        <v>0.57966256749504907</v>
      </c>
      <c r="E65" s="8">
        <v>0.45308398003210471</v>
      </c>
      <c r="F65" s="8">
        <v>4.1960854016431171</v>
      </c>
      <c r="G65" s="8">
        <v>1.1599999999999966</v>
      </c>
      <c r="H65" s="8">
        <v>0.43999999999999773</v>
      </c>
      <c r="I65" s="8">
        <v>1.0900000000000034</v>
      </c>
      <c r="J65" s="8">
        <v>3.6725335525078009</v>
      </c>
      <c r="L65" s="6">
        <v>0.42642074217546333</v>
      </c>
      <c r="M65" s="6">
        <v>8.9756569969626276E-2</v>
      </c>
      <c r="N65" s="6">
        <v>5.0182682572522778E-2</v>
      </c>
      <c r="O65" s="6">
        <v>2.2186028084694283E-2</v>
      </c>
      <c r="P65" s="6">
        <v>2.2186028084694283E-2</v>
      </c>
      <c r="Q65" s="6">
        <v>0.10771668794295022</v>
      </c>
      <c r="R65" s="6">
        <v>7.0828014262446629E-2</v>
      </c>
      <c r="S65" s="6">
        <v>3.5303957388739711E-2</v>
      </c>
      <c r="T65" s="6">
        <v>0.17541928951886254</v>
      </c>
      <c r="V65" s="29">
        <f t="shared" si="1"/>
        <v>0.1748325042919385</v>
      </c>
      <c r="W65" s="29">
        <f t="shared" si="1"/>
        <v>7.8779121592250548E-2</v>
      </c>
      <c r="X65" s="29">
        <f t="shared" si="1"/>
        <v>2.9089022623777609E-2</v>
      </c>
      <c r="Y65" s="29">
        <f t="shared" si="1"/>
        <v>1.0052133905717339E-2</v>
      </c>
      <c r="Z65" s="29">
        <f t="shared" si="4"/>
        <v>9.3094468566629882E-2</v>
      </c>
      <c r="AA65" s="29">
        <f t="shared" si="3"/>
        <v>0.12495135801382189</v>
      </c>
      <c r="AB65" s="29">
        <f t="shared" si="3"/>
        <v>3.1164326275476356E-2</v>
      </c>
      <c r="AC65" s="29">
        <f t="shared" si="3"/>
        <v>3.8481313553726408E-2</v>
      </c>
      <c r="AD65" s="29">
        <f t="shared" si="3"/>
        <v>0.64423322651510273</v>
      </c>
      <c r="AF65" s="16">
        <f t="shared" si="2"/>
        <v>1.2246774753384413</v>
      </c>
      <c r="AG65" s="17">
        <v>1.0045175110775943</v>
      </c>
    </row>
    <row r="66" spans="1:33" x14ac:dyDescent="0.2">
      <c r="A66" s="7">
        <v>42308</v>
      </c>
      <c r="B66" s="8">
        <v>0.20999999999999375</v>
      </c>
      <c r="C66" s="8">
        <v>1.470425685913952</v>
      </c>
      <c r="D66" s="8">
        <v>0.34803076920113085</v>
      </c>
      <c r="E66" s="8">
        <v>3.5128774143655903</v>
      </c>
      <c r="F66" s="8">
        <v>0.9608305977040601</v>
      </c>
      <c r="G66" s="8">
        <v>1.9399999999999977</v>
      </c>
      <c r="H66" s="8">
        <v>0.64000000000000057</v>
      </c>
      <c r="I66" s="8">
        <v>1.230000000000004</v>
      </c>
      <c r="J66" s="8">
        <v>2.1820650727080562</v>
      </c>
      <c r="L66" s="6">
        <v>0.42642074217546333</v>
      </c>
      <c r="M66" s="6">
        <v>8.9756569969626276E-2</v>
      </c>
      <c r="N66" s="6">
        <v>5.0182682572522778E-2</v>
      </c>
      <c r="O66" s="6">
        <v>2.2186028084694283E-2</v>
      </c>
      <c r="P66" s="6">
        <v>2.2186028084694283E-2</v>
      </c>
      <c r="Q66" s="6">
        <v>0.10771668794295022</v>
      </c>
      <c r="R66" s="6">
        <v>7.0828014262446629E-2</v>
      </c>
      <c r="S66" s="6">
        <v>3.5303957388739711E-2</v>
      </c>
      <c r="T66" s="6">
        <v>0.17541928951886254</v>
      </c>
      <c r="V66" s="29">
        <f t="shared" si="1"/>
        <v>8.9548355856844633E-2</v>
      </c>
      <c r="W66" s="29">
        <f t="shared" si="1"/>
        <v>0.13198036596287133</v>
      </c>
      <c r="X66" s="29">
        <f t="shared" si="1"/>
        <v>1.7465117616291288E-2</v>
      </c>
      <c r="Y66" s="29">
        <f t="shared" si="1"/>
        <v>7.7936796973203229E-2</v>
      </c>
      <c r="Z66" s="29">
        <f t="shared" si="4"/>
        <v>2.1317014625295873E-2</v>
      </c>
      <c r="AA66" s="29">
        <f t="shared" si="3"/>
        <v>0.20897037460932319</v>
      </c>
      <c r="AB66" s="29">
        <f t="shared" si="3"/>
        <v>4.5329929127965886E-2</v>
      </c>
      <c r="AC66" s="29">
        <f t="shared" si="3"/>
        <v>4.3423867588149985E-2</v>
      </c>
      <c r="AD66" s="29">
        <f t="shared" si="3"/>
        <v>0.38277630473837237</v>
      </c>
      <c r="AF66" s="16">
        <f t="shared" si="2"/>
        <v>1.0187481270983179</v>
      </c>
      <c r="AG66" s="17">
        <v>0.88131654121394831</v>
      </c>
    </row>
    <row r="67" spans="1:33" x14ac:dyDescent="0.2">
      <c r="A67" s="7">
        <v>42338</v>
      </c>
      <c r="B67" s="8">
        <v>0</v>
      </c>
      <c r="C67" s="8">
        <v>1.1258303649405548</v>
      </c>
      <c r="D67" s="8">
        <v>3.6380706627909376E-2</v>
      </c>
      <c r="E67" s="8">
        <v>0.90649681720114472</v>
      </c>
      <c r="F67" s="8">
        <v>-0.92272146399555766</v>
      </c>
      <c r="G67" s="8">
        <v>1.4500000000000028</v>
      </c>
      <c r="H67" s="8">
        <v>0.68000000000000682</v>
      </c>
      <c r="I67" s="8">
        <v>0.56999999999999318</v>
      </c>
      <c r="J67" s="8">
        <v>2.3870284840556479</v>
      </c>
      <c r="L67" s="6">
        <v>0.42642074217546333</v>
      </c>
      <c r="M67" s="6">
        <v>8.9756569969626276E-2</v>
      </c>
      <c r="N67" s="6">
        <v>5.0182682572522778E-2</v>
      </c>
      <c r="O67" s="6">
        <v>2.2186028084694283E-2</v>
      </c>
      <c r="P67" s="6">
        <v>2.2186028084694283E-2</v>
      </c>
      <c r="Q67" s="6">
        <v>0.10771668794295022</v>
      </c>
      <c r="R67" s="6">
        <v>7.0828014262446629E-2</v>
      </c>
      <c r="S67" s="6">
        <v>3.5303957388739711E-2</v>
      </c>
      <c r="T67" s="6">
        <v>0.17541928951886254</v>
      </c>
      <c r="V67" s="29">
        <f t="shared" si="1"/>
        <v>0</v>
      </c>
      <c r="W67" s="29">
        <f t="shared" si="1"/>
        <v>0.10105067192471678</v>
      </c>
      <c r="X67" s="29">
        <f t="shared" si="1"/>
        <v>1.8256814524724519E-3</v>
      </c>
      <c r="Y67" s="29">
        <f t="shared" si="1"/>
        <v>2.0111563845110578E-2</v>
      </c>
      <c r="Z67" s="29">
        <f t="shared" si="4"/>
        <v>-2.0471524314555668E-2</v>
      </c>
      <c r="AA67" s="29">
        <f t="shared" si="3"/>
        <v>0.15618919751727814</v>
      </c>
      <c r="AB67" s="29">
        <f t="shared" si="3"/>
        <v>4.8163049698464189E-2</v>
      </c>
      <c r="AC67" s="29">
        <f t="shared" si="3"/>
        <v>2.0123255711581394E-2</v>
      </c>
      <c r="AD67" s="29">
        <f t="shared" si="3"/>
        <v>0.41873084073432926</v>
      </c>
      <c r="AF67" s="16">
        <f t="shared" si="2"/>
        <v>0.74572273656939714</v>
      </c>
      <c r="AG67" s="17">
        <v>0.72480737088844194</v>
      </c>
    </row>
    <row r="68" spans="1:33" s="23" customFormat="1" ht="19" thickBot="1" x14ac:dyDescent="0.25">
      <c r="A68" s="21">
        <v>42369</v>
      </c>
      <c r="B68" s="22">
        <v>3.0000000000001137E-2</v>
      </c>
      <c r="C68" s="22">
        <v>0.69591085670933239</v>
      </c>
      <c r="D68" s="22">
        <v>-0.14821987932246827</v>
      </c>
      <c r="E68" s="22">
        <v>0.71974524784683069</v>
      </c>
      <c r="F68" s="22">
        <v>-1.1759088155177295</v>
      </c>
      <c r="G68" s="22">
        <v>0.81999999999999318</v>
      </c>
      <c r="H68" s="22">
        <v>0.73000000000000398</v>
      </c>
      <c r="I68" s="22">
        <v>0.28000000000000114</v>
      </c>
      <c r="J68" s="22">
        <v>1.5081456448748298</v>
      </c>
      <c r="L68" s="23">
        <v>0.42642074217546333</v>
      </c>
      <c r="M68" s="23">
        <v>8.9756569969626276E-2</v>
      </c>
      <c r="N68" s="23">
        <v>5.0182682572522778E-2</v>
      </c>
      <c r="O68" s="23">
        <v>2.2186028084694283E-2</v>
      </c>
      <c r="P68" s="23">
        <v>2.2186028084694283E-2</v>
      </c>
      <c r="Q68" s="23">
        <v>0.10771668794295022</v>
      </c>
      <c r="R68" s="23">
        <v>7.0828014262446629E-2</v>
      </c>
      <c r="S68" s="23">
        <v>3.5303957388739711E-2</v>
      </c>
      <c r="T68" s="23">
        <v>0.17541928951886254</v>
      </c>
      <c r="V68" s="23">
        <f t="shared" ref="V68:Y131" si="5">B68*L68</f>
        <v>1.2792622265264385E-2</v>
      </c>
      <c r="W68" s="23">
        <f t="shared" si="5"/>
        <v>6.246257150285376E-2</v>
      </c>
      <c r="X68" s="23">
        <f t="shared" si="5"/>
        <v>-7.4380711549770582E-3</v>
      </c>
      <c r="Y68" s="23">
        <f t="shared" si="5"/>
        <v>1.5968288282555032E-2</v>
      </c>
      <c r="Z68" s="23">
        <f t="shared" si="4"/>
        <v>-2.6088746006115937E-2</v>
      </c>
      <c r="AA68" s="23">
        <f t="shared" si="3"/>
        <v>8.8327684113218452E-2</v>
      </c>
      <c r="AB68" s="23">
        <f t="shared" si="3"/>
        <v>5.170445041158632E-2</v>
      </c>
      <c r="AC68" s="23">
        <f t="shared" si="3"/>
        <v>9.885108068847159E-3</v>
      </c>
      <c r="AD68" s="23">
        <f t="shared" si="3"/>
        <v>0.26455783751490941</v>
      </c>
      <c r="AF68" s="24">
        <f t="shared" ref="AF68:AF131" si="6">SUM(V68:AD68)</f>
        <v>0.47217174499814152</v>
      </c>
      <c r="AG68" s="25">
        <v>0.50557835264876871</v>
      </c>
    </row>
    <row r="69" spans="1:33" x14ac:dyDescent="0.2">
      <c r="A69" s="7">
        <v>42400</v>
      </c>
      <c r="B69" s="8">
        <v>0.18000000000000682</v>
      </c>
      <c r="C69" s="8">
        <v>0.92208927752172087</v>
      </c>
      <c r="D69" s="8">
        <v>-4.0069785706435823E-2</v>
      </c>
      <c r="E69" s="8">
        <v>2.0284903551076781</v>
      </c>
      <c r="F69" s="8">
        <v>-1.0509966514840983</v>
      </c>
      <c r="G69" s="8">
        <v>0.70999999999999375</v>
      </c>
      <c r="H69" s="8">
        <v>0.48000000000000398</v>
      </c>
      <c r="I69" s="8">
        <v>0.25</v>
      </c>
      <c r="J69" s="8">
        <v>3.2317495529838425E-2</v>
      </c>
      <c r="L69" s="6">
        <v>0.41266074048502638</v>
      </c>
      <c r="M69" s="6">
        <v>9.2042806593596274E-2</v>
      </c>
      <c r="N69" s="6">
        <v>4.733753344265125E-2</v>
      </c>
      <c r="O69" s="6">
        <v>2.2007422110986451E-2</v>
      </c>
      <c r="P69" s="6">
        <v>2.2093725727107966E-2</v>
      </c>
      <c r="Q69" s="6">
        <v>0.1159057564511953</v>
      </c>
      <c r="R69" s="6">
        <v>7.0639509795460437E-2</v>
      </c>
      <c r="S69" s="6">
        <v>3.7973591093466819E-2</v>
      </c>
      <c r="T69" s="6">
        <v>0.17933891430050919</v>
      </c>
      <c r="V69" s="29">
        <f t="shared" si="5"/>
        <v>7.4278933287307558E-2</v>
      </c>
      <c r="W69" s="29">
        <f t="shared" si="5"/>
        <v>8.4871685032960678E-2</v>
      </c>
      <c r="X69" s="29">
        <f t="shared" si="5"/>
        <v>-1.8968048209182747E-3</v>
      </c>
      <c r="Y69" s="29">
        <f t="shared" si="5"/>
        <v>4.464184349291947E-2</v>
      </c>
      <c r="Z69" s="29">
        <f t="shared" si="4"/>
        <v>-2.3220431757998546E-2</v>
      </c>
      <c r="AA69" s="29">
        <f t="shared" si="3"/>
        <v>8.2293087080347938E-2</v>
      </c>
      <c r="AB69" s="29">
        <f t="shared" si="3"/>
        <v>3.3906964701821293E-2</v>
      </c>
      <c r="AC69" s="29">
        <f t="shared" si="3"/>
        <v>9.4933977733667047E-3</v>
      </c>
      <c r="AD69" s="29">
        <f t="shared" si="3"/>
        <v>5.7957845612327825E-3</v>
      </c>
      <c r="AF69" s="16">
        <f t="shared" si="6"/>
        <v>0.31016445935103965</v>
      </c>
      <c r="AG69" s="17">
        <v>0.42358135528358787</v>
      </c>
    </row>
    <row r="70" spans="1:33" x14ac:dyDescent="0.2">
      <c r="A70" s="7">
        <v>42429</v>
      </c>
      <c r="B70" s="8">
        <v>-0.18000000000000682</v>
      </c>
      <c r="C70" s="8">
        <v>1.3291822996377078</v>
      </c>
      <c r="D70" s="8">
        <v>4.257321542948489E-2</v>
      </c>
      <c r="E70" s="8">
        <v>0.29578245947377013</v>
      </c>
      <c r="F70" s="8">
        <v>1.3812977154242958</v>
      </c>
      <c r="G70" s="8">
        <v>0.71999999999999886</v>
      </c>
      <c r="H70" s="8">
        <v>0.43000000000000682</v>
      </c>
      <c r="I70" s="8">
        <v>0.46999999999999886</v>
      </c>
      <c r="J70" s="8">
        <v>-1.2735109538221252</v>
      </c>
      <c r="L70" s="6">
        <v>0.41266074048502638</v>
      </c>
      <c r="M70" s="6">
        <v>9.2042806593596274E-2</v>
      </c>
      <c r="N70" s="6">
        <v>4.733753344265125E-2</v>
      </c>
      <c r="O70" s="6">
        <v>2.2007422110986451E-2</v>
      </c>
      <c r="P70" s="6">
        <v>2.2093725727107966E-2</v>
      </c>
      <c r="Q70" s="6">
        <v>0.1159057564511953</v>
      </c>
      <c r="R70" s="6">
        <v>7.0639509795460437E-2</v>
      </c>
      <c r="S70" s="6">
        <v>3.7973591093466819E-2</v>
      </c>
      <c r="T70" s="6">
        <v>0.17933891430050919</v>
      </c>
      <c r="V70" s="29">
        <f t="shared" si="5"/>
        <v>-7.4278933287307558E-2</v>
      </c>
      <c r="W70" s="29">
        <f t="shared" si="5"/>
        <v>0.12234166933318508</v>
      </c>
      <c r="X70" s="29">
        <f t="shared" si="5"/>
        <v>2.0153110091544373E-3</v>
      </c>
      <c r="Y70" s="29">
        <f t="shared" si="5"/>
        <v>6.5094094386650026E-3</v>
      </c>
      <c r="Z70" s="29">
        <f t="shared" si="4"/>
        <v>3.0518012872065223E-2</v>
      </c>
      <c r="AA70" s="29">
        <f t="shared" si="3"/>
        <v>8.345214464486049E-2</v>
      </c>
      <c r="AB70" s="29">
        <f t="shared" si="3"/>
        <v>3.0374989212048471E-2</v>
      </c>
      <c r="AC70" s="29">
        <f t="shared" si="3"/>
        <v>1.7847587813929363E-2</v>
      </c>
      <c r="AD70" s="29">
        <f t="shared" si="3"/>
        <v>-0.22839007180826582</v>
      </c>
      <c r="AF70" s="16">
        <f t="shared" si="6"/>
        <v>-9.6098807716652745E-3</v>
      </c>
      <c r="AG70" s="17">
        <v>0.24995850039567813</v>
      </c>
    </row>
    <row r="71" spans="1:33" x14ac:dyDescent="0.2">
      <c r="A71" s="7">
        <v>42460</v>
      </c>
      <c r="B71" s="8">
        <v>0</v>
      </c>
      <c r="C71" s="8">
        <v>1.2200518289062217</v>
      </c>
      <c r="D71" s="8">
        <v>0.87947057303081522</v>
      </c>
      <c r="E71" s="8">
        <v>-3.0043246524281386</v>
      </c>
      <c r="F71" s="8">
        <v>-1.1426480239759087</v>
      </c>
      <c r="G71" s="8">
        <v>0.85999999999999943</v>
      </c>
      <c r="H71" s="8">
        <v>0.70999999999999375</v>
      </c>
      <c r="I71" s="8">
        <v>1.3900000000000006</v>
      </c>
      <c r="J71" s="8">
        <v>-2.4369645633418457</v>
      </c>
      <c r="L71" s="6">
        <v>0.41266074048502638</v>
      </c>
      <c r="M71" s="6">
        <v>9.2042806593596274E-2</v>
      </c>
      <c r="N71" s="6">
        <v>4.733753344265125E-2</v>
      </c>
      <c r="O71" s="6">
        <v>2.2007422110986451E-2</v>
      </c>
      <c r="P71" s="6">
        <v>2.2093725727107966E-2</v>
      </c>
      <c r="Q71" s="6">
        <v>0.1159057564511953</v>
      </c>
      <c r="R71" s="6">
        <v>7.0639509795460437E-2</v>
      </c>
      <c r="S71" s="6">
        <v>3.7973591093466819E-2</v>
      </c>
      <c r="T71" s="6">
        <v>0.17933891430050919</v>
      </c>
      <c r="V71" s="29">
        <f t="shared" si="5"/>
        <v>0</v>
      </c>
      <c r="W71" s="29">
        <f t="shared" si="5"/>
        <v>0.11229699452217877</v>
      </c>
      <c r="X71" s="29">
        <f t="shared" si="5"/>
        <v>4.1631967662673873E-2</v>
      </c>
      <c r="Y71" s="29">
        <f t="shared" si="5"/>
        <v>-6.6117440784428702E-2</v>
      </c>
      <c r="Z71" s="29">
        <f t="shared" si="4"/>
        <v>-2.5245352044345613E-2</v>
      </c>
      <c r="AA71" s="29">
        <f t="shared" si="3"/>
        <v>9.9678950548027889E-2</v>
      </c>
      <c r="AB71" s="29">
        <f t="shared" si="3"/>
        <v>5.0154051954776471E-2</v>
      </c>
      <c r="AC71" s="29">
        <f t="shared" si="3"/>
        <v>5.2783291619918897E-2</v>
      </c>
      <c r="AD71" s="29">
        <f t="shared" si="3"/>
        <v>-0.4370425789785411</v>
      </c>
      <c r="AF71" s="16">
        <f t="shared" si="6"/>
        <v>-0.17186011549973951</v>
      </c>
      <c r="AG71" s="17">
        <v>0.22141792217304612</v>
      </c>
    </row>
    <row r="72" spans="1:33" x14ac:dyDescent="0.2">
      <c r="A72" s="7">
        <v>42490</v>
      </c>
      <c r="B72" s="8">
        <v>-6.9999999999993179E-2</v>
      </c>
      <c r="C72" s="8">
        <v>1.0338139205165504</v>
      </c>
      <c r="D72" s="8">
        <v>1.2625731692966724</v>
      </c>
      <c r="E72" s="8">
        <v>-3.3584177511130662</v>
      </c>
      <c r="F72" s="8">
        <v>-0.66892164499034834</v>
      </c>
      <c r="G72" s="8">
        <v>0.64000000000000057</v>
      </c>
      <c r="H72" s="8">
        <v>0.79999999999999716</v>
      </c>
      <c r="I72" s="8">
        <v>1.6700000000000017</v>
      </c>
      <c r="J72" s="8">
        <v>-1.1282029296629474</v>
      </c>
      <c r="L72" s="6">
        <v>0.41266074048502638</v>
      </c>
      <c r="M72" s="6">
        <v>9.2042806593596274E-2</v>
      </c>
      <c r="N72" s="6">
        <v>4.733753344265125E-2</v>
      </c>
      <c r="O72" s="6">
        <v>2.2007422110986451E-2</v>
      </c>
      <c r="P72" s="6">
        <v>2.2093725727107966E-2</v>
      </c>
      <c r="Q72" s="6">
        <v>0.1159057564511953</v>
      </c>
      <c r="R72" s="6">
        <v>7.0639509795460437E-2</v>
      </c>
      <c r="S72" s="6">
        <v>3.7973591093466819E-2</v>
      </c>
      <c r="T72" s="6">
        <v>0.17933891430050919</v>
      </c>
      <c r="V72" s="29">
        <f t="shared" si="5"/>
        <v>-2.8886251833949033E-2</v>
      </c>
      <c r="W72" s="29">
        <f t="shared" si="5"/>
        <v>9.515513473987236E-2</v>
      </c>
      <c r="X72" s="29">
        <f t="shared" si="5"/>
        <v>5.9767099625375408E-2</v>
      </c>
      <c r="Y72" s="29">
        <f t="shared" si="5"/>
        <v>-7.3910117073775081E-2</v>
      </c>
      <c r="Z72" s="29">
        <f t="shared" si="4"/>
        <v>-1.477897135734264E-2</v>
      </c>
      <c r="AA72" s="29">
        <f t="shared" si="3"/>
        <v>7.4179684128765064E-2</v>
      </c>
      <c r="AB72" s="29">
        <f t="shared" si="3"/>
        <v>5.6511607836368147E-2</v>
      </c>
      <c r="AC72" s="29">
        <f t="shared" si="3"/>
        <v>6.3415897126089651E-2</v>
      </c>
      <c r="AD72" s="29">
        <f t="shared" si="3"/>
        <v>-0.20233068851640673</v>
      </c>
      <c r="AF72" s="16">
        <f t="shared" si="6"/>
        <v>2.9123394674997138E-2</v>
      </c>
      <c r="AG72" s="17">
        <v>0.34340633739861914</v>
      </c>
    </row>
    <row r="73" spans="1:33" x14ac:dyDescent="0.2">
      <c r="A73" s="7">
        <v>42521</v>
      </c>
      <c r="B73" s="8">
        <v>0.12999999999999545</v>
      </c>
      <c r="C73" s="8">
        <v>0.93048337791604752</v>
      </c>
      <c r="D73" s="8">
        <v>1.2391715968839634</v>
      </c>
      <c r="E73" s="8">
        <v>1.7310677326514821</v>
      </c>
      <c r="F73" s="8">
        <v>-0.78356001260367236</v>
      </c>
      <c r="G73" s="8">
        <v>0.96999999999999886</v>
      </c>
      <c r="H73" s="8">
        <v>0.67000000000000171</v>
      </c>
      <c r="I73" s="8">
        <v>1.9899999999999949</v>
      </c>
      <c r="J73" s="8">
        <v>-0.78715829083590449</v>
      </c>
      <c r="L73" s="6">
        <v>0.41266074048502638</v>
      </c>
      <c r="M73" s="6">
        <v>9.2042806593596274E-2</v>
      </c>
      <c r="N73" s="6">
        <v>4.733753344265125E-2</v>
      </c>
      <c r="O73" s="6">
        <v>2.2007422110986451E-2</v>
      </c>
      <c r="P73" s="6">
        <v>2.2093725727107966E-2</v>
      </c>
      <c r="Q73" s="6">
        <v>0.1159057564511953</v>
      </c>
      <c r="R73" s="6">
        <v>7.0639509795460437E-2</v>
      </c>
      <c r="S73" s="6">
        <v>3.7973591093466819E-2</v>
      </c>
      <c r="T73" s="6">
        <v>0.17933891430050919</v>
      </c>
      <c r="V73" s="29">
        <f t="shared" si="5"/>
        <v>5.3645896263051551E-2</v>
      </c>
      <c r="W73" s="29">
        <f t="shared" si="5"/>
        <v>8.5644301592082916E-2</v>
      </c>
      <c r="X73" s="29">
        <f t="shared" si="5"/>
        <v>5.8659326908678172E-2</v>
      </c>
      <c r="Y73" s="29">
        <f t="shared" si="5"/>
        <v>3.809633829516941E-2</v>
      </c>
      <c r="Z73" s="29">
        <f t="shared" si="4"/>
        <v>-1.7311760009194797E-2</v>
      </c>
      <c r="AA73" s="29">
        <f t="shared" si="3"/>
        <v>0.11242858375765931</v>
      </c>
      <c r="AB73" s="29">
        <f t="shared" si="3"/>
        <v>4.7328471562958614E-2</v>
      </c>
      <c r="AC73" s="29">
        <f t="shared" si="3"/>
        <v>7.5567446275998776E-2</v>
      </c>
      <c r="AD73" s="29">
        <f t="shared" si="3"/>
        <v>-0.14116811326115555</v>
      </c>
      <c r="AF73" s="16">
        <f t="shared" si="6"/>
        <v>0.31289049138524838</v>
      </c>
      <c r="AG73" s="17">
        <v>0.43111929378424918</v>
      </c>
    </row>
    <row r="74" spans="1:33" x14ac:dyDescent="0.2">
      <c r="A74" s="7">
        <v>42551</v>
      </c>
      <c r="B74" s="8">
        <v>-4.9999999999997158E-2</v>
      </c>
      <c r="C74" s="8">
        <v>0.5996200031533192</v>
      </c>
      <c r="D74" s="8">
        <v>1.2431748490661789</v>
      </c>
      <c r="E74" s="8">
        <v>-1.010637032822018</v>
      </c>
      <c r="F74" s="8">
        <v>2.1207424067769693</v>
      </c>
      <c r="G74" s="8">
        <v>0.73000000000000398</v>
      </c>
      <c r="H74" s="8">
        <v>0.39000000000000057</v>
      </c>
      <c r="I74" s="8">
        <v>1.4200000000000017</v>
      </c>
      <c r="J74" s="8">
        <v>-1.1436677567043745</v>
      </c>
      <c r="L74" s="6">
        <v>0.41266074048502638</v>
      </c>
      <c r="M74" s="6">
        <v>9.2042806593596274E-2</v>
      </c>
      <c r="N74" s="6">
        <v>4.733753344265125E-2</v>
      </c>
      <c r="O74" s="6">
        <v>2.2007422110986451E-2</v>
      </c>
      <c r="P74" s="6">
        <v>2.2093725727107966E-2</v>
      </c>
      <c r="Q74" s="6">
        <v>0.1159057564511953</v>
      </c>
      <c r="R74" s="6">
        <v>7.0639509795460437E-2</v>
      </c>
      <c r="S74" s="6">
        <v>3.7973591093466819E-2</v>
      </c>
      <c r="T74" s="6">
        <v>0.17933891430050919</v>
      </c>
      <c r="V74" s="29">
        <f t="shared" si="5"/>
        <v>-2.0633037024250147E-2</v>
      </c>
      <c r="W74" s="29">
        <f t="shared" si="5"/>
        <v>5.5190707979892548E-2</v>
      </c>
      <c r="X74" s="29">
        <f t="shared" si="5"/>
        <v>5.8848830992733164E-2</v>
      </c>
      <c r="Y74" s="29">
        <f t="shared" si="5"/>
        <v>-2.224151578230902E-2</v>
      </c>
      <c r="Z74" s="29">
        <f t="shared" si="4"/>
        <v>4.6855101073177197E-2</v>
      </c>
      <c r="AA74" s="29">
        <f t="shared" si="3"/>
        <v>8.4611202209373029E-2</v>
      </c>
      <c r="AB74" s="29">
        <f t="shared" si="3"/>
        <v>2.7549408820229611E-2</v>
      </c>
      <c r="AC74" s="29">
        <f t="shared" si="3"/>
        <v>5.3922499352722947E-2</v>
      </c>
      <c r="AD74" s="29">
        <f t="shared" si="3"/>
        <v>-0.20510413380786141</v>
      </c>
      <c r="AF74" s="16">
        <f t="shared" si="6"/>
        <v>7.8999063813707915E-2</v>
      </c>
      <c r="AG74" s="17">
        <v>0.28261773849808947</v>
      </c>
    </row>
    <row r="75" spans="1:33" x14ac:dyDescent="0.2">
      <c r="A75" s="7">
        <v>42582</v>
      </c>
      <c r="B75" s="8">
        <v>0.23000000000000398</v>
      </c>
      <c r="C75" s="8">
        <v>0.71917447228247511</v>
      </c>
      <c r="D75" s="8">
        <v>1.0569292279222395</v>
      </c>
      <c r="E75" s="8">
        <v>3.6083153939532338</v>
      </c>
      <c r="F75" s="8">
        <v>1.9494785903837197</v>
      </c>
      <c r="G75" s="8">
        <v>0.46999999999999886</v>
      </c>
      <c r="H75" s="8">
        <v>0.40999999999999659</v>
      </c>
      <c r="I75" s="8">
        <v>0.89000000000000057</v>
      </c>
      <c r="J75" s="8">
        <v>0.71615522996417269</v>
      </c>
      <c r="L75" s="6">
        <v>0.41266074048502638</v>
      </c>
      <c r="M75" s="6">
        <v>9.2042806593596274E-2</v>
      </c>
      <c r="N75" s="6">
        <v>4.733753344265125E-2</v>
      </c>
      <c r="O75" s="6">
        <v>2.2007422110986451E-2</v>
      </c>
      <c r="P75" s="6">
        <v>2.2093725727107966E-2</v>
      </c>
      <c r="Q75" s="6">
        <v>0.1159057564511953</v>
      </c>
      <c r="R75" s="6">
        <v>7.0639509795460437E-2</v>
      </c>
      <c r="S75" s="6">
        <v>3.7973591093466819E-2</v>
      </c>
      <c r="T75" s="6">
        <v>0.17933891430050919</v>
      </c>
      <c r="V75" s="29">
        <f t="shared" si="5"/>
        <v>9.4911970311557708E-2</v>
      </c>
      <c r="W75" s="29">
        <f t="shared" si="5"/>
        <v>6.6194836859347517E-2</v>
      </c>
      <c r="X75" s="29">
        <f t="shared" si="5"/>
        <v>5.0032422673284581E-2</v>
      </c>
      <c r="Y75" s="29">
        <f t="shared" si="5"/>
        <v>7.9409719984299187E-2</v>
      </c>
      <c r="Z75" s="29">
        <f t="shared" si="4"/>
        <v>4.3071245286806961E-2</v>
      </c>
      <c r="AA75" s="29">
        <f t="shared" si="3"/>
        <v>5.4475705532061658E-2</v>
      </c>
      <c r="AB75" s="29">
        <f t="shared" si="3"/>
        <v>2.8962199016138539E-2</v>
      </c>
      <c r="AC75" s="29">
        <f t="shared" si="3"/>
        <v>3.3796496073185488E-2</v>
      </c>
      <c r="AD75" s="29">
        <f t="shared" si="3"/>
        <v>0.12843450141240623</v>
      </c>
      <c r="AF75" s="16">
        <f t="shared" si="6"/>
        <v>0.57928909714908783</v>
      </c>
      <c r="AG75" s="17">
        <v>0.58306170729338191</v>
      </c>
    </row>
    <row r="76" spans="1:33" x14ac:dyDescent="0.2">
      <c r="A76" s="7">
        <v>42613</v>
      </c>
      <c r="B76" s="8">
        <v>0.39000000000000057</v>
      </c>
      <c r="C76" s="8">
        <v>0.19297276255143458</v>
      </c>
      <c r="D76" s="8">
        <v>0.84173825221276388</v>
      </c>
      <c r="E76" s="8">
        <v>-0.2635081037589373</v>
      </c>
      <c r="F76" s="8">
        <v>0.36700241263696398</v>
      </c>
      <c r="G76" s="8">
        <v>0.32999999999999829</v>
      </c>
      <c r="H76" s="8">
        <v>0.35999999999999943</v>
      </c>
      <c r="I76" s="8">
        <v>0.59000000000000341</v>
      </c>
      <c r="J76" s="8">
        <v>1.777733029749001</v>
      </c>
      <c r="L76" s="6">
        <v>0.41266074048502638</v>
      </c>
      <c r="M76" s="6">
        <v>9.2042806593596274E-2</v>
      </c>
      <c r="N76" s="6">
        <v>4.733753344265125E-2</v>
      </c>
      <c r="O76" s="6">
        <v>2.2007422110986451E-2</v>
      </c>
      <c r="P76" s="6">
        <v>2.2093725727107966E-2</v>
      </c>
      <c r="Q76" s="6">
        <v>0.1159057564511953</v>
      </c>
      <c r="R76" s="6">
        <v>7.0639509795460437E-2</v>
      </c>
      <c r="S76" s="6">
        <v>3.7973591093466819E-2</v>
      </c>
      <c r="T76" s="6">
        <v>0.17933891430050919</v>
      </c>
      <c r="V76" s="29">
        <f t="shared" si="5"/>
        <v>0.16093768878916051</v>
      </c>
      <c r="W76" s="29">
        <f t="shared" si="5"/>
        <v>1.7761754661353671E-2</v>
      </c>
      <c r="X76" s="29">
        <f t="shared" si="5"/>
        <v>3.9845812664080521E-2</v>
      </c>
      <c r="Y76" s="29">
        <f t="shared" si="5"/>
        <v>-5.7991340690885483E-3</v>
      </c>
      <c r="Z76" s="29">
        <f t="shared" si="4"/>
        <v>8.108450645987985E-3</v>
      </c>
      <c r="AA76" s="29">
        <f t="shared" si="3"/>
        <v>3.8248899628894252E-2</v>
      </c>
      <c r="AB76" s="29">
        <f t="shared" si="3"/>
        <v>2.5430223526365717E-2</v>
      </c>
      <c r="AC76" s="29">
        <f t="shared" si="3"/>
        <v>2.2404418745145552E-2</v>
      </c>
      <c r="AD76" s="29">
        <f t="shared" si="3"/>
        <v>0.31881671147134066</v>
      </c>
      <c r="AF76" s="16">
        <f t="shared" si="6"/>
        <v>0.62575482606324029</v>
      </c>
      <c r="AG76" s="17">
        <v>0.58972770886181536</v>
      </c>
    </row>
    <row r="77" spans="1:33" x14ac:dyDescent="0.2">
      <c r="A77" s="7">
        <v>42643</v>
      </c>
      <c r="B77" s="8">
        <v>0.62999999999999545</v>
      </c>
      <c r="C77" s="8">
        <v>0.12611258100915279</v>
      </c>
      <c r="D77" s="8">
        <v>0.36099136071543114</v>
      </c>
      <c r="E77" s="8">
        <v>0.28892148764450098</v>
      </c>
      <c r="F77" s="8">
        <v>-2.9674557678051485</v>
      </c>
      <c r="G77" s="8">
        <v>0.32999999999999829</v>
      </c>
      <c r="H77" s="8">
        <v>0.45999999999999375</v>
      </c>
      <c r="I77" s="8">
        <v>-0.62000000000000455</v>
      </c>
      <c r="J77" s="8">
        <v>0.21149370809081347</v>
      </c>
      <c r="L77" s="6">
        <v>0.41266074048502638</v>
      </c>
      <c r="M77" s="6">
        <v>9.2042806593596274E-2</v>
      </c>
      <c r="N77" s="6">
        <v>4.733753344265125E-2</v>
      </c>
      <c r="O77" s="6">
        <v>2.2007422110986451E-2</v>
      </c>
      <c r="P77" s="6">
        <v>2.2093725727107966E-2</v>
      </c>
      <c r="Q77" s="6">
        <v>0.1159057564511953</v>
      </c>
      <c r="R77" s="6">
        <v>7.0639509795460437E-2</v>
      </c>
      <c r="S77" s="6">
        <v>3.7973591093466819E-2</v>
      </c>
      <c r="T77" s="6">
        <v>0.17933891430050919</v>
      </c>
      <c r="V77" s="29">
        <f t="shared" si="5"/>
        <v>0.25997626650556477</v>
      </c>
      <c r="W77" s="29">
        <f t="shared" si="5"/>
        <v>1.1607755902844692E-2</v>
      </c>
      <c r="X77" s="29">
        <f t="shared" si="5"/>
        <v>1.7088440610374903E-2</v>
      </c>
      <c r="Y77" s="29">
        <f t="shared" si="5"/>
        <v>6.3584171355266896E-3</v>
      </c>
      <c r="Z77" s="29">
        <f t="shared" si="4"/>
        <v>-6.5562153841211529E-2</v>
      </c>
      <c r="AA77" s="29">
        <f t="shared" si="3"/>
        <v>3.8248899628894252E-2</v>
      </c>
      <c r="AB77" s="29">
        <f t="shared" si="3"/>
        <v>3.2494174505911362E-2</v>
      </c>
      <c r="AC77" s="29">
        <f t="shared" si="3"/>
        <v>-2.3543626477949602E-2</v>
      </c>
      <c r="AD77" s="29">
        <f t="shared" si="3"/>
        <v>3.7929051990395306E-2</v>
      </c>
      <c r="AF77" s="16">
        <f t="shared" si="6"/>
        <v>0.31459722596035083</v>
      </c>
      <c r="AG77" s="17">
        <v>0.40098338741684358</v>
      </c>
    </row>
    <row r="78" spans="1:33" x14ac:dyDescent="0.2">
      <c r="A78" s="7">
        <v>42674</v>
      </c>
      <c r="B78" s="8">
        <v>0.56999999999999318</v>
      </c>
      <c r="C78" s="8">
        <v>0.33040111040982367</v>
      </c>
      <c r="D78" s="8">
        <v>0.66470617951925703</v>
      </c>
      <c r="E78" s="8">
        <v>1.7237647576463928</v>
      </c>
      <c r="F78" s="8">
        <v>-0.38395898249297034</v>
      </c>
      <c r="G78" s="8">
        <v>0.29000000000000625</v>
      </c>
      <c r="H78" s="8">
        <v>0.29000000000000625</v>
      </c>
      <c r="I78" s="8">
        <v>-1.5300000000000011</v>
      </c>
      <c r="J78" s="8">
        <v>1.6020099010826101</v>
      </c>
      <c r="L78" s="6">
        <v>0.41266074048502638</v>
      </c>
      <c r="M78" s="6">
        <v>9.2042806593596274E-2</v>
      </c>
      <c r="N78" s="6">
        <v>4.733753344265125E-2</v>
      </c>
      <c r="O78" s="6">
        <v>2.2007422110986451E-2</v>
      </c>
      <c r="P78" s="6">
        <v>2.2093725727107966E-2</v>
      </c>
      <c r="Q78" s="6">
        <v>0.1159057564511953</v>
      </c>
      <c r="R78" s="6">
        <v>7.0639509795460437E-2</v>
      </c>
      <c r="S78" s="6">
        <v>3.7973591093466819E-2</v>
      </c>
      <c r="T78" s="6">
        <v>0.17933891430050919</v>
      </c>
      <c r="V78" s="29">
        <f t="shared" si="5"/>
        <v>0.23521662207646221</v>
      </c>
      <c r="W78" s="29">
        <f t="shared" si="5"/>
        <v>3.041104550376085E-2</v>
      </c>
      <c r="X78" s="29">
        <f t="shared" si="5"/>
        <v>3.1465551002529776E-2</v>
      </c>
      <c r="Y78" s="29">
        <f t="shared" si="5"/>
        <v>3.7935618641566429E-2</v>
      </c>
      <c r="Z78" s="29">
        <f t="shared" si="4"/>
        <v>-8.4830844496591364E-3</v>
      </c>
      <c r="AA78" s="29">
        <f t="shared" si="3"/>
        <v>3.3612669370847365E-2</v>
      </c>
      <c r="AB78" s="29">
        <f t="shared" si="3"/>
        <v>2.0485457840683969E-2</v>
      </c>
      <c r="AC78" s="29">
        <f t="shared" si="3"/>
        <v>-5.8099594373004278E-2</v>
      </c>
      <c r="AD78" s="29">
        <f t="shared" si="3"/>
        <v>0.28730271635882143</v>
      </c>
      <c r="AF78" s="16">
        <f t="shared" si="6"/>
        <v>0.60984700197200858</v>
      </c>
      <c r="AG78" s="17">
        <v>0.594626787745824</v>
      </c>
    </row>
    <row r="79" spans="1:33" x14ac:dyDescent="0.2">
      <c r="A79" s="7">
        <v>42704</v>
      </c>
      <c r="B79" s="8">
        <v>0.40999999999999659</v>
      </c>
      <c r="C79" s="8">
        <v>0.3123851197615295</v>
      </c>
      <c r="D79" s="8">
        <v>0.94651784734085709</v>
      </c>
      <c r="E79" s="8">
        <v>-0.5313879146229965</v>
      </c>
      <c r="F79" s="8">
        <v>-1.3889821755088718</v>
      </c>
      <c r="G79" s="8">
        <v>0.26999999999999602</v>
      </c>
      <c r="H79" s="8">
        <v>0.34999999999999432</v>
      </c>
      <c r="I79" s="8">
        <v>-0.56999999999999318</v>
      </c>
      <c r="J79" s="8">
        <v>-0.74149097694800048</v>
      </c>
      <c r="L79" s="6">
        <v>0.41266074048502638</v>
      </c>
      <c r="M79" s="6">
        <v>9.2042806593596274E-2</v>
      </c>
      <c r="N79" s="6">
        <v>4.733753344265125E-2</v>
      </c>
      <c r="O79" s="6">
        <v>2.2007422110986451E-2</v>
      </c>
      <c r="P79" s="6">
        <v>2.2093725727107966E-2</v>
      </c>
      <c r="Q79" s="6">
        <v>0.1159057564511953</v>
      </c>
      <c r="R79" s="6">
        <v>7.0639509795460437E-2</v>
      </c>
      <c r="S79" s="6">
        <v>3.7973591093466819E-2</v>
      </c>
      <c r="T79" s="6">
        <v>0.17933891430050919</v>
      </c>
      <c r="V79" s="29">
        <f t="shared" si="5"/>
        <v>0.16919090359885941</v>
      </c>
      <c r="W79" s="29">
        <f t="shared" si="5"/>
        <v>2.8752803160927869E-2</v>
      </c>
      <c r="X79" s="29">
        <f t="shared" si="5"/>
        <v>4.4805820252564091E-2</v>
      </c>
      <c r="Y79" s="29">
        <f t="shared" si="5"/>
        <v>-1.1694478141785114E-2</v>
      </c>
      <c r="Z79" s="29">
        <f t="shared" si="4"/>
        <v>-3.0687791225534753E-2</v>
      </c>
      <c r="AA79" s="29">
        <f t="shared" si="3"/>
        <v>3.1294554241822273E-2</v>
      </c>
      <c r="AB79" s="29">
        <f t="shared" si="3"/>
        <v>2.4723828428410751E-2</v>
      </c>
      <c r="AC79" s="29">
        <f t="shared" si="3"/>
        <v>-2.1644946923275829E-2</v>
      </c>
      <c r="AD79" s="29">
        <f t="shared" si="3"/>
        <v>-0.13297818676947828</v>
      </c>
      <c r="AF79" s="16">
        <f t="shared" si="6"/>
        <v>0.10176250662251038</v>
      </c>
      <c r="AG79" s="17">
        <v>0.30345142200546604</v>
      </c>
    </row>
    <row r="80" spans="1:33" s="23" customFormat="1" ht="19" thickBot="1" x14ac:dyDescent="0.25">
      <c r="A80" s="21">
        <v>42735</v>
      </c>
      <c r="B80" s="22">
        <v>0.43000000000000682</v>
      </c>
      <c r="C80" s="22">
        <v>0.50593959948841416</v>
      </c>
      <c r="D80" s="22">
        <v>0.96129748526946912</v>
      </c>
      <c r="E80" s="22">
        <v>-1.9651004601701487</v>
      </c>
      <c r="F80" s="22">
        <v>-3.4685236128091361</v>
      </c>
      <c r="G80" s="22">
        <v>0.34000000000000341</v>
      </c>
      <c r="H80" s="22">
        <v>0.37999999999999545</v>
      </c>
      <c r="I80" s="22">
        <v>-0.25</v>
      </c>
      <c r="J80" s="22">
        <v>-3.9111430667914391</v>
      </c>
      <c r="L80" s="23">
        <v>0.41266074048502638</v>
      </c>
      <c r="M80" s="23">
        <v>9.2042806593596274E-2</v>
      </c>
      <c r="N80" s="23">
        <v>4.733753344265125E-2</v>
      </c>
      <c r="O80" s="23">
        <v>2.2007422110986451E-2</v>
      </c>
      <c r="P80" s="23">
        <v>2.2093725727107966E-2</v>
      </c>
      <c r="Q80" s="23">
        <v>0.1159057564511953</v>
      </c>
      <c r="R80" s="23">
        <v>7.0639509795460437E-2</v>
      </c>
      <c r="S80" s="23">
        <v>3.7973591093466819E-2</v>
      </c>
      <c r="T80" s="23">
        <v>0.17933891430050919</v>
      </c>
      <c r="V80" s="23">
        <f t="shared" si="5"/>
        <v>0.17744411840856417</v>
      </c>
      <c r="W80" s="23">
        <f t="shared" si="5"/>
        <v>4.6568100703753668E-2</v>
      </c>
      <c r="X80" s="23">
        <f t="shared" si="5"/>
        <v>4.5505451857280041E-2</v>
      </c>
      <c r="Y80" s="23">
        <f t="shared" si="5"/>
        <v>-4.3246795317458182E-2</v>
      </c>
      <c r="Z80" s="23">
        <f t="shared" si="4"/>
        <v>-7.663260937940268E-2</v>
      </c>
      <c r="AA80" s="23">
        <f t="shared" si="3"/>
        <v>3.9407957193406798E-2</v>
      </c>
      <c r="AB80" s="23">
        <f t="shared" si="3"/>
        <v>2.6843013722274645E-2</v>
      </c>
      <c r="AC80" s="23">
        <f t="shared" si="3"/>
        <v>-9.4933977733667047E-3</v>
      </c>
      <c r="AD80" s="23">
        <f t="shared" si="3"/>
        <v>-0.70142015127234059</v>
      </c>
      <c r="AF80" s="24">
        <f t="shared" si="6"/>
        <v>-0.49502431185728885</v>
      </c>
      <c r="AG80" s="25">
        <v>-3.3947339550067568E-2</v>
      </c>
    </row>
    <row r="81" spans="1:33" x14ac:dyDescent="0.2">
      <c r="A81" s="7">
        <v>42766</v>
      </c>
      <c r="B81" s="8">
        <v>0.23999999999999488</v>
      </c>
      <c r="C81" s="8">
        <v>0.39118945451814113</v>
      </c>
      <c r="D81" s="8">
        <v>1.0435830517367322</v>
      </c>
      <c r="E81" s="8">
        <v>-0.24252503481427823</v>
      </c>
      <c r="F81" s="8">
        <v>-5.7271429809312053</v>
      </c>
      <c r="G81" s="8">
        <v>0.18999999999999773</v>
      </c>
      <c r="H81" s="8">
        <v>0.31999999999999318</v>
      </c>
      <c r="I81" s="8">
        <v>-0.10999999999999943</v>
      </c>
      <c r="J81" s="8">
        <v>-0.60831504321929231</v>
      </c>
      <c r="L81" s="6">
        <v>0.41211406611642437</v>
      </c>
      <c r="M81" s="6">
        <v>9.3235512467793366E-2</v>
      </c>
      <c r="N81" s="6">
        <v>5.0831914057382431E-2</v>
      </c>
      <c r="O81" s="6">
        <v>2.2009694746495487E-2</v>
      </c>
      <c r="P81" s="6">
        <v>2.1398314336870609E-2</v>
      </c>
      <c r="Q81" s="6">
        <v>0.11742870867723484</v>
      </c>
      <c r="R81" s="6">
        <v>7.2710598716101166E-2</v>
      </c>
      <c r="S81" s="6">
        <v>4.1224507620420112E-2</v>
      </c>
      <c r="T81" s="6">
        <v>0.16904668326127784</v>
      </c>
      <c r="V81" s="29">
        <f t="shared" si="5"/>
        <v>9.890737586793974E-2</v>
      </c>
      <c r="W81" s="29">
        <f t="shared" si="5"/>
        <v>3.6472749263995435E-2</v>
      </c>
      <c r="X81" s="29">
        <f t="shared" si="5"/>
        <v>5.304732399762245E-2</v>
      </c>
      <c r="Y81" s="29">
        <f t="shared" si="5"/>
        <v>-5.3379019846454545E-3</v>
      </c>
      <c r="Z81" s="29">
        <f t="shared" si="4"/>
        <v>-0.12255120575816809</v>
      </c>
      <c r="AA81" s="29">
        <f t="shared" si="3"/>
        <v>2.2311454648674352E-2</v>
      </c>
      <c r="AB81" s="29">
        <f t="shared" si="3"/>
        <v>2.3267391589151878E-2</v>
      </c>
      <c r="AC81" s="29">
        <f t="shared" si="3"/>
        <v>-4.5346958382461887E-3</v>
      </c>
      <c r="AD81" s="29">
        <f t="shared" si="3"/>
        <v>-0.10283364043416224</v>
      </c>
      <c r="AF81" s="16">
        <f t="shared" si="6"/>
        <v>-1.251148647838124E-3</v>
      </c>
      <c r="AG81" s="17">
        <v>0.17604928170266021</v>
      </c>
    </row>
    <row r="82" spans="1:33" x14ac:dyDescent="0.2">
      <c r="A82" s="7">
        <v>42794</v>
      </c>
      <c r="B82" s="8">
        <v>-1.9999999999996021E-2</v>
      </c>
      <c r="C82" s="8">
        <v>0.2076980870883034</v>
      </c>
      <c r="D82" s="8">
        <v>0.91424504540083262</v>
      </c>
      <c r="E82" s="8">
        <v>-0.39536478163790889</v>
      </c>
      <c r="F82" s="8">
        <v>-5.0970007702183722</v>
      </c>
      <c r="G82" s="8">
        <v>0.12999999999999545</v>
      </c>
      <c r="H82" s="8">
        <v>0.29999999999999716</v>
      </c>
      <c r="I82" s="8">
        <v>-0.29999999999999716</v>
      </c>
      <c r="J82" s="8">
        <v>-2.8050066637415227</v>
      </c>
      <c r="L82" s="6">
        <v>0.41211406611642437</v>
      </c>
      <c r="M82" s="6">
        <v>9.3235512467793366E-2</v>
      </c>
      <c r="N82" s="6">
        <v>5.0831914057382431E-2</v>
      </c>
      <c r="O82" s="6">
        <v>2.2009694746495487E-2</v>
      </c>
      <c r="P82" s="6">
        <v>2.1398314336870609E-2</v>
      </c>
      <c r="Q82" s="6">
        <v>0.11742870867723484</v>
      </c>
      <c r="R82" s="6">
        <v>7.2710598716101166E-2</v>
      </c>
      <c r="S82" s="6">
        <v>4.1224507620420112E-2</v>
      </c>
      <c r="T82" s="6">
        <v>0.16904668326127784</v>
      </c>
      <c r="V82" s="29">
        <f t="shared" si="5"/>
        <v>-8.2422813223268481E-3</v>
      </c>
      <c r="W82" s="29">
        <f t="shared" si="5"/>
        <v>1.9364837588258344E-2</v>
      </c>
      <c r="X82" s="29">
        <f t="shared" si="5"/>
        <v>4.6472825575202825E-2</v>
      </c>
      <c r="Y82" s="29">
        <f t="shared" si="5"/>
        <v>-8.7018581573652179E-3</v>
      </c>
      <c r="Z82" s="29">
        <f t="shared" si="4"/>
        <v>-0.10906722465640434</v>
      </c>
      <c r="AA82" s="29">
        <f t="shared" si="3"/>
        <v>1.5265732128039996E-2</v>
      </c>
      <c r="AB82" s="29">
        <f t="shared" si="3"/>
        <v>2.1813179614830144E-2</v>
      </c>
      <c r="AC82" s="29">
        <f t="shared" si="3"/>
        <v>-1.2367352286125916E-2</v>
      </c>
      <c r="AD82" s="29">
        <f t="shared" ref="AD82:AD145" si="7">J82*T82</f>
        <v>-0.47417707303128687</v>
      </c>
      <c r="AF82" s="16">
        <f t="shared" si="6"/>
        <v>-0.50963921454717787</v>
      </c>
      <c r="AG82" s="17">
        <v>-0.17108254977947013</v>
      </c>
    </row>
    <row r="83" spans="1:33" x14ac:dyDescent="0.2">
      <c r="A83" s="7">
        <v>42825</v>
      </c>
      <c r="B83" s="8">
        <v>-0.18999999999999773</v>
      </c>
      <c r="C83" s="8">
        <v>0.29974183555037825</v>
      </c>
      <c r="D83" s="8">
        <v>0.76870706139703771</v>
      </c>
      <c r="E83" s="8">
        <v>-2.482924378958856</v>
      </c>
      <c r="F83" s="8">
        <v>-3.3104650245004734</v>
      </c>
      <c r="G83" s="8">
        <v>0.14000000000000057</v>
      </c>
      <c r="H83" s="8">
        <v>0.32999999999999829</v>
      </c>
      <c r="I83" s="8">
        <v>-1.0999999999999943</v>
      </c>
      <c r="J83" s="8">
        <v>-0.79335840169315475</v>
      </c>
      <c r="L83" s="6">
        <v>0.41211406611642437</v>
      </c>
      <c r="M83" s="6">
        <v>9.3235512467793366E-2</v>
      </c>
      <c r="N83" s="6">
        <v>5.0831914057382431E-2</v>
      </c>
      <c r="O83" s="6">
        <v>2.2009694746495487E-2</v>
      </c>
      <c r="P83" s="6">
        <v>2.1398314336870609E-2</v>
      </c>
      <c r="Q83" s="6">
        <v>0.11742870867723484</v>
      </c>
      <c r="R83" s="6">
        <v>7.2710598716101166E-2</v>
      </c>
      <c r="S83" s="6">
        <v>4.1224507620420112E-2</v>
      </c>
      <c r="T83" s="6">
        <v>0.16904668326127784</v>
      </c>
      <c r="V83" s="29">
        <f t="shared" si="5"/>
        <v>-7.8301672562119687E-2</v>
      </c>
      <c r="W83" s="29">
        <f t="shared" si="5"/>
        <v>2.7946583645576561E-2</v>
      </c>
      <c r="X83" s="29">
        <f t="shared" si="5"/>
        <v>3.9074851280237223E-2</v>
      </c>
      <c r="Y83" s="29">
        <f t="shared" si="5"/>
        <v>-5.4648407659516299E-2</v>
      </c>
      <c r="Z83" s="29">
        <f t="shared" si="4"/>
        <v>-7.0838371195477187E-2</v>
      </c>
      <c r="AA83" s="29">
        <f t="shared" si="4"/>
        <v>1.6440019214812945E-2</v>
      </c>
      <c r="AB83" s="29">
        <f t="shared" si="4"/>
        <v>2.3994497576313261E-2</v>
      </c>
      <c r="AC83" s="29">
        <f t="shared" si="4"/>
        <v>-4.5346958382461888E-2</v>
      </c>
      <c r="AD83" s="29">
        <f t="shared" si="7"/>
        <v>-0.13411460644369635</v>
      </c>
      <c r="AF83" s="16">
        <f t="shared" si="6"/>
        <v>-0.27579406452633148</v>
      </c>
      <c r="AG83" s="17">
        <v>-6.0049187153197181E-3</v>
      </c>
    </row>
    <row r="84" spans="1:33" x14ac:dyDescent="0.2">
      <c r="A84" s="7">
        <v>42855</v>
      </c>
      <c r="B84" s="8">
        <v>0.10999999999999943</v>
      </c>
      <c r="C84" s="8">
        <v>2.5148526365796897E-2</v>
      </c>
      <c r="D84" s="8">
        <v>0.60718652653126526</v>
      </c>
      <c r="E84" s="8">
        <v>-2.6829110555234337</v>
      </c>
      <c r="F84" s="8">
        <v>0.55772398709214599</v>
      </c>
      <c r="G84" s="8">
        <v>0.12000000000000455</v>
      </c>
      <c r="H84" s="8">
        <v>0.34000000000000341</v>
      </c>
      <c r="I84" s="8">
        <v>-1.0900000000000034</v>
      </c>
      <c r="J84" s="8">
        <v>3.3557999537205347</v>
      </c>
      <c r="L84" s="6">
        <v>0.41211406611642437</v>
      </c>
      <c r="M84" s="6">
        <v>9.3235512467793366E-2</v>
      </c>
      <c r="N84" s="6">
        <v>5.0831914057382431E-2</v>
      </c>
      <c r="O84" s="6">
        <v>2.2009694746495487E-2</v>
      </c>
      <c r="P84" s="6">
        <v>2.1398314336870609E-2</v>
      </c>
      <c r="Q84" s="6">
        <v>0.11742870867723484</v>
      </c>
      <c r="R84" s="6">
        <v>7.2710598716101166E-2</v>
      </c>
      <c r="S84" s="6">
        <v>4.1224507620420112E-2</v>
      </c>
      <c r="T84" s="6">
        <v>0.16904668326127784</v>
      </c>
      <c r="V84" s="29">
        <f t="shared" si="5"/>
        <v>4.5332547272806445E-2</v>
      </c>
      <c r="W84" s="29">
        <f t="shared" si="5"/>
        <v>2.3447357435248868E-3</v>
      </c>
      <c r="X84" s="29">
        <f t="shared" si="5"/>
        <v>3.0864453333437833E-2</v>
      </c>
      <c r="Y84" s="29">
        <f t="shared" si="5"/>
        <v>-5.905005336406878E-2</v>
      </c>
      <c r="Z84" s="29">
        <f t="shared" si="4"/>
        <v>1.1934353189010507E-2</v>
      </c>
      <c r="AA84" s="29">
        <f t="shared" si="4"/>
        <v>1.4091445041268715E-2</v>
      </c>
      <c r="AB84" s="29">
        <f t="shared" si="4"/>
        <v>2.4721603563474644E-2</v>
      </c>
      <c r="AC84" s="29">
        <f t="shared" si="4"/>
        <v>-4.4934713306258062E-2</v>
      </c>
      <c r="AD84" s="29">
        <f t="shared" si="7"/>
        <v>0.5672868518648061</v>
      </c>
      <c r="AF84" s="16">
        <f t="shared" si="6"/>
        <v>0.59259122333800229</v>
      </c>
      <c r="AG84" s="17">
        <v>0.49267138359617491</v>
      </c>
    </row>
    <row r="85" spans="1:33" x14ac:dyDescent="0.2">
      <c r="A85" s="7">
        <v>42886</v>
      </c>
      <c r="B85" s="8">
        <v>0</v>
      </c>
      <c r="C85" s="8">
        <v>4.3412471660587926E-2</v>
      </c>
      <c r="D85" s="8">
        <v>0.34908514449824679</v>
      </c>
      <c r="E85" s="8">
        <v>-1.0594912330783188</v>
      </c>
      <c r="F85" s="8">
        <v>0.41447104300040394</v>
      </c>
      <c r="G85" s="8">
        <v>7.9999999999998295E-2</v>
      </c>
      <c r="H85" s="8">
        <v>0.14000000000000057</v>
      </c>
      <c r="I85" s="8">
        <v>-1.0100000000000051</v>
      </c>
      <c r="J85" s="8">
        <v>4.5872485239219429</v>
      </c>
      <c r="L85" s="6">
        <v>0.41211406611642437</v>
      </c>
      <c r="M85" s="6">
        <v>9.3235512467793366E-2</v>
      </c>
      <c r="N85" s="6">
        <v>5.0831914057382431E-2</v>
      </c>
      <c r="O85" s="6">
        <v>2.2009694746495487E-2</v>
      </c>
      <c r="P85" s="6">
        <v>2.1398314336870609E-2</v>
      </c>
      <c r="Q85" s="6">
        <v>0.11742870867723484</v>
      </c>
      <c r="R85" s="6">
        <v>7.2710598716101166E-2</v>
      </c>
      <c r="S85" s="6">
        <v>4.1224507620420112E-2</v>
      </c>
      <c r="T85" s="6">
        <v>0.16904668326127784</v>
      </c>
      <c r="V85" s="29">
        <f t="shared" si="5"/>
        <v>0</v>
      </c>
      <c r="W85" s="29">
        <f t="shared" si="5"/>
        <v>4.0475840427684718E-3</v>
      </c>
      <c r="X85" s="29">
        <f t="shared" si="5"/>
        <v>1.7744666063843808E-2</v>
      </c>
      <c r="Y85" s="29">
        <f t="shared" si="5"/>
        <v>-2.3319078626641898E-2</v>
      </c>
      <c r="Z85" s="29">
        <f t="shared" si="4"/>
        <v>8.868981661653258E-3</v>
      </c>
      <c r="AA85" s="29">
        <f t="shared" si="4"/>
        <v>9.3942966941785878E-3</v>
      </c>
      <c r="AB85" s="29">
        <f t="shared" si="4"/>
        <v>1.0179483820254204E-2</v>
      </c>
      <c r="AC85" s="29">
        <f t="shared" si="4"/>
        <v>-4.1636752696624521E-2</v>
      </c>
      <c r="AD85" s="29">
        <f t="shared" si="7"/>
        <v>0.77545914826419693</v>
      </c>
      <c r="AF85" s="16">
        <f t="shared" si="6"/>
        <v>0.76073832922362883</v>
      </c>
      <c r="AG85" s="17">
        <v>0.63862666313336547</v>
      </c>
    </row>
    <row r="86" spans="1:33" x14ac:dyDescent="0.2">
      <c r="A86" s="7">
        <v>42916</v>
      </c>
      <c r="B86" s="8">
        <v>3.0000000000001137E-2</v>
      </c>
      <c r="C86" s="8">
        <v>2.1823421196472736E-2</v>
      </c>
      <c r="D86" s="8">
        <v>0.22516636212132823</v>
      </c>
      <c r="E86" s="8">
        <v>3.7082834821009101</v>
      </c>
      <c r="F86" s="8">
        <v>3.4563838556792632</v>
      </c>
      <c r="G86" s="8">
        <v>9.9999999999994316E-2</v>
      </c>
      <c r="H86" s="8">
        <v>0.20999999999999375</v>
      </c>
      <c r="I86" s="8">
        <v>-1.1299999999999955</v>
      </c>
      <c r="J86" s="8">
        <v>8.3124581975366993</v>
      </c>
      <c r="L86" s="6">
        <v>0.41211406611642437</v>
      </c>
      <c r="M86" s="6">
        <v>9.3235512467793366E-2</v>
      </c>
      <c r="N86" s="6">
        <v>5.0831914057382431E-2</v>
      </c>
      <c r="O86" s="6">
        <v>2.2009694746495487E-2</v>
      </c>
      <c r="P86" s="6">
        <v>2.1398314336870609E-2</v>
      </c>
      <c r="Q86" s="6">
        <v>0.11742870867723484</v>
      </c>
      <c r="R86" s="6">
        <v>7.2710598716101166E-2</v>
      </c>
      <c r="S86" s="6">
        <v>4.1224507620420112E-2</v>
      </c>
      <c r="T86" s="6">
        <v>0.16904668326127784</v>
      </c>
      <c r="V86" s="29">
        <f t="shared" si="5"/>
        <v>1.23634219834932E-2</v>
      </c>
      <c r="W86" s="29">
        <f t="shared" si="5"/>
        <v>2.03471785905364E-3</v>
      </c>
      <c r="X86" s="29">
        <f t="shared" si="5"/>
        <v>1.1445637167964807E-2</v>
      </c>
      <c r="Y86" s="29">
        <f t="shared" si="5"/>
        <v>8.1618187474512396E-2</v>
      </c>
      <c r="Z86" s="29">
        <f t="shared" si="4"/>
        <v>7.3960788212709697E-2</v>
      </c>
      <c r="AA86" s="29">
        <f t="shared" si="4"/>
        <v>1.1742870867722816E-2</v>
      </c>
      <c r="AB86" s="29">
        <f t="shared" si="4"/>
        <v>1.526922573038079E-2</v>
      </c>
      <c r="AC86" s="29">
        <f t="shared" si="4"/>
        <v>-4.6583693611074541E-2</v>
      </c>
      <c r="AD86" s="29">
        <f t="shared" si="7"/>
        <v>1.4051934880415988</v>
      </c>
      <c r="AF86" s="16">
        <f t="shared" si="6"/>
        <v>1.5670446437263617</v>
      </c>
      <c r="AG86" s="17">
        <v>1.1615714653880786</v>
      </c>
    </row>
    <row r="87" spans="1:33" x14ac:dyDescent="0.2">
      <c r="A87" s="7">
        <v>42947</v>
      </c>
      <c r="B87" s="8">
        <v>-1.0000000000005116E-2</v>
      </c>
      <c r="C87" s="8">
        <v>-2.1224576166630982E-2</v>
      </c>
      <c r="D87" s="8">
        <v>0.17243528992374024</v>
      </c>
      <c r="E87" s="8">
        <v>-2.1361984652590706</v>
      </c>
      <c r="F87" s="8">
        <v>4.0835927443528561</v>
      </c>
      <c r="G87" s="8">
        <v>6.9999999999993179E-2</v>
      </c>
      <c r="H87" s="8">
        <v>6.9999999999993179E-2</v>
      </c>
      <c r="I87" s="8">
        <v>-0.56999999999999318</v>
      </c>
      <c r="J87" s="8">
        <v>-3.3504559512929859</v>
      </c>
      <c r="L87" s="6">
        <v>0.41211406611642437</v>
      </c>
      <c r="M87" s="6">
        <v>9.3235512467793366E-2</v>
      </c>
      <c r="N87" s="6">
        <v>5.0831914057382431E-2</v>
      </c>
      <c r="O87" s="6">
        <v>2.2009694746495487E-2</v>
      </c>
      <c r="P87" s="6">
        <v>2.1398314336870609E-2</v>
      </c>
      <c r="Q87" s="6">
        <v>0.11742870867723484</v>
      </c>
      <c r="R87" s="6">
        <v>7.2710598716101166E-2</v>
      </c>
      <c r="S87" s="6">
        <v>4.1224507620420112E-2</v>
      </c>
      <c r="T87" s="6">
        <v>0.16904668326127784</v>
      </c>
      <c r="V87" s="29">
        <f t="shared" si="5"/>
        <v>-4.1211406611663523E-3</v>
      </c>
      <c r="W87" s="29">
        <f t="shared" si="5"/>
        <v>-1.9788842358075529E-3</v>
      </c>
      <c r="X87" s="29">
        <f t="shared" si="5"/>
        <v>8.7652158378633861E-3</v>
      </c>
      <c r="Y87" s="29">
        <f t="shared" si="5"/>
        <v>-4.7017076138284292E-2</v>
      </c>
      <c r="Z87" s="29">
        <f t="shared" si="4"/>
        <v>8.7382001167426518E-2</v>
      </c>
      <c r="AA87" s="29">
        <f t="shared" si="4"/>
        <v>8.2200096074056383E-3</v>
      </c>
      <c r="AB87" s="29">
        <f t="shared" si="4"/>
        <v>5.0897419101265853E-3</v>
      </c>
      <c r="AC87" s="29">
        <f t="shared" si="4"/>
        <v>-2.3497969343639184E-2</v>
      </c>
      <c r="AD87" s="29">
        <f t="shared" si="7"/>
        <v>-0.56638346597908873</v>
      </c>
      <c r="AF87" s="16">
        <f t="shared" si="6"/>
        <v>-0.53354156783516393</v>
      </c>
      <c r="AG87" s="17">
        <v>-0.29917212531759674</v>
      </c>
    </row>
    <row r="88" spans="1:33" x14ac:dyDescent="0.2">
      <c r="A88" s="7">
        <v>42978</v>
      </c>
      <c r="B88" s="8">
        <v>4.9999999999997158E-2</v>
      </c>
      <c r="C88" s="8">
        <v>0.23225054513535781</v>
      </c>
      <c r="D88" s="8">
        <v>1.4332618573845934E-2</v>
      </c>
      <c r="E88" s="8">
        <v>-3.1703247739350644</v>
      </c>
      <c r="F88" s="8">
        <v>-3.473831424506912</v>
      </c>
      <c r="G88" s="8">
        <v>-3.0000000000001137E-2</v>
      </c>
      <c r="H88" s="8">
        <v>0.23999999999999488</v>
      </c>
      <c r="I88" s="8">
        <v>-0.73999999999999488</v>
      </c>
      <c r="J88" s="8">
        <v>-5.683138460827891</v>
      </c>
      <c r="L88" s="6">
        <v>0.41211406611642437</v>
      </c>
      <c r="M88" s="6">
        <v>9.3235512467793366E-2</v>
      </c>
      <c r="N88" s="6">
        <v>5.0831914057382431E-2</v>
      </c>
      <c r="O88" s="6">
        <v>2.2009694746495487E-2</v>
      </c>
      <c r="P88" s="6">
        <v>2.1398314336870609E-2</v>
      </c>
      <c r="Q88" s="6">
        <v>0.11742870867723484</v>
      </c>
      <c r="R88" s="6">
        <v>7.2710598716101166E-2</v>
      </c>
      <c r="S88" s="6">
        <v>4.1224507620420112E-2</v>
      </c>
      <c r="T88" s="6">
        <v>0.16904668326127784</v>
      </c>
      <c r="V88" s="29">
        <f t="shared" si="5"/>
        <v>2.0605703305820046E-2</v>
      </c>
      <c r="W88" s="29">
        <f t="shared" si="5"/>
        <v>2.1653998596619459E-2</v>
      </c>
      <c r="X88" s="29">
        <f t="shared" si="5"/>
        <v>7.2855443556297964E-4</v>
      </c>
      <c r="Y88" s="29">
        <f t="shared" si="5"/>
        <v>-6.9777880521563085E-2</v>
      </c>
      <c r="Z88" s="29">
        <f t="shared" si="4"/>
        <v>-7.4334136774897905E-2</v>
      </c>
      <c r="AA88" s="29">
        <f t="shared" si="4"/>
        <v>-3.5228612603171788E-3</v>
      </c>
      <c r="AB88" s="29">
        <f t="shared" si="4"/>
        <v>1.7450543691863909E-2</v>
      </c>
      <c r="AC88" s="29">
        <f t="shared" si="4"/>
        <v>-3.0506135639110671E-2</v>
      </c>
      <c r="AD88" s="29">
        <f t="shared" si="7"/>
        <v>-0.96071570731755851</v>
      </c>
      <c r="AF88" s="16">
        <f t="shared" si="6"/>
        <v>-1.078417921483581</v>
      </c>
      <c r="AG88" s="17">
        <v>-0.64819230882498857</v>
      </c>
    </row>
    <row r="89" spans="1:33" x14ac:dyDescent="0.2">
      <c r="A89" s="7">
        <v>43008</v>
      </c>
      <c r="B89" s="8">
        <v>0</v>
      </c>
      <c r="C89" s="8">
        <v>0.30050159013660505</v>
      </c>
      <c r="D89" s="8">
        <v>-6.4493911171723539E-2</v>
      </c>
      <c r="E89" s="8">
        <v>-2.4907235042363851</v>
      </c>
      <c r="F89" s="8">
        <v>-6.8437336382956602</v>
      </c>
      <c r="G89" s="8">
        <v>6.9999999999993179E-2</v>
      </c>
      <c r="H89" s="8">
        <v>0.18999999999999773</v>
      </c>
      <c r="I89" s="8">
        <v>-0.79999999999999716</v>
      </c>
      <c r="J89" s="8">
        <v>-1.4493929395222267</v>
      </c>
      <c r="L89" s="6">
        <v>0.41211406611642437</v>
      </c>
      <c r="M89" s="6">
        <v>9.3235512467793366E-2</v>
      </c>
      <c r="N89" s="6">
        <v>5.0831914057382431E-2</v>
      </c>
      <c r="O89" s="6">
        <v>2.2009694746495487E-2</v>
      </c>
      <c r="P89" s="6">
        <v>2.1398314336870609E-2</v>
      </c>
      <c r="Q89" s="6">
        <v>0.11742870867723484</v>
      </c>
      <c r="R89" s="6">
        <v>7.2710598716101166E-2</v>
      </c>
      <c r="S89" s="6">
        <v>4.1224507620420112E-2</v>
      </c>
      <c r="T89" s="6">
        <v>0.16904668326127784</v>
      </c>
      <c r="V89" s="29">
        <f t="shared" si="5"/>
        <v>0</v>
      </c>
      <c r="W89" s="29">
        <f t="shared" si="5"/>
        <v>2.8017419753773171E-2</v>
      </c>
      <c r="X89" s="29">
        <f t="shared" si="5"/>
        <v>-3.2783489499055075E-3</v>
      </c>
      <c r="Y89" s="29">
        <f t="shared" si="5"/>
        <v>-5.4820064026164392E-2</v>
      </c>
      <c r="Z89" s="29">
        <f t="shared" si="4"/>
        <v>-0.14644436363006569</v>
      </c>
      <c r="AA89" s="29">
        <f t="shared" si="4"/>
        <v>8.2200096074056383E-3</v>
      </c>
      <c r="AB89" s="29">
        <f t="shared" si="4"/>
        <v>1.3815013756059057E-2</v>
      </c>
      <c r="AC89" s="29">
        <f t="shared" si="4"/>
        <v>-3.2979606096335976E-2</v>
      </c>
      <c r="AD89" s="29">
        <f t="shared" si="7"/>
        <v>-0.24501506916854629</v>
      </c>
      <c r="AF89" s="16">
        <f t="shared" si="6"/>
        <v>-0.43248500875378004</v>
      </c>
      <c r="AG89" s="17">
        <v>-0.18294660561575427</v>
      </c>
    </row>
    <row r="90" spans="1:33" x14ac:dyDescent="0.2">
      <c r="A90" s="7">
        <v>43039</v>
      </c>
      <c r="B90" s="8">
        <v>-1.0000000000005116E-2</v>
      </c>
      <c r="C90" s="8">
        <v>0.53208250191210027</v>
      </c>
      <c r="D90" s="8">
        <v>-3.2079498357589387E-2</v>
      </c>
      <c r="E90" s="8">
        <v>1.0749547183567216</v>
      </c>
      <c r="F90" s="8">
        <v>-3.4253476810681178</v>
      </c>
      <c r="G90" s="8">
        <v>0.14000000000000057</v>
      </c>
      <c r="H90" s="8">
        <v>0.15999999999999659</v>
      </c>
      <c r="I90" s="8">
        <v>-0.81999999999999318</v>
      </c>
      <c r="J90" s="8">
        <v>1.723572701411257</v>
      </c>
      <c r="L90" s="6">
        <v>0.41211406611642437</v>
      </c>
      <c r="M90" s="6">
        <v>9.3235512467793366E-2</v>
      </c>
      <c r="N90" s="6">
        <v>5.0831914057382431E-2</v>
      </c>
      <c r="O90" s="6">
        <v>2.2009694746495487E-2</v>
      </c>
      <c r="P90" s="6">
        <v>2.1398314336870609E-2</v>
      </c>
      <c r="Q90" s="6">
        <v>0.11742870867723484</v>
      </c>
      <c r="R90" s="6">
        <v>7.2710598716101166E-2</v>
      </c>
      <c r="S90" s="6">
        <v>4.1224507620420112E-2</v>
      </c>
      <c r="T90" s="6">
        <v>0.16904668326127784</v>
      </c>
      <c r="V90" s="29">
        <f t="shared" si="5"/>
        <v>-4.1211406611663523E-3</v>
      </c>
      <c r="W90" s="29">
        <f t="shared" si="5"/>
        <v>4.9608984740920313E-2</v>
      </c>
      <c r="X90" s="29">
        <f t="shared" si="5"/>
        <v>-1.6306623035169247E-3</v>
      </c>
      <c r="Y90" s="29">
        <f t="shared" si="5"/>
        <v>2.3659425217336473E-2</v>
      </c>
      <c r="Z90" s="29">
        <f t="shared" si="4"/>
        <v>-7.3296666392566406E-2</v>
      </c>
      <c r="AA90" s="29">
        <f t="shared" si="4"/>
        <v>1.6440019214812945E-2</v>
      </c>
      <c r="AB90" s="29">
        <f t="shared" si="4"/>
        <v>1.1633695794575939E-2</v>
      </c>
      <c r="AC90" s="29">
        <f t="shared" si="4"/>
        <v>-3.3804096248744211E-2</v>
      </c>
      <c r="AD90" s="29">
        <f t="shared" si="7"/>
        <v>0.29136424853325377</v>
      </c>
      <c r="AF90" s="16">
        <f t="shared" si="6"/>
        <v>0.27985380789490555</v>
      </c>
      <c r="AG90" s="17">
        <v>0.1957191967165528</v>
      </c>
    </row>
    <row r="91" spans="1:33" x14ac:dyDescent="0.2">
      <c r="A91" s="7">
        <v>43069</v>
      </c>
      <c r="B91" s="8">
        <v>-0.18999999999999773</v>
      </c>
      <c r="C91" s="8">
        <v>0.56874247745039952</v>
      </c>
      <c r="D91" s="8">
        <v>-0.10289698299801842</v>
      </c>
      <c r="E91" s="8">
        <v>-2.9326282848746672</v>
      </c>
      <c r="F91" s="8">
        <v>-4.4417726706843581</v>
      </c>
      <c r="G91" s="8">
        <v>-1.9999999999996021E-2</v>
      </c>
      <c r="H91" s="8">
        <v>0.18999999999999773</v>
      </c>
      <c r="I91" s="8">
        <v>-0.85999999999999943</v>
      </c>
      <c r="J91" s="8">
        <v>-1.0961666687334173</v>
      </c>
      <c r="L91" s="6">
        <v>0.41211406611642437</v>
      </c>
      <c r="M91" s="6">
        <v>9.3235512467793366E-2</v>
      </c>
      <c r="N91" s="6">
        <v>5.0831914057382431E-2</v>
      </c>
      <c r="O91" s="6">
        <v>2.2009694746495487E-2</v>
      </c>
      <c r="P91" s="6">
        <v>2.1398314336870609E-2</v>
      </c>
      <c r="Q91" s="6">
        <v>0.11742870867723484</v>
      </c>
      <c r="R91" s="6">
        <v>7.2710598716101166E-2</v>
      </c>
      <c r="S91" s="6">
        <v>4.1224507620420112E-2</v>
      </c>
      <c r="T91" s="6">
        <v>0.16904668326127784</v>
      </c>
      <c r="V91" s="29">
        <f t="shared" si="5"/>
        <v>-7.8301672562119687E-2</v>
      </c>
      <c r="W91" s="29">
        <f t="shared" si="5"/>
        <v>5.3026996347290412E-2</v>
      </c>
      <c r="X91" s="29">
        <f t="shared" si="5"/>
        <v>-5.2304505965192136E-3</v>
      </c>
      <c r="Y91" s="29">
        <f t="shared" si="5"/>
        <v>-6.4546253355030031E-2</v>
      </c>
      <c r="Z91" s="29">
        <f t="shared" si="4"/>
        <v>-9.5046447820225158E-2</v>
      </c>
      <c r="AA91" s="29">
        <f t="shared" si="4"/>
        <v>-2.3485741735442297E-3</v>
      </c>
      <c r="AB91" s="29">
        <f t="shared" si="4"/>
        <v>1.3815013756059057E-2</v>
      </c>
      <c r="AC91" s="29">
        <f t="shared" si="4"/>
        <v>-3.5453076553561273E-2</v>
      </c>
      <c r="AD91" s="29">
        <f t="shared" si="7"/>
        <v>-0.18530333965094806</v>
      </c>
      <c r="AF91" s="16">
        <f t="shared" si="6"/>
        <v>-0.39938780460859818</v>
      </c>
      <c r="AG91" s="17">
        <v>-0.20414228020125336</v>
      </c>
    </row>
    <row r="92" spans="1:33" s="23" customFormat="1" ht="19" thickBot="1" x14ac:dyDescent="0.25">
      <c r="A92" s="21">
        <v>43100</v>
      </c>
      <c r="B92" s="22">
        <v>7.9999999999998295E-2</v>
      </c>
      <c r="C92" s="22">
        <v>0.58842759806768186</v>
      </c>
      <c r="D92" s="22">
        <v>-1.300565657842867E-2</v>
      </c>
      <c r="E92" s="22">
        <v>-2.145141537162587</v>
      </c>
      <c r="F92" s="22">
        <v>-2.2322279964959364</v>
      </c>
      <c r="G92" s="22">
        <v>1.0000000000005116E-2</v>
      </c>
      <c r="H92" s="22">
        <v>0.20999999999999375</v>
      </c>
      <c r="I92" s="22">
        <v>-0.84000000000000341</v>
      </c>
      <c r="J92" s="22">
        <v>-0.41970033803598028</v>
      </c>
      <c r="L92" s="23">
        <v>0.41211406611642437</v>
      </c>
      <c r="M92" s="23">
        <v>9.3235512467793366E-2</v>
      </c>
      <c r="N92" s="23">
        <v>5.0831914057382431E-2</v>
      </c>
      <c r="O92" s="23">
        <v>2.2009694746495487E-2</v>
      </c>
      <c r="P92" s="23">
        <v>2.1398314336870609E-2</v>
      </c>
      <c r="Q92" s="23">
        <v>0.11742870867723484</v>
      </c>
      <c r="R92" s="23">
        <v>7.2710598716101166E-2</v>
      </c>
      <c r="S92" s="23">
        <v>4.1224507620420112E-2</v>
      </c>
      <c r="T92" s="23">
        <v>0.16904668326127784</v>
      </c>
      <c r="V92" s="23">
        <f t="shared" si="5"/>
        <v>3.2969125289313249E-2</v>
      </c>
      <c r="W92" s="23">
        <f t="shared" si="5"/>
        <v>5.4862348656033053E-2</v>
      </c>
      <c r="X92" s="23">
        <f t="shared" si="5"/>
        <v>-6.6110241745451659E-4</v>
      </c>
      <c r="Y92" s="23">
        <f t="shared" si="5"/>
        <v>-4.7213910420976647E-2</v>
      </c>
      <c r="Z92" s="23">
        <f t="shared" si="4"/>
        <v>-4.7765916340582949E-2</v>
      </c>
      <c r="AA92" s="23">
        <f t="shared" si="4"/>
        <v>1.1742870867729493E-3</v>
      </c>
      <c r="AB92" s="23">
        <f t="shared" si="4"/>
        <v>1.526922573038079E-2</v>
      </c>
      <c r="AC92" s="23">
        <f t="shared" si="4"/>
        <v>-3.4628586401153037E-2</v>
      </c>
      <c r="AD92" s="23">
        <f t="shared" si="7"/>
        <v>-7.0948950108619596E-2</v>
      </c>
      <c r="AF92" s="24">
        <f t="shared" si="6"/>
        <v>-9.6943478926286714E-2</v>
      </c>
      <c r="AG92" s="25">
        <v>-2.5017696237497944E-2</v>
      </c>
    </row>
    <row r="93" spans="1:33" x14ac:dyDescent="0.2">
      <c r="A93" s="7">
        <v>43131</v>
      </c>
      <c r="B93" s="8">
        <v>-4.0000000000006253E-2</v>
      </c>
      <c r="C93" s="8">
        <v>0.31083981494165869</v>
      </c>
      <c r="D93" s="8">
        <v>2.9634829705614152E-2</v>
      </c>
      <c r="E93" s="8">
        <v>0.5652077237096762</v>
      </c>
      <c r="F93" s="8">
        <v>-0.27768619515920534</v>
      </c>
      <c r="G93" s="8">
        <v>0.14000000000000057</v>
      </c>
      <c r="H93" s="8">
        <v>0.26000000000000512</v>
      </c>
      <c r="I93" s="8">
        <v>-0.73999999999999488</v>
      </c>
      <c r="J93" s="8">
        <v>-1.8081532644105778</v>
      </c>
      <c r="L93" s="6">
        <v>0.41237981301785631</v>
      </c>
      <c r="M93" s="6">
        <v>9.5972351455536342E-2</v>
      </c>
      <c r="N93" s="6">
        <v>5.2417032212326638E-2</v>
      </c>
      <c r="O93" s="6">
        <v>2.0249014134432183E-2</v>
      </c>
      <c r="P93" s="6">
        <v>1.7280340289778012E-2</v>
      </c>
      <c r="Q93" s="6">
        <v>0.11697461119234347</v>
      </c>
      <c r="R93" s="6">
        <v>7.3507909078824929E-2</v>
      </c>
      <c r="S93" s="6">
        <v>3.8681377110195397E-2</v>
      </c>
      <c r="T93" s="6">
        <v>0.17253755150870662</v>
      </c>
      <c r="V93" s="29">
        <f t="shared" si="5"/>
        <v>-1.649519252071683E-2</v>
      </c>
      <c r="W93" s="29">
        <f t="shared" si="5"/>
        <v>2.9832027965954744E-2</v>
      </c>
      <c r="X93" s="29">
        <f t="shared" si="5"/>
        <v>1.5533698232859912E-3</v>
      </c>
      <c r="Y93" s="29">
        <f t="shared" si="5"/>
        <v>1.1444899186287473E-2</v>
      </c>
      <c r="Z93" s="29">
        <f t="shared" si="4"/>
        <v>-4.7985119461247758E-3</v>
      </c>
      <c r="AA93" s="29">
        <f t="shared" si="4"/>
        <v>1.637644556692815E-2</v>
      </c>
      <c r="AB93" s="29">
        <f t="shared" si="4"/>
        <v>1.9112056360494858E-2</v>
      </c>
      <c r="AC93" s="29">
        <f t="shared" si="4"/>
        <v>-2.8624219061544397E-2</v>
      </c>
      <c r="AD93" s="29">
        <f t="shared" si="7"/>
        <v>-0.31197433699387606</v>
      </c>
      <c r="AF93" s="16">
        <f t="shared" si="6"/>
        <v>-0.28357346161931085</v>
      </c>
      <c r="AG93" s="17">
        <v>-0.11925943378192017</v>
      </c>
    </row>
    <row r="94" spans="1:33" x14ac:dyDescent="0.2">
      <c r="A94" s="7">
        <v>43159</v>
      </c>
      <c r="B94" s="8">
        <v>-0.23000000000000398</v>
      </c>
      <c r="C94" s="8">
        <v>0.2233224091938979</v>
      </c>
      <c r="D94" s="8">
        <v>-4.4987142046295503E-3</v>
      </c>
      <c r="E94" s="8">
        <v>2.3393423263580644</v>
      </c>
      <c r="F94" s="8">
        <v>-0.10881727928499174</v>
      </c>
      <c r="G94" s="8">
        <v>9.9999999999994316E-2</v>
      </c>
      <c r="H94" s="8">
        <v>0.10999999999999943</v>
      </c>
      <c r="I94" s="8">
        <v>-0.73999999999999488</v>
      </c>
      <c r="J94" s="8">
        <v>-0.49199446436654171</v>
      </c>
      <c r="L94" s="6">
        <v>0.41237981301785631</v>
      </c>
      <c r="M94" s="6">
        <v>9.5972351455536342E-2</v>
      </c>
      <c r="N94" s="6">
        <v>5.2417032212326638E-2</v>
      </c>
      <c r="O94" s="6">
        <v>2.0249014134432183E-2</v>
      </c>
      <c r="P94" s="6">
        <v>1.7280340289778012E-2</v>
      </c>
      <c r="Q94" s="6">
        <v>0.11697461119234347</v>
      </c>
      <c r="R94" s="6">
        <v>7.3507909078824929E-2</v>
      </c>
      <c r="S94" s="6">
        <v>3.8681377110195397E-2</v>
      </c>
      <c r="T94" s="6">
        <v>0.17253755150870662</v>
      </c>
      <c r="V94" s="29">
        <f t="shared" si="5"/>
        <v>-9.4847356994108595E-2</v>
      </c>
      <c r="W94" s="29">
        <f t="shared" si="5"/>
        <v>2.1432776743053869E-2</v>
      </c>
      <c r="X94" s="29">
        <f t="shared" si="5"/>
        <v>-2.3580924737811855E-4</v>
      </c>
      <c r="Y94" s="29">
        <f t="shared" si="5"/>
        <v>4.7369375831699909E-2</v>
      </c>
      <c r="Z94" s="29">
        <f t="shared" si="4"/>
        <v>-1.880399615452469E-3</v>
      </c>
      <c r="AA94" s="29">
        <f t="shared" si="4"/>
        <v>1.1697461119233681E-2</v>
      </c>
      <c r="AB94" s="29">
        <f t="shared" si="4"/>
        <v>8.0858699986707007E-3</v>
      </c>
      <c r="AC94" s="29">
        <f t="shared" si="4"/>
        <v>-2.8624219061544397E-2</v>
      </c>
      <c r="AD94" s="29">
        <f t="shared" si="7"/>
        <v>-8.4887520237640707E-2</v>
      </c>
      <c r="AF94" s="16">
        <f t="shared" si="6"/>
        <v>-0.12188982146346614</v>
      </c>
      <c r="AG94" s="17">
        <v>-2.290483619479744E-2</v>
      </c>
    </row>
    <row r="95" spans="1:33" x14ac:dyDescent="0.2">
      <c r="A95" s="7">
        <v>43190</v>
      </c>
      <c r="B95" s="8">
        <v>-0.23999999999999488</v>
      </c>
      <c r="C95" s="8">
        <v>8.3791467210062365E-2</v>
      </c>
      <c r="D95" s="8">
        <v>0.11114995881851542</v>
      </c>
      <c r="E95" s="8">
        <v>4.402939867112778</v>
      </c>
      <c r="F95" s="8">
        <v>-1.0343291685993705</v>
      </c>
      <c r="G95" s="8">
        <v>-7.9999999999998295E-2</v>
      </c>
      <c r="H95" s="8">
        <v>9.0000000000003411E-2</v>
      </c>
      <c r="I95" s="8">
        <v>-0.59999999999999432</v>
      </c>
      <c r="J95" s="8">
        <v>3.1564542586558701</v>
      </c>
      <c r="L95" s="6">
        <v>0.41237981301785631</v>
      </c>
      <c r="M95" s="6">
        <v>9.5972351455536342E-2</v>
      </c>
      <c r="N95" s="6">
        <v>5.2417032212326638E-2</v>
      </c>
      <c r="O95" s="6">
        <v>2.0249014134432183E-2</v>
      </c>
      <c r="P95" s="6">
        <v>1.7280340289778012E-2</v>
      </c>
      <c r="Q95" s="6">
        <v>0.11697461119234347</v>
      </c>
      <c r="R95" s="6">
        <v>7.3507909078824929E-2</v>
      </c>
      <c r="S95" s="6">
        <v>3.8681377110195397E-2</v>
      </c>
      <c r="T95" s="6">
        <v>0.17253755150870662</v>
      </c>
      <c r="V95" s="29">
        <f t="shared" si="5"/>
        <v>-9.8971155124283408E-2</v>
      </c>
      <c r="W95" s="29">
        <f t="shared" si="5"/>
        <v>8.041664140059154E-3</v>
      </c>
      <c r="X95" s="29">
        <f t="shared" si="5"/>
        <v>5.8261509717889015E-3</v>
      </c>
      <c r="Y95" s="29">
        <f t="shared" si="5"/>
        <v>8.9155191602221601E-2</v>
      </c>
      <c r="Z95" s="29">
        <f t="shared" si="4"/>
        <v>-1.7873560005040298E-2</v>
      </c>
      <c r="AA95" s="29">
        <f t="shared" si="4"/>
        <v>-9.3579688953872777E-3</v>
      </c>
      <c r="AB95" s="29">
        <f t="shared" si="4"/>
        <v>6.6157118170944943E-3</v>
      </c>
      <c r="AC95" s="29">
        <f t="shared" si="4"/>
        <v>-2.3208826266117019E-2</v>
      </c>
      <c r="AD95" s="29">
        <f t="shared" si="7"/>
        <v>0.5446068892377135</v>
      </c>
      <c r="AF95" s="16">
        <f t="shared" si="6"/>
        <v>0.50483409747804964</v>
      </c>
      <c r="AG95" s="17">
        <v>0.35915859972763542</v>
      </c>
    </row>
    <row r="96" spans="1:33" x14ac:dyDescent="0.2">
      <c r="A96" s="7">
        <v>43220</v>
      </c>
      <c r="B96" s="8">
        <v>0.17000000000000171</v>
      </c>
      <c r="C96" s="8">
        <v>0.13114689735080276</v>
      </c>
      <c r="D96" s="8">
        <v>0.27620723773928546</v>
      </c>
      <c r="E96" s="8">
        <v>1.2130931157918496</v>
      </c>
      <c r="F96" s="8">
        <v>2.1463633046675312</v>
      </c>
      <c r="G96" s="8">
        <v>0.15000000000000568</v>
      </c>
      <c r="H96" s="8">
        <v>0.10999999999999943</v>
      </c>
      <c r="I96" s="8">
        <v>-0.56999999999999318</v>
      </c>
      <c r="J96" s="8">
        <v>1.1193743124811277</v>
      </c>
      <c r="L96" s="6">
        <v>0.41237981301785631</v>
      </c>
      <c r="M96" s="6">
        <v>9.5972351455536342E-2</v>
      </c>
      <c r="N96" s="6">
        <v>5.2417032212326638E-2</v>
      </c>
      <c r="O96" s="6">
        <v>2.0249014134432183E-2</v>
      </c>
      <c r="P96" s="6">
        <v>1.7280340289778012E-2</v>
      </c>
      <c r="Q96" s="6">
        <v>0.11697461119234347</v>
      </c>
      <c r="R96" s="6">
        <v>7.3507909078824929E-2</v>
      </c>
      <c r="S96" s="6">
        <v>3.8681377110195397E-2</v>
      </c>
      <c r="T96" s="6">
        <v>0.17253755150870662</v>
      </c>
      <c r="V96" s="29">
        <f t="shared" si="5"/>
        <v>7.0104568213036275E-2</v>
      </c>
      <c r="W96" s="29">
        <f t="shared" si="5"/>
        <v>1.258647612485439E-2</v>
      </c>
      <c r="X96" s="29">
        <f t="shared" si="5"/>
        <v>1.4477963677857888E-2</v>
      </c>
      <c r="Y96" s="29">
        <f t="shared" si="5"/>
        <v>2.4563939648051539E-2</v>
      </c>
      <c r="Z96" s="29">
        <f t="shared" si="4"/>
        <v>3.7089888290147421E-2</v>
      </c>
      <c r="AA96" s="29">
        <f t="shared" si="4"/>
        <v>1.7546191678852185E-2</v>
      </c>
      <c r="AB96" s="29">
        <f t="shared" si="4"/>
        <v>8.0858699986707007E-3</v>
      </c>
      <c r="AC96" s="29">
        <f t="shared" si="4"/>
        <v>-2.2048384952811112E-2</v>
      </c>
      <c r="AD96" s="29">
        <f t="shared" si="7"/>
        <v>0.19313410309723564</v>
      </c>
      <c r="AF96" s="16">
        <f t="shared" si="6"/>
        <v>0.35554061577589491</v>
      </c>
      <c r="AG96" s="17">
        <v>0.26418387022010847</v>
      </c>
    </row>
    <row r="97" spans="1:33" x14ac:dyDescent="0.2">
      <c r="A97" s="7">
        <v>43251</v>
      </c>
      <c r="B97" s="8">
        <v>0.35999999999999943</v>
      </c>
      <c r="C97" s="8">
        <v>0.21697891191446672</v>
      </c>
      <c r="D97" s="8">
        <v>0.46439441054855024</v>
      </c>
      <c r="E97" s="8">
        <v>1.5670060206868612</v>
      </c>
      <c r="F97" s="8">
        <v>5.243720931193451</v>
      </c>
      <c r="G97" s="8">
        <v>0</v>
      </c>
      <c r="H97" s="8">
        <v>0.28000000000000114</v>
      </c>
      <c r="I97" s="8">
        <v>-0.43999999999999773</v>
      </c>
      <c r="J97" s="8">
        <v>-2.1181325269641462</v>
      </c>
      <c r="L97" s="6">
        <v>0.41237981301785631</v>
      </c>
      <c r="M97" s="6">
        <v>9.5972351455536342E-2</v>
      </c>
      <c r="N97" s="6">
        <v>5.2417032212326638E-2</v>
      </c>
      <c r="O97" s="6">
        <v>2.0249014134432183E-2</v>
      </c>
      <c r="P97" s="6">
        <v>1.7280340289778012E-2</v>
      </c>
      <c r="Q97" s="6">
        <v>0.11697461119234347</v>
      </c>
      <c r="R97" s="6">
        <v>7.3507909078824929E-2</v>
      </c>
      <c r="S97" s="6">
        <v>3.8681377110195397E-2</v>
      </c>
      <c r="T97" s="6">
        <v>0.17253755150870662</v>
      </c>
      <c r="V97" s="29">
        <f t="shared" si="5"/>
        <v>0.14845673268642803</v>
      </c>
      <c r="W97" s="29">
        <f t="shared" si="5"/>
        <v>2.0823976392695061E-2</v>
      </c>
      <c r="X97" s="29">
        <f t="shared" si="5"/>
        <v>2.4342176776947798E-2</v>
      </c>
      <c r="Y97" s="29">
        <f t="shared" si="5"/>
        <v>3.1730327061628587E-2</v>
      </c>
      <c r="Z97" s="29">
        <f t="shared" si="4"/>
        <v>9.0613282075654472E-2</v>
      </c>
      <c r="AA97" s="29">
        <f t="shared" si="4"/>
        <v>0</v>
      </c>
      <c r="AB97" s="29">
        <f t="shared" si="4"/>
        <v>2.0582214542071063E-2</v>
      </c>
      <c r="AC97" s="29">
        <f t="shared" si="4"/>
        <v>-1.7019805928485888E-2</v>
      </c>
      <c r="AD97" s="29">
        <f t="shared" si="7"/>
        <v>-0.36545739997334331</v>
      </c>
      <c r="AF97" s="16">
        <f t="shared" si="6"/>
        <v>-4.5928496366404226E-2</v>
      </c>
      <c r="AG97" s="17">
        <v>2.4563787517735136E-2</v>
      </c>
    </row>
    <row r="98" spans="1:33" x14ac:dyDescent="0.2">
      <c r="A98" s="7">
        <v>43281</v>
      </c>
      <c r="B98" s="8">
        <v>1</v>
      </c>
      <c r="C98" s="8">
        <v>0.17582456977710592</v>
      </c>
      <c r="D98" s="8">
        <v>0.75590080300220563</v>
      </c>
      <c r="E98" s="8">
        <v>2.4519378829231044</v>
      </c>
      <c r="F98" s="8">
        <v>5.2701203675799491</v>
      </c>
      <c r="G98" s="8">
        <v>-1.9999999999996021E-2</v>
      </c>
      <c r="H98" s="8">
        <v>0.29999999999999716</v>
      </c>
      <c r="I98" s="8">
        <v>0.20999999999999375</v>
      </c>
      <c r="J98" s="8">
        <v>0.92762107602149513</v>
      </c>
      <c r="L98" s="6">
        <v>0.41237981301785631</v>
      </c>
      <c r="M98" s="6">
        <v>9.5972351455536342E-2</v>
      </c>
      <c r="N98" s="6">
        <v>5.2417032212326638E-2</v>
      </c>
      <c r="O98" s="6">
        <v>2.0249014134432183E-2</v>
      </c>
      <c r="P98" s="6">
        <v>1.7280340289778012E-2</v>
      </c>
      <c r="Q98" s="6">
        <v>0.11697461119234347</v>
      </c>
      <c r="R98" s="6">
        <v>7.3507909078824929E-2</v>
      </c>
      <c r="S98" s="6">
        <v>3.8681377110195397E-2</v>
      </c>
      <c r="T98" s="6">
        <v>0.17253755150870662</v>
      </c>
      <c r="V98" s="29">
        <f t="shared" si="5"/>
        <v>0.41237981301785631</v>
      </c>
      <c r="W98" s="29">
        <f t="shared" si="5"/>
        <v>1.6874297405166883E-2</v>
      </c>
      <c r="X98" s="29">
        <f t="shared" si="5"/>
        <v>3.9622076740290182E-2</v>
      </c>
      <c r="Y98" s="29">
        <f t="shared" si="5"/>
        <v>4.9649324848059666E-2</v>
      </c>
      <c r="Z98" s="29">
        <f t="shared" si="4"/>
        <v>9.1069473319871502E-2</v>
      </c>
      <c r="AA98" s="29">
        <f t="shared" si="4"/>
        <v>-2.339492223846404E-3</v>
      </c>
      <c r="AB98" s="29">
        <f t="shared" si="4"/>
        <v>2.2052372723647271E-2</v>
      </c>
      <c r="AC98" s="29">
        <f t="shared" si="4"/>
        <v>8.1230891931407916E-3</v>
      </c>
      <c r="AD98" s="29">
        <f t="shared" si="7"/>
        <v>0.16004946918462057</v>
      </c>
      <c r="AF98" s="16">
        <f t="shared" si="6"/>
        <v>0.7974804242088066</v>
      </c>
      <c r="AG98" s="17">
        <v>0.57784253564024368</v>
      </c>
    </row>
    <row r="99" spans="1:33" x14ac:dyDescent="0.2">
      <c r="A99" s="7">
        <v>43312</v>
      </c>
      <c r="B99" s="8">
        <v>0.90000000000000568</v>
      </c>
      <c r="C99" s="8">
        <v>0.25611537176490629</v>
      </c>
      <c r="D99" s="8">
        <v>0.56770896742916932</v>
      </c>
      <c r="E99" s="8">
        <v>-1.6652097150916489</v>
      </c>
      <c r="F99" s="8">
        <v>0.54079160550446659</v>
      </c>
      <c r="G99" s="8">
        <v>7.9999999999998295E-2</v>
      </c>
      <c r="H99" s="8">
        <v>0.26999999999999602</v>
      </c>
      <c r="I99" s="8">
        <v>0.31999999999999318</v>
      </c>
      <c r="J99" s="8">
        <v>0.11381619333941728</v>
      </c>
      <c r="L99" s="6">
        <v>0.41237981301785631</v>
      </c>
      <c r="M99" s="6">
        <v>9.5972351455536342E-2</v>
      </c>
      <c r="N99" s="6">
        <v>5.2417032212326638E-2</v>
      </c>
      <c r="O99" s="6">
        <v>2.0249014134432183E-2</v>
      </c>
      <c r="P99" s="6">
        <v>1.7280340289778012E-2</v>
      </c>
      <c r="Q99" s="6">
        <v>0.11697461119234347</v>
      </c>
      <c r="R99" s="6">
        <v>7.3507909078824929E-2</v>
      </c>
      <c r="S99" s="6">
        <v>3.8681377110195397E-2</v>
      </c>
      <c r="T99" s="6">
        <v>0.17253755150870662</v>
      </c>
      <c r="V99" s="29">
        <f t="shared" si="5"/>
        <v>0.37114183171607301</v>
      </c>
      <c r="W99" s="29">
        <f t="shared" si="5"/>
        <v>2.4579994472186936E-2</v>
      </c>
      <c r="X99" s="29">
        <f t="shared" si="5"/>
        <v>2.9757619232961462E-2</v>
      </c>
      <c r="Y99" s="29">
        <f t="shared" si="5"/>
        <v>-3.3718855057684585E-2</v>
      </c>
      <c r="Z99" s="29">
        <f t="shared" si="4"/>
        <v>9.34506296897257E-3</v>
      </c>
      <c r="AA99" s="29">
        <f t="shared" si="4"/>
        <v>9.3579688953872777E-3</v>
      </c>
      <c r="AB99" s="29">
        <f t="shared" si="4"/>
        <v>1.9847135451282437E-2</v>
      </c>
      <c r="AC99" s="29">
        <f t="shared" si="4"/>
        <v>1.2378040675262263E-2</v>
      </c>
      <c r="AD99" s="29">
        <f t="shared" si="7"/>
        <v>1.9637567320824618E-2</v>
      </c>
      <c r="AF99" s="16">
        <f t="shared" si="6"/>
        <v>0.46232636567526597</v>
      </c>
      <c r="AG99" s="17">
        <v>0.36799596118765976</v>
      </c>
    </row>
    <row r="100" spans="1:33" x14ac:dyDescent="0.2">
      <c r="A100" s="7">
        <v>43343</v>
      </c>
      <c r="B100" s="8">
        <v>0.98000000000000398</v>
      </c>
      <c r="C100" s="8">
        <v>0.32685165417279904</v>
      </c>
      <c r="D100" s="8">
        <v>0.26066579800870215</v>
      </c>
      <c r="E100" s="8">
        <v>-0.8982806469103366</v>
      </c>
      <c r="F100" s="8">
        <v>-1.2093980386018188</v>
      </c>
      <c r="G100" s="8">
        <v>0.17000000000000171</v>
      </c>
      <c r="H100" s="8">
        <v>0.31999999999999318</v>
      </c>
      <c r="I100" s="8">
        <v>-6.0000000000002274E-2</v>
      </c>
      <c r="J100" s="8">
        <v>4.0765997105457075</v>
      </c>
      <c r="L100" s="6">
        <v>0.41237981301785631</v>
      </c>
      <c r="M100" s="6">
        <v>9.5972351455536342E-2</v>
      </c>
      <c r="N100" s="6">
        <v>5.2417032212326638E-2</v>
      </c>
      <c r="O100" s="6">
        <v>2.0249014134432183E-2</v>
      </c>
      <c r="P100" s="6">
        <v>1.7280340289778012E-2</v>
      </c>
      <c r="Q100" s="6">
        <v>0.11697461119234347</v>
      </c>
      <c r="R100" s="6">
        <v>7.3507909078824929E-2</v>
      </c>
      <c r="S100" s="6">
        <v>3.8681377110195397E-2</v>
      </c>
      <c r="T100" s="6">
        <v>0.17253755150870662</v>
      </c>
      <c r="V100" s="29">
        <f t="shared" si="5"/>
        <v>0.40413221675750083</v>
      </c>
      <c r="W100" s="29">
        <f t="shared" si="5"/>
        <v>3.1368721828095289E-2</v>
      </c>
      <c r="X100" s="29">
        <f t="shared" si="5"/>
        <v>1.3663327530873969E-2</v>
      </c>
      <c r="Y100" s="29">
        <f t="shared" si="5"/>
        <v>-1.8189297515974291E-2</v>
      </c>
      <c r="Z100" s="29">
        <f t="shared" si="4"/>
        <v>-2.0898809652829514E-2</v>
      </c>
      <c r="AA100" s="29">
        <f t="shared" si="4"/>
        <v>1.9885683902698587E-2</v>
      </c>
      <c r="AB100" s="29">
        <f t="shared" si="4"/>
        <v>2.3522530905223476E-2</v>
      </c>
      <c r="AC100" s="29">
        <f t="shared" si="4"/>
        <v>-2.3208826266118117E-3</v>
      </c>
      <c r="AD100" s="29">
        <f t="shared" si="7"/>
        <v>0.70336653253865844</v>
      </c>
      <c r="AF100" s="16">
        <f t="shared" si="6"/>
        <v>1.154530023667635</v>
      </c>
      <c r="AG100" s="17">
        <v>0.81836936902381296</v>
      </c>
    </row>
    <row r="101" spans="1:33" x14ac:dyDescent="0.2">
      <c r="A101" s="7">
        <v>43373</v>
      </c>
      <c r="B101" s="8">
        <v>1.3599999999999994</v>
      </c>
      <c r="C101" s="8">
        <v>0.13147900828944614</v>
      </c>
      <c r="D101" s="8">
        <v>0.21763273429300511</v>
      </c>
      <c r="E101" s="8">
        <v>6.8572522523141259</v>
      </c>
      <c r="F101" s="8">
        <v>2.1126711131184805</v>
      </c>
      <c r="G101" s="8">
        <v>9.0000000000003411E-2</v>
      </c>
      <c r="H101" s="8">
        <v>0.5</v>
      </c>
      <c r="I101" s="8">
        <v>0.32999999999999829</v>
      </c>
      <c r="J101" s="8">
        <v>-1.5413236737871614</v>
      </c>
      <c r="L101" s="6">
        <v>0.41237981301785631</v>
      </c>
      <c r="M101" s="6">
        <v>9.5972351455536342E-2</v>
      </c>
      <c r="N101" s="6">
        <v>5.2417032212326638E-2</v>
      </c>
      <c r="O101" s="6">
        <v>2.0249014134432183E-2</v>
      </c>
      <c r="P101" s="6">
        <v>1.7280340289778012E-2</v>
      </c>
      <c r="Q101" s="6">
        <v>0.11697461119234347</v>
      </c>
      <c r="R101" s="6">
        <v>7.3507909078824929E-2</v>
      </c>
      <c r="S101" s="6">
        <v>3.8681377110195397E-2</v>
      </c>
      <c r="T101" s="6">
        <v>0.17253755150870662</v>
      </c>
      <c r="V101" s="29">
        <f t="shared" si="5"/>
        <v>0.56083654570428432</v>
      </c>
      <c r="W101" s="29">
        <f t="shared" si="5"/>
        <v>1.26183495925801E-2</v>
      </c>
      <c r="X101" s="29">
        <f t="shared" si="5"/>
        <v>1.1407662043893173E-2</v>
      </c>
      <c r="Y101" s="29">
        <f t="shared" si="5"/>
        <v>0.13885259778047565</v>
      </c>
      <c r="Z101" s="29">
        <f t="shared" si="4"/>
        <v>3.6507675755071439E-2</v>
      </c>
      <c r="AA101" s="29">
        <f t="shared" si="4"/>
        <v>1.0527715007311311E-2</v>
      </c>
      <c r="AB101" s="29">
        <f t="shared" si="4"/>
        <v>3.6753954539412464E-2</v>
      </c>
      <c r="AC101" s="29">
        <f t="shared" si="4"/>
        <v>1.2764854446364415E-2</v>
      </c>
      <c r="AD101" s="29">
        <f t="shared" si="7"/>
        <v>-0.26593621275764129</v>
      </c>
      <c r="AF101" s="16">
        <f t="shared" si="6"/>
        <v>0.55433314211175166</v>
      </c>
      <c r="AG101" s="17">
        <v>0.41574957493430986</v>
      </c>
    </row>
    <row r="102" spans="1:33" x14ac:dyDescent="0.2">
      <c r="A102" s="7">
        <v>43404</v>
      </c>
      <c r="B102" s="8">
        <v>1.0300000000000011</v>
      </c>
      <c r="C102" s="8">
        <v>0.22143813588702699</v>
      </c>
      <c r="D102" s="8">
        <v>0.2045931818471729</v>
      </c>
      <c r="E102" s="8">
        <v>0.28602240134203782</v>
      </c>
      <c r="F102" s="8">
        <v>3.3440415532747636</v>
      </c>
      <c r="G102" s="8">
        <v>0.18999999999999773</v>
      </c>
      <c r="H102" s="8">
        <v>0.93000000000000682</v>
      </c>
      <c r="I102" s="8">
        <v>1.1800000000000068</v>
      </c>
      <c r="J102" s="8">
        <v>-2.1222650748110681</v>
      </c>
      <c r="L102" s="6">
        <v>0.41237981301785631</v>
      </c>
      <c r="M102" s="6">
        <v>9.5972351455536342E-2</v>
      </c>
      <c r="N102" s="6">
        <v>5.2417032212326638E-2</v>
      </c>
      <c r="O102" s="6">
        <v>2.0249014134432183E-2</v>
      </c>
      <c r="P102" s="6">
        <v>1.7280340289778012E-2</v>
      </c>
      <c r="Q102" s="6">
        <v>0.11697461119234347</v>
      </c>
      <c r="R102" s="6">
        <v>7.3507909078824929E-2</v>
      </c>
      <c r="S102" s="6">
        <v>3.8681377110195397E-2</v>
      </c>
      <c r="T102" s="6">
        <v>0.17253755150870662</v>
      </c>
      <c r="V102" s="29">
        <f t="shared" si="5"/>
        <v>0.42475120740839245</v>
      </c>
      <c r="W102" s="29">
        <f t="shared" si="5"/>
        <v>2.1251938603008568E-2</v>
      </c>
      <c r="X102" s="29">
        <f t="shared" si="5"/>
        <v>1.0724167403305663E-2</v>
      </c>
      <c r="Y102" s="29">
        <f t="shared" si="5"/>
        <v>5.7916716475391586E-3</v>
      </c>
      <c r="Z102" s="29">
        <f t="shared" si="4"/>
        <v>5.778617598374574E-2</v>
      </c>
      <c r="AA102" s="29">
        <f t="shared" si="4"/>
        <v>2.2225176126544992E-2</v>
      </c>
      <c r="AB102" s="29">
        <f t="shared" si="4"/>
        <v>6.8362355443307682E-2</v>
      </c>
      <c r="AC102" s="29">
        <f t="shared" si="4"/>
        <v>4.5644024990030833E-2</v>
      </c>
      <c r="AD102" s="29">
        <f t="shared" si="7"/>
        <v>-0.36617041966034375</v>
      </c>
      <c r="AF102" s="16">
        <f t="shared" si="6"/>
        <v>0.29036629794553132</v>
      </c>
      <c r="AG102" s="17">
        <v>0.30547324969911926</v>
      </c>
    </row>
    <row r="103" spans="1:33" x14ac:dyDescent="0.2">
      <c r="A103" s="7">
        <v>43434</v>
      </c>
      <c r="B103" s="8">
        <v>1.0900000000000034</v>
      </c>
      <c r="C103" s="8">
        <v>0.39948151765558748</v>
      </c>
      <c r="D103" s="8">
        <v>0.57834632516117779</v>
      </c>
      <c r="E103" s="8">
        <v>-2.1685689060915507</v>
      </c>
      <c r="F103" s="8">
        <v>5.2819717964578672</v>
      </c>
      <c r="G103" s="8">
        <v>0.48999999999999488</v>
      </c>
      <c r="H103" s="8">
        <v>0.78000000000000114</v>
      </c>
      <c r="I103" s="8">
        <v>1.2900000000000063</v>
      </c>
      <c r="J103" s="8">
        <v>-3.1445301986678942E-3</v>
      </c>
      <c r="L103" s="6">
        <v>0.41237981301785631</v>
      </c>
      <c r="M103" s="6">
        <v>9.5972351455536342E-2</v>
      </c>
      <c r="N103" s="6">
        <v>5.2417032212326638E-2</v>
      </c>
      <c r="O103" s="6">
        <v>2.0249014134432183E-2</v>
      </c>
      <c r="P103" s="6">
        <v>1.7280340289778012E-2</v>
      </c>
      <c r="Q103" s="6">
        <v>0.11697461119234347</v>
      </c>
      <c r="R103" s="6">
        <v>7.3507909078824929E-2</v>
      </c>
      <c r="S103" s="6">
        <v>3.8681377110195397E-2</v>
      </c>
      <c r="T103" s="6">
        <v>0.17253755150870662</v>
      </c>
      <c r="V103" s="29">
        <f t="shared" si="5"/>
        <v>0.44949399618946478</v>
      </c>
      <c r="W103" s="29">
        <f t="shared" si="5"/>
        <v>3.8339180612433091E-2</v>
      </c>
      <c r="X103" s="29">
        <f t="shared" si="5"/>
        <v>3.0315197955854193E-2</v>
      </c>
      <c r="Y103" s="29">
        <f t="shared" si="5"/>
        <v>-4.3911382430937951E-2</v>
      </c>
      <c r="Z103" s="29">
        <f t="shared" si="4"/>
        <v>9.1274270043802022E-2</v>
      </c>
      <c r="AA103" s="29">
        <f t="shared" si="4"/>
        <v>5.7317559484247702E-2</v>
      </c>
      <c r="AB103" s="29">
        <f t="shared" si="4"/>
        <v>5.7336169081483528E-2</v>
      </c>
      <c r="AC103" s="29">
        <f t="shared" si="4"/>
        <v>4.9898976472152301E-2</v>
      </c>
      <c r="AD103" s="29">
        <f t="shared" si="7"/>
        <v>-5.4254954112334527E-4</v>
      </c>
      <c r="AF103" s="16">
        <f t="shared" si="6"/>
        <v>0.72952141786737634</v>
      </c>
      <c r="AG103" s="17">
        <v>0.54997833040751232</v>
      </c>
    </row>
    <row r="104" spans="1:33" s="23" customFormat="1" ht="19" thickBot="1" x14ac:dyDescent="0.25">
      <c r="A104" s="21">
        <v>43465</v>
      </c>
      <c r="B104" s="22">
        <v>0.95999999999999375</v>
      </c>
      <c r="C104" s="22">
        <v>0.53482721825822921</v>
      </c>
      <c r="D104" s="22">
        <v>0.74023612987879517</v>
      </c>
      <c r="E104" s="22">
        <v>8.7051343319754437</v>
      </c>
      <c r="F104" s="22">
        <v>4.2389611761496866</v>
      </c>
      <c r="G104" s="22">
        <v>0.51000000000000512</v>
      </c>
      <c r="H104" s="22">
        <v>1.1099999999999994</v>
      </c>
      <c r="I104" s="22">
        <v>1.1200000000000045</v>
      </c>
      <c r="J104" s="22">
        <v>3.4763413259715037</v>
      </c>
      <c r="L104" s="23">
        <v>0.41237981301785631</v>
      </c>
      <c r="M104" s="23">
        <v>9.5972351455536342E-2</v>
      </c>
      <c r="N104" s="23">
        <v>5.2417032212326638E-2</v>
      </c>
      <c r="O104" s="23">
        <v>2.0249014134432183E-2</v>
      </c>
      <c r="P104" s="23">
        <v>1.7280340289778012E-2</v>
      </c>
      <c r="Q104" s="23">
        <v>0.11697461119234347</v>
      </c>
      <c r="R104" s="23">
        <v>7.3507909078824929E-2</v>
      </c>
      <c r="S104" s="23">
        <v>3.8681377110195397E-2</v>
      </c>
      <c r="T104" s="23">
        <v>0.17253755150870662</v>
      </c>
      <c r="V104" s="23">
        <f t="shared" si="5"/>
        <v>0.39588462049713946</v>
      </c>
      <c r="W104" s="23">
        <f t="shared" si="5"/>
        <v>5.1328625758665619E-2</v>
      </c>
      <c r="X104" s="23">
        <f t="shared" si="5"/>
        <v>3.8800981064584808E-2</v>
      </c>
      <c r="Y104" s="23">
        <f t="shared" si="5"/>
        <v>0.17627038813030163</v>
      </c>
      <c r="Z104" s="23">
        <f t="shared" si="4"/>
        <v>7.3250691599024226E-2</v>
      </c>
      <c r="AA104" s="23">
        <f t="shared" si="4"/>
        <v>5.9657051708095765E-2</v>
      </c>
      <c r="AB104" s="23">
        <f t="shared" si="4"/>
        <v>8.1593779077495626E-2</v>
      </c>
      <c r="AC104" s="23">
        <f t="shared" si="4"/>
        <v>4.3323142363419019E-2</v>
      </c>
      <c r="AD104" s="23">
        <f t="shared" si="7"/>
        <v>0.59979942059165381</v>
      </c>
      <c r="AF104" s="24">
        <f t="shared" si="6"/>
        <v>1.51990870079038</v>
      </c>
      <c r="AG104" s="25">
        <v>1.0488904854961447</v>
      </c>
    </row>
    <row r="105" spans="1:33" x14ac:dyDescent="0.2">
      <c r="A105" s="7">
        <v>43496</v>
      </c>
      <c r="B105" s="8">
        <v>0.64000000000000057</v>
      </c>
      <c r="C105" s="8">
        <v>0.65191354195778217</v>
      </c>
      <c r="D105" s="8">
        <v>0.63646586245261005</v>
      </c>
      <c r="E105" s="8">
        <v>1.6431907011541256</v>
      </c>
      <c r="F105" s="8">
        <v>1.6846319066508215</v>
      </c>
      <c r="G105" s="8">
        <v>0.76000000000000512</v>
      </c>
      <c r="H105" s="8">
        <v>0.84000000000000341</v>
      </c>
      <c r="I105" s="8">
        <v>1.0499999999999972</v>
      </c>
      <c r="J105" s="8">
        <v>0.43909973980245809</v>
      </c>
      <c r="L105" s="6">
        <v>0.41725359814515067</v>
      </c>
      <c r="M105" s="6">
        <v>9.4492322498796966E-2</v>
      </c>
      <c r="N105" s="6">
        <v>5.232074893914869E-2</v>
      </c>
      <c r="O105" s="6">
        <v>2.2398180147862986E-2</v>
      </c>
      <c r="P105" s="6">
        <v>1.8942210945360687E-2</v>
      </c>
      <c r="Q105" s="6">
        <v>0.11124721116409292</v>
      </c>
      <c r="R105" s="6">
        <v>7.0606763200489961E-2</v>
      </c>
      <c r="S105" s="6">
        <v>3.7884421890721373E-2</v>
      </c>
      <c r="T105" s="6">
        <v>0.17485454306837567</v>
      </c>
      <c r="V105" s="29">
        <f t="shared" si="5"/>
        <v>0.26704230281289665</v>
      </c>
      <c r="W105" s="29">
        <f t="shared" si="5"/>
        <v>6.1600824648007757E-2</v>
      </c>
      <c r="X105" s="29">
        <f t="shared" si="5"/>
        <v>3.330037059772175E-2</v>
      </c>
      <c r="Y105" s="29">
        <f t="shared" si="5"/>
        <v>3.6804481341743397E-2</v>
      </c>
      <c r="Z105" s="29">
        <f t="shared" si="4"/>
        <v>3.1910652941065036E-2</v>
      </c>
      <c r="AA105" s="29">
        <f t="shared" si="4"/>
        <v>8.4547880484711194E-2</v>
      </c>
      <c r="AB105" s="29">
        <f t="shared" si="4"/>
        <v>5.9309681088411809E-2</v>
      </c>
      <c r="AC105" s="29">
        <f t="shared" si="4"/>
        <v>3.9778642985257337E-2</v>
      </c>
      <c r="AD105" s="29">
        <f t="shared" si="7"/>
        <v>7.6778584364601457E-2</v>
      </c>
      <c r="AF105" s="16">
        <f t="shared" si="6"/>
        <v>0.69107342126441651</v>
      </c>
      <c r="AG105" s="17">
        <v>0.63315799534257167</v>
      </c>
    </row>
    <row r="106" spans="1:33" x14ac:dyDescent="0.2">
      <c r="A106" s="7">
        <v>43524</v>
      </c>
      <c r="B106" s="8">
        <v>1.0000000000005116E-2</v>
      </c>
      <c r="C106" s="8">
        <v>0.43555284463477051</v>
      </c>
      <c r="D106" s="8">
        <v>0.41506760093521677</v>
      </c>
      <c r="E106" s="8">
        <v>-2.8316089034694016</v>
      </c>
      <c r="F106" s="8">
        <v>-0.64157476150612069</v>
      </c>
      <c r="G106" s="8">
        <v>1.0100000000000051</v>
      </c>
      <c r="H106" s="8">
        <v>0.95999999999999375</v>
      </c>
      <c r="I106" s="8">
        <v>1.5300000000000011</v>
      </c>
      <c r="J106" s="8">
        <v>1.0842692482787868</v>
      </c>
      <c r="L106" s="6">
        <v>0.41725359814515067</v>
      </c>
      <c r="M106" s="6">
        <v>9.4492322498796966E-2</v>
      </c>
      <c r="N106" s="6">
        <v>5.232074893914869E-2</v>
      </c>
      <c r="O106" s="6">
        <v>2.2398180147862986E-2</v>
      </c>
      <c r="P106" s="6">
        <v>1.8942210945360687E-2</v>
      </c>
      <c r="Q106" s="6">
        <v>0.11124721116409292</v>
      </c>
      <c r="R106" s="6">
        <v>7.0606763200489961E-2</v>
      </c>
      <c r="S106" s="6">
        <v>3.7884421890721373E-2</v>
      </c>
      <c r="T106" s="6">
        <v>0.17485454306837567</v>
      </c>
      <c r="V106" s="29">
        <f t="shared" si="5"/>
        <v>4.1725359814536412E-3</v>
      </c>
      <c r="W106" s="29">
        <f t="shared" si="5"/>
        <v>4.1156399860497142E-2</v>
      </c>
      <c r="X106" s="29">
        <f t="shared" si="5"/>
        <v>2.1716647741306234E-2</v>
      </c>
      <c r="Y106" s="29">
        <f t="shared" si="5"/>
        <v>-6.3422886328200423E-2</v>
      </c>
      <c r="Z106" s="29">
        <f t="shared" si="4"/>
        <v>-1.2152844469668411E-2</v>
      </c>
      <c r="AA106" s="29">
        <f t="shared" si="4"/>
        <v>0.11235968327573442</v>
      </c>
      <c r="AB106" s="29">
        <f t="shared" si="4"/>
        <v>6.7782492672469927E-2</v>
      </c>
      <c r="AC106" s="29">
        <f t="shared" si="4"/>
        <v>5.7963165492803746E-2</v>
      </c>
      <c r="AD106" s="29">
        <f t="shared" si="7"/>
        <v>0.18958940397087842</v>
      </c>
      <c r="AF106" s="16">
        <f t="shared" si="6"/>
        <v>0.4191645981972747</v>
      </c>
      <c r="AG106" s="17">
        <v>0.38213637770316211</v>
      </c>
    </row>
    <row r="107" spans="1:33" x14ac:dyDescent="0.2">
      <c r="A107" s="7">
        <v>43555</v>
      </c>
      <c r="B107" s="8">
        <v>9.9999999999994316E-2</v>
      </c>
      <c r="C107" s="8">
        <v>0.47073242770700574</v>
      </c>
      <c r="D107" s="8">
        <v>0.45995302622418421</v>
      </c>
      <c r="E107" s="8">
        <v>-3.7782092905004845</v>
      </c>
      <c r="F107" s="8">
        <v>-3.0173725175348096</v>
      </c>
      <c r="G107" s="8">
        <v>0.70000000000000284</v>
      </c>
      <c r="H107" s="8">
        <v>0.85999999999999943</v>
      </c>
      <c r="I107" s="8">
        <v>1.3499999999999943</v>
      </c>
      <c r="J107" s="8">
        <v>1.2777416083394257</v>
      </c>
      <c r="L107" s="6">
        <v>0.41725359814515067</v>
      </c>
      <c r="M107" s="6">
        <v>9.4492322498796966E-2</v>
      </c>
      <c r="N107" s="6">
        <v>5.232074893914869E-2</v>
      </c>
      <c r="O107" s="6">
        <v>2.2398180147862986E-2</v>
      </c>
      <c r="P107" s="6">
        <v>1.8942210945360687E-2</v>
      </c>
      <c r="Q107" s="6">
        <v>0.11124721116409292</v>
      </c>
      <c r="R107" s="6">
        <v>7.0606763200489961E-2</v>
      </c>
      <c r="S107" s="6">
        <v>3.7884421890721373E-2</v>
      </c>
      <c r="T107" s="6">
        <v>0.17485454306837567</v>
      </c>
      <c r="V107" s="29">
        <f t="shared" si="5"/>
        <v>4.1725359814512697E-2</v>
      </c>
      <c r="W107" s="29">
        <f t="shared" si="5"/>
        <v>4.4480600369532011E-2</v>
      </c>
      <c r="X107" s="29">
        <f t="shared" si="5"/>
        <v>2.4065086808877215E-2</v>
      </c>
      <c r="Y107" s="29">
        <f t="shared" si="5"/>
        <v>-8.4625012324959448E-2</v>
      </c>
      <c r="Z107" s="29">
        <f t="shared" si="4"/>
        <v>-5.7155706727878404E-2</v>
      </c>
      <c r="AA107" s="29">
        <f t="shared" si="4"/>
        <v>7.7873047814865357E-2</v>
      </c>
      <c r="AB107" s="29">
        <f t="shared" si="4"/>
        <v>6.0721816352421326E-2</v>
      </c>
      <c r="AC107" s="29">
        <f t="shared" si="4"/>
        <v>5.1143969552473641E-2</v>
      </c>
      <c r="AD107" s="29">
        <f t="shared" si="7"/>
        <v>0.22341892508564171</v>
      </c>
      <c r="AF107" s="16">
        <f t="shared" si="6"/>
        <v>0.38164808674548611</v>
      </c>
      <c r="AG107" s="17">
        <v>0.37586544350827467</v>
      </c>
    </row>
    <row r="108" spans="1:33" x14ac:dyDescent="0.2">
      <c r="A108" s="7">
        <v>43585</v>
      </c>
      <c r="B108" s="8">
        <v>-4.9999999999997158E-2</v>
      </c>
      <c r="C108" s="8">
        <v>0.42251573543840948</v>
      </c>
      <c r="D108" s="8">
        <v>0.610380398000828</v>
      </c>
      <c r="E108" s="8">
        <v>-0.79626160688226832</v>
      </c>
      <c r="F108" s="8">
        <v>-2.6684763750239142</v>
      </c>
      <c r="G108" s="8">
        <v>0.65999999999999659</v>
      </c>
      <c r="H108" s="8">
        <v>0.76000000000000512</v>
      </c>
      <c r="I108" s="8">
        <v>0.90000000000000568</v>
      </c>
      <c r="J108" s="8">
        <v>0.29891204028365337</v>
      </c>
      <c r="L108" s="6">
        <v>0.41725359814515067</v>
      </c>
      <c r="M108" s="6">
        <v>9.4492322498796966E-2</v>
      </c>
      <c r="N108" s="6">
        <v>5.232074893914869E-2</v>
      </c>
      <c r="O108" s="6">
        <v>2.2398180147862986E-2</v>
      </c>
      <c r="P108" s="6">
        <v>1.8942210945360687E-2</v>
      </c>
      <c r="Q108" s="6">
        <v>0.11124721116409292</v>
      </c>
      <c r="R108" s="6">
        <v>7.0606763200489961E-2</v>
      </c>
      <c r="S108" s="6">
        <v>3.7884421890721373E-2</v>
      </c>
      <c r="T108" s="6">
        <v>0.17485454306837567</v>
      </c>
      <c r="V108" s="29">
        <f t="shared" si="5"/>
        <v>-2.0862679907256348E-2</v>
      </c>
      <c r="W108" s="29">
        <f t="shared" si="5"/>
        <v>3.9924493133862565E-2</v>
      </c>
      <c r="X108" s="29">
        <f t="shared" si="5"/>
        <v>3.1935559561178974E-2</v>
      </c>
      <c r="Y108" s="29">
        <f t="shared" si="5"/>
        <v>-1.7834810915775903E-2</v>
      </c>
      <c r="Z108" s="29">
        <f t="shared" si="4"/>
        <v>-5.0546842398414393E-2</v>
      </c>
      <c r="AA108" s="29">
        <f t="shared" si="4"/>
        <v>7.3423159368300947E-2</v>
      </c>
      <c r="AB108" s="29">
        <f t="shared" si="4"/>
        <v>5.3661140032372733E-2</v>
      </c>
      <c r="AC108" s="29">
        <f t="shared" si="4"/>
        <v>3.4095979701649452E-2</v>
      </c>
      <c r="AD108" s="29">
        <f t="shared" si="7"/>
        <v>5.2266128221434109E-2</v>
      </c>
      <c r="AF108" s="16">
        <f t="shared" si="6"/>
        <v>0.19606212679735216</v>
      </c>
      <c r="AG108" s="17">
        <v>0.24779090997095921</v>
      </c>
    </row>
    <row r="109" spans="1:33" x14ac:dyDescent="0.2">
      <c r="A109" s="7">
        <v>43616</v>
      </c>
      <c r="B109" s="8">
        <v>0.39000000000000057</v>
      </c>
      <c r="C109" s="8">
        <v>0.40309618513096268</v>
      </c>
      <c r="D109" s="8">
        <v>0.6478598687577346</v>
      </c>
      <c r="E109" s="8">
        <v>1.8654621658484416E-2</v>
      </c>
      <c r="F109" s="8">
        <v>-2.1474349910624255</v>
      </c>
      <c r="G109" s="8">
        <v>0.35999999999999943</v>
      </c>
      <c r="H109" s="8">
        <v>0.60999999999999943</v>
      </c>
      <c r="I109" s="8">
        <v>1</v>
      </c>
      <c r="J109" s="8">
        <v>1.4814136386015662</v>
      </c>
      <c r="L109" s="6">
        <v>0.41725359814515067</v>
      </c>
      <c r="M109" s="6">
        <v>9.4492322498796966E-2</v>
      </c>
      <c r="N109" s="6">
        <v>5.232074893914869E-2</v>
      </c>
      <c r="O109" s="6">
        <v>2.2398180147862986E-2</v>
      </c>
      <c r="P109" s="6">
        <v>1.8942210945360687E-2</v>
      </c>
      <c r="Q109" s="6">
        <v>0.11124721116409292</v>
      </c>
      <c r="R109" s="6">
        <v>7.0606763200489961E-2</v>
      </c>
      <c r="S109" s="6">
        <v>3.7884421890721373E-2</v>
      </c>
      <c r="T109" s="6">
        <v>0.17485454306837567</v>
      </c>
      <c r="V109" s="29">
        <f t="shared" si="5"/>
        <v>0.16272890327660899</v>
      </c>
      <c r="W109" s="29">
        <f t="shared" si="5"/>
        <v>3.8089494723429693E-2</v>
      </c>
      <c r="X109" s="29">
        <f t="shared" si="5"/>
        <v>3.389651354102325E-2</v>
      </c>
      <c r="Y109" s="29">
        <f t="shared" si="5"/>
        <v>4.1782957649696056E-4</v>
      </c>
      <c r="Z109" s="29">
        <f t="shared" si="4"/>
        <v>-4.0677166592153202E-2</v>
      </c>
      <c r="AA109" s="29">
        <f t="shared" si="4"/>
        <v>4.0048996019073385E-2</v>
      </c>
      <c r="AB109" s="29">
        <f t="shared" si="4"/>
        <v>4.3070125552298839E-2</v>
      </c>
      <c r="AC109" s="29">
        <f t="shared" si="4"/>
        <v>3.7884421890721373E-2</v>
      </c>
      <c r="AD109" s="29">
        <f t="shared" si="7"/>
        <v>0.25903190487293665</v>
      </c>
      <c r="AF109" s="16">
        <f t="shared" si="6"/>
        <v>0.57449102286043596</v>
      </c>
      <c r="AG109" s="17">
        <v>0.50986088000611574</v>
      </c>
    </row>
    <row r="110" spans="1:33" x14ac:dyDescent="0.2">
      <c r="A110" s="7">
        <v>43646</v>
      </c>
      <c r="B110" s="8">
        <v>-4.0000000000006253E-2</v>
      </c>
      <c r="C110" s="8">
        <v>0.24981000084511606</v>
      </c>
      <c r="D110" s="8">
        <v>0.61670054589779966</v>
      </c>
      <c r="E110" s="8">
        <v>1.2631871221501854</v>
      </c>
      <c r="F110" s="8">
        <v>-2.4464990841769776</v>
      </c>
      <c r="G110" s="8">
        <v>0.35999999999999943</v>
      </c>
      <c r="H110" s="8">
        <v>0.31999999999999318</v>
      </c>
      <c r="I110" s="8">
        <v>0.59999999999999432</v>
      </c>
      <c r="J110" s="8">
        <v>-3.7378121368707014</v>
      </c>
      <c r="L110" s="6">
        <v>0.41725359814515067</v>
      </c>
      <c r="M110" s="6">
        <v>9.4492322498796966E-2</v>
      </c>
      <c r="N110" s="6">
        <v>5.232074893914869E-2</v>
      </c>
      <c r="O110" s="6">
        <v>2.2398180147862986E-2</v>
      </c>
      <c r="P110" s="6">
        <v>1.8942210945360687E-2</v>
      </c>
      <c r="Q110" s="6">
        <v>0.11124721116409292</v>
      </c>
      <c r="R110" s="6">
        <v>7.0606763200489961E-2</v>
      </c>
      <c r="S110" s="6">
        <v>3.7884421890721373E-2</v>
      </c>
      <c r="T110" s="6">
        <v>0.17485454306837567</v>
      </c>
      <c r="V110" s="29">
        <f t="shared" si="5"/>
        <v>-1.6690143925808636E-2</v>
      </c>
      <c r="W110" s="29">
        <f t="shared" si="5"/>
        <v>2.3605127163281451E-2</v>
      </c>
      <c r="X110" s="29">
        <f t="shared" si="5"/>
        <v>3.2266234432554719E-2</v>
      </c>
      <c r="Y110" s="29">
        <f t="shared" si="5"/>
        <v>2.829309272238046E-2</v>
      </c>
      <c r="Z110" s="29">
        <f t="shared" si="4"/>
        <v>-4.6342101730112044E-2</v>
      </c>
      <c r="AA110" s="29">
        <f t="shared" si="4"/>
        <v>4.0048996019073385E-2</v>
      </c>
      <c r="AB110" s="29">
        <f t="shared" si="4"/>
        <v>2.2594164224156305E-2</v>
      </c>
      <c r="AC110" s="29">
        <f t="shared" si="4"/>
        <v>2.2730653134432607E-2</v>
      </c>
      <c r="AD110" s="29">
        <f t="shared" si="7"/>
        <v>-0.65357343326795536</v>
      </c>
      <c r="AF110" s="16">
        <f t="shared" si="6"/>
        <v>-0.54706741122799707</v>
      </c>
      <c r="AG110" s="17">
        <v>-0.24096342934164738</v>
      </c>
    </row>
    <row r="111" spans="1:33" x14ac:dyDescent="0.2">
      <c r="A111" s="7">
        <v>43677</v>
      </c>
      <c r="B111" s="8">
        <v>0.34999999999999432</v>
      </c>
      <c r="C111" s="8">
        <v>0.31277446876521253</v>
      </c>
      <c r="D111" s="8">
        <v>0.68632386112604138</v>
      </c>
      <c r="E111" s="8">
        <v>1.4898801180834198</v>
      </c>
      <c r="F111" s="8">
        <v>-3.8280494929570779</v>
      </c>
      <c r="G111" s="8">
        <v>0.12999999999999545</v>
      </c>
      <c r="H111" s="8">
        <v>0.37999999999999545</v>
      </c>
      <c r="I111" s="8">
        <v>0.51000000000000512</v>
      </c>
      <c r="J111" s="8">
        <v>1.4333908492182701</v>
      </c>
      <c r="L111" s="6">
        <v>0.41725359814515067</v>
      </c>
      <c r="M111" s="6">
        <v>9.4492322498796966E-2</v>
      </c>
      <c r="N111" s="6">
        <v>5.232074893914869E-2</v>
      </c>
      <c r="O111" s="6">
        <v>2.2398180147862986E-2</v>
      </c>
      <c r="P111" s="6">
        <v>1.8942210945360687E-2</v>
      </c>
      <c r="Q111" s="6">
        <v>0.11124721116409292</v>
      </c>
      <c r="R111" s="6">
        <v>7.0606763200489961E-2</v>
      </c>
      <c r="S111" s="6">
        <v>3.7884421890721373E-2</v>
      </c>
      <c r="T111" s="6">
        <v>0.17485454306837567</v>
      </c>
      <c r="V111" s="29">
        <f t="shared" si="5"/>
        <v>0.14603875935080035</v>
      </c>
      <c r="W111" s="29">
        <f t="shared" si="5"/>
        <v>2.9554785971952362E-2</v>
      </c>
      <c r="X111" s="29">
        <f t="shared" si="5"/>
        <v>3.590897842892276E-2</v>
      </c>
      <c r="Y111" s="29">
        <f t="shared" si="5"/>
        <v>3.3370603283551813E-2</v>
      </c>
      <c r="Z111" s="29">
        <f t="shared" si="4"/>
        <v>-7.2511721004873991E-2</v>
      </c>
      <c r="AA111" s="29">
        <f t="shared" si="4"/>
        <v>1.4462137451331573E-2</v>
      </c>
      <c r="AB111" s="29">
        <f t="shared" si="4"/>
        <v>2.6830570016185863E-2</v>
      </c>
      <c r="AC111" s="29">
        <f t="shared" si="4"/>
        <v>1.9321055164268096E-2</v>
      </c>
      <c r="AD111" s="29">
        <f t="shared" si="7"/>
        <v>0.25063490197845156</v>
      </c>
      <c r="AF111" s="16">
        <f t="shared" si="6"/>
        <v>0.48361007064059036</v>
      </c>
      <c r="AG111" s="17">
        <v>0.4216118027706699</v>
      </c>
    </row>
    <row r="112" spans="1:33" x14ac:dyDescent="0.2">
      <c r="A112" s="7">
        <v>43708</v>
      </c>
      <c r="B112" s="8">
        <v>0.28000000000000114</v>
      </c>
      <c r="C112" s="8">
        <v>0.43489945158459875</v>
      </c>
      <c r="D112" s="8">
        <v>0.67772735704687648</v>
      </c>
      <c r="E112" s="8">
        <v>5.7223358358511121</v>
      </c>
      <c r="F112" s="8">
        <v>-3.5596980656172406</v>
      </c>
      <c r="G112" s="8">
        <v>6.0000000000002274E-2</v>
      </c>
      <c r="H112" s="8">
        <v>0.32999999999999829</v>
      </c>
      <c r="I112" s="8">
        <v>0.43000000000000682</v>
      </c>
      <c r="J112" s="8">
        <v>-0.27816246698040459</v>
      </c>
      <c r="L112" s="6">
        <v>0.41725359814515067</v>
      </c>
      <c r="M112" s="6">
        <v>9.4492322498796966E-2</v>
      </c>
      <c r="N112" s="6">
        <v>5.232074893914869E-2</v>
      </c>
      <c r="O112" s="6">
        <v>2.2398180147862986E-2</v>
      </c>
      <c r="P112" s="6">
        <v>1.8942210945360687E-2</v>
      </c>
      <c r="Q112" s="6">
        <v>0.11124721116409292</v>
      </c>
      <c r="R112" s="6">
        <v>7.0606763200489961E-2</v>
      </c>
      <c r="S112" s="6">
        <v>3.7884421890721373E-2</v>
      </c>
      <c r="T112" s="6">
        <v>0.17485454306837567</v>
      </c>
      <c r="V112" s="29">
        <f t="shared" si="5"/>
        <v>0.11683100748064267</v>
      </c>
      <c r="W112" s="29">
        <f t="shared" si="5"/>
        <v>4.1094659233681843E-2</v>
      </c>
      <c r="X112" s="29">
        <f t="shared" si="5"/>
        <v>3.5459202897242408E-2</v>
      </c>
      <c r="Y112" s="29">
        <f t="shared" si="5"/>
        <v>0.12816990891796531</v>
      </c>
      <c r="Z112" s="29">
        <f t="shared" si="4"/>
        <v>-6.7428551660714153E-2</v>
      </c>
      <c r="AA112" s="29">
        <f t="shared" si="4"/>
        <v>6.6748326698458284E-3</v>
      </c>
      <c r="AB112" s="29">
        <f t="shared" si="4"/>
        <v>2.3300231856161566E-2</v>
      </c>
      <c r="AC112" s="29">
        <f t="shared" si="4"/>
        <v>1.6290301413010449E-2</v>
      </c>
      <c r="AD112" s="29">
        <f t="shared" si="7"/>
        <v>-4.8637971062630778E-2</v>
      </c>
      <c r="AF112" s="16">
        <f t="shared" si="6"/>
        <v>0.25175362174520516</v>
      </c>
      <c r="AG112" s="17">
        <v>0.23631488927793498</v>
      </c>
    </row>
    <row r="113" spans="1:33" x14ac:dyDescent="0.2">
      <c r="A113" s="7">
        <v>43738</v>
      </c>
      <c r="B113" s="8">
        <v>9.0000000000003411E-2</v>
      </c>
      <c r="C113" s="8">
        <v>0.30298777335872273</v>
      </c>
      <c r="D113" s="8">
        <v>0.52397014277572396</v>
      </c>
      <c r="E113" s="8">
        <v>-2.6431249036316729</v>
      </c>
      <c r="F113" s="8">
        <v>-3.4453428129099422</v>
      </c>
      <c r="G113" s="8">
        <v>0.18999999999999773</v>
      </c>
      <c r="H113" s="8">
        <v>0.28000000000000114</v>
      </c>
      <c r="I113" s="8">
        <v>0.54000000000000625</v>
      </c>
      <c r="J113" s="8">
        <v>-1.2537891351681196</v>
      </c>
      <c r="L113" s="6">
        <v>0.41725359814515067</v>
      </c>
      <c r="M113" s="6">
        <v>9.4492322498796966E-2</v>
      </c>
      <c r="N113" s="6">
        <v>5.232074893914869E-2</v>
      </c>
      <c r="O113" s="6">
        <v>2.2398180147862986E-2</v>
      </c>
      <c r="P113" s="6">
        <v>1.8942210945360687E-2</v>
      </c>
      <c r="Q113" s="6">
        <v>0.11124721116409292</v>
      </c>
      <c r="R113" s="6">
        <v>7.0606763200489961E-2</v>
      </c>
      <c r="S113" s="6">
        <v>3.7884421890721373E-2</v>
      </c>
      <c r="T113" s="6">
        <v>0.17485454306837567</v>
      </c>
      <c r="V113" s="29">
        <f t="shared" si="5"/>
        <v>3.7552823833064984E-2</v>
      </c>
      <c r="W113" s="29">
        <f t="shared" si="5"/>
        <v>2.8630018393404833E-2</v>
      </c>
      <c r="X113" s="29">
        <f t="shared" si="5"/>
        <v>2.7414510291778545E-2</v>
      </c>
      <c r="Y113" s="29">
        <f t="shared" si="5"/>
        <v>-5.9201187744845202E-2</v>
      </c>
      <c r="Z113" s="29">
        <f t="shared" si="4"/>
        <v>-6.5262410341222488E-2</v>
      </c>
      <c r="AA113" s="29">
        <f t="shared" si="4"/>
        <v>2.1136970121177403E-2</v>
      </c>
      <c r="AB113" s="29">
        <f t="shared" si="4"/>
        <v>1.976989369613727E-2</v>
      </c>
      <c r="AC113" s="29">
        <f t="shared" si="4"/>
        <v>2.0457587820989779E-2</v>
      </c>
      <c r="AD113" s="29">
        <f t="shared" si="7"/>
        <v>-0.21923072633391547</v>
      </c>
      <c r="AF113" s="16">
        <f t="shared" si="6"/>
        <v>-0.18873252026343035</v>
      </c>
      <c r="AG113" s="17">
        <v>3.266771997499518E-2</v>
      </c>
    </row>
    <row r="114" spans="1:33" x14ac:dyDescent="0.2">
      <c r="A114" s="7">
        <v>43769</v>
      </c>
      <c r="B114" s="8">
        <v>-6.9999999999993179E-2</v>
      </c>
      <c r="C114" s="8">
        <v>0.32138813047926362</v>
      </c>
      <c r="D114" s="8">
        <v>0.5952766813453394</v>
      </c>
      <c r="E114" s="8">
        <v>-3.9005431300293907</v>
      </c>
      <c r="F114" s="8">
        <v>-6.563809693784421</v>
      </c>
      <c r="G114" s="8">
        <v>0.20000000000000284</v>
      </c>
      <c r="H114" s="8">
        <v>0.23999999999999488</v>
      </c>
      <c r="I114" s="8">
        <v>1.1500000000000057</v>
      </c>
      <c r="J114" s="8">
        <v>-0.74097024442876602</v>
      </c>
      <c r="L114" s="6">
        <v>0.41725359814515067</v>
      </c>
      <c r="M114" s="6">
        <v>9.4492322498796966E-2</v>
      </c>
      <c r="N114" s="6">
        <v>5.232074893914869E-2</v>
      </c>
      <c r="O114" s="6">
        <v>2.2398180147862986E-2</v>
      </c>
      <c r="P114" s="6">
        <v>1.8942210945360687E-2</v>
      </c>
      <c r="Q114" s="6">
        <v>0.11124721116409292</v>
      </c>
      <c r="R114" s="6">
        <v>7.0606763200489961E-2</v>
      </c>
      <c r="S114" s="6">
        <v>3.7884421890721373E-2</v>
      </c>
      <c r="T114" s="6">
        <v>0.17485454306837567</v>
      </c>
      <c r="V114" s="29">
        <f t="shared" si="5"/>
        <v>-2.92077518701577E-2</v>
      </c>
      <c r="W114" s="29">
        <f t="shared" si="5"/>
        <v>3.0368710872532016E-2</v>
      </c>
      <c r="X114" s="29">
        <f t="shared" si="5"/>
        <v>3.114532179399912E-2</v>
      </c>
      <c r="Y114" s="29">
        <f t="shared" si="5"/>
        <v>-8.7365067700907656E-2</v>
      </c>
      <c r="Z114" s="29">
        <f t="shared" si="4"/>
        <v>-0.12433306782486783</v>
      </c>
      <c r="AA114" s="29">
        <f t="shared" si="4"/>
        <v>2.2249442232818901E-2</v>
      </c>
      <c r="AB114" s="29">
        <f t="shared" si="4"/>
        <v>1.6945623168117228E-2</v>
      </c>
      <c r="AC114" s="29">
        <f t="shared" si="4"/>
        <v>4.3567085174329792E-2</v>
      </c>
      <c r="AD114" s="29">
        <f t="shared" si="7"/>
        <v>-0.12956201351685451</v>
      </c>
      <c r="AF114" s="16">
        <f t="shared" si="6"/>
        <v>-0.22619171767099061</v>
      </c>
      <c r="AG114" s="17">
        <v>-6.3383575308122886E-2</v>
      </c>
    </row>
    <row r="115" spans="1:33" x14ac:dyDescent="0.2">
      <c r="A115" s="7">
        <v>43799</v>
      </c>
      <c r="B115" s="8">
        <v>-4.0000000000006253E-2</v>
      </c>
      <c r="C115" s="8">
        <v>0.47728673263159749</v>
      </c>
      <c r="D115" s="8">
        <v>0.51342479672035779</v>
      </c>
      <c r="E115" s="8">
        <v>-0.88770422482028266</v>
      </c>
      <c r="F115" s="8">
        <v>-7.6300437843865296</v>
      </c>
      <c r="G115" s="8">
        <v>0.26999999999999602</v>
      </c>
      <c r="H115" s="8">
        <v>0.12999999999999545</v>
      </c>
      <c r="I115" s="8">
        <v>1.3599999999999994</v>
      </c>
      <c r="J115" s="8">
        <v>-0.80154507173988065</v>
      </c>
      <c r="L115" s="6">
        <v>0.41725359814515067</v>
      </c>
      <c r="M115" s="6">
        <v>9.4492322498796966E-2</v>
      </c>
      <c r="N115" s="6">
        <v>5.232074893914869E-2</v>
      </c>
      <c r="O115" s="6">
        <v>2.2398180147862986E-2</v>
      </c>
      <c r="P115" s="6">
        <v>1.8942210945360687E-2</v>
      </c>
      <c r="Q115" s="6">
        <v>0.11124721116409292</v>
      </c>
      <c r="R115" s="6">
        <v>7.0606763200489961E-2</v>
      </c>
      <c r="S115" s="6">
        <v>3.7884421890721373E-2</v>
      </c>
      <c r="T115" s="6">
        <v>0.17485454306837567</v>
      </c>
      <c r="V115" s="29">
        <f t="shared" si="5"/>
        <v>-1.6690143925808636E-2</v>
      </c>
      <c r="W115" s="29">
        <f t="shared" si="5"/>
        <v>4.5099931864221988E-2</v>
      </c>
      <c r="X115" s="29">
        <f t="shared" si="5"/>
        <v>2.6862769888339293E-2</v>
      </c>
      <c r="Y115" s="29">
        <f t="shared" si="5"/>
        <v>-1.9882959145543756E-2</v>
      </c>
      <c r="Z115" s="29">
        <f t="shared" si="4"/>
        <v>-0.14452989888618781</v>
      </c>
      <c r="AA115" s="29">
        <f t="shared" si="4"/>
        <v>3.0036747014304647E-2</v>
      </c>
      <c r="AB115" s="29">
        <f t="shared" si="4"/>
        <v>9.1788792160633747E-3</v>
      </c>
      <c r="AC115" s="29">
        <f t="shared" si="4"/>
        <v>5.1522813771381043E-2</v>
      </c>
      <c r="AD115" s="29">
        <f t="shared" si="7"/>
        <v>-0.14015379726778524</v>
      </c>
      <c r="AF115" s="16">
        <f t="shared" si="6"/>
        <v>-0.15855565747101508</v>
      </c>
      <c r="AG115" s="17">
        <v>-7.1571144916902085E-3</v>
      </c>
    </row>
    <row r="116" spans="1:33" s="23" customFormat="1" ht="19" thickBot="1" x14ac:dyDescent="0.25">
      <c r="A116" s="21">
        <v>43830</v>
      </c>
      <c r="B116" s="22">
        <v>4.0000000000006253E-2</v>
      </c>
      <c r="C116" s="22">
        <v>0.37919340813070335</v>
      </c>
      <c r="D116" s="22">
        <v>0.43012782026225693</v>
      </c>
      <c r="E116" s="22">
        <v>-5.6172740579455649E-2</v>
      </c>
      <c r="F116" s="22">
        <v>-1.6064417219267</v>
      </c>
      <c r="G116" s="22">
        <v>0.23000000000000398</v>
      </c>
      <c r="H116" s="22">
        <v>0.43000000000000682</v>
      </c>
      <c r="I116" s="22">
        <v>0.79000000000000625</v>
      </c>
      <c r="J116" s="22">
        <v>-1.4056983043572018</v>
      </c>
      <c r="L116" s="23">
        <v>0.41725359814515067</v>
      </c>
      <c r="M116" s="23">
        <v>9.4492322498796966E-2</v>
      </c>
      <c r="N116" s="23">
        <v>5.232074893914869E-2</v>
      </c>
      <c r="O116" s="23">
        <v>2.2398180147862986E-2</v>
      </c>
      <c r="P116" s="23">
        <v>1.8942210945360687E-2</v>
      </c>
      <c r="Q116" s="23">
        <v>0.11124721116409292</v>
      </c>
      <c r="R116" s="23">
        <v>7.0606763200489961E-2</v>
      </c>
      <c r="S116" s="23">
        <v>3.7884421890721373E-2</v>
      </c>
      <c r="T116" s="23">
        <v>0.17485454306837567</v>
      </c>
      <c r="V116" s="23">
        <f t="shared" si="5"/>
        <v>1.6690143925808636E-2</v>
      </c>
      <c r="W116" s="23">
        <f t="shared" si="5"/>
        <v>3.5830865810504361E-2</v>
      </c>
      <c r="X116" s="23">
        <f t="shared" si="5"/>
        <v>2.2504609695684817E-2</v>
      </c>
      <c r="Y116" s="23">
        <f t="shared" si="5"/>
        <v>-1.258167162897821E-3</v>
      </c>
      <c r="Z116" s="23">
        <f t="shared" si="4"/>
        <v>-3.0429557968164003E-2</v>
      </c>
      <c r="AA116" s="23">
        <f t="shared" si="4"/>
        <v>2.5586858567741812E-2</v>
      </c>
      <c r="AB116" s="23">
        <f t="shared" si="4"/>
        <v>3.0360908176211166E-2</v>
      </c>
      <c r="AC116" s="23">
        <f t="shared" si="4"/>
        <v>2.9928693293670122E-2</v>
      </c>
      <c r="AD116" s="23">
        <f t="shared" si="7"/>
        <v>-0.245792734700369</v>
      </c>
      <c r="AF116" s="24">
        <f t="shared" si="6"/>
        <v>-0.1165783803618099</v>
      </c>
      <c r="AG116" s="25">
        <v>1.3111786713750462E-2</v>
      </c>
    </row>
    <row r="117" spans="1:33" x14ac:dyDescent="0.2">
      <c r="A117" s="7">
        <v>43861</v>
      </c>
      <c r="B117" s="8">
        <v>-0.12999999999999545</v>
      </c>
      <c r="C117" s="8">
        <v>0.22621153734210964</v>
      </c>
      <c r="D117" s="8">
        <v>0.37071019055221655</v>
      </c>
      <c r="E117" s="8">
        <v>-2.037275929415884</v>
      </c>
      <c r="F117" s="8">
        <v>-0.67027223954274007</v>
      </c>
      <c r="G117" s="8">
        <v>0.14000000000000057</v>
      </c>
      <c r="H117" s="8">
        <v>0.31999999999999318</v>
      </c>
      <c r="I117" s="8">
        <v>6.9999999999993179E-2</v>
      </c>
      <c r="J117" s="8">
        <v>-9.4872288641681735E-2</v>
      </c>
      <c r="L117" s="6">
        <v>0.40901197331139744</v>
      </c>
      <c r="M117" s="6">
        <v>9.3958504707065169E-2</v>
      </c>
      <c r="N117" s="6">
        <v>5.5342290467050546E-2</v>
      </c>
      <c r="O117" s="6">
        <v>2.2210035645736221E-2</v>
      </c>
      <c r="P117" s="6">
        <v>1.4578192121378302E-2</v>
      </c>
      <c r="Q117" s="6">
        <v>0.11342656064345125</v>
      </c>
      <c r="R117" s="6">
        <v>7.3165158577826517E-2</v>
      </c>
      <c r="S117" s="6">
        <v>4.2500685494927339E-2</v>
      </c>
      <c r="T117" s="6">
        <v>0.17580659903116716</v>
      </c>
      <c r="V117" s="29">
        <f t="shared" si="5"/>
        <v>-5.3171556530479808E-2</v>
      </c>
      <c r="W117" s="29">
        <f t="shared" si="5"/>
        <v>2.1254497796151055E-2</v>
      </c>
      <c r="X117" s="29">
        <f t="shared" si="5"/>
        <v>2.0515951044636424E-2</v>
      </c>
      <c r="Y117" s="29">
        <f t="shared" si="5"/>
        <v>-4.5247971012527172E-2</v>
      </c>
      <c r="Z117" s="29">
        <f t="shared" si="4"/>
        <v>-9.7713574816805631E-3</v>
      </c>
      <c r="AA117" s="29">
        <f t="shared" si="4"/>
        <v>1.5879718490083239E-2</v>
      </c>
      <c r="AB117" s="29">
        <f t="shared" si="4"/>
        <v>2.3412850744903985E-2</v>
      </c>
      <c r="AC117" s="29">
        <f t="shared" si="4"/>
        <v>2.9750479846446238E-3</v>
      </c>
      <c r="AD117" s="29">
        <f t="shared" si="7"/>
        <v>-1.6679174408397297E-2</v>
      </c>
      <c r="AF117" s="16">
        <f t="shared" si="6"/>
        <v>-4.0831993372665507E-2</v>
      </c>
      <c r="AG117" s="17">
        <v>7.371592669518634E-2</v>
      </c>
    </row>
    <row r="118" spans="1:33" x14ac:dyDescent="0.2">
      <c r="A118" s="7">
        <v>43890</v>
      </c>
      <c r="B118" s="8">
        <v>-0.40000000000000568</v>
      </c>
      <c r="C118" s="8">
        <v>0.12728380579562781</v>
      </c>
      <c r="D118" s="8">
        <v>0.47200476349964049</v>
      </c>
      <c r="E118" s="8">
        <v>-3.788052830539371</v>
      </c>
      <c r="F118" s="8">
        <v>-0.26986399660938787</v>
      </c>
      <c r="G118" s="8">
        <v>0.15999999999999659</v>
      </c>
      <c r="H118" s="8">
        <v>0.31000000000000227</v>
      </c>
      <c r="I118" s="8">
        <v>0.25</v>
      </c>
      <c r="J118" s="8">
        <v>1.3579684267717624</v>
      </c>
      <c r="L118" s="6">
        <v>0.40901197331139744</v>
      </c>
      <c r="M118" s="6">
        <v>9.3958504707065169E-2</v>
      </c>
      <c r="N118" s="6">
        <v>5.5342290467050546E-2</v>
      </c>
      <c r="O118" s="6">
        <v>2.2210035645736221E-2</v>
      </c>
      <c r="P118" s="6">
        <v>1.4578192121378302E-2</v>
      </c>
      <c r="Q118" s="6">
        <v>0.11342656064345125</v>
      </c>
      <c r="R118" s="6">
        <v>7.3165158577826517E-2</v>
      </c>
      <c r="S118" s="6">
        <v>4.2500685494927339E-2</v>
      </c>
      <c r="T118" s="6">
        <v>0.17580659903116716</v>
      </c>
      <c r="V118" s="29">
        <f t="shared" si="5"/>
        <v>-0.16360478932456129</v>
      </c>
      <c r="W118" s="29">
        <f t="shared" si="5"/>
        <v>1.1959396065981665E-2</v>
      </c>
      <c r="X118" s="29">
        <f t="shared" si="5"/>
        <v>2.61218247234286E-2</v>
      </c>
      <c r="Y118" s="29">
        <f t="shared" si="5"/>
        <v>-8.4132788394211414E-2</v>
      </c>
      <c r="Z118" s="29">
        <f t="shared" si="4"/>
        <v>-3.9341291892146394E-3</v>
      </c>
      <c r="AA118" s="29">
        <f t="shared" si="4"/>
        <v>1.8148249702951813E-2</v>
      </c>
      <c r="AB118" s="29">
        <f t="shared" si="4"/>
        <v>2.2681199159126388E-2</v>
      </c>
      <c r="AC118" s="29">
        <f t="shared" si="4"/>
        <v>1.0625171373731835E-2</v>
      </c>
      <c r="AD118" s="29">
        <f t="shared" si="7"/>
        <v>0.23873981070244812</v>
      </c>
      <c r="AF118" s="16">
        <f t="shared" si="6"/>
        <v>7.6603944819681108E-2</v>
      </c>
      <c r="AG118" s="17">
        <v>0.14847845222119815</v>
      </c>
    </row>
    <row r="119" spans="1:33" x14ac:dyDescent="0.2">
      <c r="A119" s="7">
        <v>43921</v>
      </c>
      <c r="B119" s="8">
        <v>0.73000000000000398</v>
      </c>
      <c r="C119" s="8">
        <v>0.3805795367595266</v>
      </c>
      <c r="D119" s="8">
        <v>0.68544141201954289</v>
      </c>
      <c r="E119" s="8">
        <v>1.3758476357081264</v>
      </c>
      <c r="F119" s="8">
        <v>10.881552630086262</v>
      </c>
      <c r="G119" s="8">
        <v>0.20000000000000284</v>
      </c>
      <c r="H119" s="8">
        <v>0.53000000000000114</v>
      </c>
      <c r="I119" s="8">
        <v>2.7399999999999949</v>
      </c>
      <c r="J119" s="8">
        <v>1.8893176881967122</v>
      </c>
      <c r="L119" s="6">
        <v>0.40901197331139744</v>
      </c>
      <c r="M119" s="6">
        <v>9.3958504707065169E-2</v>
      </c>
      <c r="N119" s="6">
        <v>5.5342290467050546E-2</v>
      </c>
      <c r="O119" s="6">
        <v>2.2210035645736221E-2</v>
      </c>
      <c r="P119" s="6">
        <v>1.4578192121378302E-2</v>
      </c>
      <c r="Q119" s="6">
        <v>0.11342656064345125</v>
      </c>
      <c r="R119" s="6">
        <v>7.3165158577826517E-2</v>
      </c>
      <c r="S119" s="6">
        <v>4.2500685494927339E-2</v>
      </c>
      <c r="T119" s="6">
        <v>0.17580659903116716</v>
      </c>
      <c r="V119" s="29">
        <f t="shared" si="5"/>
        <v>0.29857874051732175</v>
      </c>
      <c r="W119" s="29">
        <f t="shared" si="5"/>
        <v>3.5758684196032661E-2</v>
      </c>
      <c r="X119" s="29">
        <f t="shared" si="5"/>
        <v>3.7933897722130815E-2</v>
      </c>
      <c r="Y119" s="29">
        <f t="shared" si="5"/>
        <v>3.0557625032179389E-2</v>
      </c>
      <c r="Z119" s="29">
        <f t="shared" si="4"/>
        <v>0.15863336482028687</v>
      </c>
      <c r="AA119" s="29">
        <f t="shared" si="4"/>
        <v>2.2685312128690571E-2</v>
      </c>
      <c r="AB119" s="29">
        <f t="shared" si="4"/>
        <v>3.877753404624814E-2</v>
      </c>
      <c r="AC119" s="29">
        <f t="shared" si="4"/>
        <v>0.11645187825610069</v>
      </c>
      <c r="AD119" s="29">
        <f t="shared" si="7"/>
        <v>0.33215451725129108</v>
      </c>
      <c r="AF119" s="16">
        <f t="shared" si="6"/>
        <v>1.0715315539702821</v>
      </c>
      <c r="AG119" s="17">
        <v>0.83703818054756596</v>
      </c>
    </row>
    <row r="120" spans="1:33" x14ac:dyDescent="0.2">
      <c r="A120" s="7">
        <v>43951</v>
      </c>
      <c r="B120" s="8">
        <v>0.93000000000000682</v>
      </c>
      <c r="C120" s="8">
        <v>0.71933531863066946</v>
      </c>
      <c r="D120" s="8">
        <v>0.70418470225521901</v>
      </c>
      <c r="E120" s="8">
        <v>7.2168379996674332</v>
      </c>
      <c r="F120" s="8">
        <v>5.4744673911619515</v>
      </c>
      <c r="G120" s="8">
        <v>0.37999999999999545</v>
      </c>
      <c r="H120" s="8">
        <v>0.45000000000000284</v>
      </c>
      <c r="I120" s="8">
        <v>5.25</v>
      </c>
      <c r="J120" s="8">
        <v>6.2962519318371193</v>
      </c>
      <c r="L120" s="6">
        <v>0.40901197331139744</v>
      </c>
      <c r="M120" s="6">
        <v>9.3958504707065169E-2</v>
      </c>
      <c r="N120" s="6">
        <v>5.5342290467050546E-2</v>
      </c>
      <c r="O120" s="6">
        <v>2.2210035645736221E-2</v>
      </c>
      <c r="P120" s="6">
        <v>1.4578192121378302E-2</v>
      </c>
      <c r="Q120" s="6">
        <v>0.11342656064345125</v>
      </c>
      <c r="R120" s="6">
        <v>7.3165158577826517E-2</v>
      </c>
      <c r="S120" s="6">
        <v>4.2500685494927339E-2</v>
      </c>
      <c r="T120" s="6">
        <v>0.17580659903116716</v>
      </c>
      <c r="V120" s="29">
        <f t="shared" si="5"/>
        <v>0.38038113517960243</v>
      </c>
      <c r="W120" s="29">
        <f t="shared" si="5"/>
        <v>6.7587670921517976E-2</v>
      </c>
      <c r="X120" s="29">
        <f t="shared" si="5"/>
        <v>3.8971194334661834E-2</v>
      </c>
      <c r="Y120" s="29">
        <f t="shared" si="5"/>
        <v>0.16028622922211738</v>
      </c>
      <c r="Z120" s="29">
        <f t="shared" si="4"/>
        <v>7.9807837390579589E-2</v>
      </c>
      <c r="AA120" s="29">
        <f t="shared" si="4"/>
        <v>4.3102093044510958E-2</v>
      </c>
      <c r="AB120" s="29">
        <f t="shared" si="4"/>
        <v>3.2924321360022143E-2</v>
      </c>
      <c r="AC120" s="29">
        <f t="shared" si="4"/>
        <v>0.22312859884836853</v>
      </c>
      <c r="AD120" s="29">
        <f t="shared" si="7"/>
        <v>1.1069226387797</v>
      </c>
      <c r="AF120" s="16">
        <f t="shared" si="6"/>
        <v>2.1331117190810809</v>
      </c>
      <c r="AG120" s="17">
        <v>1.5276012443846554</v>
      </c>
    </row>
    <row r="121" spans="1:33" x14ac:dyDescent="0.2">
      <c r="A121" s="7">
        <v>43982</v>
      </c>
      <c r="B121" s="8">
        <v>-0.29000000000000625</v>
      </c>
      <c r="C121" s="8">
        <v>0.43031904480002936</v>
      </c>
      <c r="D121" s="8">
        <v>0.59948510954741607</v>
      </c>
      <c r="E121" s="8">
        <v>4.5974121757208763</v>
      </c>
      <c r="F121" s="8">
        <v>-0.96170921795572895</v>
      </c>
      <c r="G121" s="8">
        <v>0.59999999999999432</v>
      </c>
      <c r="H121" s="8">
        <v>0.51000000000000512</v>
      </c>
      <c r="I121" s="8">
        <v>3.4899999999999949</v>
      </c>
      <c r="J121" s="8">
        <v>-0.53553346217188391</v>
      </c>
      <c r="L121" s="6">
        <v>0.40901197331139744</v>
      </c>
      <c r="M121" s="6">
        <v>9.3958504707065169E-2</v>
      </c>
      <c r="N121" s="6">
        <v>5.5342290467050546E-2</v>
      </c>
      <c r="O121" s="6">
        <v>2.2210035645736221E-2</v>
      </c>
      <c r="P121" s="6">
        <v>1.4578192121378302E-2</v>
      </c>
      <c r="Q121" s="6">
        <v>0.11342656064345125</v>
      </c>
      <c r="R121" s="6">
        <v>7.3165158577826517E-2</v>
      </c>
      <c r="S121" s="6">
        <v>4.2500685494927339E-2</v>
      </c>
      <c r="T121" s="6">
        <v>0.17580659903116716</v>
      </c>
      <c r="V121" s="29">
        <f t="shared" si="5"/>
        <v>-0.11861347226030781</v>
      </c>
      <c r="W121" s="29">
        <f t="shared" si="5"/>
        <v>4.0432133996383346E-2</v>
      </c>
      <c r="X121" s="29">
        <f t="shared" si="5"/>
        <v>3.3176879063244714E-2</v>
      </c>
      <c r="Y121" s="29">
        <f t="shared" si="5"/>
        <v>0.10210868830090238</v>
      </c>
      <c r="Z121" s="29">
        <f t="shared" si="4"/>
        <v>-1.4019981744259096E-2</v>
      </c>
      <c r="AA121" s="29">
        <f t="shared" si="4"/>
        <v>6.8055936386070104E-2</v>
      </c>
      <c r="AB121" s="29">
        <f t="shared" si="4"/>
        <v>3.7314230874691899E-2</v>
      </c>
      <c r="AC121" s="29">
        <f t="shared" si="4"/>
        <v>0.1483273923772962</v>
      </c>
      <c r="AD121" s="29">
        <f t="shared" si="7"/>
        <v>-9.4150316651825119E-2</v>
      </c>
      <c r="AF121" s="16">
        <f t="shared" si="6"/>
        <v>0.20263149034219663</v>
      </c>
      <c r="AG121" s="17">
        <v>0.30462332486935395</v>
      </c>
    </row>
    <row r="122" spans="1:33" x14ac:dyDescent="0.2">
      <c r="A122" s="7">
        <v>44012</v>
      </c>
      <c r="B122" s="8">
        <v>0.23000000000000398</v>
      </c>
      <c r="C122" s="8">
        <v>6.9532440843104837E-2</v>
      </c>
      <c r="D122" s="8">
        <v>0.5583262724649245</v>
      </c>
      <c r="E122" s="8">
        <v>-0.3368215492937594</v>
      </c>
      <c r="F122" s="8">
        <v>-0.15224121383982947</v>
      </c>
      <c r="G122" s="8">
        <v>0.65999999999999659</v>
      </c>
      <c r="H122" s="8">
        <v>0.84999999999999432</v>
      </c>
      <c r="I122" s="8">
        <v>1.8400000000000034</v>
      </c>
      <c r="J122" s="8">
        <v>0.73846375888535931</v>
      </c>
      <c r="L122" s="6">
        <v>0.40901197331139744</v>
      </c>
      <c r="M122" s="6">
        <v>9.3958504707065169E-2</v>
      </c>
      <c r="N122" s="6">
        <v>5.5342290467050546E-2</v>
      </c>
      <c r="O122" s="6">
        <v>2.2210035645736221E-2</v>
      </c>
      <c r="P122" s="6">
        <v>1.4578192121378302E-2</v>
      </c>
      <c r="Q122" s="6">
        <v>0.11342656064345125</v>
      </c>
      <c r="R122" s="6">
        <v>7.3165158577826517E-2</v>
      </c>
      <c r="S122" s="6">
        <v>4.2500685494927339E-2</v>
      </c>
      <c r="T122" s="6">
        <v>0.17580659903116716</v>
      </c>
      <c r="V122" s="29">
        <f t="shared" si="5"/>
        <v>9.4072753861623032E-2</v>
      </c>
      <c r="W122" s="29">
        <f t="shared" si="5"/>
        <v>6.5331641702505959E-3</v>
      </c>
      <c r="X122" s="29">
        <f t="shared" si="5"/>
        <v>3.0899054746139458E-2</v>
      </c>
      <c r="Y122" s="29">
        <f t="shared" si="5"/>
        <v>-7.4808186160664958E-3</v>
      </c>
      <c r="Z122" s="29">
        <f t="shared" si="4"/>
        <v>-2.2194016641488711E-3</v>
      </c>
      <c r="AA122" s="29">
        <f t="shared" si="4"/>
        <v>7.4861530024677436E-2</v>
      </c>
      <c r="AB122" s="29">
        <f t="shared" si="4"/>
        <v>6.2190384791152124E-2</v>
      </c>
      <c r="AC122" s="29">
        <f t="shared" si="4"/>
        <v>7.8201261310666445E-2</v>
      </c>
      <c r="AD122" s="29">
        <f t="shared" si="7"/>
        <v>0.12982680195740687</v>
      </c>
      <c r="AF122" s="16">
        <f t="shared" si="6"/>
        <v>0.4668847305817006</v>
      </c>
      <c r="AG122" s="17">
        <v>0.45404498662307446</v>
      </c>
    </row>
    <row r="123" spans="1:33" x14ac:dyDescent="0.2">
      <c r="A123" s="7">
        <v>44043</v>
      </c>
      <c r="B123" s="8">
        <v>0.37999999999999545</v>
      </c>
      <c r="C123" s="8">
        <v>0.13732002118453579</v>
      </c>
      <c r="D123" s="8">
        <v>0.40108437251957696</v>
      </c>
      <c r="E123" s="8">
        <v>2.6477217127761037</v>
      </c>
      <c r="F123" s="8">
        <v>2.6594614696590497</v>
      </c>
      <c r="G123" s="8">
        <v>0.34999999999999432</v>
      </c>
      <c r="H123" s="8">
        <v>0.51999999999999602</v>
      </c>
      <c r="I123" s="8">
        <v>0.31000000000000227</v>
      </c>
      <c r="J123" s="8">
        <v>3.1209040812386775</v>
      </c>
      <c r="L123" s="6">
        <v>0.40901197331139744</v>
      </c>
      <c r="M123" s="6">
        <v>9.3958504707065169E-2</v>
      </c>
      <c r="N123" s="6">
        <v>5.5342290467050546E-2</v>
      </c>
      <c r="O123" s="6">
        <v>2.2210035645736221E-2</v>
      </c>
      <c r="P123" s="6">
        <v>1.4578192121378302E-2</v>
      </c>
      <c r="Q123" s="6">
        <v>0.11342656064345125</v>
      </c>
      <c r="R123" s="6">
        <v>7.3165158577826517E-2</v>
      </c>
      <c r="S123" s="6">
        <v>4.2500685494927339E-2</v>
      </c>
      <c r="T123" s="6">
        <v>0.17580659903116716</v>
      </c>
      <c r="V123" s="29">
        <f t="shared" si="5"/>
        <v>0.15542454985832915</v>
      </c>
      <c r="W123" s="29">
        <f t="shared" si="5"/>
        <v>1.2902383856841495E-2</v>
      </c>
      <c r="X123" s="29">
        <f t="shared" si="5"/>
        <v>2.2196927845773134E-2</v>
      </c>
      <c r="Y123" s="29">
        <f t="shared" si="5"/>
        <v>5.8805993620747024E-2</v>
      </c>
      <c r="Z123" s="29">
        <f t="shared" si="4"/>
        <v>3.877014024409272E-2</v>
      </c>
      <c r="AA123" s="29">
        <f t="shared" si="4"/>
        <v>3.9699296225207292E-2</v>
      </c>
      <c r="AB123" s="29">
        <f t="shared" si="4"/>
        <v>3.8045882460469499E-2</v>
      </c>
      <c r="AC123" s="29">
        <f t="shared" si="4"/>
        <v>1.3175212503427571E-2</v>
      </c>
      <c r="AD123" s="29">
        <f t="shared" si="7"/>
        <v>0.54867553242506129</v>
      </c>
      <c r="AF123" s="16">
        <f t="shared" si="6"/>
        <v>0.92769591903994919</v>
      </c>
      <c r="AG123" s="17">
        <v>0.71764286399539401</v>
      </c>
    </row>
    <row r="124" spans="1:33" x14ac:dyDescent="0.2">
      <c r="A124" s="7">
        <v>44074</v>
      </c>
      <c r="B124" s="8">
        <v>0.34999999999999432</v>
      </c>
      <c r="C124" s="8">
        <v>0.14043911645705975</v>
      </c>
      <c r="D124" s="8">
        <v>0.32927450275278147</v>
      </c>
      <c r="E124" s="8">
        <v>-0.54129200329090565</v>
      </c>
      <c r="F124" s="8">
        <v>3.2287795604809162</v>
      </c>
      <c r="G124" s="8">
        <v>0.20000000000000284</v>
      </c>
      <c r="H124" s="8">
        <v>0.53000000000000114</v>
      </c>
      <c r="I124" s="8">
        <v>-4.0000000000006253E-2</v>
      </c>
      <c r="J124" s="8">
        <v>1.459899747851253</v>
      </c>
      <c r="L124" s="6">
        <v>0.40901197331139744</v>
      </c>
      <c r="M124" s="6">
        <v>9.3958504707065169E-2</v>
      </c>
      <c r="N124" s="6">
        <v>5.5342290467050546E-2</v>
      </c>
      <c r="O124" s="6">
        <v>2.2210035645736221E-2</v>
      </c>
      <c r="P124" s="6">
        <v>1.4578192121378302E-2</v>
      </c>
      <c r="Q124" s="6">
        <v>0.11342656064345125</v>
      </c>
      <c r="R124" s="6">
        <v>7.3165158577826517E-2</v>
      </c>
      <c r="S124" s="6">
        <v>4.2500685494927339E-2</v>
      </c>
      <c r="T124" s="6">
        <v>0.17580659903116716</v>
      </c>
      <c r="V124" s="29">
        <f t="shared" si="5"/>
        <v>0.14315419065898677</v>
      </c>
      <c r="W124" s="29">
        <f t="shared" si="5"/>
        <v>1.3195449384686721E-2</v>
      </c>
      <c r="X124" s="29">
        <f t="shared" si="5"/>
        <v>1.8222805174738066E-2</v>
      </c>
      <c r="Y124" s="29">
        <f t="shared" si="5"/>
        <v>-1.2022114687842983E-2</v>
      </c>
      <c r="Z124" s="29">
        <f t="shared" si="4"/>
        <v>4.7069768750270191E-2</v>
      </c>
      <c r="AA124" s="29">
        <f t="shared" si="4"/>
        <v>2.2685312128690571E-2</v>
      </c>
      <c r="AB124" s="29">
        <f t="shared" si="4"/>
        <v>3.877753404624814E-2</v>
      </c>
      <c r="AC124" s="29">
        <f t="shared" si="4"/>
        <v>-1.7000274197973592E-3</v>
      </c>
      <c r="AD124" s="29">
        <f t="shared" si="7"/>
        <v>0.25666000959618729</v>
      </c>
      <c r="AF124" s="16">
        <f t="shared" si="6"/>
        <v>0.52604292763216742</v>
      </c>
      <c r="AG124" s="17">
        <v>0.44074232733439089</v>
      </c>
    </row>
    <row r="125" spans="1:33" x14ac:dyDescent="0.2">
      <c r="A125" s="7">
        <v>44104</v>
      </c>
      <c r="B125" s="8">
        <v>4.0000000000006253E-2</v>
      </c>
      <c r="C125" s="8">
        <v>0.47919325982086036</v>
      </c>
      <c r="D125" s="8">
        <v>0.27208006767567383</v>
      </c>
      <c r="E125" s="8">
        <v>-2.5526347201047344</v>
      </c>
      <c r="F125" s="8">
        <v>8.7399894568756622</v>
      </c>
      <c r="G125" s="8">
        <v>0.37000000000000455</v>
      </c>
      <c r="H125" s="8">
        <v>0.48999999999999488</v>
      </c>
      <c r="I125" s="8">
        <v>-0.18999999999999773</v>
      </c>
      <c r="J125" s="8">
        <v>-1.5166733983430163</v>
      </c>
      <c r="L125" s="6">
        <v>0.40901197331139744</v>
      </c>
      <c r="M125" s="6">
        <v>9.3958504707065169E-2</v>
      </c>
      <c r="N125" s="6">
        <v>5.5342290467050546E-2</v>
      </c>
      <c r="O125" s="6">
        <v>2.2210035645736221E-2</v>
      </c>
      <c r="P125" s="6">
        <v>1.4578192121378302E-2</v>
      </c>
      <c r="Q125" s="6">
        <v>0.11342656064345125</v>
      </c>
      <c r="R125" s="6">
        <v>7.3165158577826517E-2</v>
      </c>
      <c r="S125" s="6">
        <v>4.2500685494927339E-2</v>
      </c>
      <c r="T125" s="6">
        <v>0.17580659903116716</v>
      </c>
      <c r="V125" s="29">
        <f t="shared" si="5"/>
        <v>1.6360478932458455E-2</v>
      </c>
      <c r="W125" s="29">
        <f t="shared" si="5"/>
        <v>4.5024282158472213E-2</v>
      </c>
      <c r="X125" s="29">
        <f t="shared" si="5"/>
        <v>1.5057534135601911E-2</v>
      </c>
      <c r="Y125" s="29">
        <f t="shared" si="5"/>
        <v>-5.6694108124070053E-2</v>
      </c>
      <c r="Z125" s="29">
        <f t="shared" si="4"/>
        <v>0.1274132454411542</v>
      </c>
      <c r="AA125" s="29">
        <f t="shared" si="4"/>
        <v>4.1967827438077476E-2</v>
      </c>
      <c r="AB125" s="29">
        <f t="shared" si="4"/>
        <v>3.5850927703134618E-2</v>
      </c>
      <c r="AC125" s="29">
        <f t="shared" si="4"/>
        <v>-8.0751302440360984E-3</v>
      </c>
      <c r="AD125" s="29">
        <f t="shared" si="7"/>
        <v>-0.26664119200372832</v>
      </c>
      <c r="AF125" s="16">
        <f t="shared" si="6"/>
        <v>-4.9736134562935602E-2</v>
      </c>
      <c r="AG125" s="17">
        <v>7.094738934708289E-2</v>
      </c>
    </row>
    <row r="126" spans="1:33" x14ac:dyDescent="0.2">
      <c r="A126" s="7">
        <v>44135</v>
      </c>
      <c r="B126" s="8">
        <v>0.37000000000000455</v>
      </c>
      <c r="C126" s="8">
        <v>0.66072892159327523</v>
      </c>
      <c r="D126" s="8">
        <v>0.21419029829586123</v>
      </c>
      <c r="E126" s="8">
        <v>-0.44306119026596491</v>
      </c>
      <c r="F126" s="8">
        <v>16.502087160734206</v>
      </c>
      <c r="G126" s="8">
        <v>0.26000000000000512</v>
      </c>
      <c r="H126" s="8">
        <v>0.73000000000000398</v>
      </c>
      <c r="I126" s="8">
        <v>0.84000000000000341</v>
      </c>
      <c r="J126" s="8">
        <v>-1.7498908491738518</v>
      </c>
      <c r="L126" s="6">
        <v>0.40901197331139744</v>
      </c>
      <c r="M126" s="6">
        <v>9.3958504707065169E-2</v>
      </c>
      <c r="N126" s="6">
        <v>5.5342290467050546E-2</v>
      </c>
      <c r="O126" s="6">
        <v>2.2210035645736221E-2</v>
      </c>
      <c r="P126" s="6">
        <v>1.4578192121378302E-2</v>
      </c>
      <c r="Q126" s="6">
        <v>0.11342656064345125</v>
      </c>
      <c r="R126" s="6">
        <v>7.3165158577826517E-2</v>
      </c>
      <c r="S126" s="6">
        <v>4.2500685494927339E-2</v>
      </c>
      <c r="T126" s="6">
        <v>0.17580659903116716</v>
      </c>
      <c r="V126" s="29">
        <f t="shared" si="5"/>
        <v>0.15133443012521891</v>
      </c>
      <c r="W126" s="29">
        <f t="shared" si="5"/>
        <v>6.2081101489615841E-2</v>
      </c>
      <c r="X126" s="29">
        <f t="shared" si="5"/>
        <v>1.1853781703513753E-2</v>
      </c>
      <c r="Y126" s="29">
        <f t="shared" si="5"/>
        <v>-9.8404048290493991E-3</v>
      </c>
      <c r="Z126" s="29">
        <f t="shared" si="4"/>
        <v>0.24057059703291342</v>
      </c>
      <c r="AA126" s="29">
        <f t="shared" si="4"/>
        <v>2.9490905767297904E-2</v>
      </c>
      <c r="AB126" s="29">
        <f t="shared" si="4"/>
        <v>5.3410565761813647E-2</v>
      </c>
      <c r="AC126" s="29">
        <f t="shared" si="4"/>
        <v>3.5700575815739106E-2</v>
      </c>
      <c r="AD126" s="29">
        <f t="shared" si="7"/>
        <v>-0.30764235886901597</v>
      </c>
      <c r="AF126" s="16">
        <f t="shared" si="6"/>
        <v>0.26695919399804729</v>
      </c>
      <c r="AG126" s="17">
        <v>0.34167630736334331</v>
      </c>
    </row>
    <row r="127" spans="1:33" x14ac:dyDescent="0.2">
      <c r="A127" s="7">
        <v>44165</v>
      </c>
      <c r="B127" s="8">
        <v>0.37999999999999545</v>
      </c>
      <c r="C127" s="8">
        <v>1.0532123895344938</v>
      </c>
      <c r="D127" s="8">
        <v>0.30242591459033008</v>
      </c>
      <c r="E127" s="8">
        <v>2.3908698825779737</v>
      </c>
      <c r="F127" s="8">
        <v>9.1288113332210372</v>
      </c>
      <c r="G127" s="8">
        <v>0.59999999999999432</v>
      </c>
      <c r="H127" s="8">
        <v>0.92000000000000171</v>
      </c>
      <c r="I127" s="8">
        <v>1.0300000000000011</v>
      </c>
      <c r="J127" s="8">
        <v>2.1300349625961843</v>
      </c>
      <c r="L127" s="6">
        <v>0.40901197331139744</v>
      </c>
      <c r="M127" s="6">
        <v>9.3958504707065169E-2</v>
      </c>
      <c r="N127" s="6">
        <v>5.5342290467050546E-2</v>
      </c>
      <c r="O127" s="6">
        <v>2.2210035645736221E-2</v>
      </c>
      <c r="P127" s="6">
        <v>1.4578192121378302E-2</v>
      </c>
      <c r="Q127" s="6">
        <v>0.11342656064345125</v>
      </c>
      <c r="R127" s="6">
        <v>7.3165158577826517E-2</v>
      </c>
      <c r="S127" s="6">
        <v>4.2500685494927339E-2</v>
      </c>
      <c r="T127" s="6">
        <v>0.17580659903116716</v>
      </c>
      <c r="V127" s="29">
        <f t="shared" si="5"/>
        <v>0.15542454985832915</v>
      </c>
      <c r="W127" s="29">
        <f t="shared" si="5"/>
        <v>9.8958261259616084E-2</v>
      </c>
      <c r="X127" s="29">
        <f t="shared" si="5"/>
        <v>1.6736942810021468E-2</v>
      </c>
      <c r="Y127" s="29">
        <f t="shared" si="5"/>
        <v>5.310130531637397E-2</v>
      </c>
      <c r="Z127" s="29">
        <f t="shared" ref="Z127:AD183" si="8">F127*P127</f>
        <v>0.13308156545551186</v>
      </c>
      <c r="AA127" s="29">
        <f t="shared" si="8"/>
        <v>6.8055936386070104E-2</v>
      </c>
      <c r="AB127" s="29">
        <f t="shared" si="8"/>
        <v>6.7311945891600514E-2</v>
      </c>
      <c r="AC127" s="29">
        <f t="shared" si="8"/>
        <v>4.377570605977521E-2</v>
      </c>
      <c r="AD127" s="29">
        <f t="shared" si="7"/>
        <v>0.37447420259151454</v>
      </c>
      <c r="AF127" s="16">
        <f t="shared" si="6"/>
        <v>1.0109204156288127</v>
      </c>
      <c r="AG127" s="17">
        <v>0.81952641755711397</v>
      </c>
    </row>
    <row r="128" spans="1:33" s="23" customFormat="1" ht="19" thickBot="1" x14ac:dyDescent="0.25">
      <c r="A128" s="21">
        <v>44196</v>
      </c>
      <c r="B128" s="22">
        <v>0.70000000000000284</v>
      </c>
      <c r="C128" s="22">
        <v>1.0806583561251557</v>
      </c>
      <c r="D128" s="22">
        <v>0.12645670619929206</v>
      </c>
      <c r="E128" s="22">
        <v>6.2415305894250253</v>
      </c>
      <c r="F128" s="22">
        <v>-1.9741961393408758</v>
      </c>
      <c r="G128" s="22">
        <v>0.54999999999999716</v>
      </c>
      <c r="H128" s="22">
        <v>0.92000000000000171</v>
      </c>
      <c r="I128" s="22">
        <v>0.71999999999999886</v>
      </c>
      <c r="J128" s="22">
        <v>2.8909563138296903</v>
      </c>
      <c r="L128" s="23">
        <v>0.40901197331139744</v>
      </c>
      <c r="M128" s="23">
        <v>9.3958504707065169E-2</v>
      </c>
      <c r="N128" s="23">
        <v>5.5342290467050546E-2</v>
      </c>
      <c r="O128" s="23">
        <v>2.2210035645736221E-2</v>
      </c>
      <c r="P128" s="23">
        <v>1.4578192121378302E-2</v>
      </c>
      <c r="Q128" s="23">
        <v>0.11342656064345125</v>
      </c>
      <c r="R128" s="23">
        <v>7.3165158577826517E-2</v>
      </c>
      <c r="S128" s="23">
        <v>4.2500685494927339E-2</v>
      </c>
      <c r="T128" s="23">
        <v>0.17580659903116716</v>
      </c>
      <c r="V128" s="23">
        <f t="shared" si="5"/>
        <v>0.28630838131797937</v>
      </c>
      <c r="W128" s="23">
        <f t="shared" si="5"/>
        <v>0.10153704324071475</v>
      </c>
      <c r="X128" s="23">
        <f t="shared" si="5"/>
        <v>6.9984037659876928E-3</v>
      </c>
      <c r="Y128" s="23">
        <f t="shared" si="5"/>
        <v>0.13862461687508282</v>
      </c>
      <c r="Z128" s="23">
        <f t="shared" si="8"/>
        <v>-2.8780210604594614E-2</v>
      </c>
      <c r="AA128" s="23">
        <f t="shared" si="8"/>
        <v>6.2384608353897864E-2</v>
      </c>
      <c r="AB128" s="23">
        <f t="shared" si="8"/>
        <v>6.7311945891600514E-2</v>
      </c>
      <c r="AC128" s="23">
        <f t="shared" si="8"/>
        <v>3.0600493556347634E-2</v>
      </c>
      <c r="AD128" s="23">
        <f t="shared" si="7"/>
        <v>0.50824919748207742</v>
      </c>
      <c r="AF128" s="24">
        <f t="shared" si="6"/>
        <v>1.1732344798790935</v>
      </c>
      <c r="AG128" s="25">
        <v>0.81785760376465078</v>
      </c>
    </row>
    <row r="129" spans="1:33" x14ac:dyDescent="0.2">
      <c r="A129" s="7">
        <v>44227</v>
      </c>
      <c r="B129" s="8">
        <v>0.56999999999999318</v>
      </c>
      <c r="C129" s="8">
        <v>0.75686583502762517</v>
      </c>
      <c r="D129" s="8">
        <v>0.22040805938155472</v>
      </c>
      <c r="E129" s="8">
        <v>0.6083668278934482</v>
      </c>
      <c r="F129" s="8">
        <v>-0.99232704319555864</v>
      </c>
      <c r="G129" s="8">
        <v>0.51999999999999602</v>
      </c>
      <c r="H129" s="8">
        <v>0.45999999999999375</v>
      </c>
      <c r="I129" s="8">
        <v>0.68000000000000682</v>
      </c>
      <c r="J129" s="8">
        <v>-1.0310885898554432</v>
      </c>
      <c r="L129" s="6">
        <v>0.38961826768924135</v>
      </c>
      <c r="M129" s="6">
        <v>9.2161705446509798E-2</v>
      </c>
      <c r="N129" s="6">
        <v>5.5938298886433549E-2</v>
      </c>
      <c r="O129" s="6">
        <v>2.3397894189522945E-2</v>
      </c>
      <c r="P129" s="6">
        <v>1.6855149703193378E-2</v>
      </c>
      <c r="Q129" s="6">
        <v>0.11209324494128863</v>
      </c>
      <c r="R129" s="6">
        <v>7.1926859915940888E-2</v>
      </c>
      <c r="S129" s="6">
        <v>4.6232505741149961E-2</v>
      </c>
      <c r="T129" s="6">
        <v>0.19177607348671952</v>
      </c>
      <c r="V129" s="29">
        <f t="shared" si="5"/>
        <v>0.2220824125828649</v>
      </c>
      <c r="W129" s="29">
        <f t="shared" si="5"/>
        <v>6.9754046150342669E-2</v>
      </c>
      <c r="X129" s="29">
        <f t="shared" si="5"/>
        <v>1.2329251902664201E-2</v>
      </c>
      <c r="Y129" s="29">
        <f t="shared" si="5"/>
        <v>1.4234502667466618E-2</v>
      </c>
      <c r="Z129" s="29">
        <f t="shared" si="8"/>
        <v>-1.6725820867588382E-2</v>
      </c>
      <c r="AA129" s="29">
        <f t="shared" si="8"/>
        <v>5.8288487369469642E-2</v>
      </c>
      <c r="AB129" s="29">
        <f t="shared" si="8"/>
        <v>3.308635556133236E-2</v>
      </c>
      <c r="AC129" s="29">
        <f t="shared" si="8"/>
        <v>3.1438103903982287E-2</v>
      </c>
      <c r="AD129" s="29">
        <f t="shared" si="7"/>
        <v>-0.19773812117943546</v>
      </c>
      <c r="AF129" s="16">
        <f t="shared" si="6"/>
        <v>0.22674921809109883</v>
      </c>
      <c r="AG129" s="17">
        <v>0.32879926811146731</v>
      </c>
    </row>
    <row r="130" spans="1:33" x14ac:dyDescent="0.2">
      <c r="A130" s="7">
        <v>44255</v>
      </c>
      <c r="B130" s="8">
        <v>1.0699999999999932</v>
      </c>
      <c r="C130" s="8">
        <v>0.81777351715879831</v>
      </c>
      <c r="D130" s="8">
        <v>0.41121845983444416</v>
      </c>
      <c r="E130" s="8">
        <v>4.2224507790318029</v>
      </c>
      <c r="F130" s="8">
        <v>-0.29021578005536242</v>
      </c>
      <c r="G130" s="8">
        <v>0.23999999999999488</v>
      </c>
      <c r="H130" s="8">
        <v>0.48000000000000398</v>
      </c>
      <c r="I130" s="8">
        <v>0.59000000000000341</v>
      </c>
      <c r="J130" s="8">
        <v>1.5487291640509824</v>
      </c>
      <c r="L130" s="6">
        <v>0.38961826768924135</v>
      </c>
      <c r="M130" s="6">
        <v>9.2161705446509798E-2</v>
      </c>
      <c r="N130" s="6">
        <v>5.5938298886433549E-2</v>
      </c>
      <c r="O130" s="6">
        <v>2.3397894189522945E-2</v>
      </c>
      <c r="P130" s="6">
        <v>1.6855149703193378E-2</v>
      </c>
      <c r="Q130" s="6">
        <v>0.11209324494128863</v>
      </c>
      <c r="R130" s="6">
        <v>7.1926859915940888E-2</v>
      </c>
      <c r="S130" s="6">
        <v>4.6232505741149961E-2</v>
      </c>
      <c r="T130" s="6">
        <v>0.19177607348671952</v>
      </c>
      <c r="V130" s="29">
        <f t="shared" si="5"/>
        <v>0.4168915464274856</v>
      </c>
      <c r="W130" s="29">
        <f t="shared" si="5"/>
        <v>7.5367402010345502E-2</v>
      </c>
      <c r="X130" s="29">
        <f t="shared" si="5"/>
        <v>2.3002861113838008E-2</v>
      </c>
      <c r="Y130" s="29">
        <f t="shared" si="5"/>
        <v>9.8796456548254849E-2</v>
      </c>
      <c r="Z130" s="29">
        <f t="shared" si="8"/>
        <v>-4.8916304190621766E-3</v>
      </c>
      <c r="AA130" s="29">
        <f t="shared" si="8"/>
        <v>2.6902378785908697E-2</v>
      </c>
      <c r="AB130" s="29">
        <f t="shared" si="8"/>
        <v>3.4524892759651912E-2</v>
      </c>
      <c r="AC130" s="29">
        <f t="shared" si="8"/>
        <v>2.7277178387278635E-2</v>
      </c>
      <c r="AD130" s="29">
        <f t="shared" si="7"/>
        <v>0.2970091979760669</v>
      </c>
      <c r="AF130" s="16">
        <f t="shared" si="6"/>
        <v>0.99488028358976788</v>
      </c>
      <c r="AG130" s="17">
        <v>0.74518555239446016</v>
      </c>
    </row>
    <row r="131" spans="1:33" x14ac:dyDescent="0.2">
      <c r="A131" s="7">
        <v>44286</v>
      </c>
      <c r="B131" s="8">
        <v>2.2999999999999972</v>
      </c>
      <c r="C131" s="8">
        <v>1.0169570657645295</v>
      </c>
      <c r="D131" s="8">
        <v>0.41362675885795852</v>
      </c>
      <c r="E131" s="8">
        <v>4.4025825877582747</v>
      </c>
      <c r="F131" s="8">
        <v>-0.25309802070829335</v>
      </c>
      <c r="G131" s="8">
        <v>0.5</v>
      </c>
      <c r="H131" s="8">
        <v>0.57999999999999829</v>
      </c>
      <c r="I131" s="8">
        <v>0.76999999999999602</v>
      </c>
      <c r="J131" s="8">
        <v>-1.9753330580760888</v>
      </c>
      <c r="L131" s="6">
        <v>0.38961826768924135</v>
      </c>
      <c r="M131" s="6">
        <v>9.2161705446509798E-2</v>
      </c>
      <c r="N131" s="6">
        <v>5.5938298886433549E-2</v>
      </c>
      <c r="O131" s="6">
        <v>2.3397894189522945E-2</v>
      </c>
      <c r="P131" s="6">
        <v>1.6855149703193378E-2</v>
      </c>
      <c r="Q131" s="6">
        <v>0.11209324494128863</v>
      </c>
      <c r="R131" s="6">
        <v>7.1926859915940888E-2</v>
      </c>
      <c r="S131" s="6">
        <v>4.6232505741149961E-2</v>
      </c>
      <c r="T131" s="6">
        <v>0.19177607348671952</v>
      </c>
      <c r="V131" s="29">
        <f t="shared" si="5"/>
        <v>0.89612201568525396</v>
      </c>
      <c r="W131" s="29">
        <f t="shared" si="5"/>
        <v>9.3724497546737465E-2</v>
      </c>
      <c r="X131" s="29">
        <f t="shared" si="5"/>
        <v>2.3137577264423261E-2</v>
      </c>
      <c r="Y131" s="29">
        <f t="shared" ref="Y131:Y183" si="9">E131*O131</f>
        <v>0.10301116154900422</v>
      </c>
      <c r="Z131" s="29">
        <f t="shared" si="8"/>
        <v>-4.2660050286202223E-3</v>
      </c>
      <c r="AA131" s="29">
        <f t="shared" si="8"/>
        <v>5.6046622470644313E-2</v>
      </c>
      <c r="AB131" s="29">
        <f t="shared" si="8"/>
        <v>4.1717578751245592E-2</v>
      </c>
      <c r="AC131" s="29">
        <f t="shared" si="8"/>
        <v>3.5599029420685283E-2</v>
      </c>
      <c r="AD131" s="29">
        <f t="shared" si="7"/>
        <v>-0.37882161770634643</v>
      </c>
      <c r="AF131" s="16">
        <f t="shared" si="6"/>
        <v>0.86627085995302755</v>
      </c>
      <c r="AG131" s="17">
        <v>0.72113050802745704</v>
      </c>
    </row>
    <row r="132" spans="1:33" x14ac:dyDescent="0.2">
      <c r="A132" s="7">
        <v>44316</v>
      </c>
      <c r="B132" s="8">
        <v>0.82999999999999829</v>
      </c>
      <c r="C132" s="8">
        <v>0.71723087428686938</v>
      </c>
      <c r="D132" s="8">
        <v>0.40960913688302014</v>
      </c>
      <c r="E132" s="8">
        <v>6.5249621413961734</v>
      </c>
      <c r="F132" s="8">
        <v>0.31523330613312339</v>
      </c>
      <c r="G132" s="8">
        <v>0.75</v>
      </c>
      <c r="H132" s="8">
        <v>0.81000000000000227</v>
      </c>
      <c r="I132" s="8">
        <v>1.0400000000000063</v>
      </c>
      <c r="J132" s="8">
        <v>-0.27129034019554865</v>
      </c>
      <c r="L132" s="6">
        <v>0.38961826768924135</v>
      </c>
      <c r="M132" s="6">
        <v>9.2161705446509798E-2</v>
      </c>
      <c r="N132" s="6">
        <v>5.5938298886433549E-2</v>
      </c>
      <c r="O132" s="6">
        <v>2.3397894189522945E-2</v>
      </c>
      <c r="P132" s="6">
        <v>1.6855149703193378E-2</v>
      </c>
      <c r="Q132" s="6">
        <v>0.11209324494128863</v>
      </c>
      <c r="R132" s="6">
        <v>7.1926859915940888E-2</v>
      </c>
      <c r="S132" s="6">
        <v>4.6232505741149961E-2</v>
      </c>
      <c r="T132" s="6">
        <v>0.19177607348671952</v>
      </c>
      <c r="V132" s="29">
        <f t="shared" ref="V132:X183" si="10">B132*L132</f>
        <v>0.32338316218206964</v>
      </c>
      <c r="W132" s="29">
        <f t="shared" si="10"/>
        <v>6.6101220573169153E-2</v>
      </c>
      <c r="X132" s="29">
        <f t="shared" si="10"/>
        <v>2.2912838325576453E-2</v>
      </c>
      <c r="Y132" s="29">
        <f t="shared" si="9"/>
        <v>0.1526703737750307</v>
      </c>
      <c r="Z132" s="29">
        <f t="shared" si="8"/>
        <v>5.3133045663063825E-3</v>
      </c>
      <c r="AA132" s="29">
        <f t="shared" si="8"/>
        <v>8.4069933705966465E-2</v>
      </c>
      <c r="AB132" s="29">
        <f t="shared" si="8"/>
        <v>5.8260756531912282E-2</v>
      </c>
      <c r="AC132" s="29">
        <f t="shared" si="8"/>
        <v>4.8081805970796247E-2</v>
      </c>
      <c r="AD132" s="29">
        <f t="shared" si="7"/>
        <v>-5.2026996217578676E-2</v>
      </c>
      <c r="AF132" s="16">
        <f t="shared" ref="AF132:AF183" si="11">SUM(V132:AD132)</f>
        <v>0.7087663994132487</v>
      </c>
      <c r="AG132" s="17">
        <v>0.5933557584655631</v>
      </c>
    </row>
    <row r="133" spans="1:33" x14ac:dyDescent="0.2">
      <c r="A133" s="7">
        <v>44347</v>
      </c>
      <c r="B133" s="8">
        <v>1.1299999999999955</v>
      </c>
      <c r="C133" s="8">
        <v>1.0497683294336326</v>
      </c>
      <c r="D133" s="8">
        <v>0.50551596957402012</v>
      </c>
      <c r="E133" s="8">
        <v>2.0418070956505545</v>
      </c>
      <c r="F133" s="8">
        <v>-6.5157656035808031E-2</v>
      </c>
      <c r="G133" s="8">
        <v>0.92000000000000171</v>
      </c>
      <c r="H133" s="8">
        <v>0.65999999999999659</v>
      </c>
      <c r="I133" s="8">
        <v>0.84999999999999432</v>
      </c>
      <c r="J133" s="8">
        <v>3.0738073528160612</v>
      </c>
      <c r="L133" s="6">
        <v>0.38961826768924135</v>
      </c>
      <c r="M133" s="6">
        <v>9.2161705446509798E-2</v>
      </c>
      <c r="N133" s="6">
        <v>5.5938298886433549E-2</v>
      </c>
      <c r="O133" s="6">
        <v>2.3397894189522945E-2</v>
      </c>
      <c r="P133" s="6">
        <v>1.6855149703193378E-2</v>
      </c>
      <c r="Q133" s="6">
        <v>0.11209324494128863</v>
      </c>
      <c r="R133" s="6">
        <v>7.1926859915940888E-2</v>
      </c>
      <c r="S133" s="6">
        <v>4.6232505741149961E-2</v>
      </c>
      <c r="T133" s="6">
        <v>0.19177607348671952</v>
      </c>
      <c r="V133" s="29">
        <f t="shared" si="10"/>
        <v>0.44026864248884096</v>
      </c>
      <c r="W133" s="29">
        <f t="shared" si="10"/>
        <v>9.674843956433711E-2</v>
      </c>
      <c r="X133" s="29">
        <f t="shared" si="10"/>
        <v>2.8277703397896786E-2</v>
      </c>
      <c r="Y133" s="29">
        <f t="shared" si="9"/>
        <v>4.7773986379448831E-2</v>
      </c>
      <c r="Z133" s="29">
        <f t="shared" si="8"/>
        <v>-1.0982420467927261E-3</v>
      </c>
      <c r="AA133" s="29">
        <f t="shared" si="8"/>
        <v>0.10312578534598572</v>
      </c>
      <c r="AB133" s="29">
        <f t="shared" si="8"/>
        <v>4.7471727544520739E-2</v>
      </c>
      <c r="AC133" s="29">
        <f t="shared" si="8"/>
        <v>3.9297629879977203E-2</v>
      </c>
      <c r="AD133" s="29">
        <f t="shared" si="7"/>
        <v>0.58948270477767173</v>
      </c>
      <c r="AF133" s="16">
        <f t="shared" si="11"/>
        <v>1.3913483773318864</v>
      </c>
      <c r="AG133" s="17">
        <v>1.1562706400764853</v>
      </c>
    </row>
    <row r="134" spans="1:33" x14ac:dyDescent="0.2">
      <c r="A134" s="7">
        <v>44377</v>
      </c>
      <c r="B134" s="8">
        <v>0.76000000000000512</v>
      </c>
      <c r="C134" s="8">
        <v>1.0074736947839966</v>
      </c>
      <c r="D134" s="8">
        <v>0.54632993199581392</v>
      </c>
      <c r="E134" s="8">
        <v>-5.5624303933831385</v>
      </c>
      <c r="F134" s="8">
        <v>1.4274243234062283</v>
      </c>
      <c r="G134" s="8">
        <v>0.96999999999999886</v>
      </c>
      <c r="H134" s="8">
        <v>0.54999999999999716</v>
      </c>
      <c r="I134" s="8">
        <v>0.60999999999999943</v>
      </c>
      <c r="J134" s="8">
        <v>3.7294044878037909</v>
      </c>
      <c r="L134" s="6">
        <v>0.38961826768924135</v>
      </c>
      <c r="M134" s="6">
        <v>9.2161705446509798E-2</v>
      </c>
      <c r="N134" s="6">
        <v>5.5938298886433549E-2</v>
      </c>
      <c r="O134" s="6">
        <v>2.3397894189522945E-2</v>
      </c>
      <c r="P134" s="6">
        <v>1.6855149703193378E-2</v>
      </c>
      <c r="Q134" s="6">
        <v>0.11209324494128863</v>
      </c>
      <c r="R134" s="6">
        <v>7.1926859915940888E-2</v>
      </c>
      <c r="S134" s="6">
        <v>4.6232505741149961E-2</v>
      </c>
      <c r="T134" s="6">
        <v>0.19177607348671952</v>
      </c>
      <c r="V134" s="29">
        <f t="shared" si="10"/>
        <v>0.29610988344382544</v>
      </c>
      <c r="W134" s="29">
        <f t="shared" si="10"/>
        <v>9.2850493903789605E-2</v>
      </c>
      <c r="X134" s="29">
        <f t="shared" si="10"/>
        <v>3.0560767026586753E-2</v>
      </c>
      <c r="Y134" s="29">
        <f t="shared" si="9"/>
        <v>-0.13014915778096517</v>
      </c>
      <c r="Z134" s="29">
        <f t="shared" si="8"/>
        <v>2.4059450660991497E-2</v>
      </c>
      <c r="AA134" s="29">
        <f t="shared" si="8"/>
        <v>0.10873044759304984</v>
      </c>
      <c r="AB134" s="29">
        <f t="shared" si="8"/>
        <v>3.9559772953767287E-2</v>
      </c>
      <c r="AC134" s="29">
        <f t="shared" si="8"/>
        <v>2.8201828502101449E-2</v>
      </c>
      <c r="AD134" s="29">
        <f t="shared" si="7"/>
        <v>0.71521054911476134</v>
      </c>
      <c r="AF134" s="16">
        <f t="shared" si="11"/>
        <v>1.2051340354179081</v>
      </c>
      <c r="AG134" s="17">
        <v>0.98135269627242394</v>
      </c>
    </row>
    <row r="135" spans="1:33" x14ac:dyDescent="0.2">
      <c r="A135" s="7">
        <v>44408</v>
      </c>
      <c r="B135" s="8">
        <v>0.56000000000000227</v>
      </c>
      <c r="C135" s="8">
        <v>0.64267167556127447</v>
      </c>
      <c r="D135" s="8">
        <v>0.80855527733368149</v>
      </c>
      <c r="E135" s="8">
        <v>0.4087961447040982</v>
      </c>
      <c r="F135" s="8">
        <v>0.91163979612669266</v>
      </c>
      <c r="G135" s="8">
        <v>0.73999999999999488</v>
      </c>
      <c r="H135" s="8">
        <v>0.43000000000000682</v>
      </c>
      <c r="I135" s="8">
        <v>0.70000000000000284</v>
      </c>
      <c r="J135" s="8">
        <v>-1.2857889150469077</v>
      </c>
      <c r="L135" s="6">
        <v>0.38961826768924135</v>
      </c>
      <c r="M135" s="6">
        <v>9.2161705446509798E-2</v>
      </c>
      <c r="N135" s="6">
        <v>5.5938298886433549E-2</v>
      </c>
      <c r="O135" s="6">
        <v>2.3397894189522945E-2</v>
      </c>
      <c r="P135" s="6">
        <v>1.6855149703193378E-2</v>
      </c>
      <c r="Q135" s="6">
        <v>0.11209324494128863</v>
      </c>
      <c r="R135" s="6">
        <v>7.1926859915940888E-2</v>
      </c>
      <c r="S135" s="6">
        <v>4.6232505741149961E-2</v>
      </c>
      <c r="T135" s="6">
        <v>0.19177607348671952</v>
      </c>
      <c r="V135" s="29">
        <f t="shared" si="10"/>
        <v>0.21818622990597605</v>
      </c>
      <c r="W135" s="29">
        <f t="shared" si="10"/>
        <v>5.922971766189309E-2</v>
      </c>
      <c r="X135" s="29">
        <f t="shared" si="10"/>
        <v>4.5229206769694642E-2</v>
      </c>
      <c r="Y135" s="29">
        <f t="shared" si="9"/>
        <v>9.5649689388714008E-3</v>
      </c>
      <c r="Z135" s="29">
        <f t="shared" si="8"/>
        <v>1.5365825239104096E-2</v>
      </c>
      <c r="AA135" s="29">
        <f t="shared" si="8"/>
        <v>8.2949001256553009E-2</v>
      </c>
      <c r="AB135" s="29">
        <f t="shared" si="8"/>
        <v>3.0928549763855073E-2</v>
      </c>
      <c r="AC135" s="29">
        <f t="shared" si="8"/>
        <v>3.2362754018805104E-2</v>
      </c>
      <c r="AD135" s="29">
        <f t="shared" si="7"/>
        <v>-0.24658354946044514</v>
      </c>
      <c r="AF135" s="16">
        <f t="shared" si="11"/>
        <v>0.24723270409430731</v>
      </c>
      <c r="AG135" s="17">
        <v>0.31869383509528859</v>
      </c>
    </row>
    <row r="136" spans="1:33" x14ac:dyDescent="0.2">
      <c r="A136" s="7">
        <v>44439</v>
      </c>
      <c r="B136" s="8">
        <v>1.0799999999999983</v>
      </c>
      <c r="C136" s="8">
        <v>0.47455339863867607</v>
      </c>
      <c r="D136" s="8">
        <v>0.80844216023992033</v>
      </c>
      <c r="E136" s="8">
        <v>-2.8750009374982284</v>
      </c>
      <c r="F136" s="8">
        <v>0.90848271026861482</v>
      </c>
      <c r="G136" s="8">
        <v>0.73999999999999488</v>
      </c>
      <c r="H136" s="8">
        <v>0.54999999999999716</v>
      </c>
      <c r="I136" s="8">
        <v>0.42000000000000171</v>
      </c>
      <c r="J136" s="8">
        <v>1.153375604209117</v>
      </c>
      <c r="L136" s="6">
        <v>0.38961826768924135</v>
      </c>
      <c r="M136" s="6">
        <v>9.2161705446509798E-2</v>
      </c>
      <c r="N136" s="6">
        <v>5.5938298886433549E-2</v>
      </c>
      <c r="O136" s="6">
        <v>2.3397894189522945E-2</v>
      </c>
      <c r="P136" s="6">
        <v>1.6855149703193378E-2</v>
      </c>
      <c r="Q136" s="6">
        <v>0.11209324494128863</v>
      </c>
      <c r="R136" s="6">
        <v>7.1926859915940888E-2</v>
      </c>
      <c r="S136" s="6">
        <v>4.6232505741149961E-2</v>
      </c>
      <c r="T136" s="6">
        <v>0.19177607348671952</v>
      </c>
      <c r="V136" s="29">
        <f t="shared" si="10"/>
        <v>0.42078772910438</v>
      </c>
      <c r="W136" s="29">
        <f t="shared" si="10"/>
        <v>4.3735650543977808E-2</v>
      </c>
      <c r="X136" s="29">
        <f t="shared" si="10"/>
        <v>4.5222879191894667E-2</v>
      </c>
      <c r="Y136" s="29">
        <f t="shared" si="9"/>
        <v>-6.7268967730362811E-2</v>
      </c>
      <c r="Z136" s="29">
        <f t="shared" si="8"/>
        <v>1.5312612084340359E-2</v>
      </c>
      <c r="AA136" s="29">
        <f t="shared" si="8"/>
        <v>8.2949001256553009E-2</v>
      </c>
      <c r="AB136" s="29">
        <f t="shared" si="8"/>
        <v>3.9559772953767287E-2</v>
      </c>
      <c r="AC136" s="29">
        <f t="shared" si="8"/>
        <v>1.9417652411283064E-2</v>
      </c>
      <c r="AD136" s="29">
        <f t="shared" si="7"/>
        <v>0.22118984463059715</v>
      </c>
      <c r="AF136" s="16">
        <f t="shared" si="11"/>
        <v>0.82090617444643055</v>
      </c>
      <c r="AG136" s="17">
        <v>0.68782211937644888</v>
      </c>
    </row>
    <row r="137" spans="1:33" x14ac:dyDescent="0.2">
      <c r="A137" s="7">
        <v>44469</v>
      </c>
      <c r="B137" s="8">
        <v>1.5</v>
      </c>
      <c r="C137" s="8">
        <v>0.45622606089484918</v>
      </c>
      <c r="D137" s="8">
        <v>0.80435930749595741</v>
      </c>
      <c r="E137" s="8">
        <v>1.9897858822872223</v>
      </c>
      <c r="F137" s="8">
        <v>1.5683473877576404</v>
      </c>
      <c r="G137" s="8">
        <v>0.59999999999999432</v>
      </c>
      <c r="H137" s="8">
        <v>0.56000000000000227</v>
      </c>
      <c r="I137" s="8">
        <v>0.75</v>
      </c>
      <c r="J137" s="8">
        <v>6.4739708590790173</v>
      </c>
      <c r="L137" s="6">
        <v>0.38961826768924135</v>
      </c>
      <c r="M137" s="6">
        <v>9.2161705446509798E-2</v>
      </c>
      <c r="N137" s="6">
        <v>5.5938298886433549E-2</v>
      </c>
      <c r="O137" s="6">
        <v>2.3397894189522945E-2</v>
      </c>
      <c r="P137" s="6">
        <v>1.6855149703193378E-2</v>
      </c>
      <c r="Q137" s="6">
        <v>0.11209324494128863</v>
      </c>
      <c r="R137" s="6">
        <v>7.1926859915940888E-2</v>
      </c>
      <c r="S137" s="6">
        <v>4.6232505741149961E-2</v>
      </c>
      <c r="T137" s="6">
        <v>0.19177607348671952</v>
      </c>
      <c r="V137" s="29">
        <f t="shared" si="10"/>
        <v>0.58442740153386197</v>
      </c>
      <c r="W137" s="29">
        <f t="shared" si="10"/>
        <v>4.2046571841212535E-2</v>
      </c>
      <c r="X137" s="29">
        <f t="shared" si="10"/>
        <v>4.4994491354793574E-2</v>
      </c>
      <c r="Y137" s="29">
        <f t="shared" si="9"/>
        <v>4.6556799533562988E-2</v>
      </c>
      <c r="Z137" s="29">
        <f t="shared" si="8"/>
        <v>2.6434730007267301E-2</v>
      </c>
      <c r="AA137" s="29">
        <f t="shared" si="8"/>
        <v>6.7255946964772537E-2</v>
      </c>
      <c r="AB137" s="29">
        <f t="shared" si="8"/>
        <v>4.027904155292706E-2</v>
      </c>
      <c r="AC137" s="29">
        <f t="shared" si="8"/>
        <v>3.4674379305862472E-2</v>
      </c>
      <c r="AD137" s="29">
        <f t="shared" si="7"/>
        <v>1.2415527112216183</v>
      </c>
      <c r="AF137" s="16">
        <f t="shared" si="11"/>
        <v>2.1282220733158788</v>
      </c>
      <c r="AG137" s="17">
        <v>1.4536297214572329</v>
      </c>
    </row>
    <row r="138" spans="1:33" x14ac:dyDescent="0.2">
      <c r="A138" s="7">
        <v>44500</v>
      </c>
      <c r="B138" s="8">
        <v>1.8700000000000045</v>
      </c>
      <c r="C138" s="8">
        <v>0.98855341795857044</v>
      </c>
      <c r="D138" s="8">
        <v>0.90668573920463302</v>
      </c>
      <c r="E138" s="8">
        <v>5.3839536533173202</v>
      </c>
      <c r="F138" s="8">
        <v>0.48862102144717312</v>
      </c>
      <c r="G138" s="8">
        <v>0.98999999999999488</v>
      </c>
      <c r="H138" s="8">
        <v>1.4200000000000017</v>
      </c>
      <c r="I138" s="8">
        <v>2.0900000000000034</v>
      </c>
      <c r="J138" s="8">
        <v>6.8216847492439001</v>
      </c>
      <c r="L138" s="6">
        <v>0.38961826768924135</v>
      </c>
      <c r="M138" s="6">
        <v>9.2161705446509798E-2</v>
      </c>
      <c r="N138" s="6">
        <v>5.5938298886433549E-2</v>
      </c>
      <c r="O138" s="6">
        <v>2.3397894189522945E-2</v>
      </c>
      <c r="P138" s="6">
        <v>1.6855149703193378E-2</v>
      </c>
      <c r="Q138" s="6">
        <v>0.11209324494128863</v>
      </c>
      <c r="R138" s="6">
        <v>7.1926859915940888E-2</v>
      </c>
      <c r="S138" s="6">
        <v>4.6232505741149961E-2</v>
      </c>
      <c r="T138" s="6">
        <v>0.19177607348671952</v>
      </c>
      <c r="V138" s="29">
        <f t="shared" si="10"/>
        <v>0.72858616057888315</v>
      </c>
      <c r="W138" s="29">
        <f t="shared" si="10"/>
        <v>9.1106768924038253E-2</v>
      </c>
      <c r="X138" s="29">
        <f t="shared" si="10"/>
        <v>5.0718457875695705E-2</v>
      </c>
      <c r="Y138" s="29">
        <f t="shared" si="9"/>
        <v>0.12597317790161416</v>
      </c>
      <c r="Z138" s="29">
        <f t="shared" si="8"/>
        <v>8.2357804646193654E-3</v>
      </c>
      <c r="AA138" s="29">
        <f t="shared" si="8"/>
        <v>0.11097231249187517</v>
      </c>
      <c r="AB138" s="29">
        <f t="shared" si="8"/>
        <v>0.10213614108063618</v>
      </c>
      <c r="AC138" s="29">
        <f t="shared" si="8"/>
        <v>9.662593699900357E-2</v>
      </c>
      <c r="AD138" s="29">
        <f t="shared" si="7"/>
        <v>1.308235915774232</v>
      </c>
      <c r="AF138" s="16">
        <f t="shared" si="11"/>
        <v>2.6225906520905973</v>
      </c>
      <c r="AG138" s="17">
        <v>1.8230809004039941</v>
      </c>
    </row>
    <row r="139" spans="1:33" x14ac:dyDescent="0.2">
      <c r="A139" s="7">
        <v>44530</v>
      </c>
      <c r="B139" s="8">
        <v>1.25</v>
      </c>
      <c r="C139" s="8">
        <v>1.3978939297330868</v>
      </c>
      <c r="D139" s="8">
        <v>1.0424163190294422</v>
      </c>
      <c r="E139" s="8">
        <v>0.99021907215464466</v>
      </c>
      <c r="F139" s="8">
        <v>3.4192085778584413</v>
      </c>
      <c r="G139" s="8">
        <v>1.4500000000000028</v>
      </c>
      <c r="H139" s="8">
        <v>1.9699999999999989</v>
      </c>
      <c r="I139" s="8">
        <v>3.3799999999999955</v>
      </c>
      <c r="J139" s="8">
        <v>-3.0917561054118892</v>
      </c>
      <c r="L139" s="6">
        <v>0.38961826768924135</v>
      </c>
      <c r="M139" s="6">
        <v>9.2161705446509798E-2</v>
      </c>
      <c r="N139" s="6">
        <v>5.5938298886433549E-2</v>
      </c>
      <c r="O139" s="6">
        <v>2.3397894189522945E-2</v>
      </c>
      <c r="P139" s="6">
        <v>1.6855149703193378E-2</v>
      </c>
      <c r="Q139" s="6">
        <v>0.11209324494128863</v>
      </c>
      <c r="R139" s="6">
        <v>7.1926859915940888E-2</v>
      </c>
      <c r="S139" s="6">
        <v>4.6232505741149961E-2</v>
      </c>
      <c r="T139" s="6">
        <v>0.19177607348671952</v>
      </c>
      <c r="V139" s="29">
        <f t="shared" si="10"/>
        <v>0.48702283461155171</v>
      </c>
      <c r="W139" s="29">
        <f t="shared" si="10"/>
        <v>0.1288322885975248</v>
      </c>
      <c r="X139" s="29">
        <f t="shared" si="10"/>
        <v>5.8310995617964809E-2</v>
      </c>
      <c r="Y139" s="29">
        <f t="shared" si="9"/>
        <v>2.3169041074721963E-2</v>
      </c>
      <c r="Z139" s="29">
        <f t="shared" si="8"/>
        <v>5.763127244624696E-2</v>
      </c>
      <c r="AA139" s="29">
        <f t="shared" si="8"/>
        <v>0.16253520516486883</v>
      </c>
      <c r="AB139" s="29">
        <f t="shared" si="8"/>
        <v>0.14169591403440346</v>
      </c>
      <c r="AC139" s="29">
        <f t="shared" si="8"/>
        <v>0.15626586940508666</v>
      </c>
      <c r="AD139" s="29">
        <f t="shared" si="7"/>
        <v>-0.59292484607448415</v>
      </c>
      <c r="AF139" s="16">
        <f t="shared" si="11"/>
        <v>0.62253857487788522</v>
      </c>
      <c r="AG139" s="17">
        <v>0.68376025088457482</v>
      </c>
    </row>
    <row r="140" spans="1:33" s="23" customFormat="1" ht="19" thickBot="1" x14ac:dyDescent="0.25">
      <c r="A140" s="21">
        <v>44561</v>
      </c>
      <c r="B140" s="22">
        <v>0.68000000000000682</v>
      </c>
      <c r="C140" s="22">
        <v>1.4506411294650263</v>
      </c>
      <c r="D140" s="22">
        <v>0.99211994431004769</v>
      </c>
      <c r="E140" s="22">
        <v>-2.5554524913765562</v>
      </c>
      <c r="F140" s="22">
        <v>4.3820322895818435</v>
      </c>
      <c r="G140" s="22">
        <v>1.1400000000000006</v>
      </c>
      <c r="H140" s="22">
        <v>1.3499999999999943</v>
      </c>
      <c r="I140" s="22">
        <v>2.8700000000000045</v>
      </c>
      <c r="J140" s="22">
        <v>-1.8028636499401784</v>
      </c>
      <c r="L140" s="23">
        <v>0.38961826768924135</v>
      </c>
      <c r="M140" s="23">
        <v>9.2161705446509798E-2</v>
      </c>
      <c r="N140" s="23">
        <v>5.5938298886433549E-2</v>
      </c>
      <c r="O140" s="23">
        <v>2.3397894189522945E-2</v>
      </c>
      <c r="P140" s="23">
        <v>1.6855149703193378E-2</v>
      </c>
      <c r="Q140" s="23">
        <v>0.11209324494128863</v>
      </c>
      <c r="R140" s="23">
        <v>7.1926859915940888E-2</v>
      </c>
      <c r="S140" s="23">
        <v>4.6232505741149961E-2</v>
      </c>
      <c r="T140" s="23">
        <v>0.19177607348671952</v>
      </c>
      <c r="V140" s="23">
        <f t="shared" si="10"/>
        <v>0.26494042202868678</v>
      </c>
      <c r="W140" s="23">
        <f t="shared" si="10"/>
        <v>0.13369356048234804</v>
      </c>
      <c r="X140" s="23">
        <f t="shared" si="10"/>
        <v>5.5497501976007252E-2</v>
      </c>
      <c r="Y140" s="23">
        <f t="shared" si="9"/>
        <v>-5.979220699958146E-2</v>
      </c>
      <c r="Z140" s="23">
        <f t="shared" si="8"/>
        <v>7.3859810245129207E-2</v>
      </c>
      <c r="AA140" s="23">
        <f t="shared" si="8"/>
        <v>0.12778629923306908</v>
      </c>
      <c r="AB140" s="23">
        <f t="shared" si="8"/>
        <v>9.7101260886519797E-2</v>
      </c>
      <c r="AC140" s="23">
        <f t="shared" si="8"/>
        <v>0.13268729147710059</v>
      </c>
      <c r="AD140" s="23">
        <f t="shared" si="7"/>
        <v>-0.34574611181746301</v>
      </c>
      <c r="AF140" s="24">
        <f t="shared" si="11"/>
        <v>0.48002782751181633</v>
      </c>
      <c r="AG140" s="25">
        <v>0.60033479684810231</v>
      </c>
    </row>
    <row r="141" spans="1:33" x14ac:dyDescent="0.2">
      <c r="A141" s="7">
        <v>44592</v>
      </c>
      <c r="B141" s="8">
        <v>0.39000000000000057</v>
      </c>
      <c r="C141" s="8">
        <v>1.1062593275070611</v>
      </c>
      <c r="D141" s="8">
        <v>1.1309035063286217</v>
      </c>
      <c r="E141" s="8">
        <v>-2.059145203112152</v>
      </c>
      <c r="F141" s="8">
        <v>3.2139821621938864</v>
      </c>
      <c r="G141" s="8">
        <v>0.81999999999999318</v>
      </c>
      <c r="H141" s="8">
        <v>0.81000000000000227</v>
      </c>
      <c r="I141" s="8">
        <v>1.8100000000000023</v>
      </c>
      <c r="J141" s="8">
        <v>0.57427772415077527</v>
      </c>
      <c r="L141" s="6">
        <v>0.39271720613287903</v>
      </c>
      <c r="M141" s="6">
        <v>9.1950596252129466E-2</v>
      </c>
      <c r="N141" s="6">
        <v>5.609028960817717E-2</v>
      </c>
      <c r="O141" s="6">
        <v>2.4701873935264053E-2</v>
      </c>
      <c r="P141" s="6">
        <v>1.6354344122657582E-2</v>
      </c>
      <c r="Q141" s="6">
        <v>0.11286201022146507</v>
      </c>
      <c r="R141" s="6">
        <v>6.6950596252129471E-2</v>
      </c>
      <c r="S141" s="6">
        <v>4.2887563884156724E-2</v>
      </c>
      <c r="T141" s="6">
        <v>0.19548551959114138</v>
      </c>
      <c r="V141" s="29">
        <f t="shared" si="10"/>
        <v>0.15315971039182305</v>
      </c>
      <c r="W141" s="29">
        <f t="shared" si="10"/>
        <v>0.10172120477375404</v>
      </c>
      <c r="X141" s="29">
        <f t="shared" si="10"/>
        <v>6.3432705188875407E-2</v>
      </c>
      <c r="Y141" s="29">
        <f t="shared" si="9"/>
        <v>-5.0864745221680073E-2</v>
      </c>
      <c r="Z141" s="29">
        <f t="shared" si="8"/>
        <v>5.2562570284601894E-2</v>
      </c>
      <c r="AA141" s="29">
        <f t="shared" si="8"/>
        <v>9.2546848381600585E-2</v>
      </c>
      <c r="AB141" s="29">
        <f t="shared" si="8"/>
        <v>5.4229982964225022E-2</v>
      </c>
      <c r="AC141" s="29">
        <f t="shared" si="8"/>
        <v>7.7626490630323772E-2</v>
      </c>
      <c r="AD141" s="29">
        <f t="shared" si="7"/>
        <v>0.11226297929523246</v>
      </c>
      <c r="AF141" s="16">
        <f t="shared" si="11"/>
        <v>0.65667774668875611</v>
      </c>
      <c r="AG141" s="17">
        <v>0.70709956351643655</v>
      </c>
    </row>
    <row r="142" spans="1:33" x14ac:dyDescent="0.2">
      <c r="A142" s="7">
        <v>44620</v>
      </c>
      <c r="B142" s="8">
        <v>0.31999999999999318</v>
      </c>
      <c r="C142" s="8">
        <v>0.95027516360707409</v>
      </c>
      <c r="D142" s="8">
        <v>1.2960133321000171</v>
      </c>
      <c r="E142" s="8">
        <v>1.4935726447026667</v>
      </c>
      <c r="F142" s="8">
        <v>2.7140891567470931</v>
      </c>
      <c r="G142" s="8">
        <v>1.5799999999999983</v>
      </c>
      <c r="H142" s="8">
        <v>1.0100000000000051</v>
      </c>
      <c r="I142" s="8">
        <v>1.3299999999999983</v>
      </c>
      <c r="J142" s="8">
        <v>1.5904994293289008</v>
      </c>
      <c r="L142" s="6">
        <v>0.39271720613287903</v>
      </c>
      <c r="M142" s="6">
        <v>9.1950596252129466E-2</v>
      </c>
      <c r="N142" s="6">
        <v>5.609028960817717E-2</v>
      </c>
      <c r="O142" s="6">
        <v>2.4701873935264053E-2</v>
      </c>
      <c r="P142" s="6">
        <v>1.6354344122657582E-2</v>
      </c>
      <c r="Q142" s="6">
        <v>0.11286201022146507</v>
      </c>
      <c r="R142" s="6">
        <v>6.6950596252129471E-2</v>
      </c>
      <c r="S142" s="6">
        <v>4.2887563884156724E-2</v>
      </c>
      <c r="T142" s="6">
        <v>0.19548551959114138</v>
      </c>
      <c r="V142" s="29">
        <f t="shared" si="10"/>
        <v>0.12566950596251861</v>
      </c>
      <c r="W142" s="29">
        <f t="shared" si="10"/>
        <v>8.7378367897260348E-2</v>
      </c>
      <c r="X142" s="29">
        <f t="shared" si="10"/>
        <v>7.2693763133548653E-2</v>
      </c>
      <c r="Y142" s="29">
        <f t="shared" si="9"/>
        <v>3.6894043182604204E-2</v>
      </c>
      <c r="Z142" s="29">
        <f t="shared" si="8"/>
        <v>4.4387148049015494E-2</v>
      </c>
      <c r="AA142" s="29">
        <f t="shared" si="8"/>
        <v>0.1783219761499146</v>
      </c>
      <c r="AB142" s="29">
        <f t="shared" si="8"/>
        <v>6.7620102214651104E-2</v>
      </c>
      <c r="AC142" s="29">
        <f t="shared" si="8"/>
        <v>5.7040459965928367E-2</v>
      </c>
      <c r="AD142" s="29">
        <f t="shared" si="7"/>
        <v>0.31091960735177404</v>
      </c>
      <c r="AF142" s="16">
        <f t="shared" si="11"/>
        <v>0.98092497390721534</v>
      </c>
      <c r="AG142" s="17">
        <v>1.0455196790350243</v>
      </c>
    </row>
    <row r="143" spans="1:33" x14ac:dyDescent="0.2">
      <c r="A143" s="7">
        <v>44651</v>
      </c>
      <c r="B143" s="8">
        <v>3.9200000000000017</v>
      </c>
      <c r="C143" s="8">
        <v>5.497888657271929</v>
      </c>
      <c r="D143" s="8">
        <v>4.7121768633900984</v>
      </c>
      <c r="E143" s="8">
        <v>4.0541592926090146</v>
      </c>
      <c r="F143" s="8">
        <v>40.693105470853567</v>
      </c>
      <c r="G143" s="8">
        <v>7.4500000000000028</v>
      </c>
      <c r="H143" s="8">
        <v>3.980000000000004</v>
      </c>
      <c r="I143" s="8">
        <v>9.2399999999999949</v>
      </c>
      <c r="J143" s="8">
        <v>14.091354585736511</v>
      </c>
      <c r="L143" s="6">
        <v>0.39271720613287903</v>
      </c>
      <c r="M143" s="6">
        <v>9.1950596252129466E-2</v>
      </c>
      <c r="N143" s="6">
        <v>5.609028960817717E-2</v>
      </c>
      <c r="O143" s="6">
        <v>2.4701873935264053E-2</v>
      </c>
      <c r="P143" s="6">
        <v>1.6354344122657582E-2</v>
      </c>
      <c r="Q143" s="6">
        <v>0.11286201022146507</v>
      </c>
      <c r="R143" s="6">
        <v>6.6950596252129471E-2</v>
      </c>
      <c r="S143" s="6">
        <v>4.2887563884156724E-2</v>
      </c>
      <c r="T143" s="6">
        <v>0.19548551959114138</v>
      </c>
      <c r="V143" s="29">
        <f t="shared" si="10"/>
        <v>1.5394514480408865</v>
      </c>
      <c r="W143" s="29">
        <f t="shared" si="10"/>
        <v>0.50553414016397336</v>
      </c>
      <c r="X143" s="29">
        <f t="shared" si="10"/>
        <v>0.26430736495250251</v>
      </c>
      <c r="Y143" s="29">
        <f t="shared" si="9"/>
        <v>0.10014533175950717</v>
      </c>
      <c r="Z143" s="29">
        <f t="shared" si="8"/>
        <v>0.66550905028993912</v>
      </c>
      <c r="AA143" s="29">
        <f t="shared" si="8"/>
        <v>0.84082197614991505</v>
      </c>
      <c r="AB143" s="29">
        <f t="shared" si="8"/>
        <v>0.26646337308347556</v>
      </c>
      <c r="AC143" s="29">
        <f t="shared" si="8"/>
        <v>0.3962810902896079</v>
      </c>
      <c r="AD143" s="29">
        <f t="shared" si="7"/>
        <v>2.7546557729357146</v>
      </c>
      <c r="AF143" s="16">
        <f t="shared" si="11"/>
        <v>7.3331695476655216</v>
      </c>
      <c r="AG143" s="17">
        <v>6.6372990778192218</v>
      </c>
    </row>
    <row r="144" spans="1:33" x14ac:dyDescent="0.2">
      <c r="A144" s="7">
        <v>44681</v>
      </c>
      <c r="B144" s="8">
        <v>2.4399999999999977</v>
      </c>
      <c r="C144" s="8">
        <v>3.0711868562030986</v>
      </c>
      <c r="D144" s="8">
        <v>3.5536226593662121</v>
      </c>
      <c r="E144" s="8">
        <v>-1.139420887839961</v>
      </c>
      <c r="F144" s="8">
        <v>-1.3486910509761003</v>
      </c>
      <c r="G144" s="8">
        <v>5.6200000000000045</v>
      </c>
      <c r="H144" s="8">
        <v>3.1800000000000068</v>
      </c>
      <c r="I144" s="8">
        <v>5.5100000000000051</v>
      </c>
      <c r="J144" s="8">
        <v>-1.4721140860008717</v>
      </c>
      <c r="L144" s="6">
        <v>0.39271720613287903</v>
      </c>
      <c r="M144" s="6">
        <v>9.1950596252129466E-2</v>
      </c>
      <c r="N144" s="6">
        <v>5.609028960817717E-2</v>
      </c>
      <c r="O144" s="6">
        <v>2.4701873935264053E-2</v>
      </c>
      <c r="P144" s="6">
        <v>1.6354344122657582E-2</v>
      </c>
      <c r="Q144" s="6">
        <v>0.11286201022146507</v>
      </c>
      <c r="R144" s="6">
        <v>6.6950596252129471E-2</v>
      </c>
      <c r="S144" s="6">
        <v>4.2887563884156724E-2</v>
      </c>
      <c r="T144" s="6">
        <v>0.19548551959114138</v>
      </c>
      <c r="V144" s="29">
        <f t="shared" si="10"/>
        <v>0.9582299829642239</v>
      </c>
      <c r="W144" s="29">
        <f t="shared" si="10"/>
        <v>0.28239746262957793</v>
      </c>
      <c r="X144" s="29">
        <f t="shared" si="10"/>
        <v>0.19932372412203156</v>
      </c>
      <c r="Y144" s="29">
        <f t="shared" si="9"/>
        <v>-2.8145831130629358E-2</v>
      </c>
      <c r="Z144" s="29">
        <f t="shared" si="8"/>
        <v>-2.2056957562811862E-2</v>
      </c>
      <c r="AA144" s="29">
        <f t="shared" si="8"/>
        <v>0.63428449744463422</v>
      </c>
      <c r="AB144" s="29">
        <f t="shared" si="8"/>
        <v>0.21290289608177218</v>
      </c>
      <c r="AC144" s="29">
        <f t="shared" si="8"/>
        <v>0.23631047700170377</v>
      </c>
      <c r="AD144" s="29">
        <f t="shared" si="7"/>
        <v>-0.28777698699931858</v>
      </c>
      <c r="AF144" s="16">
        <f t="shared" si="11"/>
        <v>2.1854692645511835</v>
      </c>
      <c r="AG144" s="17">
        <v>2.7113043338533203</v>
      </c>
    </row>
    <row r="145" spans="1:33" x14ac:dyDescent="0.2">
      <c r="A145" s="7">
        <v>44712</v>
      </c>
      <c r="B145" s="8">
        <v>0.68000000000000682</v>
      </c>
      <c r="C145" s="8">
        <v>1.1265118595355688</v>
      </c>
      <c r="D145" s="8">
        <v>2.5909754915466152</v>
      </c>
      <c r="E145" s="8">
        <v>-3.3330917676698277</v>
      </c>
      <c r="F145" s="8">
        <v>-3.631621617413316</v>
      </c>
      <c r="G145" s="8">
        <v>2.1599999999999966</v>
      </c>
      <c r="H145" s="8">
        <v>1.3100000000000023</v>
      </c>
      <c r="I145" s="8">
        <v>1.1099999999999994</v>
      </c>
      <c r="J145" s="8">
        <v>-1.7213805315050621</v>
      </c>
      <c r="L145" s="6">
        <v>0.39271720613287903</v>
      </c>
      <c r="M145" s="6">
        <v>9.1950596252129466E-2</v>
      </c>
      <c r="N145" s="6">
        <v>5.609028960817717E-2</v>
      </c>
      <c r="O145" s="6">
        <v>2.4701873935264053E-2</v>
      </c>
      <c r="P145" s="6">
        <v>1.6354344122657582E-2</v>
      </c>
      <c r="Q145" s="6">
        <v>0.11286201022146507</v>
      </c>
      <c r="R145" s="6">
        <v>6.6950596252129471E-2</v>
      </c>
      <c r="S145" s="6">
        <v>4.2887563884156724E-2</v>
      </c>
      <c r="T145" s="6">
        <v>0.19548551959114138</v>
      </c>
      <c r="V145" s="29">
        <f t="shared" si="10"/>
        <v>0.26704770017036039</v>
      </c>
      <c r="W145" s="29">
        <f t="shared" si="10"/>
        <v>0.10358343716939067</v>
      </c>
      <c r="X145" s="29">
        <f t="shared" si="10"/>
        <v>0.14532856568853886</v>
      </c>
      <c r="Y145" s="29">
        <f t="shared" si="9"/>
        <v>-8.2333612659646505E-2</v>
      </c>
      <c r="Z145" s="29">
        <f t="shared" si="8"/>
        <v>-5.9392789654459689E-2</v>
      </c>
      <c r="AA145" s="29">
        <f t="shared" si="8"/>
        <v>0.24378194207836415</v>
      </c>
      <c r="AB145" s="29">
        <f t="shared" si="8"/>
        <v>8.7705281090289758E-2</v>
      </c>
      <c r="AC145" s="29">
        <f t="shared" si="8"/>
        <v>4.760519591141394E-2</v>
      </c>
      <c r="AD145" s="29">
        <f t="shared" si="7"/>
        <v>-0.33650496761534215</v>
      </c>
      <c r="AF145" s="16">
        <f t="shared" si="11"/>
        <v>0.4168207521789094</v>
      </c>
      <c r="AG145" s="17">
        <v>0.82876491582976541</v>
      </c>
    </row>
    <row r="146" spans="1:33" x14ac:dyDescent="0.2">
      <c r="A146" s="7">
        <v>44742</v>
      </c>
      <c r="B146" s="8">
        <v>-6.9999999999993179E-2</v>
      </c>
      <c r="C146" s="8">
        <v>0.2936490789925017</v>
      </c>
      <c r="D146" s="8">
        <v>0.98499467089922632</v>
      </c>
      <c r="E146" s="8">
        <v>3.2289102465984598</v>
      </c>
      <c r="F146" s="8">
        <v>-6.8731700243455691</v>
      </c>
      <c r="G146" s="8">
        <v>1.3900000000000006</v>
      </c>
      <c r="H146" s="8">
        <v>0.75</v>
      </c>
      <c r="I146" s="8">
        <v>-4.9999999999997158E-2</v>
      </c>
      <c r="J146" s="8">
        <v>-8.0634531491700869</v>
      </c>
      <c r="L146" s="6">
        <v>0.39271720613287903</v>
      </c>
      <c r="M146" s="6">
        <v>9.1950596252129466E-2</v>
      </c>
      <c r="N146" s="6">
        <v>5.609028960817717E-2</v>
      </c>
      <c r="O146" s="6">
        <v>2.4701873935264053E-2</v>
      </c>
      <c r="P146" s="6">
        <v>1.6354344122657582E-2</v>
      </c>
      <c r="Q146" s="6">
        <v>0.11286201022146507</v>
      </c>
      <c r="R146" s="6">
        <v>6.6950596252129471E-2</v>
      </c>
      <c r="S146" s="6">
        <v>4.2887563884156724E-2</v>
      </c>
      <c r="T146" s="6">
        <v>0.19548551959114138</v>
      </c>
      <c r="V146" s="29">
        <f t="shared" si="10"/>
        <v>-2.7490204429298854E-2</v>
      </c>
      <c r="W146" s="29">
        <f t="shared" si="10"/>
        <v>2.7001207902249195E-2</v>
      </c>
      <c r="X146" s="29">
        <f t="shared" si="10"/>
        <v>5.5248636353248767E-2</v>
      </c>
      <c r="Y146" s="29">
        <f t="shared" si="9"/>
        <v>7.9760133859757526E-2</v>
      </c>
      <c r="Z146" s="29">
        <f t="shared" si="8"/>
        <v>-0.11240618779168222</v>
      </c>
      <c r="AA146" s="29">
        <f t="shared" si="8"/>
        <v>0.1568781942078365</v>
      </c>
      <c r="AB146" s="29">
        <f t="shared" si="8"/>
        <v>5.0212947189097107E-2</v>
      </c>
      <c r="AC146" s="29">
        <f t="shared" si="8"/>
        <v>-2.1443781942077143E-3</v>
      </c>
      <c r="AD146" s="29">
        <f t="shared" si="8"/>
        <v>-1.5762883285643396</v>
      </c>
      <c r="AF146" s="16">
        <f t="shared" si="11"/>
        <v>-1.3492279794673394</v>
      </c>
      <c r="AG146" s="17">
        <v>-0.74237884221425077</v>
      </c>
    </row>
    <row r="147" spans="1:33" x14ac:dyDescent="0.2">
      <c r="A147" s="7">
        <v>44773</v>
      </c>
      <c r="B147" s="8">
        <v>-0.23000000000000398</v>
      </c>
      <c r="C147" s="8">
        <v>0.17878804029871276</v>
      </c>
      <c r="D147" s="8">
        <v>0.5617481293134432</v>
      </c>
      <c r="E147" s="8">
        <v>-1.808566447265008</v>
      </c>
      <c r="F147" s="8">
        <v>-3.0959068005545589</v>
      </c>
      <c r="G147" s="8">
        <v>0.45000000000000284</v>
      </c>
      <c r="H147" s="8">
        <v>0.21999999999999886</v>
      </c>
      <c r="I147" s="8">
        <v>-1.0900000000000034</v>
      </c>
      <c r="J147" s="8">
        <v>-6.1041920275153387</v>
      </c>
      <c r="L147" s="6">
        <v>0.39271720613287903</v>
      </c>
      <c r="M147" s="6">
        <v>9.1950596252129466E-2</v>
      </c>
      <c r="N147" s="6">
        <v>5.609028960817717E-2</v>
      </c>
      <c r="O147" s="6">
        <v>2.4701873935264053E-2</v>
      </c>
      <c r="P147" s="6">
        <v>1.6354344122657582E-2</v>
      </c>
      <c r="Q147" s="6">
        <v>0.11286201022146507</v>
      </c>
      <c r="R147" s="6">
        <v>6.6950596252129471E-2</v>
      </c>
      <c r="S147" s="6">
        <v>4.2887563884156724E-2</v>
      </c>
      <c r="T147" s="6">
        <v>0.19548551959114138</v>
      </c>
      <c r="V147" s="29">
        <f t="shared" si="10"/>
        <v>-9.0324957410563733E-2</v>
      </c>
      <c r="W147" s="29">
        <f t="shared" si="10"/>
        <v>1.643966690821639E-2</v>
      </c>
      <c r="X147" s="29">
        <f t="shared" si="10"/>
        <v>3.150861526004279E-2</v>
      </c>
      <c r="Y147" s="29">
        <f t="shared" si="9"/>
        <v>-4.4674980383888611E-2</v>
      </c>
      <c r="Z147" s="29">
        <f t="shared" si="8"/>
        <v>-5.0631525187945087E-2</v>
      </c>
      <c r="AA147" s="29">
        <f t="shared" si="8"/>
        <v>5.0787904599659602E-2</v>
      </c>
      <c r="AB147" s="29">
        <f t="shared" si="8"/>
        <v>1.4729131175468408E-2</v>
      </c>
      <c r="AC147" s="29">
        <f t="shared" si="8"/>
        <v>-4.6747444633730977E-2</v>
      </c>
      <c r="AD147" s="29">
        <f t="shared" si="8"/>
        <v>-1.1932811501829388</v>
      </c>
      <c r="AF147" s="16">
        <f t="shared" si="11"/>
        <v>-1.3121947398556801</v>
      </c>
      <c r="AG147" s="17">
        <v>-0.74086877542181639</v>
      </c>
    </row>
    <row r="148" spans="1:33" x14ac:dyDescent="0.2">
      <c r="A148" s="7">
        <v>44804</v>
      </c>
      <c r="B148" s="8">
        <v>-0.26999999999999602</v>
      </c>
      <c r="C148" s="8">
        <v>-9.4320631775659081E-2</v>
      </c>
      <c r="D148" s="8">
        <v>0.5206495387378709</v>
      </c>
      <c r="E148" s="8">
        <v>0.3150322972601316</v>
      </c>
      <c r="F148" s="8">
        <v>2.8563169056352535</v>
      </c>
      <c r="G148" s="8">
        <v>4.9999999999997158E-2</v>
      </c>
      <c r="H148" s="8">
        <v>0.26000000000000512</v>
      </c>
      <c r="I148" s="8">
        <v>-1.2600000000000051</v>
      </c>
      <c r="J148" s="8">
        <v>-2.846316303258746</v>
      </c>
      <c r="L148" s="6">
        <v>0.39271720613287903</v>
      </c>
      <c r="M148" s="6">
        <v>9.1950596252129466E-2</v>
      </c>
      <c r="N148" s="6">
        <v>5.609028960817717E-2</v>
      </c>
      <c r="O148" s="6">
        <v>2.4701873935264053E-2</v>
      </c>
      <c r="P148" s="6">
        <v>1.6354344122657582E-2</v>
      </c>
      <c r="Q148" s="6">
        <v>0.11286201022146507</v>
      </c>
      <c r="R148" s="6">
        <v>6.6950596252129471E-2</v>
      </c>
      <c r="S148" s="6">
        <v>4.2887563884156724E-2</v>
      </c>
      <c r="T148" s="6">
        <v>0.19548551959114138</v>
      </c>
      <c r="V148" s="29">
        <f t="shared" si="10"/>
        <v>-0.10603364565587578</v>
      </c>
      <c r="W148" s="29">
        <f t="shared" si="10"/>
        <v>-8.6728383306494006E-3</v>
      </c>
      <c r="X148" s="29">
        <f t="shared" si="10"/>
        <v>2.9203383412171036E-2</v>
      </c>
      <c r="Y148" s="29">
        <f t="shared" si="9"/>
        <v>7.7818880924564017E-3</v>
      </c>
      <c r="Z148" s="29">
        <f t="shared" si="8"/>
        <v>4.67131895981234E-2</v>
      </c>
      <c r="AA148" s="29">
        <f t="shared" si="8"/>
        <v>5.643100511072933E-3</v>
      </c>
      <c r="AB148" s="29">
        <f t="shared" si="8"/>
        <v>1.7407155025554004E-2</v>
      </c>
      <c r="AC148" s="29">
        <f t="shared" si="8"/>
        <v>-5.4038330494037688E-2</v>
      </c>
      <c r="AD148" s="29">
        <f t="shared" si="8"/>
        <v>-0.55641362146327267</v>
      </c>
      <c r="AF148" s="16">
        <f t="shared" si="11"/>
        <v>-0.61840971930445776</v>
      </c>
      <c r="AG148" s="17">
        <v>-0.31614062560869627</v>
      </c>
    </row>
    <row r="149" spans="1:33" x14ac:dyDescent="0.2">
      <c r="A149" s="7">
        <v>44834</v>
      </c>
      <c r="B149" s="8">
        <v>-0.14000000000000057</v>
      </c>
      <c r="C149" s="8">
        <v>0.24190147130568107</v>
      </c>
      <c r="D149" s="8">
        <v>0.11942313540407667</v>
      </c>
      <c r="E149" s="8">
        <v>-0.58977002489800157</v>
      </c>
      <c r="F149" s="8">
        <v>-3.1318849978911061</v>
      </c>
      <c r="G149" s="8">
        <v>0.37000000000000455</v>
      </c>
      <c r="H149" s="8">
        <v>0.39000000000000057</v>
      </c>
      <c r="I149" s="8">
        <v>-1.2199999999999989</v>
      </c>
      <c r="J149" s="8">
        <v>5.2493951659030813E-2</v>
      </c>
      <c r="L149" s="6">
        <v>0.39271720613287903</v>
      </c>
      <c r="M149" s="6">
        <v>9.1950596252129466E-2</v>
      </c>
      <c r="N149" s="6">
        <v>5.609028960817717E-2</v>
      </c>
      <c r="O149" s="6">
        <v>2.4701873935264053E-2</v>
      </c>
      <c r="P149" s="6">
        <v>1.6354344122657582E-2</v>
      </c>
      <c r="Q149" s="6">
        <v>0.11286201022146507</v>
      </c>
      <c r="R149" s="6">
        <v>6.6950596252129471E-2</v>
      </c>
      <c r="S149" s="6">
        <v>4.2887563884156724E-2</v>
      </c>
      <c r="T149" s="6">
        <v>0.19548551959114138</v>
      </c>
      <c r="V149" s="29">
        <f t="shared" si="10"/>
        <v>-5.4980408858603287E-2</v>
      </c>
      <c r="W149" s="29">
        <f t="shared" si="10"/>
        <v>2.2242984520824762E-2</v>
      </c>
      <c r="X149" s="29">
        <f t="shared" si="10"/>
        <v>6.6984782507312169E-3</v>
      </c>
      <c r="Y149" s="29">
        <f t="shared" si="9"/>
        <v>-1.4568424805827977E-2</v>
      </c>
      <c r="Z149" s="29">
        <f t="shared" si="8"/>
        <v>-5.1219925008099861E-2</v>
      </c>
      <c r="AA149" s="29">
        <f t="shared" si="8"/>
        <v>4.1758943781942587E-2</v>
      </c>
      <c r="AB149" s="29">
        <f t="shared" si="8"/>
        <v>2.6110732538330531E-2</v>
      </c>
      <c r="AC149" s="29">
        <f t="shared" si="8"/>
        <v>-5.2322827938671157E-2</v>
      </c>
      <c r="AD149" s="29">
        <f t="shared" si="8"/>
        <v>1.0261807415457897E-2</v>
      </c>
      <c r="AF149" s="16">
        <f t="shared" si="11"/>
        <v>-6.6018640103915296E-2</v>
      </c>
      <c r="AG149" s="17">
        <v>-1.4361840063259024E-2</v>
      </c>
    </row>
    <row r="150" spans="1:33" x14ac:dyDescent="0.2">
      <c r="A150" s="7">
        <v>44865</v>
      </c>
      <c r="B150" s="8">
        <v>-6.0000000000002274E-2</v>
      </c>
      <c r="C150" s="8">
        <v>0.50588906041276971</v>
      </c>
      <c r="D150" s="8">
        <v>-0.36587666946981301</v>
      </c>
      <c r="E150" s="8">
        <v>0.19956116157906933</v>
      </c>
      <c r="F150" s="8">
        <v>-5.114668314899248</v>
      </c>
      <c r="G150" s="8">
        <v>-0.18999999999999773</v>
      </c>
      <c r="H150" s="8">
        <v>9.0000000000003411E-2</v>
      </c>
      <c r="I150" s="8">
        <v>-1.7900000000000063</v>
      </c>
      <c r="J150" s="8">
        <v>1.6478822020621067</v>
      </c>
      <c r="L150" s="6">
        <v>0.39271720613287903</v>
      </c>
      <c r="M150" s="6">
        <v>9.1950596252129466E-2</v>
      </c>
      <c r="N150" s="6">
        <v>5.609028960817717E-2</v>
      </c>
      <c r="O150" s="6">
        <v>2.4701873935264053E-2</v>
      </c>
      <c r="P150" s="6">
        <v>1.6354344122657582E-2</v>
      </c>
      <c r="Q150" s="6">
        <v>0.11286201022146507</v>
      </c>
      <c r="R150" s="6">
        <v>6.6950596252129471E-2</v>
      </c>
      <c r="S150" s="6">
        <v>4.2887563884156724E-2</v>
      </c>
      <c r="T150" s="6">
        <v>0.19548551959114138</v>
      </c>
      <c r="V150" s="29">
        <f t="shared" si="10"/>
        <v>-2.3563032367973635E-2</v>
      </c>
      <c r="W150" s="29">
        <f t="shared" si="10"/>
        <v>4.6516800742383721E-2</v>
      </c>
      <c r="X150" s="29">
        <f t="shared" si="10"/>
        <v>-2.0522128351437127E-2</v>
      </c>
      <c r="Y150" s="29">
        <f t="shared" si="9"/>
        <v>4.929534655701031E-3</v>
      </c>
      <c r="Z150" s="29">
        <f t="shared" si="8"/>
        <v>-8.3647045695115468E-2</v>
      </c>
      <c r="AA150" s="29">
        <f t="shared" si="8"/>
        <v>-2.1443781942078105E-2</v>
      </c>
      <c r="AB150" s="29">
        <f t="shared" si="8"/>
        <v>6.0255536626918809E-3</v>
      </c>
      <c r="AC150" s="29">
        <f t="shared" si="8"/>
        <v>-7.6768739352640808E-2</v>
      </c>
      <c r="AD150" s="29">
        <f t="shared" si="8"/>
        <v>0.32213710849510513</v>
      </c>
      <c r="AF150" s="16">
        <f t="shared" si="11"/>
        <v>0.15366426984663661</v>
      </c>
      <c r="AG150" s="17">
        <v>-3.1737207130063894E-2</v>
      </c>
    </row>
    <row r="151" spans="1:33" x14ac:dyDescent="0.2">
      <c r="A151" s="7">
        <v>44895</v>
      </c>
      <c r="B151" s="8">
        <v>-0.28000000000000114</v>
      </c>
      <c r="C151" s="8">
        <v>0.42043975678966206</v>
      </c>
      <c r="D151" s="8">
        <v>-0.45431887470228105</v>
      </c>
      <c r="E151" s="8">
        <v>-3.0992671934937448</v>
      </c>
      <c r="F151" s="8">
        <v>-3.6024910824019827</v>
      </c>
      <c r="G151" s="8">
        <v>0.15000000000000568</v>
      </c>
      <c r="H151" s="8">
        <v>0.12000000000000455</v>
      </c>
      <c r="I151" s="8">
        <v>-1.2800000000000011</v>
      </c>
      <c r="J151" s="8">
        <v>1.2768318087953929</v>
      </c>
      <c r="L151" s="6">
        <v>0.39271720613287903</v>
      </c>
      <c r="M151" s="6">
        <v>9.1950596252129466E-2</v>
      </c>
      <c r="N151" s="6">
        <v>5.609028960817717E-2</v>
      </c>
      <c r="O151" s="6">
        <v>2.4701873935264053E-2</v>
      </c>
      <c r="P151" s="6">
        <v>1.6354344122657582E-2</v>
      </c>
      <c r="Q151" s="6">
        <v>0.11286201022146507</v>
      </c>
      <c r="R151" s="6">
        <v>6.6950596252129471E-2</v>
      </c>
      <c r="S151" s="6">
        <v>4.2887563884156724E-2</v>
      </c>
      <c r="T151" s="6">
        <v>0.19548551959114138</v>
      </c>
      <c r="V151" s="29">
        <f t="shared" si="10"/>
        <v>-0.10996081771720657</v>
      </c>
      <c r="W151" s="29">
        <f t="shared" si="10"/>
        <v>3.8659686324909723E-2</v>
      </c>
      <c r="X151" s="29">
        <f t="shared" si="10"/>
        <v>-2.5482877256512101E-2</v>
      </c>
      <c r="Y151" s="29">
        <f t="shared" si="9"/>
        <v>-7.65577075053821E-2</v>
      </c>
      <c r="Z151" s="29">
        <f t="shared" si="8"/>
        <v>-5.8916378860407216E-2</v>
      </c>
      <c r="AA151" s="29">
        <f t="shared" si="8"/>
        <v>1.6929301533220403E-2</v>
      </c>
      <c r="AB151" s="29">
        <f t="shared" si="8"/>
        <v>8.0340715502558412E-3</v>
      </c>
      <c r="AC151" s="29">
        <f t="shared" si="8"/>
        <v>-5.4896081771720652E-2</v>
      </c>
      <c r="AD151" s="29">
        <f t="shared" si="8"/>
        <v>0.24960212957286426</v>
      </c>
      <c r="AF151" s="16">
        <f t="shared" si="11"/>
        <v>-1.2588674129978439E-2</v>
      </c>
      <c r="AG151" s="17">
        <v>-0.15648459775515278</v>
      </c>
    </row>
    <row r="152" spans="1:33" s="23" customFormat="1" ht="19" thickBot="1" x14ac:dyDescent="0.25">
      <c r="A152" s="21">
        <v>44926</v>
      </c>
      <c r="B152" s="22">
        <v>-4.0000000000006253E-2</v>
      </c>
      <c r="C152" s="22">
        <v>0.32740476377145455</v>
      </c>
      <c r="D152" s="22">
        <v>-0.22273650276100909</v>
      </c>
      <c r="E152" s="22">
        <v>-3.7838596661333952</v>
      </c>
      <c r="F152" s="22">
        <v>-2.6796475764269303</v>
      </c>
      <c r="G152" s="22">
        <v>1.0000000000005116E-2</v>
      </c>
      <c r="H152" s="22">
        <v>0.20000000000000284</v>
      </c>
      <c r="I152" s="22">
        <v>-1.2199999999999989</v>
      </c>
      <c r="J152" s="22">
        <v>0.23995313149018216</v>
      </c>
      <c r="L152" s="23">
        <v>0.39271720613287903</v>
      </c>
      <c r="M152" s="23">
        <v>9.1950596252129466E-2</v>
      </c>
      <c r="N152" s="23">
        <v>5.609028960817717E-2</v>
      </c>
      <c r="O152" s="23">
        <v>2.4701873935264053E-2</v>
      </c>
      <c r="P152" s="23">
        <v>1.6354344122657582E-2</v>
      </c>
      <c r="Q152" s="23">
        <v>0.11286201022146507</v>
      </c>
      <c r="R152" s="23">
        <v>6.6950596252129471E-2</v>
      </c>
      <c r="S152" s="23">
        <v>4.2887563884156724E-2</v>
      </c>
      <c r="T152" s="23">
        <v>0.19548551959114138</v>
      </c>
      <c r="V152" s="23">
        <f t="shared" si="10"/>
        <v>-1.5708688245317615E-2</v>
      </c>
      <c r="W152" s="23">
        <f t="shared" si="10"/>
        <v>3.0105063244572842E-2</v>
      </c>
      <c r="X152" s="23">
        <f t="shared" si="10"/>
        <v>-1.2493354946177555E-2</v>
      </c>
      <c r="Y152" s="23">
        <f t="shared" si="9"/>
        <v>-9.3468424461557453E-2</v>
      </c>
      <c r="Z152" s="23">
        <f t="shared" si="8"/>
        <v>-4.3823878592331403E-2</v>
      </c>
      <c r="AA152" s="23">
        <f t="shared" si="8"/>
        <v>1.1286201022152281E-3</v>
      </c>
      <c r="AB152" s="23">
        <f t="shared" si="8"/>
        <v>1.3390119250426085E-2</v>
      </c>
      <c r="AC152" s="23">
        <f t="shared" si="8"/>
        <v>-5.2322827938671157E-2</v>
      </c>
      <c r="AD152" s="23">
        <f t="shared" si="8"/>
        <v>4.6907362586879726E-2</v>
      </c>
      <c r="AF152" s="24">
        <f t="shared" si="11"/>
        <v>-0.12628600899996129</v>
      </c>
      <c r="AG152" s="25">
        <v>-0.10507151794894298</v>
      </c>
    </row>
    <row r="153" spans="1:33" x14ac:dyDescent="0.2">
      <c r="A153" s="7">
        <v>44957</v>
      </c>
      <c r="B153" s="8">
        <v>-0.18999999999999773</v>
      </c>
      <c r="C153" s="8">
        <v>0.16593945339344884</v>
      </c>
      <c r="D153" s="8">
        <v>-1.8762751169717262E-2</v>
      </c>
      <c r="E153" s="8">
        <v>0.64368037667799172</v>
      </c>
      <c r="F153" s="8">
        <v>-0.91228819512897985</v>
      </c>
      <c r="G153" s="8">
        <v>0.25</v>
      </c>
      <c r="H153" s="8">
        <v>4.0000000000006253E-2</v>
      </c>
      <c r="I153" s="8">
        <v>-1.3900000000000006</v>
      </c>
      <c r="J153" s="8">
        <v>5.0315270335130577</v>
      </c>
      <c r="L153" s="6">
        <v>0.3823063380281691</v>
      </c>
      <c r="M153" s="6">
        <v>9.4674295774647893E-2</v>
      </c>
      <c r="N153" s="6">
        <v>6.0871478873239453E-2</v>
      </c>
      <c r="O153" s="6">
        <v>2.2183098591549301E-2</v>
      </c>
      <c r="P153" s="6">
        <v>1.6417253521126763E-2</v>
      </c>
      <c r="Q153" s="6">
        <v>0.1214348591549296</v>
      </c>
      <c r="R153" s="6">
        <v>6.7385563380281704E-2</v>
      </c>
      <c r="S153" s="6">
        <v>5.1144366197183107E-2</v>
      </c>
      <c r="T153" s="6">
        <v>0.18358274647887329</v>
      </c>
      <c r="V153" s="29">
        <f t="shared" si="10"/>
        <v>-7.2638204225351263E-2</v>
      </c>
      <c r="W153" s="29">
        <f t="shared" si="10"/>
        <v>1.5710200891254775E-2</v>
      </c>
      <c r="X153" s="29">
        <f t="shared" si="10"/>
        <v>-1.1421164114312932E-3</v>
      </c>
      <c r="Y153" s="29">
        <f t="shared" si="9"/>
        <v>1.4278825257293482E-2</v>
      </c>
      <c r="Z153" s="29">
        <f t="shared" si="8"/>
        <v>-1.4977266583763624E-2</v>
      </c>
      <c r="AA153" s="29">
        <f t="shared" si="8"/>
        <v>3.0358714788732401E-2</v>
      </c>
      <c r="AB153" s="29">
        <f t="shared" si="8"/>
        <v>2.6954225352116895E-3</v>
      </c>
      <c r="AC153" s="29">
        <f t="shared" si="8"/>
        <v>-7.1090669014084548E-2</v>
      </c>
      <c r="AD153" s="29">
        <f t="shared" si="8"/>
        <v>0.92370155179502511</v>
      </c>
      <c r="AF153" s="16">
        <f t="shared" si="11"/>
        <v>0.82689645903288667</v>
      </c>
      <c r="AG153" s="17">
        <v>0.6065192232183847</v>
      </c>
    </row>
    <row r="154" spans="1:33" x14ac:dyDescent="0.2">
      <c r="A154" s="7">
        <v>44985</v>
      </c>
      <c r="B154" s="8">
        <v>-0.25</v>
      </c>
      <c r="C154" s="8">
        <v>0.1907806965569705</v>
      </c>
      <c r="D154" s="8">
        <v>0.16572074322766639</v>
      </c>
      <c r="E154" s="8">
        <v>4.1919892003025296</v>
      </c>
      <c r="F154" s="8">
        <v>0.23164227792879899</v>
      </c>
      <c r="G154" s="8">
        <v>7.9999999999998295E-2</v>
      </c>
      <c r="H154" s="8">
        <v>0.10999999999999943</v>
      </c>
      <c r="I154" s="8">
        <v>-1.3900000000000006</v>
      </c>
      <c r="J154" s="8">
        <v>2.6526054293893395</v>
      </c>
      <c r="L154" s="6">
        <v>0.3823063380281691</v>
      </c>
      <c r="M154" s="6">
        <v>9.4674295774647893E-2</v>
      </c>
      <c r="N154" s="6">
        <v>6.0871478873239453E-2</v>
      </c>
      <c r="O154" s="6">
        <v>2.2183098591549301E-2</v>
      </c>
      <c r="P154" s="6">
        <v>1.6417253521126763E-2</v>
      </c>
      <c r="Q154" s="6">
        <v>0.1214348591549296</v>
      </c>
      <c r="R154" s="6">
        <v>6.7385563380281704E-2</v>
      </c>
      <c r="S154" s="6">
        <v>5.1144366197183107E-2</v>
      </c>
      <c r="T154" s="6">
        <v>0.18358274647887329</v>
      </c>
      <c r="V154" s="29">
        <f t="shared" si="10"/>
        <v>-9.5576584507042275E-2</v>
      </c>
      <c r="W154" s="29">
        <f t="shared" si="10"/>
        <v>1.8062028093927974E-2</v>
      </c>
      <c r="X154" s="29">
        <f t="shared" si="10"/>
        <v>1.0087666720240435E-2</v>
      </c>
      <c r="Y154" s="29">
        <f t="shared" si="9"/>
        <v>9.2991309725020926E-2</v>
      </c>
      <c r="Z154" s="29">
        <f t="shared" si="8"/>
        <v>3.8029300029683993E-3</v>
      </c>
      <c r="AA154" s="29">
        <f t="shared" si="8"/>
        <v>9.7147887323941612E-3</v>
      </c>
      <c r="AB154" s="29">
        <f t="shared" si="8"/>
        <v>7.4124119718309489E-3</v>
      </c>
      <c r="AC154" s="29">
        <f t="shared" si="8"/>
        <v>-7.1090669014084548E-2</v>
      </c>
      <c r="AD154" s="29">
        <f t="shared" si="8"/>
        <v>0.48697259005206595</v>
      </c>
      <c r="AF154" s="16">
        <f t="shared" si="11"/>
        <v>0.46237647177732194</v>
      </c>
      <c r="AG154" s="17">
        <v>0.29261617452209521</v>
      </c>
    </row>
    <row r="155" spans="1:33" x14ac:dyDescent="0.2">
      <c r="A155" s="7">
        <v>45016</v>
      </c>
      <c r="B155" s="8">
        <v>-0.26999999999999602</v>
      </c>
      <c r="C155" s="8">
        <v>0.49594038310337396</v>
      </c>
      <c r="D155" s="8">
        <v>7.747913070703305E-2</v>
      </c>
      <c r="E155" s="8">
        <v>2.9896418430632536</v>
      </c>
      <c r="F155" s="8">
        <v>-1.0144015240178561</v>
      </c>
      <c r="G155" s="8">
        <v>-6.0000000000002274E-2</v>
      </c>
      <c r="H155" s="8">
        <v>0.10999999999999943</v>
      </c>
      <c r="I155" s="8">
        <v>-0.59999999999999432</v>
      </c>
      <c r="J155" s="8">
        <v>0.12140662118609669</v>
      </c>
      <c r="L155" s="6">
        <v>0.3823063380281691</v>
      </c>
      <c r="M155" s="6">
        <v>9.4674295774647893E-2</v>
      </c>
      <c r="N155" s="6">
        <v>6.0871478873239453E-2</v>
      </c>
      <c r="O155" s="6">
        <v>2.2183098591549301E-2</v>
      </c>
      <c r="P155" s="6">
        <v>1.6417253521126763E-2</v>
      </c>
      <c r="Q155" s="6">
        <v>0.1214348591549296</v>
      </c>
      <c r="R155" s="6">
        <v>6.7385563380281704E-2</v>
      </c>
      <c r="S155" s="6">
        <v>5.1144366197183107E-2</v>
      </c>
      <c r="T155" s="6">
        <v>0.18358274647887329</v>
      </c>
      <c r="V155" s="29">
        <f t="shared" si="10"/>
        <v>-0.10322271126760414</v>
      </c>
      <c r="W155" s="29">
        <f t="shared" si="10"/>
        <v>4.6952806516521013E-2</v>
      </c>
      <c r="X155" s="29">
        <f t="shared" si="10"/>
        <v>4.7162692679501208E-3</v>
      </c>
      <c r="Y155" s="29">
        <f t="shared" si="9"/>
        <v>6.6319519758093318E-2</v>
      </c>
      <c r="Z155" s="29">
        <f t="shared" si="8"/>
        <v>-1.6653686992018503E-2</v>
      </c>
      <c r="AA155" s="29">
        <f t="shared" si="8"/>
        <v>-7.286091549296052E-3</v>
      </c>
      <c r="AB155" s="29">
        <f t="shared" si="8"/>
        <v>7.4124119718309489E-3</v>
      </c>
      <c r="AC155" s="29">
        <f t="shared" si="8"/>
        <v>-3.0686619718309573E-2</v>
      </c>
      <c r="AD155" s="29">
        <f t="shared" si="8"/>
        <v>2.2288160958063796E-2</v>
      </c>
      <c r="AF155" s="16">
        <f t="shared" si="11"/>
        <v>-1.015994105476907E-2</v>
      </c>
      <c r="AG155" s="17">
        <v>8.4312575713155979E-2</v>
      </c>
    </row>
    <row r="156" spans="1:33" x14ac:dyDescent="0.2">
      <c r="A156" s="7">
        <v>45046</v>
      </c>
      <c r="B156" s="8">
        <v>0.29999999999999716</v>
      </c>
      <c r="C156" s="8">
        <v>0.29655809051971005</v>
      </c>
      <c r="D156" s="8">
        <v>0.28533145666315818</v>
      </c>
      <c r="E156" s="8">
        <v>-0.9239821691760568</v>
      </c>
      <c r="F156" s="8">
        <v>0.5615823248143812</v>
      </c>
      <c r="G156" s="8">
        <v>-0.12999999999999545</v>
      </c>
      <c r="H156" s="8">
        <v>0.28000000000000114</v>
      </c>
      <c r="I156" s="8">
        <v>-0.89000000000000057</v>
      </c>
      <c r="J156" s="8">
        <v>0.61140594514439783</v>
      </c>
      <c r="L156" s="6">
        <v>0.3823063380281691</v>
      </c>
      <c r="M156" s="6">
        <v>9.4674295774647893E-2</v>
      </c>
      <c r="N156" s="6">
        <v>6.0871478873239453E-2</v>
      </c>
      <c r="O156" s="6">
        <v>2.2183098591549301E-2</v>
      </c>
      <c r="P156" s="6">
        <v>1.6417253521126763E-2</v>
      </c>
      <c r="Q156" s="6">
        <v>0.1214348591549296</v>
      </c>
      <c r="R156" s="6">
        <v>6.7385563380281704E-2</v>
      </c>
      <c r="S156" s="6">
        <v>5.1144366197183107E-2</v>
      </c>
      <c r="T156" s="6">
        <v>0.18358274647887329</v>
      </c>
      <c r="V156" s="29">
        <f t="shared" si="10"/>
        <v>0.11469190140844965</v>
      </c>
      <c r="W156" s="29">
        <f t="shared" si="10"/>
        <v>2.8076428376227834E-2</v>
      </c>
      <c r="X156" s="29">
        <f t="shared" si="10"/>
        <v>1.7368547736142072E-2</v>
      </c>
      <c r="Y156" s="29">
        <f t="shared" si="9"/>
        <v>-2.0496787555666054E-2</v>
      </c>
      <c r="Z156" s="29">
        <f t="shared" si="8"/>
        <v>9.2196393994614535E-3</v>
      </c>
      <c r="AA156" s="29">
        <f t="shared" si="8"/>
        <v>-1.5786531690140295E-2</v>
      </c>
      <c r="AB156" s="29">
        <f t="shared" si="8"/>
        <v>1.8867957746478953E-2</v>
      </c>
      <c r="AC156" s="29">
        <f t="shared" si="8"/>
        <v>-4.5518485915492991E-2</v>
      </c>
      <c r="AD156" s="29">
        <f t="shared" si="8"/>
        <v>0.1122435826231199</v>
      </c>
      <c r="AF156" s="16">
        <f t="shared" si="11"/>
        <v>0.21866625212858054</v>
      </c>
      <c r="AG156" s="17">
        <v>0.17464957727450781</v>
      </c>
    </row>
    <row r="157" spans="1:33" x14ac:dyDescent="0.2">
      <c r="A157" s="7">
        <v>45077</v>
      </c>
      <c r="B157" s="8">
        <v>0.96999999999999886</v>
      </c>
      <c r="C157" s="8">
        <v>0.33962626636312621</v>
      </c>
      <c r="D157" s="8">
        <v>0.31271934365180698</v>
      </c>
      <c r="E157" s="8">
        <v>1.6219944322630511</v>
      </c>
      <c r="F157" s="8">
        <v>5.6322499951137956</v>
      </c>
      <c r="G157" s="8">
        <v>0.20000000000000284</v>
      </c>
      <c r="H157" s="8">
        <v>3.0000000000001137E-2</v>
      </c>
      <c r="I157" s="8">
        <v>-0.51000000000000512</v>
      </c>
      <c r="J157" s="8">
        <v>-3.0207447417714945</v>
      </c>
      <c r="L157" s="6">
        <v>0.3823063380281691</v>
      </c>
      <c r="M157" s="6">
        <v>9.4674295774647893E-2</v>
      </c>
      <c r="N157" s="6">
        <v>6.0871478873239453E-2</v>
      </c>
      <c r="O157" s="6">
        <v>2.2183098591549301E-2</v>
      </c>
      <c r="P157" s="6">
        <v>1.6417253521126763E-2</v>
      </c>
      <c r="Q157" s="6">
        <v>0.1214348591549296</v>
      </c>
      <c r="R157" s="6">
        <v>6.7385563380281704E-2</v>
      </c>
      <c r="S157" s="6">
        <v>5.1144366197183107E-2</v>
      </c>
      <c r="T157" s="6">
        <v>0.18358274647887329</v>
      </c>
      <c r="V157" s="29">
        <f t="shared" si="10"/>
        <v>0.37083714788732358</v>
      </c>
      <c r="W157" s="29">
        <f t="shared" si="10"/>
        <v>3.2153877594501959E-2</v>
      </c>
      <c r="X157" s="29">
        <f t="shared" si="10"/>
        <v>1.9035688920354277E-2</v>
      </c>
      <c r="Y157" s="29">
        <f t="shared" si="9"/>
        <v>3.5980862405835298E-2</v>
      </c>
      <c r="Z157" s="29">
        <f t="shared" si="8"/>
        <v>9.2466076064148153E-2</v>
      </c>
      <c r="AA157" s="29">
        <f t="shared" si="8"/>
        <v>2.4286971830986267E-2</v>
      </c>
      <c r="AB157" s="29">
        <f t="shared" si="8"/>
        <v>2.0215669014085279E-3</v>
      </c>
      <c r="AC157" s="29">
        <f t="shared" si="8"/>
        <v>-2.6083626760563645E-2</v>
      </c>
      <c r="AD157" s="29">
        <f t="shared" si="8"/>
        <v>-0.5545566161060258</v>
      </c>
      <c r="AF157" s="16">
        <f t="shared" si="11"/>
        <v>-3.8580512620313145E-3</v>
      </c>
      <c r="AG157" s="17">
        <v>-3.9145034863892647E-2</v>
      </c>
    </row>
    <row r="158" spans="1:33" x14ac:dyDescent="0.2">
      <c r="A158" s="7">
        <v>45107</v>
      </c>
      <c r="B158" s="8">
        <v>1.1200000000000045</v>
      </c>
      <c r="C158" s="8">
        <v>0.29190067306831224</v>
      </c>
      <c r="D158" s="8">
        <v>0.15320979454098449</v>
      </c>
      <c r="E158" s="8">
        <v>4.6577154939412537</v>
      </c>
      <c r="F158" s="8">
        <v>5.2601390563057606</v>
      </c>
      <c r="G158" s="8">
        <v>0.12999999999999545</v>
      </c>
      <c r="H158" s="8">
        <v>4.9999999999997158E-2</v>
      </c>
      <c r="I158" s="8">
        <v>-0.37000000000000455</v>
      </c>
      <c r="J158" s="8">
        <v>-0.69581642346354045</v>
      </c>
      <c r="L158" s="6">
        <v>0.3823063380281691</v>
      </c>
      <c r="M158" s="6">
        <v>9.4674295774647893E-2</v>
      </c>
      <c r="N158" s="6">
        <v>6.0871478873239453E-2</v>
      </c>
      <c r="O158" s="6">
        <v>2.2183098591549301E-2</v>
      </c>
      <c r="P158" s="6">
        <v>1.6417253521126763E-2</v>
      </c>
      <c r="Q158" s="6">
        <v>0.1214348591549296</v>
      </c>
      <c r="R158" s="6">
        <v>6.7385563380281704E-2</v>
      </c>
      <c r="S158" s="6">
        <v>5.1144366197183107E-2</v>
      </c>
      <c r="T158" s="6">
        <v>0.18358274647887329</v>
      </c>
      <c r="V158" s="29">
        <f t="shared" si="10"/>
        <v>0.42818309859155113</v>
      </c>
      <c r="W158" s="29">
        <f t="shared" si="10"/>
        <v>2.7635490658888189E-2</v>
      </c>
      <c r="X158" s="29">
        <f t="shared" si="10"/>
        <v>9.3261067715748949E-3</v>
      </c>
      <c r="Y158" s="29">
        <f t="shared" si="9"/>
        <v>0.10332256201348558</v>
      </c>
      <c r="Z158" s="29">
        <f t="shared" si="8"/>
        <v>8.6357036443752158E-2</v>
      </c>
      <c r="AA158" s="29">
        <f t="shared" si="8"/>
        <v>1.5786531690140295E-2</v>
      </c>
      <c r="AB158" s="29">
        <f t="shared" si="8"/>
        <v>3.3692781690138939E-3</v>
      </c>
      <c r="AC158" s="29">
        <f t="shared" si="8"/>
        <v>-1.8923415492957982E-2</v>
      </c>
      <c r="AD158" s="29">
        <f t="shared" si="8"/>
        <v>-0.12773989006454348</v>
      </c>
      <c r="AF158" s="16">
        <f t="shared" si="11"/>
        <v>0.52731679878090476</v>
      </c>
      <c r="AG158" s="17">
        <v>0.37199151741603487</v>
      </c>
    </row>
    <row r="159" spans="1:33" x14ac:dyDescent="0.2">
      <c r="A159" s="7">
        <v>45138</v>
      </c>
      <c r="B159" s="8">
        <v>0.93000000000000682</v>
      </c>
      <c r="C159" s="8">
        <v>0.54246401110006559</v>
      </c>
      <c r="D159" s="8">
        <v>0.16917264820523314</v>
      </c>
      <c r="E159" s="8">
        <v>4.4743411287439159</v>
      </c>
      <c r="F159" s="8">
        <v>4.8274518320991859</v>
      </c>
      <c r="G159" s="8">
        <v>1.0000000000005116E-2</v>
      </c>
      <c r="H159" s="8">
        <v>0</v>
      </c>
      <c r="I159" s="8">
        <v>-0.25</v>
      </c>
      <c r="J159" s="8">
        <v>7.879742548155761</v>
      </c>
      <c r="L159" s="6">
        <v>0.3823063380281691</v>
      </c>
      <c r="M159" s="6">
        <v>9.4674295774647893E-2</v>
      </c>
      <c r="N159" s="6">
        <v>6.0871478873239453E-2</v>
      </c>
      <c r="O159" s="6">
        <v>2.2183098591549301E-2</v>
      </c>
      <c r="P159" s="6">
        <v>1.6417253521126763E-2</v>
      </c>
      <c r="Q159" s="6">
        <v>0.1214348591549296</v>
      </c>
      <c r="R159" s="6">
        <v>6.7385563380281704E-2</v>
      </c>
      <c r="S159" s="6">
        <v>5.1144366197183107E-2</v>
      </c>
      <c r="T159" s="6">
        <v>0.18358274647887329</v>
      </c>
      <c r="V159" s="29">
        <f t="shared" si="10"/>
        <v>0.35554489436619985</v>
      </c>
      <c r="W159" s="29">
        <f t="shared" si="10"/>
        <v>5.1357398233989486E-2</v>
      </c>
      <c r="X159" s="29">
        <f t="shared" si="10"/>
        <v>1.029778928115482E-2</v>
      </c>
      <c r="Y159" s="29">
        <f t="shared" si="9"/>
        <v>9.9254750391150268E-2</v>
      </c>
      <c r="Z159" s="29">
        <f t="shared" si="8"/>
        <v>7.9253500588600201E-2</v>
      </c>
      <c r="AA159" s="29">
        <f t="shared" si="8"/>
        <v>1.2143485915499172E-3</v>
      </c>
      <c r="AB159" s="29">
        <f t="shared" si="8"/>
        <v>0</v>
      </c>
      <c r="AC159" s="29">
        <f t="shared" si="8"/>
        <v>-1.2786091549295777E-2</v>
      </c>
      <c r="AD159" s="29">
        <f t="shared" si="8"/>
        <v>1.4465847785368702</v>
      </c>
      <c r="AF159" s="16">
        <f t="shared" si="11"/>
        <v>2.030721368440219</v>
      </c>
      <c r="AG159" s="17">
        <v>1.3739490366694014</v>
      </c>
    </row>
    <row r="160" spans="1:33" x14ac:dyDescent="0.2">
      <c r="A160" s="7">
        <v>45169</v>
      </c>
      <c r="B160" s="8">
        <v>2.4000000000000057</v>
      </c>
      <c r="C160" s="8">
        <v>0.19426728233675306</v>
      </c>
      <c r="D160" s="8">
        <v>0.20422984092911634</v>
      </c>
      <c r="E160" s="8">
        <v>1.6275719132935649</v>
      </c>
      <c r="F160" s="8">
        <v>1.5908291680945013</v>
      </c>
      <c r="G160" s="8">
        <v>0.12000000000000455</v>
      </c>
      <c r="H160" s="8">
        <v>0.15999999999999659</v>
      </c>
      <c r="I160" s="8">
        <v>0.12000000000000455</v>
      </c>
      <c r="J160" s="8">
        <v>3.3266260349133887</v>
      </c>
      <c r="L160" s="6">
        <v>0.3823063380281691</v>
      </c>
      <c r="M160" s="6">
        <v>9.4674295774647893E-2</v>
      </c>
      <c r="N160" s="6">
        <v>6.0871478873239453E-2</v>
      </c>
      <c r="O160" s="6">
        <v>2.2183098591549301E-2</v>
      </c>
      <c r="P160" s="6">
        <v>1.6417253521126763E-2</v>
      </c>
      <c r="Q160" s="6">
        <v>0.1214348591549296</v>
      </c>
      <c r="R160" s="6">
        <v>6.7385563380281704E-2</v>
      </c>
      <c r="S160" s="6">
        <v>5.1144366197183107E-2</v>
      </c>
      <c r="T160" s="6">
        <v>0.18358274647887329</v>
      </c>
      <c r="V160" s="29">
        <f t="shared" si="10"/>
        <v>0.91753521126760806</v>
      </c>
      <c r="W160" s="29">
        <f t="shared" si="10"/>
        <v>1.8392118147286789E-2</v>
      </c>
      <c r="X160" s="29">
        <f t="shared" si="10"/>
        <v>1.2431772447401759E-2</v>
      </c>
      <c r="Y160" s="29">
        <f t="shared" si="9"/>
        <v>3.610458821742768E-2</v>
      </c>
      <c r="Z160" s="29">
        <f t="shared" si="8"/>
        <v>2.611704576141061E-2</v>
      </c>
      <c r="AA160" s="29">
        <f t="shared" si="8"/>
        <v>1.4572183098592104E-2</v>
      </c>
      <c r="AB160" s="29">
        <f t="shared" si="8"/>
        <v>1.0781690140844843E-2</v>
      </c>
      <c r="AC160" s="29">
        <f t="shared" si="8"/>
        <v>6.1373239436622058E-3</v>
      </c>
      <c r="AD160" s="29">
        <f t="shared" si="8"/>
        <v>0.61071114399752413</v>
      </c>
      <c r="AF160" s="16">
        <f t="shared" si="11"/>
        <v>1.6527830770217582</v>
      </c>
      <c r="AG160" s="17">
        <v>1.1716135763001176</v>
      </c>
    </row>
    <row r="161" spans="1:33" x14ac:dyDescent="0.2">
      <c r="A161" s="7">
        <v>45199</v>
      </c>
      <c r="B161" s="8">
        <v>2.1200000000000045</v>
      </c>
      <c r="C161" s="8">
        <v>0.43479340967931535</v>
      </c>
      <c r="D161" s="8">
        <v>0.35418698592162912</v>
      </c>
      <c r="E161" s="8">
        <v>4.1301104752340194</v>
      </c>
      <c r="F161" s="8">
        <v>4.5921767853428719E-2</v>
      </c>
      <c r="G161" s="8">
        <v>0.17000000000000171</v>
      </c>
      <c r="H161" s="8">
        <v>0.84000000000000341</v>
      </c>
      <c r="I161" s="8">
        <v>0.23999999999999488</v>
      </c>
      <c r="J161" s="8">
        <v>4.473118536460376</v>
      </c>
      <c r="L161" s="6">
        <v>0.3823063380281691</v>
      </c>
      <c r="M161" s="6">
        <v>9.4674295774647893E-2</v>
      </c>
      <c r="N161" s="6">
        <v>6.0871478873239453E-2</v>
      </c>
      <c r="O161" s="6">
        <v>2.2183098591549301E-2</v>
      </c>
      <c r="P161" s="6">
        <v>1.6417253521126763E-2</v>
      </c>
      <c r="Q161" s="6">
        <v>0.1214348591549296</v>
      </c>
      <c r="R161" s="6">
        <v>6.7385563380281704E-2</v>
      </c>
      <c r="S161" s="6">
        <v>5.1144366197183107E-2</v>
      </c>
      <c r="T161" s="6">
        <v>0.18358274647887329</v>
      </c>
      <c r="V161" s="29">
        <f t="shared" si="10"/>
        <v>0.81048943661972028</v>
      </c>
      <c r="W161" s="29">
        <f t="shared" si="10"/>
        <v>4.1163759868847155E-2</v>
      </c>
      <c r="X161" s="29">
        <f t="shared" si="10"/>
        <v>2.1559885630704805E-2</v>
      </c>
      <c r="Y161" s="29">
        <f t="shared" si="9"/>
        <v>9.1618647866106795E-2</v>
      </c>
      <c r="Z161" s="29">
        <f t="shared" si="8"/>
        <v>7.5390930498806842E-4</v>
      </c>
      <c r="AA161" s="29">
        <f t="shared" si="8"/>
        <v>2.064392605633824E-2</v>
      </c>
      <c r="AB161" s="29">
        <f t="shared" si="8"/>
        <v>5.6603873239436858E-2</v>
      </c>
      <c r="AC161" s="29">
        <f t="shared" si="8"/>
        <v>1.2274647887323685E-2</v>
      </c>
      <c r="AD161" s="29">
        <f t="shared" si="8"/>
        <v>0.82118738624895393</v>
      </c>
      <c r="AF161" s="16">
        <f t="shared" si="11"/>
        <v>1.8762954727224197</v>
      </c>
      <c r="AG161" s="17">
        <v>1.301632046636314</v>
      </c>
    </row>
    <row r="162" spans="1:33" x14ac:dyDescent="0.2">
      <c r="A162" s="7">
        <v>45230</v>
      </c>
      <c r="B162" s="8">
        <v>2</v>
      </c>
      <c r="C162" s="8">
        <v>0.60889211462131243</v>
      </c>
      <c r="D162" s="8">
        <v>4.7400489619946029E-2</v>
      </c>
      <c r="E162" s="8">
        <v>5.8141657813448404</v>
      </c>
      <c r="F162" s="8">
        <v>-2.0314598053371071</v>
      </c>
      <c r="G162" s="8">
        <v>0.53000000000000114</v>
      </c>
      <c r="H162" s="8">
        <v>1.519999999999996</v>
      </c>
      <c r="I162" s="8">
        <v>0.98999999999999488</v>
      </c>
      <c r="J162" s="8">
        <v>0.21434700717905741</v>
      </c>
      <c r="L162" s="6">
        <v>0.3823063380281691</v>
      </c>
      <c r="M162" s="6">
        <v>9.4674295774647893E-2</v>
      </c>
      <c r="N162" s="6">
        <v>6.0871478873239453E-2</v>
      </c>
      <c r="O162" s="6">
        <v>2.2183098591549301E-2</v>
      </c>
      <c r="P162" s="6">
        <v>1.6417253521126763E-2</v>
      </c>
      <c r="Q162" s="6">
        <v>0.1214348591549296</v>
      </c>
      <c r="R162" s="6">
        <v>6.7385563380281704E-2</v>
      </c>
      <c r="S162" s="6">
        <v>5.1144366197183107E-2</v>
      </c>
      <c r="T162" s="6">
        <v>0.18358274647887329</v>
      </c>
      <c r="V162" s="29">
        <f t="shared" si="10"/>
        <v>0.7646126760563382</v>
      </c>
      <c r="W162" s="29">
        <f t="shared" si="10"/>
        <v>5.7646432154508938E-2</v>
      </c>
      <c r="X162" s="29">
        <f t="shared" si="10"/>
        <v>2.8853379024817508E-3</v>
      </c>
      <c r="Y162" s="29">
        <f t="shared" si="9"/>
        <v>0.12897621275518487</v>
      </c>
      <c r="Z162" s="29">
        <f t="shared" si="8"/>
        <v>-3.3350990642198111E-2</v>
      </c>
      <c r="AA162" s="29">
        <f t="shared" si="8"/>
        <v>6.4360475352112825E-2</v>
      </c>
      <c r="AB162" s="29">
        <f t="shared" si="8"/>
        <v>0.10242605633802793</v>
      </c>
      <c r="AC162" s="29">
        <f t="shared" si="8"/>
        <v>5.0632922535211011E-2</v>
      </c>
      <c r="AD162" s="29">
        <f t="shared" si="8"/>
        <v>3.9350412277458134E-2</v>
      </c>
      <c r="AF162" s="16">
        <f t="shared" si="11"/>
        <v>1.1775395347291258</v>
      </c>
      <c r="AG162" s="17">
        <v>0.98724276751434559</v>
      </c>
    </row>
    <row r="163" spans="1:33" x14ac:dyDescent="0.2">
      <c r="A163" s="7">
        <v>45260</v>
      </c>
      <c r="B163" s="8">
        <v>1.1800000000000068</v>
      </c>
      <c r="C163" s="8">
        <v>0.84742401157505753</v>
      </c>
      <c r="D163" s="8">
        <v>-3.5328803516136986E-2</v>
      </c>
      <c r="E163" s="8">
        <v>9.4843576738420552</v>
      </c>
      <c r="F163" s="8">
        <v>-2.6605536505529983</v>
      </c>
      <c r="G163" s="8">
        <v>0.85999999999999943</v>
      </c>
      <c r="H163" s="8">
        <v>1.2800000000000011</v>
      </c>
      <c r="I163" s="8">
        <v>0.5</v>
      </c>
      <c r="J163" s="8">
        <v>0.96016762383757737</v>
      </c>
      <c r="L163" s="6">
        <v>0.3823063380281691</v>
      </c>
      <c r="M163" s="6">
        <v>9.4674295774647893E-2</v>
      </c>
      <c r="N163" s="6">
        <v>6.0871478873239453E-2</v>
      </c>
      <c r="O163" s="6">
        <v>2.2183098591549301E-2</v>
      </c>
      <c r="P163" s="6">
        <v>1.6417253521126763E-2</v>
      </c>
      <c r="Q163" s="6">
        <v>0.1214348591549296</v>
      </c>
      <c r="R163" s="6">
        <v>6.7385563380281704E-2</v>
      </c>
      <c r="S163" s="6">
        <v>5.1144366197183107E-2</v>
      </c>
      <c r="T163" s="6">
        <v>0.18358274647887329</v>
      </c>
      <c r="V163" s="29">
        <f t="shared" si="10"/>
        <v>0.45112147887324217</v>
      </c>
      <c r="W163" s="29">
        <f t="shared" si="10"/>
        <v>8.0229271518395637E-2</v>
      </c>
      <c r="X163" s="29">
        <f t="shared" si="10"/>
        <v>-2.1505165168493601E-3</v>
      </c>
      <c r="Y163" s="29">
        <f t="shared" si="9"/>
        <v>0.21039244135635549</v>
      </c>
      <c r="Z163" s="29">
        <f t="shared" si="8"/>
        <v>-4.3678983787687878E-2</v>
      </c>
      <c r="AA163" s="29">
        <f t="shared" si="8"/>
        <v>0.10443397887323939</v>
      </c>
      <c r="AB163" s="29">
        <f t="shared" si="8"/>
        <v>8.6253521126760657E-2</v>
      </c>
      <c r="AC163" s="29">
        <f t="shared" si="8"/>
        <v>2.5572183098591553E-2</v>
      </c>
      <c r="AD163" s="29">
        <f t="shared" si="8"/>
        <v>0.17627020946419614</v>
      </c>
      <c r="AF163" s="16">
        <f t="shared" si="11"/>
        <v>1.0884435840062436</v>
      </c>
      <c r="AG163" s="17">
        <v>0.84385038006179514</v>
      </c>
    </row>
    <row r="164" spans="1:33" s="23" customFormat="1" ht="19" thickBot="1" x14ac:dyDescent="0.25">
      <c r="A164" s="21">
        <v>45291</v>
      </c>
      <c r="B164" s="22">
        <v>0.45999999999999375</v>
      </c>
      <c r="C164" s="22">
        <v>0.75029338856484173</v>
      </c>
      <c r="D164" s="22">
        <v>0.22968675358963253</v>
      </c>
      <c r="E164" s="22">
        <v>10.331519182178738</v>
      </c>
      <c r="F164" s="22">
        <v>-0.83007425021891379</v>
      </c>
      <c r="G164" s="22">
        <v>0.59000000000000341</v>
      </c>
      <c r="H164" s="22">
        <v>0.71999999999999886</v>
      </c>
      <c r="I164" s="22">
        <v>0.46999999999999886</v>
      </c>
      <c r="J164" s="22">
        <v>0.37702338981877404</v>
      </c>
      <c r="L164" s="23">
        <v>0.3823063380281691</v>
      </c>
      <c r="M164" s="23">
        <v>9.4674295774647893E-2</v>
      </c>
      <c r="N164" s="23">
        <v>6.0871478873239453E-2</v>
      </c>
      <c r="O164" s="23">
        <v>2.2183098591549301E-2</v>
      </c>
      <c r="P164" s="23">
        <v>1.6417253521126763E-2</v>
      </c>
      <c r="Q164" s="23">
        <v>0.1214348591549296</v>
      </c>
      <c r="R164" s="23">
        <v>6.7385563380281704E-2</v>
      </c>
      <c r="S164" s="23">
        <v>5.1144366197183107E-2</v>
      </c>
      <c r="T164" s="23">
        <v>0.18358274647887329</v>
      </c>
      <c r="V164" s="23">
        <f t="shared" si="10"/>
        <v>0.17586091549295541</v>
      </c>
      <c r="W164" s="23">
        <f t="shared" si="10"/>
        <v>7.1033498186750643E-2</v>
      </c>
      <c r="X164" s="23">
        <f t="shared" si="10"/>
        <v>1.3981372368594272E-2</v>
      </c>
      <c r="Y164" s="23">
        <f t="shared" si="9"/>
        <v>0.22918510861875374</v>
      </c>
      <c r="Z164" s="23">
        <f t="shared" si="8"/>
        <v>-1.3627539407203119E-2</v>
      </c>
      <c r="AA164" s="23">
        <f t="shared" si="8"/>
        <v>7.1646566901408887E-2</v>
      </c>
      <c r="AB164" s="23">
        <f t="shared" si="8"/>
        <v>4.8517605633802752E-2</v>
      </c>
      <c r="AC164" s="23">
        <f t="shared" si="8"/>
        <v>2.4037852112676002E-2</v>
      </c>
      <c r="AD164" s="23">
        <f t="shared" si="8"/>
        <v>6.9214989389705411E-2</v>
      </c>
      <c r="AF164" s="24">
        <f t="shared" si="11"/>
        <v>0.68985036929744392</v>
      </c>
      <c r="AG164" s="25">
        <v>0.60645051616357648</v>
      </c>
    </row>
    <row r="165" spans="1:33" x14ac:dyDescent="0.2">
      <c r="A165" s="7">
        <v>45322</v>
      </c>
      <c r="B165" s="8">
        <v>-3.0000000000001137E-2</v>
      </c>
      <c r="C165" s="8">
        <v>0.74467850048941386</v>
      </c>
      <c r="D165" s="8">
        <v>0.59719606990016416</v>
      </c>
      <c r="E165" s="8">
        <v>-0.80614280511372272</v>
      </c>
      <c r="F165" s="8">
        <v>0.15436283024278907</v>
      </c>
      <c r="G165" s="8">
        <v>0.90000000000000568</v>
      </c>
      <c r="H165" s="8">
        <v>0.70000000000000284</v>
      </c>
      <c r="I165" s="8">
        <v>0.23000000000000398</v>
      </c>
      <c r="J165" s="8">
        <v>1.3358956025479642</v>
      </c>
      <c r="L165" s="6">
        <v>0.38706374264015697</v>
      </c>
      <c r="M165" s="6">
        <v>9.3779332707568913E-2</v>
      </c>
      <c r="N165" s="6">
        <v>5.6062803993514813E-2</v>
      </c>
      <c r="O165" s="6">
        <v>2.8074067753221268E-2</v>
      </c>
      <c r="P165" s="6">
        <v>1.5146343544671047E-2</v>
      </c>
      <c r="Q165" s="6">
        <v>0.11071763802372217</v>
      </c>
      <c r="R165" s="6">
        <v>6.4937281337998129E-2</v>
      </c>
      <c r="S165" s="6">
        <v>4.8212304804164177E-2</v>
      </c>
      <c r="T165" s="6">
        <v>0.19600648519498254</v>
      </c>
      <c r="V165" s="29">
        <f t="shared" si="10"/>
        <v>-1.1611912279205149E-2</v>
      </c>
      <c r="W165" s="29">
        <f t="shared" si="10"/>
        <v>6.9835452857570257E-2</v>
      </c>
      <c r="X165" s="29">
        <f t="shared" si="10"/>
        <v>3.3480486212510277E-2</v>
      </c>
      <c r="Y165" s="29">
        <f t="shared" si="9"/>
        <v>-2.26317077295345E-2</v>
      </c>
      <c r="Z165" s="29">
        <f t="shared" si="8"/>
        <v>2.3380324573850212E-3</v>
      </c>
      <c r="AA165" s="29">
        <f t="shared" si="8"/>
        <v>9.9645874221350586E-2</v>
      </c>
      <c r="AB165" s="29">
        <f t="shared" si="8"/>
        <v>4.5456096936598876E-2</v>
      </c>
      <c r="AC165" s="29">
        <f t="shared" si="8"/>
        <v>1.1088830104957953E-2</v>
      </c>
      <c r="AD165" s="29">
        <f t="shared" si="8"/>
        <v>0.26184420164285982</v>
      </c>
      <c r="AF165" s="16">
        <f t="shared" si="11"/>
        <v>0.48944535442449316</v>
      </c>
      <c r="AG165" s="17">
        <v>0.52960315877871267</v>
      </c>
    </row>
    <row r="166" spans="1:33" x14ac:dyDescent="0.2">
      <c r="A166" s="7">
        <v>45351</v>
      </c>
      <c r="B166" s="8">
        <v>0.18000000000000682</v>
      </c>
      <c r="C166" s="8">
        <v>0.52173620924678232</v>
      </c>
      <c r="D166" s="8">
        <v>-3.477243852651668E-2</v>
      </c>
      <c r="E166" s="8">
        <v>0.96121684085670722</v>
      </c>
      <c r="F166" s="8">
        <v>0.88470669740092944</v>
      </c>
      <c r="G166" s="8">
        <v>0.65999999999999659</v>
      </c>
      <c r="H166" s="8">
        <v>0.45000000000000284</v>
      </c>
      <c r="I166" s="8">
        <v>7.9999999999998295E-2</v>
      </c>
      <c r="J166" s="8">
        <v>-0.71383260249903913</v>
      </c>
      <c r="L166" s="6">
        <v>0.38706374264015697</v>
      </c>
      <c r="M166" s="6">
        <v>9.3779332707568913E-2</v>
      </c>
      <c r="N166" s="6">
        <v>5.6062803993514813E-2</v>
      </c>
      <c r="O166" s="6">
        <v>2.8074067753221268E-2</v>
      </c>
      <c r="P166" s="6">
        <v>1.5146343544671047E-2</v>
      </c>
      <c r="Q166" s="6">
        <v>0.11071763802372217</v>
      </c>
      <c r="R166" s="6">
        <v>6.4937281337998129E-2</v>
      </c>
      <c r="S166" s="6">
        <v>4.8212304804164177E-2</v>
      </c>
      <c r="T166" s="6">
        <v>0.19600648519498254</v>
      </c>
      <c r="V166" s="29">
        <f t="shared" si="10"/>
        <v>6.9671473675230897E-2</v>
      </c>
      <c r="W166" s="29">
        <f t="shared" si="10"/>
        <v>4.8928073552539794E-2</v>
      </c>
      <c r="X166" s="29">
        <f t="shared" si="10"/>
        <v>-1.9494404054886476E-3</v>
      </c>
      <c r="Y166" s="29">
        <f t="shared" si="9"/>
        <v>2.6985266715748503E-2</v>
      </c>
      <c r="Z166" s="29">
        <f t="shared" si="8"/>
        <v>1.340007157510581E-2</v>
      </c>
      <c r="AA166" s="29">
        <f t="shared" si="8"/>
        <v>7.3073641095656255E-2</v>
      </c>
      <c r="AB166" s="29">
        <f t="shared" si="8"/>
        <v>2.9221776602099344E-2</v>
      </c>
      <c r="AC166" s="29">
        <f t="shared" si="8"/>
        <v>3.8569843843330519E-3</v>
      </c>
      <c r="AD166" s="29">
        <f t="shared" si="8"/>
        <v>-0.13991581943342377</v>
      </c>
      <c r="AF166" s="16">
        <f t="shared" si="11"/>
        <v>0.12327202776180127</v>
      </c>
      <c r="AG166" s="17">
        <v>0.30189009856626114</v>
      </c>
    </row>
    <row r="167" spans="1:33" x14ac:dyDescent="0.2">
      <c r="A167" s="7">
        <v>45382</v>
      </c>
      <c r="B167" s="8">
        <v>0.43999999999999773</v>
      </c>
      <c r="C167" s="8">
        <v>0.61455115874080946</v>
      </c>
      <c r="D167" s="8">
        <v>0.89393376194819041</v>
      </c>
      <c r="E167" s="8">
        <v>-2.6062680622678585</v>
      </c>
      <c r="F167" s="8">
        <v>-2.7624481236983911E-2</v>
      </c>
      <c r="G167" s="8">
        <v>0.59999999999999432</v>
      </c>
      <c r="H167" s="8">
        <v>0.35999999999999943</v>
      </c>
      <c r="I167" s="8">
        <v>0.21999999999999886</v>
      </c>
      <c r="J167" s="8">
        <v>-1.8819237115891525</v>
      </c>
      <c r="L167" s="6">
        <v>0.38706374264015697</v>
      </c>
      <c r="M167" s="6">
        <v>9.3779332707568913E-2</v>
      </c>
      <c r="N167" s="6">
        <v>5.6062803993514813E-2</v>
      </c>
      <c r="O167" s="6">
        <v>2.8074067753221268E-2</v>
      </c>
      <c r="P167" s="6">
        <v>1.5146343544671047E-2</v>
      </c>
      <c r="Q167" s="6">
        <v>0.11071763802372217</v>
      </c>
      <c r="R167" s="6">
        <v>6.4937281337998129E-2</v>
      </c>
      <c r="S167" s="6">
        <v>4.8212304804164177E-2</v>
      </c>
      <c r="T167" s="6">
        <v>0.19600648519498254</v>
      </c>
      <c r="V167" s="29">
        <f t="shared" si="10"/>
        <v>0.17030804676166819</v>
      </c>
      <c r="W167" s="29">
        <f t="shared" si="10"/>
        <v>5.7632197581376367E-2</v>
      </c>
      <c r="X167" s="29">
        <f t="shared" si="10"/>
        <v>5.0116433279286728E-2</v>
      </c>
      <c r="Y167" s="29">
        <f t="shared" si="9"/>
        <v>-7.3168546163164566E-2</v>
      </c>
      <c r="Z167" s="29">
        <f t="shared" si="8"/>
        <v>-4.1840988305867773E-4</v>
      </c>
      <c r="AA167" s="29">
        <f t="shared" si="8"/>
        <v>6.6430582814232669E-2</v>
      </c>
      <c r="AB167" s="29">
        <f t="shared" si="8"/>
        <v>2.337742128167929E-2</v>
      </c>
      <c r="AC167" s="29">
        <f t="shared" si="8"/>
        <v>1.0606707056916064E-2</v>
      </c>
      <c r="AD167" s="29">
        <f t="shared" si="8"/>
        <v>-0.36886925211368582</v>
      </c>
      <c r="AF167" s="16">
        <f t="shared" si="11"/>
        <v>-6.3984819384749758E-2</v>
      </c>
      <c r="AG167" s="17">
        <v>0.15082444639109838</v>
      </c>
    </row>
    <row r="168" spans="1:33" x14ac:dyDescent="0.2">
      <c r="A168" s="7">
        <v>45412</v>
      </c>
      <c r="B168" s="8">
        <v>0.28000000000000114</v>
      </c>
      <c r="C168" s="8">
        <v>0.56265981689212197</v>
      </c>
      <c r="D168" s="8">
        <v>0.95967218770674378</v>
      </c>
      <c r="E168" s="8">
        <v>-0.1547172630185969</v>
      </c>
      <c r="F168" s="8">
        <v>0.6010953274308406</v>
      </c>
      <c r="G168" s="8">
        <v>1.0699999999999932</v>
      </c>
      <c r="H168" s="8">
        <v>1.1099999999999994</v>
      </c>
      <c r="I168" s="8">
        <v>-4.0000000000006253E-2</v>
      </c>
      <c r="J168" s="8">
        <v>-1.438141044378014</v>
      </c>
      <c r="L168" s="6">
        <v>0.38706374264015697</v>
      </c>
      <c r="M168" s="6">
        <v>9.3779332707568913E-2</v>
      </c>
      <c r="N168" s="6">
        <v>5.6062803993514813E-2</v>
      </c>
      <c r="O168" s="6">
        <v>2.8074067753221268E-2</v>
      </c>
      <c r="P168" s="6">
        <v>1.5146343544671047E-2</v>
      </c>
      <c r="Q168" s="6">
        <v>0.11071763802372217</v>
      </c>
      <c r="R168" s="6">
        <v>6.4937281337998129E-2</v>
      </c>
      <c r="S168" s="6">
        <v>4.8212304804164177E-2</v>
      </c>
      <c r="T168" s="6">
        <v>0.19600648519498254</v>
      </c>
      <c r="V168" s="29">
        <f t="shared" si="10"/>
        <v>0.10837784793924439</v>
      </c>
      <c r="W168" s="29">
        <f t="shared" si="10"/>
        <v>5.2765862169506107E-2</v>
      </c>
      <c r="X168" s="29">
        <f t="shared" si="10"/>
        <v>5.3801913757430736E-2</v>
      </c>
      <c r="Y168" s="29">
        <f t="shared" si="9"/>
        <v>-4.3435429245770448E-3</v>
      </c>
      <c r="Z168" s="29">
        <f t="shared" si="8"/>
        <v>9.1043963323640415E-3</v>
      </c>
      <c r="AA168" s="29">
        <f t="shared" si="8"/>
        <v>0.11846787268538196</v>
      </c>
      <c r="AB168" s="29">
        <f t="shared" si="8"/>
        <v>7.208038228517788E-2</v>
      </c>
      <c r="AC168" s="29">
        <f t="shared" si="8"/>
        <v>-1.9284921921668685E-3</v>
      </c>
      <c r="AD168" s="29">
        <f t="shared" si="8"/>
        <v>-0.28188497132317591</v>
      </c>
      <c r="AF168" s="16">
        <f t="shared" si="11"/>
        <v>0.12644126872918532</v>
      </c>
      <c r="AG168" s="17">
        <v>0.40478484965255745</v>
      </c>
    </row>
    <row r="169" spans="1:33" x14ac:dyDescent="0.2">
      <c r="A169" s="7">
        <v>45443</v>
      </c>
      <c r="B169" s="8">
        <v>0.87999999999999545</v>
      </c>
      <c r="C169" s="8">
        <v>0.4281395580203764</v>
      </c>
      <c r="D169" s="8">
        <v>0.8621639996193835</v>
      </c>
      <c r="E169" s="8">
        <v>3.3838405143979742</v>
      </c>
      <c r="F169" s="8">
        <v>-8.572757838015832E-2</v>
      </c>
      <c r="G169" s="8">
        <v>1.0300000000000011</v>
      </c>
      <c r="H169" s="8">
        <v>1.4500000000000028</v>
      </c>
      <c r="I169" s="8">
        <v>0.18000000000000682</v>
      </c>
      <c r="J169" s="8">
        <v>0.11790419930888163</v>
      </c>
      <c r="L169" s="6">
        <v>0.38706374264015697</v>
      </c>
      <c r="M169" s="6">
        <v>9.3779332707568913E-2</v>
      </c>
      <c r="N169" s="6">
        <v>5.6062803993514813E-2</v>
      </c>
      <c r="O169" s="6">
        <v>2.8074067753221268E-2</v>
      </c>
      <c r="P169" s="6">
        <v>1.5146343544671047E-2</v>
      </c>
      <c r="Q169" s="6">
        <v>0.11071763802372217</v>
      </c>
      <c r="R169" s="6">
        <v>6.4937281337998129E-2</v>
      </c>
      <c r="S169" s="6">
        <v>4.8212304804164177E-2</v>
      </c>
      <c r="T169" s="6">
        <v>0.19600648519498254</v>
      </c>
      <c r="V169" s="29">
        <f t="shared" si="10"/>
        <v>0.34061609352333638</v>
      </c>
      <c r="W169" s="29">
        <f t="shared" si="10"/>
        <v>4.0150642056864382E-2</v>
      </c>
      <c r="X169" s="29">
        <f t="shared" si="10"/>
        <v>4.8335331320926281E-2</v>
      </c>
      <c r="Y169" s="29">
        <f t="shared" si="9"/>
        <v>9.4998167867303834E-2</v>
      </c>
      <c r="Z169" s="29">
        <f t="shared" si="8"/>
        <v>-1.2984593533985921E-3</v>
      </c>
      <c r="AA169" s="29">
        <f t="shared" si="8"/>
        <v>0.11403916716443396</v>
      </c>
      <c r="AB169" s="29">
        <f t="shared" si="8"/>
        <v>9.4159057940097476E-2</v>
      </c>
      <c r="AC169" s="29">
        <f t="shared" si="8"/>
        <v>8.6782148647498811E-3</v>
      </c>
      <c r="AD169" s="29">
        <f t="shared" si="8"/>
        <v>2.3109987696262577E-2</v>
      </c>
      <c r="AF169" s="16">
        <f t="shared" si="11"/>
        <v>0.76278820308057615</v>
      </c>
      <c r="AG169" s="17">
        <v>0.7253552263952372</v>
      </c>
    </row>
    <row r="170" spans="1:33" x14ac:dyDescent="0.2">
      <c r="A170" s="7">
        <v>45473</v>
      </c>
      <c r="B170" s="8">
        <v>0.37000000000000455</v>
      </c>
      <c r="C170" s="8">
        <v>0.39928113706402257</v>
      </c>
      <c r="D170" s="8">
        <v>0.86482570519615365</v>
      </c>
      <c r="E170" s="8">
        <v>1.8108605895554177</v>
      </c>
      <c r="F170" s="8">
        <v>2.181275869001766</v>
      </c>
      <c r="G170" s="8">
        <v>0.59000000000000341</v>
      </c>
      <c r="H170" s="8">
        <v>0.98000000000000398</v>
      </c>
      <c r="I170" s="8">
        <v>0.21999999999999886</v>
      </c>
      <c r="J170" s="8">
        <v>3.6624488599290856</v>
      </c>
      <c r="L170" s="6">
        <v>0.38706374264015697</v>
      </c>
      <c r="M170" s="6">
        <v>9.3779332707568913E-2</v>
      </c>
      <c r="N170" s="6">
        <v>5.6062803993514813E-2</v>
      </c>
      <c r="O170" s="6">
        <v>2.8074067753221268E-2</v>
      </c>
      <c r="P170" s="6">
        <v>1.5146343544671047E-2</v>
      </c>
      <c r="Q170" s="6">
        <v>0.11071763802372217</v>
      </c>
      <c r="R170" s="6">
        <v>6.4937281337998129E-2</v>
      </c>
      <c r="S170" s="6">
        <v>4.8212304804164177E-2</v>
      </c>
      <c r="T170" s="6">
        <v>0.19600648519498254</v>
      </c>
      <c r="V170" s="29">
        <f t="shared" si="10"/>
        <v>0.14321358477685983</v>
      </c>
      <c r="W170" s="29">
        <f t="shared" si="10"/>
        <v>3.7444318596583398E-2</v>
      </c>
      <c r="X170" s="29">
        <f t="shared" si="10"/>
        <v>4.8484553998965188E-2</v>
      </c>
      <c r="Y170" s="29">
        <f t="shared" si="9"/>
        <v>5.0838222882817009E-2</v>
      </c>
      <c r="Z170" s="29">
        <f t="shared" si="8"/>
        <v>3.3038353677601627E-2</v>
      </c>
      <c r="AA170" s="29">
        <f t="shared" si="8"/>
        <v>6.5323406433996464E-2</v>
      </c>
      <c r="AB170" s="29">
        <f t="shared" si="8"/>
        <v>6.3638535711238425E-2</v>
      </c>
      <c r="AC170" s="29">
        <f t="shared" si="8"/>
        <v>1.0606707056916064E-2</v>
      </c>
      <c r="AD170" s="29">
        <f t="shared" si="8"/>
        <v>0.71786372824107103</v>
      </c>
      <c r="AF170" s="16">
        <f t="shared" si="11"/>
        <v>1.1704514113760491</v>
      </c>
      <c r="AG170" s="17">
        <v>1.0228754012271963</v>
      </c>
    </row>
    <row r="171" spans="1:33" x14ac:dyDescent="0.2">
      <c r="A171" s="7">
        <v>45504</v>
      </c>
      <c r="B171" s="8">
        <v>0.23999999999999488</v>
      </c>
      <c r="C171" s="8">
        <v>0.45696658555789327</v>
      </c>
      <c r="D171" s="8">
        <v>0.99970334352532575</v>
      </c>
      <c r="E171" s="8">
        <v>-0.92949735645544251</v>
      </c>
      <c r="F171" s="8">
        <v>1.9951370030045155</v>
      </c>
      <c r="G171" s="8">
        <v>0.40000000000000568</v>
      </c>
      <c r="H171" s="8">
        <v>1.0799999999999983</v>
      </c>
      <c r="I171" s="8">
        <v>0.32999999999999829</v>
      </c>
      <c r="J171" s="8">
        <v>5.6471687671221389</v>
      </c>
      <c r="L171" s="6">
        <v>0.38706374264015697</v>
      </c>
      <c r="M171" s="6">
        <v>9.3779332707568913E-2</v>
      </c>
      <c r="N171" s="6">
        <v>5.6062803993514813E-2</v>
      </c>
      <c r="O171" s="6">
        <v>2.8074067753221268E-2</v>
      </c>
      <c r="P171" s="6">
        <v>1.5146343544671047E-2</v>
      </c>
      <c r="Q171" s="6">
        <v>0.11071763802372217</v>
      </c>
      <c r="R171" s="6">
        <v>6.4937281337998129E-2</v>
      </c>
      <c r="S171" s="6">
        <v>4.8212304804164177E-2</v>
      </c>
      <c r="T171" s="6">
        <v>0.19600648519498254</v>
      </c>
      <c r="V171" s="29">
        <f t="shared" si="10"/>
        <v>9.2895298233635695E-2</v>
      </c>
      <c r="W171" s="29">
        <f t="shared" si="10"/>
        <v>4.2854021463275431E-2</v>
      </c>
      <c r="X171" s="29">
        <f t="shared" si="10"/>
        <v>5.6046172599721743E-2</v>
      </c>
      <c r="Y171" s="29">
        <f t="shared" si="9"/>
        <v>-2.6094771761570153E-2</v>
      </c>
      <c r="Z171" s="29">
        <f t="shared" si="8"/>
        <v>3.0219030466191784E-2</v>
      </c>
      <c r="AA171" s="29">
        <f t="shared" si="8"/>
        <v>4.4287055209489494E-2</v>
      </c>
      <c r="AB171" s="29">
        <f t="shared" si="8"/>
        <v>7.0132263845037873E-2</v>
      </c>
      <c r="AC171" s="29">
        <f t="shared" si="8"/>
        <v>1.5910060585374097E-2</v>
      </c>
      <c r="AD171" s="29">
        <f t="shared" si="8"/>
        <v>1.1068817013464933</v>
      </c>
      <c r="AF171" s="16">
        <f t="shared" si="11"/>
        <v>1.4331308319876492</v>
      </c>
      <c r="AG171" s="17">
        <v>1.2416212551819825</v>
      </c>
    </row>
    <row r="172" spans="1:33" x14ac:dyDescent="0.2">
      <c r="A172" s="7">
        <v>45535</v>
      </c>
      <c r="B172" s="8">
        <v>0.39000000000000057</v>
      </c>
      <c r="C172" s="8">
        <v>0.60492503227706607</v>
      </c>
      <c r="D172" s="8">
        <v>1.1255550966841668</v>
      </c>
      <c r="E172" s="8">
        <v>-1.2163341155141154</v>
      </c>
      <c r="F172" s="8">
        <v>4.1439422716678109E-3</v>
      </c>
      <c r="G172" s="8">
        <v>0.48000000000000398</v>
      </c>
      <c r="H172" s="8">
        <v>0.98999999999999488</v>
      </c>
      <c r="I172" s="8">
        <v>0.31000000000000227</v>
      </c>
      <c r="J172" s="8">
        <v>5.354415663402861</v>
      </c>
      <c r="L172" s="6">
        <v>0.38706374264015697</v>
      </c>
      <c r="M172" s="6">
        <v>9.3779332707568913E-2</v>
      </c>
      <c r="N172" s="6">
        <v>5.6062803993514813E-2</v>
      </c>
      <c r="O172" s="6">
        <v>2.8074067753221268E-2</v>
      </c>
      <c r="P172" s="6">
        <v>1.5146343544671047E-2</v>
      </c>
      <c r="Q172" s="6">
        <v>0.11071763802372217</v>
      </c>
      <c r="R172" s="6">
        <v>6.4937281337998129E-2</v>
      </c>
      <c r="S172" s="6">
        <v>4.8212304804164177E-2</v>
      </c>
      <c r="T172" s="6">
        <v>0.19600648519498254</v>
      </c>
      <c r="V172" s="29">
        <f t="shared" si="10"/>
        <v>0.15095485962966143</v>
      </c>
      <c r="W172" s="29">
        <f t="shared" si="10"/>
        <v>5.6729465865047846E-2</v>
      </c>
      <c r="X172" s="29">
        <f t="shared" si="10"/>
        <v>6.3101774769306063E-2</v>
      </c>
      <c r="Y172" s="29">
        <f t="shared" si="9"/>
        <v>-3.4147446369497743E-2</v>
      </c>
      <c r="Z172" s="29">
        <f t="shared" si="8"/>
        <v>6.2765573275965218E-5</v>
      </c>
      <c r="AA172" s="29">
        <f t="shared" si="8"/>
        <v>5.3144466251387079E-2</v>
      </c>
      <c r="AB172" s="29">
        <f t="shared" si="8"/>
        <v>6.4287908524617812E-2</v>
      </c>
      <c r="AC172" s="29">
        <f t="shared" si="8"/>
        <v>1.4945814489291005E-2</v>
      </c>
      <c r="AD172" s="29">
        <f t="shared" si="8"/>
        <v>1.0495001944565554</v>
      </c>
      <c r="AF172" s="16">
        <f t="shared" si="11"/>
        <v>1.4185798031896448</v>
      </c>
      <c r="AG172" s="17">
        <v>1.2390248499818881</v>
      </c>
    </row>
    <row r="173" spans="1:33" x14ac:dyDescent="0.2">
      <c r="A173" s="7">
        <v>45565</v>
      </c>
      <c r="B173" s="8">
        <v>0.45000000000000284</v>
      </c>
      <c r="C173" s="8">
        <v>1.6485686370975543</v>
      </c>
      <c r="D173" s="8">
        <v>1.3514524841796032</v>
      </c>
      <c r="E173" s="8">
        <v>-3.5147585867224507</v>
      </c>
      <c r="F173" s="8">
        <v>-2.475731021531999</v>
      </c>
      <c r="G173" s="8">
        <v>0.76000000000000512</v>
      </c>
      <c r="H173" s="8">
        <v>1.3700000000000045</v>
      </c>
      <c r="I173" s="8">
        <v>0.18000000000000682</v>
      </c>
      <c r="J173" s="8">
        <v>-0.10372245874967234</v>
      </c>
      <c r="L173" s="6">
        <v>0.38706374264015697</v>
      </c>
      <c r="M173" s="6">
        <v>9.3779332707568913E-2</v>
      </c>
      <c r="N173" s="6">
        <v>5.6062803993514813E-2</v>
      </c>
      <c r="O173" s="6">
        <v>2.8074067753221268E-2</v>
      </c>
      <c r="P173" s="6">
        <v>1.5146343544671047E-2</v>
      </c>
      <c r="Q173" s="6">
        <v>0.11071763802372217</v>
      </c>
      <c r="R173" s="6">
        <v>6.4937281337998129E-2</v>
      </c>
      <c r="S173" s="6">
        <v>4.8212304804164177E-2</v>
      </c>
      <c r="T173" s="6">
        <v>0.19600648519498254</v>
      </c>
      <c r="V173" s="29">
        <f t="shared" si="10"/>
        <v>0.17417868418807173</v>
      </c>
      <c r="W173" s="29">
        <f t="shared" si="10"/>
        <v>0.15460166670963499</v>
      </c>
      <c r="X173" s="29">
        <f t="shared" si="10"/>
        <v>7.5766215727109773E-2</v>
      </c>
      <c r="Y173" s="29">
        <f t="shared" si="9"/>
        <v>-9.8673570699862309E-2</v>
      </c>
      <c r="Z173" s="29">
        <f t="shared" si="8"/>
        <v>-3.7498272576323051E-2</v>
      </c>
      <c r="AA173" s="29">
        <f t="shared" si="8"/>
        <v>8.4145404898029422E-2</v>
      </c>
      <c r="AB173" s="29">
        <f t="shared" si="8"/>
        <v>8.8964075433057732E-2</v>
      </c>
      <c r="AC173" s="29">
        <f t="shared" si="8"/>
        <v>8.6782148647498811E-3</v>
      </c>
      <c r="AD173" s="29">
        <f t="shared" ref="AD173:AD183" si="12">J173*T173</f>
        <v>-2.0330274575304837E-2</v>
      </c>
      <c r="AF173" s="16">
        <f t="shared" si="11"/>
        <v>0.42983214396916336</v>
      </c>
      <c r="AG173" s="17">
        <v>0.76874967250446957</v>
      </c>
    </row>
    <row r="174" spans="1:33" x14ac:dyDescent="0.2">
      <c r="A174" s="7">
        <v>45596</v>
      </c>
      <c r="B174" s="8">
        <v>0.48000000000000398</v>
      </c>
      <c r="C174" s="8">
        <v>2.3515255852455823</v>
      </c>
      <c r="D174" s="8">
        <v>1.5939969273487122</v>
      </c>
      <c r="E174" s="8">
        <v>-5.0381967008451198</v>
      </c>
      <c r="F174" s="8">
        <v>-2.0608334654971969</v>
      </c>
      <c r="G174" s="8">
        <v>1.25</v>
      </c>
      <c r="H174" s="8">
        <v>1.2999999999999972</v>
      </c>
      <c r="I174" s="8">
        <v>0.51000000000000512</v>
      </c>
      <c r="J174" s="8">
        <v>-0.19486794242065741</v>
      </c>
      <c r="L174" s="6">
        <v>0.38706374264015697</v>
      </c>
      <c r="M174" s="6">
        <v>9.3779332707568913E-2</v>
      </c>
      <c r="N174" s="6">
        <v>5.6062803993514813E-2</v>
      </c>
      <c r="O174" s="6">
        <v>2.8074067753221268E-2</v>
      </c>
      <c r="P174" s="6">
        <v>1.5146343544671047E-2</v>
      </c>
      <c r="Q174" s="6">
        <v>0.11071763802372217</v>
      </c>
      <c r="R174" s="6">
        <v>6.4937281337998129E-2</v>
      </c>
      <c r="S174" s="6">
        <v>4.8212304804164177E-2</v>
      </c>
      <c r="T174" s="6">
        <v>0.19600648519498254</v>
      </c>
      <c r="V174" s="29">
        <f t="shared" si="10"/>
        <v>0.18579059646727689</v>
      </c>
      <c r="W174" s="29">
        <f t="shared" si="10"/>
        <v>0.22052450022910616</v>
      </c>
      <c r="X174" s="29">
        <f t="shared" si="10"/>
        <v>8.9363937304215726E-2</v>
      </c>
      <c r="Y174" s="29">
        <f t="shared" si="9"/>
        <v>-0.14144267553358175</v>
      </c>
      <c r="Z174" s="29">
        <f t="shared" si="8"/>
        <v>-3.1214091656775533E-2</v>
      </c>
      <c r="AA174" s="29">
        <f t="shared" si="8"/>
        <v>0.13839704752965271</v>
      </c>
      <c r="AB174" s="29">
        <f t="shared" si="8"/>
        <v>8.4418465739397389E-2</v>
      </c>
      <c r="AC174" s="29">
        <f t="shared" si="8"/>
        <v>2.4588275450123976E-2</v>
      </c>
      <c r="AD174" s="29">
        <f t="shared" si="12"/>
        <v>-3.8195380471051296E-2</v>
      </c>
      <c r="AF174" s="16">
        <f t="shared" si="11"/>
        <v>0.5322306750583643</v>
      </c>
      <c r="AG174" s="17">
        <v>0.88168735052018121</v>
      </c>
    </row>
    <row r="175" spans="1:33" x14ac:dyDescent="0.2">
      <c r="A175" s="7">
        <v>45626</v>
      </c>
      <c r="B175" s="8">
        <v>0.54999999999999716</v>
      </c>
      <c r="C175" s="8">
        <v>2.8331692296584805</v>
      </c>
      <c r="D175" s="8">
        <v>1.760427275556566</v>
      </c>
      <c r="E175" s="8">
        <v>-2.0250032407596308</v>
      </c>
      <c r="F175" s="8">
        <v>-6.6059666375792858E-2</v>
      </c>
      <c r="G175" s="8">
        <v>1.2999999999999972</v>
      </c>
      <c r="H175" s="8">
        <v>1.2999999999999972</v>
      </c>
      <c r="I175" s="8">
        <v>0.20000000000000284</v>
      </c>
      <c r="J175" s="8">
        <v>5.3494869328404775</v>
      </c>
      <c r="L175" s="6">
        <v>0.38706374264015697</v>
      </c>
      <c r="M175" s="6">
        <v>9.3779332707568913E-2</v>
      </c>
      <c r="N175" s="6">
        <v>5.6062803993514813E-2</v>
      </c>
      <c r="O175" s="6">
        <v>2.8074067753221268E-2</v>
      </c>
      <c r="P175" s="6">
        <v>1.5146343544671047E-2</v>
      </c>
      <c r="Q175" s="6">
        <v>0.11071763802372217</v>
      </c>
      <c r="R175" s="6">
        <v>6.4937281337998129E-2</v>
      </c>
      <c r="S175" s="6">
        <v>4.8212304804164177E-2</v>
      </c>
      <c r="T175" s="6">
        <v>0.19600648519498254</v>
      </c>
      <c r="V175" s="29">
        <f t="shared" si="10"/>
        <v>0.21288505845208525</v>
      </c>
      <c r="W175" s="29">
        <f t="shared" si="10"/>
        <v>0.26569271980498937</v>
      </c>
      <c r="X175" s="29">
        <f t="shared" si="10"/>
        <v>9.8694489294365056E-2</v>
      </c>
      <c r="Y175" s="29">
        <f t="shared" si="9"/>
        <v>-5.6850078181578514E-2</v>
      </c>
      <c r="Z175" s="29">
        <f t="shared" si="8"/>
        <v>-1.0005624013741132E-3</v>
      </c>
      <c r="AA175" s="29">
        <f t="shared" si="8"/>
        <v>0.14393292943083852</v>
      </c>
      <c r="AB175" s="29">
        <f t="shared" si="8"/>
        <v>8.4418465739397389E-2</v>
      </c>
      <c r="AC175" s="29">
        <f t="shared" si="8"/>
        <v>9.6424609608329725E-3</v>
      </c>
      <c r="AD175" s="29">
        <f t="shared" si="12"/>
        <v>1.0485341313025496</v>
      </c>
      <c r="AF175" s="16">
        <f t="shared" si="11"/>
        <v>1.8059496144021054</v>
      </c>
      <c r="AG175" s="17">
        <v>1.5731071315576202</v>
      </c>
    </row>
    <row r="176" spans="1:33" s="23" customFormat="1" ht="19" thickBot="1" x14ac:dyDescent="0.25">
      <c r="A176" s="21">
        <v>45657</v>
      </c>
      <c r="B176" s="22">
        <v>1.6299999999999955</v>
      </c>
      <c r="C176" s="22">
        <v>2.6430781681651183</v>
      </c>
      <c r="D176" s="22">
        <v>1.6786015913923222</v>
      </c>
      <c r="E176" s="22">
        <v>-1.3179282804649688</v>
      </c>
      <c r="F176" s="22">
        <v>2.5829984423455272</v>
      </c>
      <c r="G176" s="22">
        <v>1.5699999999999932</v>
      </c>
      <c r="H176" s="22">
        <v>1.4099999999999966</v>
      </c>
      <c r="I176" s="22">
        <v>0.79999999999999716</v>
      </c>
      <c r="J176" s="22">
        <v>3.1073560635435342</v>
      </c>
      <c r="L176" s="23">
        <v>0.38706374264015697</v>
      </c>
      <c r="M176" s="23">
        <v>9.3779332707568913E-2</v>
      </c>
      <c r="N176" s="23">
        <v>5.6062803993514813E-2</v>
      </c>
      <c r="O176" s="23">
        <v>2.8074067753221268E-2</v>
      </c>
      <c r="P176" s="23">
        <v>1.5146343544671047E-2</v>
      </c>
      <c r="Q176" s="23">
        <v>0.11071763802372217</v>
      </c>
      <c r="R176" s="23">
        <v>6.4937281337998129E-2</v>
      </c>
      <c r="S176" s="23">
        <v>4.8212304804164177E-2</v>
      </c>
      <c r="T176" s="23">
        <v>0.19600648519498254</v>
      </c>
      <c r="V176" s="23">
        <f t="shared" si="10"/>
        <v>0.63091390050345408</v>
      </c>
      <c r="W176" s="23">
        <f t="shared" si="10"/>
        <v>0.24786610690446842</v>
      </c>
      <c r="X176" s="23">
        <f t="shared" si="10"/>
        <v>9.4107112001429807E-2</v>
      </c>
      <c r="Y176" s="23">
        <f t="shared" si="9"/>
        <v>-3.6999607839659936E-2</v>
      </c>
      <c r="Z176" s="23">
        <f t="shared" si="8"/>
        <v>3.9122981783115546E-2</v>
      </c>
      <c r="AA176" s="23">
        <f t="shared" si="8"/>
        <v>0.17382669169724305</v>
      </c>
      <c r="AB176" s="23">
        <f t="shared" si="8"/>
        <v>9.1561566686577139E-2</v>
      </c>
      <c r="AC176" s="23">
        <f t="shared" si="8"/>
        <v>3.8569843843331203E-2</v>
      </c>
      <c r="AD176" s="23">
        <f t="shared" si="12"/>
        <v>0.60906194026448501</v>
      </c>
      <c r="AF176" s="24">
        <f t="shared" si="11"/>
        <v>1.8880305358444445</v>
      </c>
      <c r="AG176" s="25">
        <v>1.6839016293228468</v>
      </c>
    </row>
    <row r="177" spans="1:33" x14ac:dyDescent="0.2">
      <c r="A177" s="7">
        <v>45688</v>
      </c>
      <c r="B177" s="8">
        <v>0.62999999999999545</v>
      </c>
      <c r="C177" s="8">
        <v>1.8286117081015334</v>
      </c>
      <c r="D177" s="8">
        <v>1.4135003471636338</v>
      </c>
      <c r="E177" s="8">
        <v>1.4447202296357347</v>
      </c>
      <c r="F177" s="8">
        <v>1.170630201596552</v>
      </c>
      <c r="G177" s="8">
        <v>1.1800000000000068</v>
      </c>
      <c r="H177" s="8">
        <v>0.95000000000000284</v>
      </c>
      <c r="I177" s="8">
        <v>0.14000000000000057</v>
      </c>
      <c r="J177" s="8">
        <v>-2.8745664140435991</v>
      </c>
      <c r="L177" s="6">
        <v>0.37085925676811832</v>
      </c>
      <c r="M177" s="6">
        <v>9.6561291407432318E-2</v>
      </c>
      <c r="N177" s="6">
        <v>5.7465949218093157E-2</v>
      </c>
      <c r="O177" s="6">
        <v>2.4928535395997979E-2</v>
      </c>
      <c r="P177" s="6">
        <v>1.3452160753321002E-2</v>
      </c>
      <c r="Q177" s="6">
        <v>0.1099714141583992</v>
      </c>
      <c r="R177" s="6">
        <v>6.5032789641836217E-2</v>
      </c>
      <c r="S177" s="6">
        <v>4.6325878594249206E-2</v>
      </c>
      <c r="T177" s="6">
        <v>0.21540272406255254</v>
      </c>
      <c r="V177" s="29">
        <f t="shared" si="10"/>
        <v>0.23364133176391286</v>
      </c>
      <c r="W177" s="29">
        <f t="shared" si="10"/>
        <v>0.17657310801703474</v>
      </c>
      <c r="X177" s="29">
        <f t="shared" si="10"/>
        <v>8.1228139169862434E-2</v>
      </c>
      <c r="Y177" s="29">
        <f t="shared" si="9"/>
        <v>3.601475938178874E-2</v>
      </c>
      <c r="Z177" s="29">
        <f t="shared" si="8"/>
        <v>1.574750565456939E-2</v>
      </c>
      <c r="AA177" s="29">
        <f t="shared" si="8"/>
        <v>0.1297662687069118</v>
      </c>
      <c r="AB177" s="29">
        <f t="shared" si="8"/>
        <v>6.1781150159744593E-2</v>
      </c>
      <c r="AC177" s="29">
        <f t="shared" si="8"/>
        <v>6.4856230031949151E-3</v>
      </c>
      <c r="AD177" s="29">
        <f t="shared" si="12"/>
        <v>-0.61918943608371457</v>
      </c>
      <c r="AF177" s="16">
        <f t="shared" si="11"/>
        <v>0.12204844977330487</v>
      </c>
      <c r="AG177" s="17">
        <v>0.5801167448379374</v>
      </c>
    </row>
    <row r="178" spans="1:33" x14ac:dyDescent="0.2">
      <c r="A178" s="7">
        <v>45716</v>
      </c>
      <c r="B178" s="8">
        <v>0.40000000000000568</v>
      </c>
      <c r="C178" s="8">
        <v>1.984870088441582</v>
      </c>
      <c r="D178" s="8">
        <v>1.2967415530247024</v>
      </c>
      <c r="E178" s="8">
        <v>-0.60285893661932732</v>
      </c>
      <c r="F178" s="8">
        <v>0.81426374380404809</v>
      </c>
      <c r="G178" s="8">
        <v>1.480000000000004</v>
      </c>
      <c r="H178" s="8">
        <v>1.0400000000000063</v>
      </c>
      <c r="I178" s="8">
        <v>0.25</v>
      </c>
      <c r="J178" s="8">
        <v>-1.3290675764943387</v>
      </c>
      <c r="L178" s="6">
        <v>0.37085925676811832</v>
      </c>
      <c r="M178" s="6">
        <v>9.6561291407432318E-2</v>
      </c>
      <c r="N178" s="6">
        <v>5.7465949218093157E-2</v>
      </c>
      <c r="O178" s="6">
        <v>2.4928535395997979E-2</v>
      </c>
      <c r="P178" s="6">
        <v>1.3452160753321002E-2</v>
      </c>
      <c r="Q178" s="6">
        <v>0.1099714141583992</v>
      </c>
      <c r="R178" s="6">
        <v>6.5032789641836217E-2</v>
      </c>
      <c r="S178" s="6">
        <v>4.6325878594249206E-2</v>
      </c>
      <c r="T178" s="6">
        <v>0.21540272406255254</v>
      </c>
      <c r="V178" s="29">
        <f t="shared" si="10"/>
        <v>0.14834370270724945</v>
      </c>
      <c r="W178" s="29">
        <f t="shared" si="10"/>
        <v>0.19166161901590356</v>
      </c>
      <c r="X178" s="29">
        <f t="shared" si="10"/>
        <v>7.4518484235108803E-2</v>
      </c>
      <c r="Y178" s="29">
        <f t="shared" si="9"/>
        <v>-1.5028390340308603E-2</v>
      </c>
      <c r="Z178" s="29">
        <f t="shared" si="8"/>
        <v>1.0953606777253043E-2</v>
      </c>
      <c r="AA178" s="29">
        <f t="shared" si="8"/>
        <v>0.16275769295443127</v>
      </c>
      <c r="AB178" s="29">
        <f t="shared" si="8"/>
        <v>6.7634101227510068E-2</v>
      </c>
      <c r="AC178" s="29">
        <f t="shared" si="8"/>
        <v>1.1581469648562302E-2</v>
      </c>
      <c r="AD178" s="29">
        <f t="shared" si="12"/>
        <v>-0.28628477644009548</v>
      </c>
      <c r="AF178" s="16">
        <f t="shared" si="11"/>
        <v>0.36613750978561438</v>
      </c>
      <c r="AG178" s="17">
        <v>0.7960134467496971</v>
      </c>
    </row>
    <row r="179" spans="1:33" x14ac:dyDescent="0.2">
      <c r="A179" s="7">
        <v>45747</v>
      </c>
      <c r="B179" s="8">
        <v>0.40000000000000568</v>
      </c>
      <c r="C179" s="8">
        <v>1.6612548762562085</v>
      </c>
      <c r="D179" s="8">
        <v>1.2496315857165854</v>
      </c>
      <c r="E179" s="8">
        <v>-4.1255182293324424</v>
      </c>
      <c r="F179" s="8">
        <v>-2.4302844333696072</v>
      </c>
      <c r="G179" s="8">
        <v>1.1500000000000057</v>
      </c>
      <c r="H179" s="8">
        <v>1.4000000000000057</v>
      </c>
      <c r="I179" s="8">
        <v>-0.17000000000000171</v>
      </c>
      <c r="J179" s="8">
        <v>0.46680858086030241</v>
      </c>
      <c r="L179" s="6">
        <v>0.37085925676811832</v>
      </c>
      <c r="M179" s="6">
        <v>9.6561291407432318E-2</v>
      </c>
      <c r="N179" s="6">
        <v>5.7465949218093157E-2</v>
      </c>
      <c r="O179" s="6">
        <v>2.4928535395997979E-2</v>
      </c>
      <c r="P179" s="6">
        <v>1.3452160753321002E-2</v>
      </c>
      <c r="Q179" s="6">
        <v>0.1099714141583992</v>
      </c>
      <c r="R179" s="6">
        <v>6.5032789641836217E-2</v>
      </c>
      <c r="S179" s="6">
        <v>4.6325878594249206E-2</v>
      </c>
      <c r="T179" s="6">
        <v>0.21540272406255254</v>
      </c>
      <c r="V179" s="29">
        <f t="shared" si="10"/>
        <v>0.14834370270724945</v>
      </c>
      <c r="W179" s="29">
        <f t="shared" si="10"/>
        <v>0.16041291620819367</v>
      </c>
      <c r="X179" s="29">
        <f t="shared" si="10"/>
        <v>7.1811265246114517E-2</v>
      </c>
      <c r="Y179" s="29">
        <f t="shared" si="9"/>
        <v>-0.10284312720674869</v>
      </c>
      <c r="Z179" s="29">
        <f t="shared" si="8"/>
        <v>-3.2692576873981603E-2</v>
      </c>
      <c r="AA179" s="29">
        <f t="shared" si="8"/>
        <v>0.1264671262821597</v>
      </c>
      <c r="AB179" s="29">
        <f t="shared" si="8"/>
        <v>9.104590549857107E-2</v>
      </c>
      <c r="AC179" s="29">
        <f t="shared" si="8"/>
        <v>-7.8753993610224445E-3</v>
      </c>
      <c r="AD179" s="29">
        <f t="shared" si="12"/>
        <v>0.10055183993308346</v>
      </c>
      <c r="AF179" s="16">
        <f t="shared" si="11"/>
        <v>0.5552216524336191</v>
      </c>
      <c r="AG179" s="17">
        <v>0.81558408781161518</v>
      </c>
    </row>
    <row r="180" spans="1:33" x14ac:dyDescent="0.2">
      <c r="A180" s="7">
        <v>45777</v>
      </c>
      <c r="B180" s="8">
        <v>0.31000000000000227</v>
      </c>
      <c r="C180" s="8">
        <v>1.2107593642889327</v>
      </c>
      <c r="D180" s="8">
        <v>1.0512116366009536</v>
      </c>
      <c r="E180" s="8">
        <v>-5.9753361242733547</v>
      </c>
      <c r="F180" s="8">
        <v>-1.5650088559181938</v>
      </c>
      <c r="G180" s="8">
        <v>1.0900000000000034</v>
      </c>
      <c r="H180" s="8">
        <v>1.1700000000000017</v>
      </c>
      <c r="I180" s="8">
        <v>-4.9999999999997158E-2</v>
      </c>
      <c r="J180" s="8">
        <v>0.59000956038224217</v>
      </c>
      <c r="L180" s="6">
        <v>0.37085925676811832</v>
      </c>
      <c r="M180" s="6">
        <v>9.6561291407432318E-2</v>
      </c>
      <c r="N180" s="6">
        <v>5.7465949218093157E-2</v>
      </c>
      <c r="O180" s="6">
        <v>2.4928535395997979E-2</v>
      </c>
      <c r="P180" s="6">
        <v>1.3452160753321002E-2</v>
      </c>
      <c r="Q180" s="6">
        <v>0.1099714141583992</v>
      </c>
      <c r="R180" s="6">
        <v>6.5032789641836217E-2</v>
      </c>
      <c r="S180" s="6">
        <v>4.6325878594249206E-2</v>
      </c>
      <c r="T180" s="6">
        <v>0.21540272406255254</v>
      </c>
      <c r="V180" s="29">
        <f t="shared" si="10"/>
        <v>0.11496636959811753</v>
      </c>
      <c r="W180" s="29">
        <f t="shared" si="10"/>
        <v>0.11691248779938114</v>
      </c>
      <c r="X180" s="29">
        <f t="shared" si="10"/>
        <v>6.0408874526378997E-2</v>
      </c>
      <c r="Y180" s="29">
        <f t="shared" si="9"/>
        <v>-0.14895637807693371</v>
      </c>
      <c r="Z180" s="29">
        <f t="shared" si="8"/>
        <v>-2.1052750710182529E-2</v>
      </c>
      <c r="AA180" s="29">
        <f t="shared" si="8"/>
        <v>0.1198688414326555</v>
      </c>
      <c r="AB180" s="29">
        <f t="shared" si="8"/>
        <v>7.6088363880948487E-2</v>
      </c>
      <c r="AC180" s="29">
        <f t="shared" si="8"/>
        <v>-2.3162939297123285E-3</v>
      </c>
      <c r="AD180" s="29">
        <f t="shared" si="12"/>
        <v>0.12708966652928405</v>
      </c>
      <c r="AF180" s="16">
        <f t="shared" si="11"/>
        <v>0.44300918104993714</v>
      </c>
      <c r="AG180" s="17">
        <v>0.63393950674638688</v>
      </c>
    </row>
    <row r="181" spans="1:33" x14ac:dyDescent="0.2">
      <c r="A181" s="7">
        <v>45808</v>
      </c>
      <c r="B181" s="8">
        <v>1.1500000000000057</v>
      </c>
      <c r="C181" s="8">
        <v>0.8683058438067377</v>
      </c>
      <c r="D181" s="8">
        <v>1.038641450957158</v>
      </c>
      <c r="E181" s="8">
        <v>2.1707068502380622</v>
      </c>
      <c r="F181" s="8">
        <v>-0.31483391557391371</v>
      </c>
      <c r="G181" s="8">
        <v>0.68000000000000682</v>
      </c>
      <c r="H181" s="8">
        <v>0.79000000000000625</v>
      </c>
      <c r="I181" s="8">
        <v>-0.43999999999999773</v>
      </c>
      <c r="J181" s="8">
        <v>-0.96677463878640424</v>
      </c>
      <c r="L181" s="6">
        <v>0.37085925676811832</v>
      </c>
      <c r="M181" s="6">
        <v>9.6561291407432318E-2</v>
      </c>
      <c r="N181" s="6">
        <v>5.7465949218093157E-2</v>
      </c>
      <c r="O181" s="6">
        <v>2.4928535395997979E-2</v>
      </c>
      <c r="P181" s="6">
        <v>1.3452160753321002E-2</v>
      </c>
      <c r="Q181" s="6">
        <v>0.1099714141583992</v>
      </c>
      <c r="R181" s="6">
        <v>6.5032789641836217E-2</v>
      </c>
      <c r="S181" s="6">
        <v>4.6325878594249206E-2</v>
      </c>
      <c r="T181" s="6">
        <v>0.21540272406255254</v>
      </c>
      <c r="V181" s="29">
        <f t="shared" si="10"/>
        <v>0.42648814528333817</v>
      </c>
      <c r="W181" s="29">
        <f t="shared" si="10"/>
        <v>8.3844733614598807E-2</v>
      </c>
      <c r="X181" s="29">
        <f t="shared" si="10"/>
        <v>5.9686516876510637E-2</v>
      </c>
      <c r="Y181" s="29">
        <f t="shared" si="9"/>
        <v>5.4112542550494816E-2</v>
      </c>
      <c r="Z181" s="29">
        <f t="shared" si="8"/>
        <v>-4.2351964428977802E-3</v>
      </c>
      <c r="AA181" s="29">
        <f t="shared" si="8"/>
        <v>7.4780561627712211E-2</v>
      </c>
      <c r="AB181" s="29">
        <f t="shared" si="8"/>
        <v>5.1375903817051018E-2</v>
      </c>
      <c r="AC181" s="29">
        <f t="shared" si="8"/>
        <v>-2.0383386581469546E-2</v>
      </c>
      <c r="AD181" s="29">
        <f t="shared" si="12"/>
        <v>-0.20824589074918173</v>
      </c>
      <c r="AF181" s="16">
        <f t="shared" si="11"/>
        <v>0.5174239299961565</v>
      </c>
      <c r="AG181" s="17">
        <v>0.57110716769960845</v>
      </c>
    </row>
    <row r="182" spans="1:33" x14ac:dyDescent="0.2">
      <c r="A182" s="7">
        <v>45838</v>
      </c>
      <c r="B182" s="8">
        <v>0.43000000000000682</v>
      </c>
      <c r="C182" s="8">
        <v>0.66247285653680876</v>
      </c>
      <c r="D182" s="8">
        <v>1.0549605162162692</v>
      </c>
      <c r="E182" s="8">
        <v>-2.0457501527134383</v>
      </c>
      <c r="F182" s="8">
        <v>-0.7968077854799418</v>
      </c>
      <c r="G182" s="8">
        <v>0.84000000000000341</v>
      </c>
      <c r="H182" s="8">
        <v>0.81999999999999318</v>
      </c>
      <c r="I182" s="8">
        <v>0</v>
      </c>
      <c r="J182" s="8">
        <v>-0.29399344515671544</v>
      </c>
      <c r="L182" s="6">
        <v>0.37085925676811832</v>
      </c>
      <c r="M182" s="6">
        <v>9.6561291407432318E-2</v>
      </c>
      <c r="N182" s="6">
        <v>5.7465949218093157E-2</v>
      </c>
      <c r="O182" s="6">
        <v>2.4928535395997979E-2</v>
      </c>
      <c r="P182" s="6">
        <v>1.3452160753321002E-2</v>
      </c>
      <c r="Q182" s="6">
        <v>0.1099714141583992</v>
      </c>
      <c r="R182" s="6">
        <v>6.5032789641836217E-2</v>
      </c>
      <c r="S182" s="6">
        <v>4.6325878594249206E-2</v>
      </c>
      <c r="T182" s="6">
        <v>0.21540272406255254</v>
      </c>
      <c r="V182" s="29">
        <f t="shared" si="10"/>
        <v>0.15946948041029341</v>
      </c>
      <c r="W182" s="29">
        <f t="shared" si="10"/>
        <v>6.3969234549564893E-2</v>
      </c>
      <c r="X182" s="29">
        <f t="shared" si="10"/>
        <v>6.0624307451977465E-2</v>
      </c>
      <c r="Y182" s="29">
        <f t="shared" si="9"/>
        <v>-5.099755509328522E-2</v>
      </c>
      <c r="Z182" s="29">
        <f t="shared" si="8"/>
        <v>-1.0718786419773894E-2</v>
      </c>
      <c r="AA182" s="29">
        <f t="shared" si="8"/>
        <v>9.2375987893055705E-2</v>
      </c>
      <c r="AB182" s="29">
        <f t="shared" si="8"/>
        <v>5.3326887506305251E-2</v>
      </c>
      <c r="AC182" s="29">
        <f>I182*S182</f>
        <v>0</v>
      </c>
      <c r="AD182" s="29">
        <f t="shared" si="12"/>
        <v>-6.3326988943291154E-2</v>
      </c>
      <c r="AF182" s="16">
        <f t="shared" si="11"/>
        <v>0.30472256735484643</v>
      </c>
      <c r="AG182" s="17">
        <v>0.48696078187215619</v>
      </c>
    </row>
    <row r="183" spans="1:33" x14ac:dyDescent="0.2">
      <c r="A183" s="7">
        <v>45869</v>
      </c>
      <c r="B183" s="8">
        <v>0.39000000000000057</v>
      </c>
      <c r="C183" s="8">
        <v>0.50278127655175808</v>
      </c>
      <c r="D183" s="8">
        <v>1.0351412030681075</v>
      </c>
      <c r="E183" s="8">
        <v>-2.6507572136443258</v>
      </c>
      <c r="F183" s="8">
        <v>-0.42515517959202498</v>
      </c>
      <c r="G183" s="8">
        <v>0.46999999999999886</v>
      </c>
      <c r="H183" s="8">
        <v>0.81999999999999318</v>
      </c>
      <c r="I183" s="8">
        <v>-0.34000000000000341</v>
      </c>
      <c r="J183" s="8">
        <v>-1.6022467683842905</v>
      </c>
      <c r="L183" s="6">
        <v>0.37085925676811832</v>
      </c>
      <c r="M183" s="6">
        <v>9.6561291407432318E-2</v>
      </c>
      <c r="N183" s="6">
        <v>5.7465949218093157E-2</v>
      </c>
      <c r="O183" s="6">
        <v>2.4928535395997979E-2</v>
      </c>
      <c r="P183" s="6">
        <v>1.3452160753321002E-2</v>
      </c>
      <c r="Q183" s="6">
        <v>0.1099714141583992</v>
      </c>
      <c r="R183" s="6">
        <v>6.5032789641836217E-2</v>
      </c>
      <c r="S183" s="6">
        <v>4.6325878594249206E-2</v>
      </c>
      <c r="T183" s="6">
        <v>0.21540272406255254</v>
      </c>
      <c r="V183" s="29">
        <f t="shared" si="10"/>
        <v>0.14463511013956634</v>
      </c>
      <c r="W183" s="29">
        <f t="shared" si="10"/>
        <v>4.8549209359315129E-2</v>
      </c>
      <c r="X183" s="29">
        <f t="shared" si="10"/>
        <v>5.9485371809067725E-2</v>
      </c>
      <c r="Y183" s="29">
        <f t="shared" si="9"/>
        <v>-6.6079495026529558E-2</v>
      </c>
      <c r="Z183" s="29">
        <f t="shared" si="8"/>
        <v>-5.7192558209789805E-3</v>
      </c>
      <c r="AA183" s="29">
        <f t="shared" si="8"/>
        <v>5.16865646544475E-2</v>
      </c>
      <c r="AB183" s="29">
        <f t="shared" si="8"/>
        <v>5.3326887506305251E-2</v>
      </c>
      <c r="AC183" s="29">
        <f t="shared" si="8"/>
        <v>-1.5750798722044889E-2</v>
      </c>
      <c r="AD183" s="29">
        <f t="shared" si="12"/>
        <v>-0.34512831853039783</v>
      </c>
      <c r="AF183" s="16">
        <f t="shared" si="11"/>
        <v>-7.4994724631249288E-2</v>
      </c>
      <c r="AG183" s="17">
        <v>0.21792958460463296</v>
      </c>
    </row>
    <row r="184" spans="1:33" x14ac:dyDescent="0.2">
      <c r="B184" s="10"/>
    </row>
    <row r="185" spans="1:33" x14ac:dyDescent="0.2">
      <c r="B185" s="10"/>
    </row>
    <row r="186" spans="1:33" x14ac:dyDescent="0.2">
      <c r="B186" s="10"/>
    </row>
    <row r="187" spans="1:33" x14ac:dyDescent="0.2">
      <c r="B187" s="10"/>
    </row>
    <row r="188" spans="1:33" x14ac:dyDescent="0.2">
      <c r="B188" s="10"/>
    </row>
    <row r="189" spans="1:33" x14ac:dyDescent="0.2">
      <c r="B189" s="10"/>
    </row>
    <row r="190" spans="1:33" x14ac:dyDescent="0.2">
      <c r="B190" s="10"/>
    </row>
    <row r="191" spans="1:33" x14ac:dyDescent="0.2">
      <c r="B191" s="10"/>
    </row>
    <row r="192" spans="1:33" x14ac:dyDescent="0.2">
      <c r="B192" s="10"/>
    </row>
    <row r="193" spans="2:2" x14ac:dyDescent="0.2">
      <c r="B193" s="10"/>
    </row>
    <row r="194" spans="2:2" x14ac:dyDescent="0.2">
      <c r="B194" s="10"/>
    </row>
    <row r="195" spans="2:2" x14ac:dyDescent="0.2">
      <c r="B195" s="10"/>
    </row>
    <row r="196" spans="2:2" x14ac:dyDescent="0.2">
      <c r="B196" s="10"/>
    </row>
    <row r="197" spans="2:2" x14ac:dyDescent="0.2">
      <c r="B197" s="10"/>
    </row>
    <row r="198" spans="2:2" x14ac:dyDescent="0.2">
      <c r="B198" s="10"/>
    </row>
    <row r="199" spans="2:2" x14ac:dyDescent="0.2">
      <c r="B199" s="10"/>
    </row>
    <row r="200" spans="2:2" x14ac:dyDescent="0.2">
      <c r="B200" s="10"/>
    </row>
    <row r="201" spans="2:2" x14ac:dyDescent="0.2">
      <c r="B201" s="10"/>
    </row>
    <row r="202" spans="2:2" x14ac:dyDescent="0.2">
      <c r="B202" s="10"/>
    </row>
    <row r="203" spans="2:2" x14ac:dyDescent="0.2">
      <c r="B203" s="10"/>
    </row>
    <row r="204" spans="2:2" x14ac:dyDescent="0.2">
      <c r="B204" s="10"/>
    </row>
    <row r="205" spans="2:2" x14ac:dyDescent="0.2">
      <c r="B205" s="10"/>
    </row>
    <row r="206" spans="2:2" x14ac:dyDescent="0.2">
      <c r="B206" s="10"/>
    </row>
    <row r="207" spans="2:2" x14ac:dyDescent="0.2">
      <c r="B207" s="10"/>
    </row>
    <row r="208" spans="2:2" x14ac:dyDescent="0.2">
      <c r="B208" s="10"/>
    </row>
    <row r="209" spans="2:2" x14ac:dyDescent="0.2">
      <c r="B209" s="10"/>
    </row>
    <row r="210" spans="2:2" x14ac:dyDescent="0.2">
      <c r="B210" s="10"/>
    </row>
    <row r="211" spans="2:2" x14ac:dyDescent="0.2">
      <c r="B211" s="10"/>
    </row>
    <row r="212" spans="2:2" x14ac:dyDescent="0.2">
      <c r="B212" s="10"/>
    </row>
    <row r="213" spans="2:2" x14ac:dyDescent="0.2">
      <c r="B213" s="10"/>
    </row>
    <row r="214" spans="2:2" x14ac:dyDescent="0.2">
      <c r="B214" s="10"/>
    </row>
    <row r="215" spans="2:2" x14ac:dyDescent="0.2">
      <c r="B215" s="10"/>
    </row>
    <row r="216" spans="2:2" x14ac:dyDescent="0.2">
      <c r="B216" s="10"/>
    </row>
    <row r="217" spans="2:2" x14ac:dyDescent="0.2">
      <c r="B217" s="10"/>
    </row>
    <row r="218" spans="2:2" x14ac:dyDescent="0.2">
      <c r="B218" s="10"/>
    </row>
    <row r="219" spans="2:2" x14ac:dyDescent="0.2">
      <c r="B219" s="10"/>
    </row>
    <row r="220" spans="2:2" x14ac:dyDescent="0.2">
      <c r="B220" s="10"/>
    </row>
    <row r="221" spans="2:2" x14ac:dyDescent="0.2">
      <c r="B221" s="10"/>
    </row>
    <row r="222" spans="2:2" x14ac:dyDescent="0.2">
      <c r="B222" s="10"/>
    </row>
    <row r="223" spans="2:2" x14ac:dyDescent="0.2">
      <c r="B223" s="10"/>
    </row>
    <row r="224" spans="2:2" x14ac:dyDescent="0.2">
      <c r="B224" s="10"/>
    </row>
    <row r="225" spans="2:2" x14ac:dyDescent="0.2">
      <c r="B225" s="10"/>
    </row>
    <row r="226" spans="2:2" x14ac:dyDescent="0.2">
      <c r="B226" s="10"/>
    </row>
    <row r="227" spans="2:2" x14ac:dyDescent="0.2">
      <c r="B227" s="10"/>
    </row>
    <row r="228" spans="2:2" x14ac:dyDescent="0.2">
      <c r="B228" s="10"/>
    </row>
    <row r="229" spans="2:2" x14ac:dyDescent="0.2">
      <c r="B229" s="10"/>
    </row>
    <row r="230" spans="2:2" x14ac:dyDescent="0.2">
      <c r="B230" s="10"/>
    </row>
    <row r="231" spans="2:2" x14ac:dyDescent="0.2">
      <c r="B231" s="10"/>
    </row>
    <row r="232" spans="2:2" x14ac:dyDescent="0.2">
      <c r="B232" s="10"/>
    </row>
    <row r="233" spans="2:2" x14ac:dyDescent="0.2">
      <c r="B233" s="10"/>
    </row>
    <row r="234" spans="2:2" x14ac:dyDescent="0.2">
      <c r="B234" s="10"/>
    </row>
    <row r="235" spans="2:2" x14ac:dyDescent="0.2">
      <c r="B235" s="10"/>
    </row>
    <row r="236" spans="2:2" x14ac:dyDescent="0.2">
      <c r="B236" s="10"/>
    </row>
    <row r="237" spans="2:2" x14ac:dyDescent="0.2">
      <c r="B237" s="10"/>
    </row>
    <row r="238" spans="2:2" x14ac:dyDescent="0.2">
      <c r="B238" s="10"/>
    </row>
    <row r="239" spans="2:2" x14ac:dyDescent="0.2">
      <c r="B239" s="10"/>
    </row>
    <row r="240" spans="2:2" x14ac:dyDescent="0.2">
      <c r="B240" s="10"/>
    </row>
    <row r="241" spans="2:2" x14ac:dyDescent="0.2">
      <c r="B241" s="10"/>
    </row>
    <row r="242" spans="2:2" x14ac:dyDescent="0.2">
      <c r="B242" s="10"/>
    </row>
    <row r="243" spans="2:2" x14ac:dyDescent="0.2">
      <c r="B243" s="10"/>
    </row>
    <row r="244" spans="2:2" x14ac:dyDescent="0.2">
      <c r="B244" s="10"/>
    </row>
    <row r="245" spans="2:2" x14ac:dyDescent="0.2">
      <c r="B245" s="10"/>
    </row>
    <row r="246" spans="2:2" x14ac:dyDescent="0.2">
      <c r="B246" s="10"/>
    </row>
    <row r="247" spans="2:2" x14ac:dyDescent="0.2">
      <c r="B247" s="10"/>
    </row>
    <row r="248" spans="2:2" x14ac:dyDescent="0.2">
      <c r="B248" s="10"/>
    </row>
    <row r="249" spans="2:2" x14ac:dyDescent="0.2">
      <c r="B249" s="10"/>
    </row>
    <row r="250" spans="2:2" x14ac:dyDescent="0.2">
      <c r="B250" s="10"/>
    </row>
    <row r="251" spans="2:2" x14ac:dyDescent="0.2">
      <c r="B251" s="10"/>
    </row>
    <row r="252" spans="2:2" x14ac:dyDescent="0.2">
      <c r="B252" s="10"/>
    </row>
    <row r="253" spans="2:2" x14ac:dyDescent="0.2">
      <c r="B253" s="10"/>
    </row>
    <row r="254" spans="2:2" x14ac:dyDescent="0.2">
      <c r="B254" s="10"/>
    </row>
    <row r="255" spans="2:2" x14ac:dyDescent="0.2">
      <c r="B255" s="10"/>
    </row>
    <row r="256" spans="2:2" x14ac:dyDescent="0.2">
      <c r="B256" s="10"/>
    </row>
    <row r="257" spans="2:2" x14ac:dyDescent="0.2">
      <c r="B257" s="10"/>
    </row>
    <row r="258" spans="2:2" x14ac:dyDescent="0.2">
      <c r="B258" s="10"/>
    </row>
    <row r="259" spans="2:2" x14ac:dyDescent="0.2">
      <c r="B259" s="10"/>
    </row>
    <row r="260" spans="2:2" x14ac:dyDescent="0.2">
      <c r="B260" s="10"/>
    </row>
    <row r="261" spans="2:2" x14ac:dyDescent="0.2">
      <c r="B261" s="10"/>
    </row>
    <row r="262" spans="2:2" x14ac:dyDescent="0.2">
      <c r="B262" s="10"/>
    </row>
    <row r="263" spans="2:2" x14ac:dyDescent="0.2">
      <c r="B263" s="10"/>
    </row>
    <row r="264" spans="2:2" x14ac:dyDescent="0.2">
      <c r="B264" s="10"/>
    </row>
    <row r="265" spans="2:2" x14ac:dyDescent="0.2">
      <c r="B265" s="10"/>
    </row>
    <row r="266" spans="2:2" x14ac:dyDescent="0.2">
      <c r="B266" s="10"/>
    </row>
    <row r="267" spans="2:2" x14ac:dyDescent="0.2">
      <c r="B267" s="10"/>
    </row>
    <row r="268" spans="2:2" x14ac:dyDescent="0.2">
      <c r="B268" s="10"/>
    </row>
    <row r="269" spans="2:2" x14ac:dyDescent="0.2">
      <c r="B269" s="10"/>
    </row>
    <row r="270" spans="2:2" x14ac:dyDescent="0.2">
      <c r="B270" s="10"/>
    </row>
    <row r="271" spans="2:2" x14ac:dyDescent="0.2">
      <c r="B271" s="10"/>
    </row>
    <row r="272" spans="2:2" x14ac:dyDescent="0.2">
      <c r="B272" s="10"/>
    </row>
    <row r="273" spans="2:2" x14ac:dyDescent="0.2">
      <c r="B273" s="10"/>
    </row>
    <row r="274" spans="2:2" x14ac:dyDescent="0.2">
      <c r="B274" s="10"/>
    </row>
    <row r="275" spans="2:2" x14ac:dyDescent="0.2">
      <c r="B275" s="10"/>
    </row>
    <row r="276" spans="2:2" x14ac:dyDescent="0.2">
      <c r="B276" s="10"/>
    </row>
    <row r="277" spans="2:2" x14ac:dyDescent="0.2">
      <c r="B277" s="10"/>
    </row>
    <row r="278" spans="2:2" x14ac:dyDescent="0.2">
      <c r="B278" s="10"/>
    </row>
    <row r="279" spans="2:2" x14ac:dyDescent="0.2">
      <c r="B279" s="10"/>
    </row>
  </sheetData>
  <mergeCells count="4">
    <mergeCell ref="B1:J1"/>
    <mergeCell ref="L1:T1"/>
    <mergeCell ref="V1:AD1"/>
    <mergeCell ref="AF1:A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C2A4F-5797-8841-9E54-D28DDE5C2C90}">
  <dimension ref="A1:T182"/>
  <sheetViews>
    <sheetView workbookViewId="0">
      <selection activeCell="L9" sqref="L9:T182"/>
    </sheetView>
  </sheetViews>
  <sheetFormatPr baseColWidth="10" defaultRowHeight="14" x14ac:dyDescent="0.15"/>
  <cols>
    <col min="1" max="1" width="10.83203125" style="14"/>
    <col min="2" max="16384" width="10.83203125" style="11"/>
  </cols>
  <sheetData>
    <row r="1" spans="1:20" ht="18" x14ac:dyDescent="0.2">
      <c r="A1" s="4" t="s">
        <v>11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L1" s="5" t="s">
        <v>2</v>
      </c>
      <c r="M1" s="5" t="s">
        <v>3</v>
      </c>
      <c r="N1" s="5" t="s">
        <v>4</v>
      </c>
      <c r="O1" s="5" t="s">
        <v>5</v>
      </c>
      <c r="P1" s="5" t="s">
        <v>6</v>
      </c>
      <c r="Q1" s="5" t="s">
        <v>7</v>
      </c>
      <c r="R1" s="5" t="s">
        <v>8</v>
      </c>
      <c r="S1" s="5" t="s">
        <v>9</v>
      </c>
      <c r="T1" s="5" t="s">
        <v>10</v>
      </c>
    </row>
    <row r="2" spans="1:20" x14ac:dyDescent="0.15">
      <c r="A2" s="12"/>
      <c r="B2" s="13"/>
      <c r="C2" s="13"/>
      <c r="D2" s="13"/>
      <c r="E2" s="13"/>
      <c r="F2" s="13"/>
      <c r="G2" s="13"/>
      <c r="H2" s="13"/>
      <c r="I2" s="13"/>
      <c r="J2" s="13"/>
      <c r="L2" s="11">
        <v>0.42820990942994136</v>
      </c>
      <c r="M2" s="11">
        <v>8.4176877996803401E-2</v>
      </c>
      <c r="N2" s="11">
        <v>4.3109572012076006E-2</v>
      </c>
      <c r="O2" s="11">
        <v>2.2464926300834666E-2</v>
      </c>
      <c r="P2" s="11">
        <v>3.0145622447167467E-2</v>
      </c>
      <c r="Q2" s="11">
        <v>0.10344521399396199</v>
      </c>
      <c r="R2" s="11">
        <v>8.821701296394957E-2</v>
      </c>
      <c r="S2" s="11">
        <v>4.0090570058604155E-2</v>
      </c>
      <c r="T2" s="11">
        <v>0.16014029479666134</v>
      </c>
    </row>
    <row r="3" spans="1:20" x14ac:dyDescent="0.15">
      <c r="A3" s="12"/>
      <c r="B3" s="13"/>
      <c r="C3" s="13"/>
      <c r="D3" s="13"/>
      <c r="E3" s="13"/>
      <c r="F3" s="13"/>
      <c r="G3" s="13"/>
      <c r="H3" s="13"/>
      <c r="I3" s="13"/>
      <c r="J3" s="13"/>
      <c r="L3" s="11">
        <v>0.42820990942994136</v>
      </c>
      <c r="M3" s="11">
        <v>8.4176877996803401E-2</v>
      </c>
      <c r="N3" s="11">
        <v>4.3109572012076006E-2</v>
      </c>
      <c r="O3" s="11">
        <v>2.2464926300834666E-2</v>
      </c>
      <c r="P3" s="11">
        <v>3.0145622447167467E-2</v>
      </c>
      <c r="Q3" s="11">
        <v>0.10344521399396199</v>
      </c>
      <c r="R3" s="11">
        <v>8.821701296394957E-2</v>
      </c>
      <c r="S3" s="11">
        <v>4.0090570058604155E-2</v>
      </c>
      <c r="T3" s="11">
        <v>0.16014029479666134</v>
      </c>
    </row>
    <row r="4" spans="1:20" x14ac:dyDescent="0.15">
      <c r="A4" s="12"/>
      <c r="B4" s="13"/>
      <c r="C4" s="13"/>
      <c r="D4" s="13"/>
      <c r="E4" s="13"/>
      <c r="F4" s="13"/>
      <c r="G4" s="13"/>
      <c r="H4" s="13"/>
      <c r="I4" s="13"/>
      <c r="J4" s="13"/>
      <c r="L4" s="11">
        <v>0.42820990942994136</v>
      </c>
      <c r="M4" s="11">
        <v>8.4176877996803401E-2</v>
      </c>
      <c r="N4" s="11">
        <v>4.3109572012076006E-2</v>
      </c>
      <c r="O4" s="11">
        <v>2.2464926300834666E-2</v>
      </c>
      <c r="P4" s="11">
        <v>3.0145622447167467E-2</v>
      </c>
      <c r="Q4" s="11">
        <v>0.10344521399396199</v>
      </c>
      <c r="R4" s="11">
        <v>8.821701296394957E-2</v>
      </c>
      <c r="S4" s="11">
        <v>4.0090570058604155E-2</v>
      </c>
      <c r="T4" s="11">
        <v>0.16014029479666134</v>
      </c>
    </row>
    <row r="5" spans="1:20" x14ac:dyDescent="0.15">
      <c r="A5" s="12"/>
      <c r="B5" s="13"/>
      <c r="C5" s="13"/>
      <c r="D5" s="13"/>
      <c r="E5" s="13"/>
      <c r="F5" s="13"/>
      <c r="G5" s="13"/>
      <c r="H5" s="13"/>
      <c r="I5" s="13"/>
      <c r="J5" s="13"/>
      <c r="L5" s="11">
        <v>0.42820990942994136</v>
      </c>
      <c r="M5" s="11">
        <v>8.4176877996803401E-2</v>
      </c>
      <c r="N5" s="11">
        <v>4.3109572012076006E-2</v>
      </c>
      <c r="O5" s="11">
        <v>2.2464926300834666E-2</v>
      </c>
      <c r="P5" s="11">
        <v>3.0145622447167467E-2</v>
      </c>
      <c r="Q5" s="11">
        <v>0.10344521399396199</v>
      </c>
      <c r="R5" s="11">
        <v>8.821701296394957E-2</v>
      </c>
      <c r="S5" s="11">
        <v>4.0090570058604155E-2</v>
      </c>
      <c r="T5" s="11">
        <v>0.16014029479666134</v>
      </c>
    </row>
    <row r="6" spans="1:20" x14ac:dyDescent="0.15">
      <c r="A6" s="12"/>
      <c r="B6" s="13"/>
      <c r="C6" s="13"/>
      <c r="D6" s="13"/>
      <c r="E6" s="13"/>
      <c r="F6" s="13"/>
      <c r="G6" s="13"/>
      <c r="H6" s="13"/>
      <c r="I6" s="13"/>
      <c r="J6" s="13"/>
      <c r="L6" s="11">
        <v>0.42820990942994136</v>
      </c>
      <c r="M6" s="11">
        <v>8.4176877996803401E-2</v>
      </c>
      <c r="N6" s="11">
        <v>4.3109572012076006E-2</v>
      </c>
      <c r="O6" s="11">
        <v>2.2464926300834666E-2</v>
      </c>
      <c r="P6" s="11">
        <v>3.0145622447167467E-2</v>
      </c>
      <c r="Q6" s="11">
        <v>0.10344521399396199</v>
      </c>
      <c r="R6" s="11">
        <v>8.821701296394957E-2</v>
      </c>
      <c r="S6" s="11">
        <v>4.0090570058604155E-2</v>
      </c>
      <c r="T6" s="11">
        <v>0.16014029479666134</v>
      </c>
    </row>
    <row r="7" spans="1:20" s="20" customFormat="1" ht="15" thickBot="1" x14ac:dyDescent="0.2">
      <c r="A7" s="18">
        <v>40209</v>
      </c>
      <c r="B7" s="19">
        <v>9.6449999999999996</v>
      </c>
      <c r="C7" s="19">
        <v>1.8959999999999999</v>
      </c>
      <c r="D7" s="19">
        <v>0.97099999999999997</v>
      </c>
      <c r="E7" s="19">
        <v>0.50600000000000001</v>
      </c>
      <c r="F7" s="19">
        <v>0.67900000000000005</v>
      </c>
      <c r="G7" s="19">
        <v>2.33</v>
      </c>
      <c r="H7" s="19">
        <v>1.9870000000000001</v>
      </c>
      <c r="I7" s="19">
        <v>0.90300000000000002</v>
      </c>
      <c r="J7" s="19">
        <v>3.6070000000000002</v>
      </c>
      <c r="L7" s="20">
        <f>B7/SUM($B$7:$J$7)</f>
        <v>0.42820990942994136</v>
      </c>
      <c r="M7" s="20">
        <f t="shared" ref="M7:T7" si="0">C7/SUM($B$7:$J$7)</f>
        <v>8.4176877996803401E-2</v>
      </c>
      <c r="N7" s="20">
        <f t="shared" si="0"/>
        <v>4.3109572012076006E-2</v>
      </c>
      <c r="O7" s="20">
        <f t="shared" si="0"/>
        <v>2.2464926300834666E-2</v>
      </c>
      <c r="P7" s="20">
        <f t="shared" si="0"/>
        <v>3.0145622447167467E-2</v>
      </c>
      <c r="Q7" s="20">
        <f t="shared" si="0"/>
        <v>0.10344521399396199</v>
      </c>
      <c r="R7" s="20">
        <f t="shared" si="0"/>
        <v>8.821701296394957E-2</v>
      </c>
      <c r="S7" s="20">
        <f t="shared" si="0"/>
        <v>4.0090570058604155E-2</v>
      </c>
      <c r="T7" s="20">
        <f t="shared" si="0"/>
        <v>0.16014029479666134</v>
      </c>
    </row>
    <row r="8" spans="1:20" x14ac:dyDescent="0.15">
      <c r="A8" s="12"/>
      <c r="B8" s="13"/>
      <c r="C8" s="13"/>
      <c r="D8" s="13"/>
      <c r="E8" s="13"/>
      <c r="F8" s="13"/>
      <c r="G8" s="13"/>
      <c r="H8" s="13"/>
      <c r="I8" s="13"/>
      <c r="J8" s="13"/>
      <c r="L8" s="11">
        <v>0.41636246510629155</v>
      </c>
      <c r="M8" s="11">
        <v>8.262830148164052E-2</v>
      </c>
      <c r="N8" s="11">
        <v>4.513635387588575E-2</v>
      </c>
      <c r="O8" s="11">
        <v>2.2117242860210433E-2</v>
      </c>
      <c r="P8" s="11">
        <v>3.0148164054112081E-2</v>
      </c>
      <c r="Q8" s="11">
        <v>0.10315653854412711</v>
      </c>
      <c r="R8" s="11">
        <v>7.9665020399398739E-2</v>
      </c>
      <c r="S8" s="11">
        <v>4.1099420227614335E-2</v>
      </c>
      <c r="T8" s="11">
        <v>0.17968649345071933</v>
      </c>
    </row>
    <row r="9" spans="1:20" x14ac:dyDescent="0.15">
      <c r="A9" s="12"/>
      <c r="B9" s="13"/>
      <c r="C9" s="13"/>
      <c r="D9" s="13"/>
      <c r="E9" s="13"/>
      <c r="F9" s="13"/>
      <c r="G9" s="13"/>
      <c r="H9" s="13"/>
      <c r="I9" s="13"/>
      <c r="J9" s="13"/>
      <c r="L9" s="11">
        <v>0.41636246510629155</v>
      </c>
      <c r="M9" s="11">
        <v>8.262830148164052E-2</v>
      </c>
      <c r="N9" s="11">
        <v>4.513635387588575E-2</v>
      </c>
      <c r="O9" s="11">
        <v>2.2117242860210433E-2</v>
      </c>
      <c r="P9" s="11">
        <v>3.0148164054112081E-2</v>
      </c>
      <c r="Q9" s="11">
        <v>0.10315653854412711</v>
      </c>
      <c r="R9" s="11">
        <v>7.9665020399398739E-2</v>
      </c>
      <c r="S9" s="11">
        <v>4.1099420227614335E-2</v>
      </c>
      <c r="T9" s="11">
        <v>0.17968649345071933</v>
      </c>
    </row>
    <row r="10" spans="1:20" x14ac:dyDescent="0.15">
      <c r="A10" s="12"/>
      <c r="B10" s="13"/>
      <c r="C10" s="13"/>
      <c r="D10" s="13"/>
      <c r="E10" s="13"/>
      <c r="F10" s="13"/>
      <c r="G10" s="13"/>
      <c r="H10" s="13"/>
      <c r="I10" s="13"/>
      <c r="J10" s="13"/>
      <c r="L10" s="11">
        <v>0.41636246510629155</v>
      </c>
      <c r="M10" s="11">
        <v>8.262830148164052E-2</v>
      </c>
      <c r="N10" s="11">
        <v>4.513635387588575E-2</v>
      </c>
      <c r="O10" s="11">
        <v>2.2117242860210433E-2</v>
      </c>
      <c r="P10" s="11">
        <v>3.0148164054112081E-2</v>
      </c>
      <c r="Q10" s="11">
        <v>0.10315653854412711</v>
      </c>
      <c r="R10" s="11">
        <v>7.9665020399398739E-2</v>
      </c>
      <c r="S10" s="11">
        <v>4.1099420227614335E-2</v>
      </c>
      <c r="T10" s="11">
        <v>0.17968649345071933</v>
      </c>
    </row>
    <row r="11" spans="1:20" x14ac:dyDescent="0.15">
      <c r="A11" s="12"/>
      <c r="B11" s="13"/>
      <c r="C11" s="13"/>
      <c r="D11" s="13"/>
      <c r="E11" s="13"/>
      <c r="F11" s="13"/>
      <c r="G11" s="13"/>
      <c r="H11" s="13"/>
      <c r="I11" s="13"/>
      <c r="J11" s="13"/>
      <c r="L11" s="11">
        <v>0.41636246510629155</v>
      </c>
      <c r="M11" s="11">
        <v>8.262830148164052E-2</v>
      </c>
      <c r="N11" s="11">
        <v>4.513635387588575E-2</v>
      </c>
      <c r="O11" s="11">
        <v>2.2117242860210433E-2</v>
      </c>
      <c r="P11" s="11">
        <v>3.0148164054112081E-2</v>
      </c>
      <c r="Q11" s="11">
        <v>0.10315653854412711</v>
      </c>
      <c r="R11" s="11">
        <v>7.9665020399398739E-2</v>
      </c>
      <c r="S11" s="11">
        <v>4.1099420227614335E-2</v>
      </c>
      <c r="T11" s="11">
        <v>0.17968649345071933</v>
      </c>
    </row>
    <row r="12" spans="1:20" x14ac:dyDescent="0.15">
      <c r="A12" s="12"/>
      <c r="B12" s="13"/>
      <c r="C12" s="13"/>
      <c r="D12" s="13"/>
      <c r="E12" s="13"/>
      <c r="F12" s="13"/>
      <c r="G12" s="13"/>
      <c r="H12" s="13"/>
      <c r="I12" s="13"/>
      <c r="J12" s="13"/>
      <c r="L12" s="11">
        <v>0.41636246510629155</v>
      </c>
      <c r="M12" s="11">
        <v>8.262830148164052E-2</v>
      </c>
      <c r="N12" s="11">
        <v>4.513635387588575E-2</v>
      </c>
      <c r="O12" s="11">
        <v>2.2117242860210433E-2</v>
      </c>
      <c r="P12" s="11">
        <v>3.0148164054112081E-2</v>
      </c>
      <c r="Q12" s="11">
        <v>0.10315653854412711</v>
      </c>
      <c r="R12" s="11">
        <v>7.9665020399398739E-2</v>
      </c>
      <c r="S12" s="11">
        <v>4.1099420227614335E-2</v>
      </c>
      <c r="T12" s="11">
        <v>0.17968649345071933</v>
      </c>
    </row>
    <row r="13" spans="1:20" x14ac:dyDescent="0.15">
      <c r="A13" s="12"/>
      <c r="B13" s="13"/>
      <c r="C13" s="13"/>
      <c r="D13" s="13"/>
      <c r="E13" s="13"/>
      <c r="F13" s="13"/>
      <c r="G13" s="13"/>
      <c r="H13" s="13"/>
      <c r="I13" s="13"/>
      <c r="J13" s="13"/>
      <c r="L13" s="11">
        <v>0.41636246510629155</v>
      </c>
      <c r="M13" s="11">
        <v>8.262830148164052E-2</v>
      </c>
      <c r="N13" s="11">
        <v>4.513635387588575E-2</v>
      </c>
      <c r="O13" s="11">
        <v>2.2117242860210433E-2</v>
      </c>
      <c r="P13" s="11">
        <v>3.0148164054112081E-2</v>
      </c>
      <c r="Q13" s="11">
        <v>0.10315653854412711</v>
      </c>
      <c r="R13" s="11">
        <v>7.9665020399398739E-2</v>
      </c>
      <c r="S13" s="11">
        <v>4.1099420227614335E-2</v>
      </c>
      <c r="T13" s="11">
        <v>0.17968649345071933</v>
      </c>
    </row>
    <row r="14" spans="1:20" x14ac:dyDescent="0.15">
      <c r="A14" s="12"/>
      <c r="B14" s="13"/>
      <c r="C14" s="13"/>
      <c r="D14" s="13"/>
      <c r="E14" s="13"/>
      <c r="F14" s="13"/>
      <c r="G14" s="13"/>
      <c r="H14" s="13"/>
      <c r="I14" s="13"/>
      <c r="J14" s="13"/>
      <c r="L14" s="11">
        <v>0.41636246510629155</v>
      </c>
      <c r="M14" s="11">
        <v>8.262830148164052E-2</v>
      </c>
      <c r="N14" s="11">
        <v>4.513635387588575E-2</v>
      </c>
      <c r="O14" s="11">
        <v>2.2117242860210433E-2</v>
      </c>
      <c r="P14" s="11">
        <v>3.0148164054112081E-2</v>
      </c>
      <c r="Q14" s="11">
        <v>0.10315653854412711</v>
      </c>
      <c r="R14" s="11">
        <v>7.9665020399398739E-2</v>
      </c>
      <c r="S14" s="11">
        <v>4.1099420227614335E-2</v>
      </c>
      <c r="T14" s="11">
        <v>0.17968649345071933</v>
      </c>
    </row>
    <row r="15" spans="1:20" x14ac:dyDescent="0.15">
      <c r="A15" s="12"/>
      <c r="B15" s="13"/>
      <c r="C15" s="13"/>
      <c r="D15" s="13"/>
      <c r="E15" s="13"/>
      <c r="F15" s="13"/>
      <c r="G15" s="13"/>
      <c r="H15" s="13"/>
      <c r="I15" s="13"/>
      <c r="J15" s="13"/>
      <c r="L15" s="11">
        <v>0.41636246510629155</v>
      </c>
      <c r="M15" s="11">
        <v>8.262830148164052E-2</v>
      </c>
      <c r="N15" s="11">
        <v>4.513635387588575E-2</v>
      </c>
      <c r="O15" s="11">
        <v>2.2117242860210433E-2</v>
      </c>
      <c r="P15" s="11">
        <v>3.0148164054112081E-2</v>
      </c>
      <c r="Q15" s="11">
        <v>0.10315653854412711</v>
      </c>
      <c r="R15" s="11">
        <v>7.9665020399398739E-2</v>
      </c>
      <c r="S15" s="11">
        <v>4.1099420227614335E-2</v>
      </c>
      <c r="T15" s="11">
        <v>0.17968649345071933</v>
      </c>
    </row>
    <row r="16" spans="1:20" x14ac:dyDescent="0.15">
      <c r="A16" s="12"/>
      <c r="B16" s="13"/>
      <c r="C16" s="13"/>
      <c r="D16" s="13"/>
      <c r="E16" s="13"/>
      <c r="F16" s="13"/>
      <c r="G16" s="13"/>
      <c r="H16" s="13"/>
      <c r="I16" s="13"/>
      <c r="J16" s="13"/>
      <c r="L16" s="11">
        <v>0.41636246510629155</v>
      </c>
      <c r="M16" s="11">
        <v>8.262830148164052E-2</v>
      </c>
      <c r="N16" s="11">
        <v>4.513635387588575E-2</v>
      </c>
      <c r="O16" s="11">
        <v>2.2117242860210433E-2</v>
      </c>
      <c r="P16" s="11">
        <v>3.0148164054112081E-2</v>
      </c>
      <c r="Q16" s="11">
        <v>0.10315653854412711</v>
      </c>
      <c r="R16" s="11">
        <v>7.9665020399398739E-2</v>
      </c>
      <c r="S16" s="11">
        <v>4.1099420227614335E-2</v>
      </c>
      <c r="T16" s="11">
        <v>0.17968649345071933</v>
      </c>
    </row>
    <row r="17" spans="1:20" x14ac:dyDescent="0.15">
      <c r="A17" s="12"/>
      <c r="B17" s="13"/>
      <c r="C17" s="13"/>
      <c r="D17" s="13"/>
      <c r="E17" s="13"/>
      <c r="F17" s="13"/>
      <c r="G17" s="13"/>
      <c r="H17" s="13"/>
      <c r="I17" s="13"/>
      <c r="J17" s="13"/>
      <c r="L17" s="11">
        <v>0.41636246510629155</v>
      </c>
      <c r="M17" s="11">
        <v>8.262830148164052E-2</v>
      </c>
      <c r="N17" s="11">
        <v>4.513635387588575E-2</v>
      </c>
      <c r="O17" s="11">
        <v>2.2117242860210433E-2</v>
      </c>
      <c r="P17" s="11">
        <v>3.0148164054112081E-2</v>
      </c>
      <c r="Q17" s="11">
        <v>0.10315653854412711</v>
      </c>
      <c r="R17" s="11">
        <v>7.9665020399398739E-2</v>
      </c>
      <c r="S17" s="11">
        <v>4.1099420227614335E-2</v>
      </c>
      <c r="T17" s="11">
        <v>0.17968649345071933</v>
      </c>
    </row>
    <row r="18" spans="1:20" x14ac:dyDescent="0.15">
      <c r="A18" s="12"/>
      <c r="B18" s="13"/>
      <c r="C18" s="13"/>
      <c r="D18" s="13"/>
      <c r="E18" s="13"/>
      <c r="F18" s="13"/>
      <c r="G18" s="13"/>
      <c r="H18" s="13"/>
      <c r="I18" s="13"/>
      <c r="J18" s="13"/>
      <c r="L18" s="11">
        <v>0.41636246510629155</v>
      </c>
      <c r="M18" s="11">
        <v>8.262830148164052E-2</v>
      </c>
      <c r="N18" s="11">
        <v>4.513635387588575E-2</v>
      </c>
      <c r="O18" s="11">
        <v>2.2117242860210433E-2</v>
      </c>
      <c r="P18" s="11">
        <v>3.0148164054112081E-2</v>
      </c>
      <c r="Q18" s="11">
        <v>0.10315653854412711</v>
      </c>
      <c r="R18" s="11">
        <v>7.9665020399398739E-2</v>
      </c>
      <c r="S18" s="11">
        <v>4.1099420227614335E-2</v>
      </c>
      <c r="T18" s="11">
        <v>0.17968649345071933</v>
      </c>
    </row>
    <row r="19" spans="1:20" s="20" customFormat="1" ht="15" thickBot="1" x14ac:dyDescent="0.2">
      <c r="A19" s="18">
        <v>40574</v>
      </c>
      <c r="B19" s="19">
        <v>9.6950000000000003</v>
      </c>
      <c r="C19" s="19">
        <v>1.9239999999999999</v>
      </c>
      <c r="D19" s="19">
        <v>1.0509999999999999</v>
      </c>
      <c r="E19" s="19">
        <v>0.51500000000000001</v>
      </c>
      <c r="F19" s="19">
        <v>0.70199999999999996</v>
      </c>
      <c r="G19" s="19">
        <v>2.4020000000000001</v>
      </c>
      <c r="H19" s="19">
        <v>1.855</v>
      </c>
      <c r="I19" s="19">
        <v>0.95699999999999996</v>
      </c>
      <c r="J19" s="19">
        <v>4.1840000000000002</v>
      </c>
      <c r="L19" s="20">
        <f>B19/SUM($B$19:$J$19)</f>
        <v>0.41636246510629155</v>
      </c>
      <c r="M19" s="20">
        <f t="shared" ref="M19:S19" si="1">C19/SUM($B$19:$J$19)</f>
        <v>8.262830148164052E-2</v>
      </c>
      <c r="N19" s="20">
        <f t="shared" si="1"/>
        <v>4.513635387588575E-2</v>
      </c>
      <c r="O19" s="20">
        <f t="shared" si="1"/>
        <v>2.2117242860210433E-2</v>
      </c>
      <c r="P19" s="20">
        <f t="shared" si="1"/>
        <v>3.0148164054112081E-2</v>
      </c>
      <c r="Q19" s="20">
        <f t="shared" si="1"/>
        <v>0.10315653854412711</v>
      </c>
      <c r="R19" s="20">
        <f t="shared" si="1"/>
        <v>7.9665020399398739E-2</v>
      </c>
      <c r="S19" s="20">
        <f t="shared" si="1"/>
        <v>4.1099420227614335E-2</v>
      </c>
      <c r="T19" s="20">
        <f>J19/SUM($B$19:$J$19)</f>
        <v>0.17968649345071933</v>
      </c>
    </row>
    <row r="20" spans="1:20" x14ac:dyDescent="0.15">
      <c r="A20" s="12"/>
      <c r="B20" s="13"/>
      <c r="C20" s="13"/>
      <c r="D20" s="13"/>
      <c r="E20" s="13"/>
      <c r="F20" s="13"/>
      <c r="G20" s="13"/>
      <c r="H20" s="13"/>
      <c r="I20" s="13"/>
      <c r="J20" s="13"/>
      <c r="L20" s="11">
        <v>0.43796176062329295</v>
      </c>
      <c r="M20" s="11">
        <v>8.7449066403976192E-2</v>
      </c>
      <c r="N20" s="11">
        <v>4.7597725339184167E-2</v>
      </c>
      <c r="O20" s="11">
        <v>2.1671965253212737E-2</v>
      </c>
      <c r="P20" s="11">
        <v>2.382125106344871E-2</v>
      </c>
      <c r="Q20" s="11">
        <v>0.11189719249541039</v>
      </c>
      <c r="R20" s="11">
        <v>7.9881789280437029E-2</v>
      </c>
      <c r="S20" s="11">
        <v>3.671696592486455E-2</v>
      </c>
      <c r="T20" s="11">
        <v>0.15300228361617338</v>
      </c>
    </row>
    <row r="21" spans="1:20" x14ac:dyDescent="0.15">
      <c r="A21" s="12"/>
      <c r="B21" s="13"/>
      <c r="C21" s="13"/>
      <c r="D21" s="13"/>
      <c r="E21" s="13"/>
      <c r="F21" s="13"/>
      <c r="G21" s="13"/>
      <c r="H21" s="13"/>
      <c r="I21" s="13"/>
      <c r="J21" s="13"/>
      <c r="L21" s="11">
        <v>0.43796176062329295</v>
      </c>
      <c r="M21" s="11">
        <v>8.7449066403976192E-2</v>
      </c>
      <c r="N21" s="11">
        <v>4.7597725339184167E-2</v>
      </c>
      <c r="O21" s="11">
        <v>2.1671965253212737E-2</v>
      </c>
      <c r="P21" s="11">
        <v>2.382125106344871E-2</v>
      </c>
      <c r="Q21" s="11">
        <v>0.11189719249541039</v>
      </c>
      <c r="R21" s="11">
        <v>7.9881789280437029E-2</v>
      </c>
      <c r="S21" s="11">
        <v>3.671696592486455E-2</v>
      </c>
      <c r="T21" s="11">
        <v>0.15300228361617338</v>
      </c>
    </row>
    <row r="22" spans="1:20" x14ac:dyDescent="0.15">
      <c r="A22" s="12"/>
      <c r="B22" s="13"/>
      <c r="C22" s="13"/>
      <c r="D22" s="13"/>
      <c r="E22" s="13"/>
      <c r="F22" s="13"/>
      <c r="G22" s="13"/>
      <c r="H22" s="13"/>
      <c r="I22" s="13"/>
      <c r="J22" s="13"/>
      <c r="L22" s="11">
        <v>0.43796176062329295</v>
      </c>
      <c r="M22" s="11">
        <v>8.7449066403976192E-2</v>
      </c>
      <c r="N22" s="11">
        <v>4.7597725339184167E-2</v>
      </c>
      <c r="O22" s="11">
        <v>2.1671965253212737E-2</v>
      </c>
      <c r="P22" s="11">
        <v>2.382125106344871E-2</v>
      </c>
      <c r="Q22" s="11">
        <v>0.11189719249541039</v>
      </c>
      <c r="R22" s="11">
        <v>7.9881789280437029E-2</v>
      </c>
      <c r="S22" s="11">
        <v>3.671696592486455E-2</v>
      </c>
      <c r="T22" s="11">
        <v>0.15300228361617338</v>
      </c>
    </row>
    <row r="23" spans="1:20" x14ac:dyDescent="0.15">
      <c r="A23" s="12"/>
      <c r="B23" s="13"/>
      <c r="C23" s="13"/>
      <c r="D23" s="13"/>
      <c r="E23" s="13"/>
      <c r="F23" s="13"/>
      <c r="G23" s="13"/>
      <c r="H23" s="13"/>
      <c r="I23" s="13"/>
      <c r="J23" s="13"/>
      <c r="L23" s="11">
        <v>0.43796176062329295</v>
      </c>
      <c r="M23" s="11">
        <v>8.7449066403976192E-2</v>
      </c>
      <c r="N23" s="11">
        <v>4.7597725339184167E-2</v>
      </c>
      <c r="O23" s="11">
        <v>2.1671965253212737E-2</v>
      </c>
      <c r="P23" s="11">
        <v>2.382125106344871E-2</v>
      </c>
      <c r="Q23" s="11">
        <v>0.11189719249541039</v>
      </c>
      <c r="R23" s="11">
        <v>7.9881789280437029E-2</v>
      </c>
      <c r="S23" s="11">
        <v>3.671696592486455E-2</v>
      </c>
      <c r="T23" s="11">
        <v>0.15300228361617338</v>
      </c>
    </row>
    <row r="24" spans="1:20" x14ac:dyDescent="0.15">
      <c r="A24" s="12"/>
      <c r="B24" s="13"/>
      <c r="C24" s="13"/>
      <c r="D24" s="13"/>
      <c r="E24" s="13"/>
      <c r="F24" s="13"/>
      <c r="G24" s="13"/>
      <c r="H24" s="13"/>
      <c r="I24" s="13"/>
      <c r="J24" s="13"/>
      <c r="L24" s="11">
        <v>0.43796176062329295</v>
      </c>
      <c r="M24" s="11">
        <v>8.7449066403976192E-2</v>
      </c>
      <c r="N24" s="11">
        <v>4.7597725339184167E-2</v>
      </c>
      <c r="O24" s="11">
        <v>2.1671965253212737E-2</v>
      </c>
      <c r="P24" s="11">
        <v>2.382125106344871E-2</v>
      </c>
      <c r="Q24" s="11">
        <v>0.11189719249541039</v>
      </c>
      <c r="R24" s="11">
        <v>7.9881789280437029E-2</v>
      </c>
      <c r="S24" s="11">
        <v>3.671696592486455E-2</v>
      </c>
      <c r="T24" s="11">
        <v>0.15300228361617338</v>
      </c>
    </row>
    <row r="25" spans="1:20" x14ac:dyDescent="0.15">
      <c r="A25" s="12"/>
      <c r="B25" s="13"/>
      <c r="C25" s="13"/>
      <c r="D25" s="13"/>
      <c r="E25" s="13"/>
      <c r="F25" s="13"/>
      <c r="G25" s="13"/>
      <c r="H25" s="13"/>
      <c r="I25" s="13"/>
      <c r="J25" s="13"/>
      <c r="L25" s="11">
        <v>0.43796176062329295</v>
      </c>
      <c r="M25" s="11">
        <v>8.7449066403976192E-2</v>
      </c>
      <c r="N25" s="11">
        <v>4.7597725339184167E-2</v>
      </c>
      <c r="O25" s="11">
        <v>2.1671965253212737E-2</v>
      </c>
      <c r="P25" s="11">
        <v>2.382125106344871E-2</v>
      </c>
      <c r="Q25" s="11">
        <v>0.11189719249541039</v>
      </c>
      <c r="R25" s="11">
        <v>7.9881789280437029E-2</v>
      </c>
      <c r="S25" s="11">
        <v>3.671696592486455E-2</v>
      </c>
      <c r="T25" s="11">
        <v>0.15300228361617338</v>
      </c>
    </row>
    <row r="26" spans="1:20" x14ac:dyDescent="0.15">
      <c r="A26" s="12"/>
      <c r="B26" s="13"/>
      <c r="C26" s="13"/>
      <c r="D26" s="13"/>
      <c r="E26" s="13"/>
      <c r="F26" s="13"/>
      <c r="G26" s="13"/>
      <c r="H26" s="13"/>
      <c r="I26" s="13"/>
      <c r="J26" s="13"/>
      <c r="L26" s="11">
        <v>0.43796176062329295</v>
      </c>
      <c r="M26" s="11">
        <v>8.7449066403976192E-2</v>
      </c>
      <c r="N26" s="11">
        <v>4.7597725339184167E-2</v>
      </c>
      <c r="O26" s="11">
        <v>2.1671965253212737E-2</v>
      </c>
      <c r="P26" s="11">
        <v>2.382125106344871E-2</v>
      </c>
      <c r="Q26" s="11">
        <v>0.11189719249541039</v>
      </c>
      <c r="R26" s="11">
        <v>7.9881789280437029E-2</v>
      </c>
      <c r="S26" s="11">
        <v>3.671696592486455E-2</v>
      </c>
      <c r="T26" s="11">
        <v>0.15300228361617338</v>
      </c>
    </row>
    <row r="27" spans="1:20" x14ac:dyDescent="0.15">
      <c r="A27" s="12"/>
      <c r="B27" s="13"/>
      <c r="C27" s="13"/>
      <c r="D27" s="13"/>
      <c r="E27" s="13"/>
      <c r="F27" s="13"/>
      <c r="G27" s="13"/>
      <c r="H27" s="13"/>
      <c r="I27" s="13"/>
      <c r="J27" s="13"/>
      <c r="L27" s="11">
        <v>0.43796176062329295</v>
      </c>
      <c r="M27" s="11">
        <v>8.7449066403976192E-2</v>
      </c>
      <c r="N27" s="11">
        <v>4.7597725339184167E-2</v>
      </c>
      <c r="O27" s="11">
        <v>2.1671965253212737E-2</v>
      </c>
      <c r="P27" s="11">
        <v>2.382125106344871E-2</v>
      </c>
      <c r="Q27" s="11">
        <v>0.11189719249541039</v>
      </c>
      <c r="R27" s="11">
        <v>7.9881789280437029E-2</v>
      </c>
      <c r="S27" s="11">
        <v>3.671696592486455E-2</v>
      </c>
      <c r="T27" s="11">
        <v>0.15300228361617338</v>
      </c>
    </row>
    <row r="28" spans="1:20" x14ac:dyDescent="0.15">
      <c r="A28" s="12"/>
      <c r="B28" s="13"/>
      <c r="C28" s="13"/>
      <c r="D28" s="13"/>
      <c r="E28" s="13"/>
      <c r="F28" s="13"/>
      <c r="G28" s="13"/>
      <c r="H28" s="13"/>
      <c r="I28" s="13"/>
      <c r="J28" s="13"/>
      <c r="L28" s="11">
        <v>0.43796176062329295</v>
      </c>
      <c r="M28" s="11">
        <v>8.7449066403976192E-2</v>
      </c>
      <c r="N28" s="11">
        <v>4.7597725339184167E-2</v>
      </c>
      <c r="O28" s="11">
        <v>2.1671965253212737E-2</v>
      </c>
      <c r="P28" s="11">
        <v>2.382125106344871E-2</v>
      </c>
      <c r="Q28" s="11">
        <v>0.11189719249541039</v>
      </c>
      <c r="R28" s="11">
        <v>7.9881789280437029E-2</v>
      </c>
      <c r="S28" s="11">
        <v>3.671696592486455E-2</v>
      </c>
      <c r="T28" s="11">
        <v>0.15300228361617338</v>
      </c>
    </row>
    <row r="29" spans="1:20" x14ac:dyDescent="0.15">
      <c r="A29" s="12"/>
      <c r="B29" s="13"/>
      <c r="C29" s="13"/>
      <c r="D29" s="13"/>
      <c r="E29" s="13"/>
      <c r="F29" s="13"/>
      <c r="G29" s="13"/>
      <c r="H29" s="13"/>
      <c r="I29" s="13"/>
      <c r="J29" s="13"/>
      <c r="L29" s="11">
        <v>0.43796176062329295</v>
      </c>
      <c r="M29" s="11">
        <v>8.7449066403976192E-2</v>
      </c>
      <c r="N29" s="11">
        <v>4.7597725339184167E-2</v>
      </c>
      <c r="O29" s="11">
        <v>2.1671965253212737E-2</v>
      </c>
      <c r="P29" s="11">
        <v>2.382125106344871E-2</v>
      </c>
      <c r="Q29" s="11">
        <v>0.11189719249541039</v>
      </c>
      <c r="R29" s="11">
        <v>7.9881789280437029E-2</v>
      </c>
      <c r="S29" s="11">
        <v>3.671696592486455E-2</v>
      </c>
      <c r="T29" s="11">
        <v>0.15300228361617338</v>
      </c>
    </row>
    <row r="30" spans="1:20" x14ac:dyDescent="0.15">
      <c r="A30" s="12"/>
      <c r="B30" s="13"/>
      <c r="C30" s="13"/>
      <c r="D30" s="13"/>
      <c r="E30" s="13"/>
      <c r="F30" s="13"/>
      <c r="G30" s="13"/>
      <c r="H30" s="13"/>
      <c r="I30" s="13"/>
      <c r="J30" s="13"/>
      <c r="L30" s="11">
        <v>0.43796176062329295</v>
      </c>
      <c r="M30" s="11">
        <v>8.7449066403976192E-2</v>
      </c>
      <c r="N30" s="11">
        <v>4.7597725339184167E-2</v>
      </c>
      <c r="O30" s="11">
        <v>2.1671965253212737E-2</v>
      </c>
      <c r="P30" s="11">
        <v>2.382125106344871E-2</v>
      </c>
      <c r="Q30" s="11">
        <v>0.11189719249541039</v>
      </c>
      <c r="R30" s="11">
        <v>7.9881789280437029E-2</v>
      </c>
      <c r="S30" s="11">
        <v>3.671696592486455E-2</v>
      </c>
      <c r="T30" s="11">
        <v>0.15300228361617338</v>
      </c>
    </row>
    <row r="31" spans="1:20" s="20" customFormat="1" ht="15" thickBot="1" x14ac:dyDescent="0.2">
      <c r="A31" s="18">
        <v>40939</v>
      </c>
      <c r="B31" s="19">
        <v>9.7810000000000006</v>
      </c>
      <c r="C31" s="19">
        <v>1.9530000000000001</v>
      </c>
      <c r="D31" s="19">
        <v>1.0629999999999999</v>
      </c>
      <c r="E31" s="19">
        <v>0.48399999999999999</v>
      </c>
      <c r="F31" s="19">
        <v>0.53200000000000003</v>
      </c>
      <c r="G31" s="19">
        <v>2.4990000000000001</v>
      </c>
      <c r="H31" s="19">
        <v>1.784</v>
      </c>
      <c r="I31" s="19">
        <v>0.82</v>
      </c>
      <c r="J31" s="19">
        <v>3.4169999999999998</v>
      </c>
      <c r="L31" s="20">
        <f>B31/SUM($B$31:$J$31)</f>
        <v>0.43796176062329295</v>
      </c>
      <c r="M31" s="20">
        <f t="shared" ref="M31:T31" si="2">C31/SUM($B$31:$J$31)</f>
        <v>8.7449066403976192E-2</v>
      </c>
      <c r="N31" s="20">
        <f t="shared" si="2"/>
        <v>4.7597725339184167E-2</v>
      </c>
      <c r="O31" s="20">
        <f t="shared" si="2"/>
        <v>2.1671965253212737E-2</v>
      </c>
      <c r="P31" s="20">
        <f t="shared" si="2"/>
        <v>2.382125106344871E-2</v>
      </c>
      <c r="Q31" s="20">
        <f t="shared" si="2"/>
        <v>0.11189719249541039</v>
      </c>
      <c r="R31" s="20">
        <f t="shared" si="2"/>
        <v>7.9881789280437029E-2</v>
      </c>
      <c r="S31" s="20">
        <f t="shared" si="2"/>
        <v>3.671696592486455E-2</v>
      </c>
      <c r="T31" s="20">
        <f t="shared" si="2"/>
        <v>0.15300228361617338</v>
      </c>
    </row>
    <row r="32" spans="1:20" x14ac:dyDescent="0.15">
      <c r="A32" s="12"/>
      <c r="B32" s="13"/>
      <c r="C32" s="13"/>
      <c r="D32" s="13"/>
      <c r="E32" s="13"/>
      <c r="F32" s="13"/>
      <c r="G32" s="13"/>
      <c r="H32" s="13"/>
      <c r="I32" s="13"/>
      <c r="J32" s="13"/>
      <c r="L32" s="11">
        <v>0.4359020688409071</v>
      </c>
      <c r="M32" s="11">
        <v>8.5509079410967581E-2</v>
      </c>
      <c r="N32" s="11">
        <v>4.5713253229740722E-2</v>
      </c>
      <c r="O32" s="11">
        <v>2.1320805854187372E-2</v>
      </c>
      <c r="P32" s="11">
        <v>2.1727346643779927E-2</v>
      </c>
      <c r="Q32" s="11">
        <v>0.11243111392176348</v>
      </c>
      <c r="R32" s="11">
        <v>8.0043364350889878E-2</v>
      </c>
      <c r="S32" s="11">
        <v>3.3246002348902341E-2</v>
      </c>
      <c r="T32" s="11">
        <v>0.16410696539886169</v>
      </c>
    </row>
    <row r="33" spans="1:20" x14ac:dyDescent="0.15">
      <c r="A33" s="12"/>
      <c r="B33" s="13"/>
      <c r="C33" s="13"/>
      <c r="D33" s="13"/>
      <c r="E33" s="13"/>
      <c r="F33" s="13"/>
      <c r="G33" s="13"/>
      <c r="H33" s="13"/>
      <c r="I33" s="13"/>
      <c r="J33" s="13"/>
      <c r="L33" s="11">
        <v>0.4359020688409071</v>
      </c>
      <c r="M33" s="11">
        <v>8.5509079410967581E-2</v>
      </c>
      <c r="N33" s="11">
        <v>4.5713253229740722E-2</v>
      </c>
      <c r="O33" s="11">
        <v>2.1320805854187372E-2</v>
      </c>
      <c r="P33" s="11">
        <v>2.1727346643779927E-2</v>
      </c>
      <c r="Q33" s="11">
        <v>0.11243111392176348</v>
      </c>
      <c r="R33" s="11">
        <v>8.0043364350889878E-2</v>
      </c>
      <c r="S33" s="11">
        <v>3.3246002348902341E-2</v>
      </c>
      <c r="T33" s="11">
        <v>0.16410696539886169</v>
      </c>
    </row>
    <row r="34" spans="1:20" x14ac:dyDescent="0.15">
      <c r="A34" s="12"/>
      <c r="B34" s="13"/>
      <c r="C34" s="13"/>
      <c r="D34" s="13"/>
      <c r="E34" s="13"/>
      <c r="F34" s="13"/>
      <c r="G34" s="13"/>
      <c r="H34" s="13"/>
      <c r="I34" s="13"/>
      <c r="J34" s="13"/>
      <c r="L34" s="11">
        <v>0.4359020688409071</v>
      </c>
      <c r="M34" s="11">
        <v>8.5509079410967581E-2</v>
      </c>
      <c r="N34" s="11">
        <v>4.5713253229740722E-2</v>
      </c>
      <c r="O34" s="11">
        <v>2.1320805854187372E-2</v>
      </c>
      <c r="P34" s="11">
        <v>2.1727346643779927E-2</v>
      </c>
      <c r="Q34" s="11">
        <v>0.11243111392176348</v>
      </c>
      <c r="R34" s="11">
        <v>8.0043364350889878E-2</v>
      </c>
      <c r="S34" s="11">
        <v>3.3246002348902341E-2</v>
      </c>
      <c r="T34" s="11">
        <v>0.16410696539886169</v>
      </c>
    </row>
    <row r="35" spans="1:20" x14ac:dyDescent="0.15">
      <c r="A35" s="12"/>
      <c r="B35" s="13"/>
      <c r="C35" s="13"/>
      <c r="D35" s="13"/>
      <c r="E35" s="13"/>
      <c r="F35" s="13"/>
      <c r="G35" s="13"/>
      <c r="H35" s="13"/>
      <c r="I35" s="13"/>
      <c r="J35" s="13"/>
      <c r="L35" s="11">
        <v>0.4359020688409071</v>
      </c>
      <c r="M35" s="11">
        <v>8.5509079410967581E-2</v>
      </c>
      <c r="N35" s="11">
        <v>4.5713253229740722E-2</v>
      </c>
      <c r="O35" s="11">
        <v>2.1320805854187372E-2</v>
      </c>
      <c r="P35" s="11">
        <v>2.1727346643779927E-2</v>
      </c>
      <c r="Q35" s="11">
        <v>0.11243111392176348</v>
      </c>
      <c r="R35" s="11">
        <v>8.0043364350889878E-2</v>
      </c>
      <c r="S35" s="11">
        <v>3.3246002348902341E-2</v>
      </c>
      <c r="T35" s="11">
        <v>0.16410696539886169</v>
      </c>
    </row>
    <row r="36" spans="1:20" x14ac:dyDescent="0.15">
      <c r="A36" s="12"/>
      <c r="B36" s="13"/>
      <c r="C36" s="13"/>
      <c r="D36" s="13"/>
      <c r="E36" s="13"/>
      <c r="F36" s="13"/>
      <c r="G36" s="13"/>
      <c r="H36" s="13"/>
      <c r="I36" s="13"/>
      <c r="J36" s="13"/>
      <c r="L36" s="11">
        <v>0.4359020688409071</v>
      </c>
      <c r="M36" s="11">
        <v>8.5509079410967581E-2</v>
      </c>
      <c r="N36" s="11">
        <v>4.5713253229740722E-2</v>
      </c>
      <c r="O36" s="11">
        <v>2.1320805854187372E-2</v>
      </c>
      <c r="P36" s="11">
        <v>2.1727346643779927E-2</v>
      </c>
      <c r="Q36" s="11">
        <v>0.11243111392176348</v>
      </c>
      <c r="R36" s="11">
        <v>8.0043364350889878E-2</v>
      </c>
      <c r="S36" s="11">
        <v>3.3246002348902341E-2</v>
      </c>
      <c r="T36" s="11">
        <v>0.16410696539886169</v>
      </c>
    </row>
    <row r="37" spans="1:20" x14ac:dyDescent="0.15">
      <c r="A37" s="12"/>
      <c r="B37" s="13"/>
      <c r="C37" s="13"/>
      <c r="D37" s="13"/>
      <c r="E37" s="13"/>
      <c r="F37" s="13"/>
      <c r="G37" s="13"/>
      <c r="H37" s="13"/>
      <c r="I37" s="13"/>
      <c r="J37" s="13"/>
      <c r="L37" s="11">
        <v>0.4359020688409071</v>
      </c>
      <c r="M37" s="11">
        <v>8.5509079410967581E-2</v>
      </c>
      <c r="N37" s="11">
        <v>4.5713253229740722E-2</v>
      </c>
      <c r="O37" s="11">
        <v>2.1320805854187372E-2</v>
      </c>
      <c r="P37" s="11">
        <v>2.1727346643779927E-2</v>
      </c>
      <c r="Q37" s="11">
        <v>0.11243111392176348</v>
      </c>
      <c r="R37" s="11">
        <v>8.0043364350889878E-2</v>
      </c>
      <c r="S37" s="11">
        <v>3.3246002348902341E-2</v>
      </c>
      <c r="T37" s="11">
        <v>0.16410696539886169</v>
      </c>
    </row>
    <row r="38" spans="1:20" x14ac:dyDescent="0.15">
      <c r="A38" s="12"/>
      <c r="B38" s="13"/>
      <c r="C38" s="13"/>
      <c r="D38" s="13"/>
      <c r="E38" s="13"/>
      <c r="F38" s="13"/>
      <c r="G38" s="13"/>
      <c r="H38" s="13"/>
      <c r="I38" s="13"/>
      <c r="J38" s="13"/>
      <c r="L38" s="11">
        <v>0.4359020688409071</v>
      </c>
      <c r="M38" s="11">
        <v>8.5509079410967581E-2</v>
      </c>
      <c r="N38" s="11">
        <v>4.5713253229740722E-2</v>
      </c>
      <c r="O38" s="11">
        <v>2.1320805854187372E-2</v>
      </c>
      <c r="P38" s="11">
        <v>2.1727346643779927E-2</v>
      </c>
      <c r="Q38" s="11">
        <v>0.11243111392176348</v>
      </c>
      <c r="R38" s="11">
        <v>8.0043364350889878E-2</v>
      </c>
      <c r="S38" s="11">
        <v>3.3246002348902341E-2</v>
      </c>
      <c r="T38" s="11">
        <v>0.16410696539886169</v>
      </c>
    </row>
    <row r="39" spans="1:20" x14ac:dyDescent="0.15">
      <c r="A39" s="12"/>
      <c r="B39" s="13"/>
      <c r="C39" s="13"/>
      <c r="D39" s="13"/>
      <c r="E39" s="13"/>
      <c r="F39" s="13"/>
      <c r="G39" s="13"/>
      <c r="H39" s="13"/>
      <c r="I39" s="13"/>
      <c r="J39" s="13"/>
      <c r="L39" s="11">
        <v>0.4359020688409071</v>
      </c>
      <c r="M39" s="11">
        <v>8.5509079410967581E-2</v>
      </c>
      <c r="N39" s="11">
        <v>4.5713253229740722E-2</v>
      </c>
      <c r="O39" s="11">
        <v>2.1320805854187372E-2</v>
      </c>
      <c r="P39" s="11">
        <v>2.1727346643779927E-2</v>
      </c>
      <c r="Q39" s="11">
        <v>0.11243111392176348</v>
      </c>
      <c r="R39" s="11">
        <v>8.0043364350889878E-2</v>
      </c>
      <c r="S39" s="11">
        <v>3.3246002348902341E-2</v>
      </c>
      <c r="T39" s="11">
        <v>0.16410696539886169</v>
      </c>
    </row>
    <row r="40" spans="1:20" x14ac:dyDescent="0.15">
      <c r="A40" s="12"/>
      <c r="B40" s="13"/>
      <c r="C40" s="13"/>
      <c r="D40" s="13"/>
      <c r="E40" s="13"/>
      <c r="F40" s="13"/>
      <c r="G40" s="13"/>
      <c r="H40" s="13"/>
      <c r="I40" s="13"/>
      <c r="J40" s="13"/>
      <c r="L40" s="11">
        <v>0.4359020688409071</v>
      </c>
      <c r="M40" s="11">
        <v>8.5509079410967581E-2</v>
      </c>
      <c r="N40" s="11">
        <v>4.5713253229740722E-2</v>
      </c>
      <c r="O40" s="11">
        <v>2.1320805854187372E-2</v>
      </c>
      <c r="P40" s="11">
        <v>2.1727346643779927E-2</v>
      </c>
      <c r="Q40" s="11">
        <v>0.11243111392176348</v>
      </c>
      <c r="R40" s="11">
        <v>8.0043364350889878E-2</v>
      </c>
      <c r="S40" s="11">
        <v>3.3246002348902341E-2</v>
      </c>
      <c r="T40" s="11">
        <v>0.16410696539886169</v>
      </c>
    </row>
    <row r="41" spans="1:20" x14ac:dyDescent="0.15">
      <c r="A41" s="12"/>
      <c r="B41" s="13"/>
      <c r="C41" s="13"/>
      <c r="D41" s="13"/>
      <c r="E41" s="13"/>
      <c r="F41" s="13"/>
      <c r="G41" s="13"/>
      <c r="H41" s="13"/>
      <c r="I41" s="13"/>
      <c r="J41" s="13"/>
      <c r="L41" s="11">
        <v>0.4359020688409071</v>
      </c>
      <c r="M41" s="11">
        <v>8.5509079410967581E-2</v>
      </c>
      <c r="N41" s="11">
        <v>4.5713253229740722E-2</v>
      </c>
      <c r="O41" s="11">
        <v>2.1320805854187372E-2</v>
      </c>
      <c r="P41" s="11">
        <v>2.1727346643779927E-2</v>
      </c>
      <c r="Q41" s="11">
        <v>0.11243111392176348</v>
      </c>
      <c r="R41" s="11">
        <v>8.0043364350889878E-2</v>
      </c>
      <c r="S41" s="11">
        <v>3.3246002348902341E-2</v>
      </c>
      <c r="T41" s="11">
        <v>0.16410696539886169</v>
      </c>
    </row>
    <row r="42" spans="1:20" x14ac:dyDescent="0.15">
      <c r="A42" s="12"/>
      <c r="B42" s="13"/>
      <c r="C42" s="13"/>
      <c r="D42" s="13"/>
      <c r="E42" s="13"/>
      <c r="F42" s="13"/>
      <c r="G42" s="13"/>
      <c r="H42" s="13"/>
      <c r="I42" s="13"/>
      <c r="J42" s="13"/>
      <c r="L42" s="11">
        <v>0.4359020688409071</v>
      </c>
      <c r="M42" s="11">
        <v>8.5509079410967581E-2</v>
      </c>
      <c r="N42" s="11">
        <v>4.5713253229740722E-2</v>
      </c>
      <c r="O42" s="11">
        <v>2.1320805854187372E-2</v>
      </c>
      <c r="P42" s="11">
        <v>2.1727346643779927E-2</v>
      </c>
      <c r="Q42" s="11">
        <v>0.11243111392176348</v>
      </c>
      <c r="R42" s="11">
        <v>8.0043364350889878E-2</v>
      </c>
      <c r="S42" s="11">
        <v>3.3246002348902341E-2</v>
      </c>
      <c r="T42" s="11">
        <v>0.16410696539886169</v>
      </c>
    </row>
    <row r="43" spans="1:20" s="20" customFormat="1" ht="15" thickBot="1" x14ac:dyDescent="0.2">
      <c r="A43" s="18">
        <v>41305</v>
      </c>
      <c r="B43" s="19">
        <v>9.65</v>
      </c>
      <c r="C43" s="19">
        <v>1.893</v>
      </c>
      <c r="D43" s="19">
        <v>1.012</v>
      </c>
      <c r="E43" s="19">
        <v>0.47199999999999998</v>
      </c>
      <c r="F43" s="19">
        <v>0.48099999999999998</v>
      </c>
      <c r="G43" s="19">
        <v>2.4889999999999999</v>
      </c>
      <c r="H43" s="19">
        <v>1.772</v>
      </c>
      <c r="I43" s="19">
        <v>0.73599999999999999</v>
      </c>
      <c r="J43" s="19">
        <v>3.633</v>
      </c>
      <c r="L43" s="20">
        <f>B43/SUM($B$43:$J$43)</f>
        <v>0.4359020688409071</v>
      </c>
      <c r="M43" s="20">
        <f t="shared" ref="M43:T43" si="3">C43/SUM($B$43:$J$43)</f>
        <v>8.5509079410967581E-2</v>
      </c>
      <c r="N43" s="20">
        <f t="shared" si="3"/>
        <v>4.5713253229740722E-2</v>
      </c>
      <c r="O43" s="20">
        <f t="shared" si="3"/>
        <v>2.1320805854187372E-2</v>
      </c>
      <c r="P43" s="20">
        <f t="shared" si="3"/>
        <v>2.1727346643779927E-2</v>
      </c>
      <c r="Q43" s="20">
        <f t="shared" si="3"/>
        <v>0.11243111392176348</v>
      </c>
      <c r="R43" s="20">
        <f t="shared" si="3"/>
        <v>8.0043364350889878E-2</v>
      </c>
      <c r="S43" s="20">
        <f t="shared" si="3"/>
        <v>3.3246002348902341E-2</v>
      </c>
      <c r="T43" s="20">
        <f t="shared" si="3"/>
        <v>0.16410696539886169</v>
      </c>
    </row>
    <row r="44" spans="1:20" x14ac:dyDescent="0.15">
      <c r="A44" s="12"/>
      <c r="B44" s="13"/>
      <c r="C44" s="13"/>
      <c r="D44" s="13"/>
      <c r="E44" s="13"/>
      <c r="F44" s="13"/>
      <c r="G44" s="13"/>
      <c r="H44" s="13"/>
      <c r="I44" s="13"/>
      <c r="J44" s="13"/>
      <c r="L44" s="11">
        <v>0.42496326230712711</v>
      </c>
      <c r="M44" s="11">
        <v>8.7022409992652469E-2</v>
      </c>
      <c r="N44" s="11">
        <v>5.0238795003673772E-2</v>
      </c>
      <c r="O44" s="11">
        <v>2.383357825128582E-2</v>
      </c>
      <c r="P44" s="11">
        <v>2.1170095518001471E-2</v>
      </c>
      <c r="Q44" s="11">
        <v>0.1123254959588538</v>
      </c>
      <c r="R44" s="11">
        <v>7.8205363703159447E-2</v>
      </c>
      <c r="S44" s="11">
        <v>3.2972079353416603E-2</v>
      </c>
      <c r="T44" s="11">
        <v>0.16926891991182955</v>
      </c>
    </row>
    <row r="45" spans="1:20" x14ac:dyDescent="0.15">
      <c r="A45" s="12"/>
      <c r="B45" s="13"/>
      <c r="C45" s="13"/>
      <c r="D45" s="13"/>
      <c r="E45" s="13"/>
      <c r="F45" s="13"/>
      <c r="G45" s="13"/>
      <c r="H45" s="13"/>
      <c r="I45" s="13"/>
      <c r="J45" s="13"/>
      <c r="L45" s="11">
        <v>0.42496326230712711</v>
      </c>
      <c r="M45" s="11">
        <v>8.7022409992652469E-2</v>
      </c>
      <c r="N45" s="11">
        <v>5.0238795003673772E-2</v>
      </c>
      <c r="O45" s="11">
        <v>2.383357825128582E-2</v>
      </c>
      <c r="P45" s="11">
        <v>2.1170095518001471E-2</v>
      </c>
      <c r="Q45" s="11">
        <v>0.1123254959588538</v>
      </c>
      <c r="R45" s="11">
        <v>7.8205363703159447E-2</v>
      </c>
      <c r="S45" s="11">
        <v>3.2972079353416603E-2</v>
      </c>
      <c r="T45" s="11">
        <v>0.16926891991182955</v>
      </c>
    </row>
    <row r="46" spans="1:20" x14ac:dyDescent="0.15">
      <c r="A46" s="12"/>
      <c r="B46" s="13"/>
      <c r="C46" s="13"/>
      <c r="D46" s="13"/>
      <c r="E46" s="13"/>
      <c r="F46" s="13"/>
      <c r="G46" s="13"/>
      <c r="H46" s="13"/>
      <c r="I46" s="13"/>
      <c r="J46" s="13"/>
      <c r="L46" s="11">
        <v>0.42496326230712711</v>
      </c>
      <c r="M46" s="11">
        <v>8.7022409992652469E-2</v>
      </c>
      <c r="N46" s="11">
        <v>5.0238795003673772E-2</v>
      </c>
      <c r="O46" s="11">
        <v>2.383357825128582E-2</v>
      </c>
      <c r="P46" s="11">
        <v>2.1170095518001471E-2</v>
      </c>
      <c r="Q46" s="11">
        <v>0.1123254959588538</v>
      </c>
      <c r="R46" s="11">
        <v>7.8205363703159447E-2</v>
      </c>
      <c r="S46" s="11">
        <v>3.2972079353416603E-2</v>
      </c>
      <c r="T46" s="11">
        <v>0.16926891991182955</v>
      </c>
    </row>
    <row r="47" spans="1:20" x14ac:dyDescent="0.15">
      <c r="A47" s="12"/>
      <c r="B47" s="13"/>
      <c r="C47" s="13"/>
      <c r="D47" s="13"/>
      <c r="E47" s="13"/>
      <c r="F47" s="13"/>
      <c r="G47" s="13"/>
      <c r="H47" s="13"/>
      <c r="I47" s="13"/>
      <c r="J47" s="13"/>
      <c r="L47" s="11">
        <v>0.42496326230712711</v>
      </c>
      <c r="M47" s="11">
        <v>8.7022409992652469E-2</v>
      </c>
      <c r="N47" s="11">
        <v>5.0238795003673772E-2</v>
      </c>
      <c r="O47" s="11">
        <v>2.383357825128582E-2</v>
      </c>
      <c r="P47" s="11">
        <v>2.1170095518001471E-2</v>
      </c>
      <c r="Q47" s="11">
        <v>0.1123254959588538</v>
      </c>
      <c r="R47" s="11">
        <v>7.8205363703159447E-2</v>
      </c>
      <c r="S47" s="11">
        <v>3.2972079353416603E-2</v>
      </c>
      <c r="T47" s="11">
        <v>0.16926891991182955</v>
      </c>
    </row>
    <row r="48" spans="1:20" x14ac:dyDescent="0.15">
      <c r="A48" s="12"/>
      <c r="B48" s="13"/>
      <c r="C48" s="13"/>
      <c r="D48" s="13"/>
      <c r="E48" s="13"/>
      <c r="F48" s="13"/>
      <c r="G48" s="13"/>
      <c r="H48" s="13"/>
      <c r="I48" s="13"/>
      <c r="J48" s="13"/>
      <c r="L48" s="11">
        <v>0.42496326230712711</v>
      </c>
      <c r="M48" s="11">
        <v>8.7022409992652469E-2</v>
      </c>
      <c r="N48" s="11">
        <v>5.0238795003673772E-2</v>
      </c>
      <c r="O48" s="11">
        <v>2.383357825128582E-2</v>
      </c>
      <c r="P48" s="11">
        <v>2.1170095518001471E-2</v>
      </c>
      <c r="Q48" s="11">
        <v>0.1123254959588538</v>
      </c>
      <c r="R48" s="11">
        <v>7.8205363703159447E-2</v>
      </c>
      <c r="S48" s="11">
        <v>3.2972079353416603E-2</v>
      </c>
      <c r="T48" s="11">
        <v>0.16926891991182955</v>
      </c>
    </row>
    <row r="49" spans="1:20" x14ac:dyDescent="0.15">
      <c r="A49" s="12"/>
      <c r="B49" s="13"/>
      <c r="C49" s="13"/>
      <c r="D49" s="13"/>
      <c r="E49" s="13"/>
      <c r="F49" s="13"/>
      <c r="G49" s="13"/>
      <c r="H49" s="13"/>
      <c r="I49" s="13"/>
      <c r="J49" s="13"/>
      <c r="L49" s="11">
        <v>0.42496326230712711</v>
      </c>
      <c r="M49" s="11">
        <v>8.7022409992652469E-2</v>
      </c>
      <c r="N49" s="11">
        <v>5.0238795003673772E-2</v>
      </c>
      <c r="O49" s="11">
        <v>2.383357825128582E-2</v>
      </c>
      <c r="P49" s="11">
        <v>2.1170095518001471E-2</v>
      </c>
      <c r="Q49" s="11">
        <v>0.1123254959588538</v>
      </c>
      <c r="R49" s="11">
        <v>7.8205363703159447E-2</v>
      </c>
      <c r="S49" s="11">
        <v>3.2972079353416603E-2</v>
      </c>
      <c r="T49" s="11">
        <v>0.16926891991182955</v>
      </c>
    </row>
    <row r="50" spans="1:20" x14ac:dyDescent="0.15">
      <c r="A50" s="12"/>
      <c r="B50" s="13"/>
      <c r="C50" s="13"/>
      <c r="D50" s="13"/>
      <c r="E50" s="13"/>
      <c r="F50" s="13"/>
      <c r="G50" s="13"/>
      <c r="H50" s="13"/>
      <c r="I50" s="13"/>
      <c r="J50" s="13"/>
      <c r="L50" s="11">
        <v>0.42496326230712711</v>
      </c>
      <c r="M50" s="11">
        <v>8.7022409992652469E-2</v>
      </c>
      <c r="N50" s="11">
        <v>5.0238795003673772E-2</v>
      </c>
      <c r="O50" s="11">
        <v>2.383357825128582E-2</v>
      </c>
      <c r="P50" s="11">
        <v>2.1170095518001471E-2</v>
      </c>
      <c r="Q50" s="11">
        <v>0.1123254959588538</v>
      </c>
      <c r="R50" s="11">
        <v>7.8205363703159447E-2</v>
      </c>
      <c r="S50" s="11">
        <v>3.2972079353416603E-2</v>
      </c>
      <c r="T50" s="11">
        <v>0.16926891991182955</v>
      </c>
    </row>
    <row r="51" spans="1:20" x14ac:dyDescent="0.15">
      <c r="A51" s="12"/>
      <c r="B51" s="13"/>
      <c r="C51" s="13"/>
      <c r="D51" s="13"/>
      <c r="E51" s="13"/>
      <c r="F51" s="13"/>
      <c r="G51" s="13"/>
      <c r="H51" s="13"/>
      <c r="I51" s="13"/>
      <c r="J51" s="13"/>
      <c r="L51" s="11">
        <v>0.42496326230712711</v>
      </c>
      <c r="M51" s="11">
        <v>8.7022409992652469E-2</v>
      </c>
      <c r="N51" s="11">
        <v>5.0238795003673772E-2</v>
      </c>
      <c r="O51" s="11">
        <v>2.383357825128582E-2</v>
      </c>
      <c r="P51" s="11">
        <v>2.1170095518001471E-2</v>
      </c>
      <c r="Q51" s="11">
        <v>0.1123254959588538</v>
      </c>
      <c r="R51" s="11">
        <v>7.8205363703159447E-2</v>
      </c>
      <c r="S51" s="11">
        <v>3.2972079353416603E-2</v>
      </c>
      <c r="T51" s="11">
        <v>0.16926891991182955</v>
      </c>
    </row>
    <row r="52" spans="1:20" x14ac:dyDescent="0.15">
      <c r="A52" s="12"/>
      <c r="B52" s="13"/>
      <c r="C52" s="13"/>
      <c r="D52" s="13"/>
      <c r="E52" s="13"/>
      <c r="F52" s="13"/>
      <c r="G52" s="13"/>
      <c r="H52" s="13"/>
      <c r="I52" s="13"/>
      <c r="J52" s="13"/>
      <c r="L52" s="11">
        <v>0.42496326230712711</v>
      </c>
      <c r="M52" s="11">
        <v>8.7022409992652469E-2</v>
      </c>
      <c r="N52" s="11">
        <v>5.0238795003673772E-2</v>
      </c>
      <c r="O52" s="11">
        <v>2.383357825128582E-2</v>
      </c>
      <c r="P52" s="11">
        <v>2.1170095518001471E-2</v>
      </c>
      <c r="Q52" s="11">
        <v>0.1123254959588538</v>
      </c>
      <c r="R52" s="11">
        <v>7.8205363703159447E-2</v>
      </c>
      <c r="S52" s="11">
        <v>3.2972079353416603E-2</v>
      </c>
      <c r="T52" s="11">
        <v>0.16926891991182955</v>
      </c>
    </row>
    <row r="53" spans="1:20" x14ac:dyDescent="0.15">
      <c r="A53" s="12"/>
      <c r="B53" s="13"/>
      <c r="C53" s="13"/>
      <c r="D53" s="13"/>
      <c r="E53" s="13"/>
      <c r="F53" s="13"/>
      <c r="G53" s="13"/>
      <c r="H53" s="13"/>
      <c r="I53" s="13"/>
      <c r="J53" s="13"/>
      <c r="L53" s="11">
        <v>0.42496326230712711</v>
      </c>
      <c r="M53" s="11">
        <v>8.7022409992652469E-2</v>
      </c>
      <c r="N53" s="11">
        <v>5.0238795003673772E-2</v>
      </c>
      <c r="O53" s="11">
        <v>2.383357825128582E-2</v>
      </c>
      <c r="P53" s="11">
        <v>2.1170095518001471E-2</v>
      </c>
      <c r="Q53" s="11">
        <v>0.1123254959588538</v>
      </c>
      <c r="R53" s="11">
        <v>7.8205363703159447E-2</v>
      </c>
      <c r="S53" s="11">
        <v>3.2972079353416603E-2</v>
      </c>
      <c r="T53" s="11">
        <v>0.16926891991182955</v>
      </c>
    </row>
    <row r="54" spans="1:20" x14ac:dyDescent="0.15">
      <c r="A54" s="12"/>
      <c r="B54" s="13"/>
      <c r="C54" s="13"/>
      <c r="D54" s="13"/>
      <c r="E54" s="13"/>
      <c r="F54" s="13"/>
      <c r="G54" s="13"/>
      <c r="H54" s="13"/>
      <c r="I54" s="13"/>
      <c r="J54" s="13"/>
      <c r="L54" s="11">
        <v>0.42496326230712711</v>
      </c>
      <c r="M54" s="11">
        <v>8.7022409992652469E-2</v>
      </c>
      <c r="N54" s="11">
        <v>5.0238795003673772E-2</v>
      </c>
      <c r="O54" s="11">
        <v>2.383357825128582E-2</v>
      </c>
      <c r="P54" s="11">
        <v>2.1170095518001471E-2</v>
      </c>
      <c r="Q54" s="11">
        <v>0.1123254959588538</v>
      </c>
      <c r="R54" s="11">
        <v>7.8205363703159447E-2</v>
      </c>
      <c r="S54" s="11">
        <v>3.2972079353416603E-2</v>
      </c>
      <c r="T54" s="11">
        <v>0.16926891991182955</v>
      </c>
    </row>
    <row r="55" spans="1:20" s="20" customFormat="1" ht="15" thickBot="1" x14ac:dyDescent="0.2">
      <c r="A55" s="18">
        <v>41670</v>
      </c>
      <c r="B55" s="19">
        <v>9.2539999999999996</v>
      </c>
      <c r="C55" s="19">
        <v>1.895</v>
      </c>
      <c r="D55" s="19">
        <v>1.0940000000000001</v>
      </c>
      <c r="E55" s="19">
        <v>0.51900000000000002</v>
      </c>
      <c r="F55" s="19">
        <v>0.46100000000000002</v>
      </c>
      <c r="G55" s="19">
        <v>2.4460000000000002</v>
      </c>
      <c r="H55" s="19">
        <v>1.7030000000000001</v>
      </c>
      <c r="I55" s="19">
        <v>0.71799999999999997</v>
      </c>
      <c r="J55" s="19">
        <v>3.6859999999999999</v>
      </c>
      <c r="L55" s="20">
        <f>B55/SUM($B$55:$J$55)</f>
        <v>0.42496326230712711</v>
      </c>
      <c r="M55" s="20">
        <f t="shared" ref="M55:T55" si="4">C55/SUM($B$55:$J$55)</f>
        <v>8.7022409992652469E-2</v>
      </c>
      <c r="N55" s="20">
        <f t="shared" si="4"/>
        <v>5.0238795003673772E-2</v>
      </c>
      <c r="O55" s="20">
        <f t="shared" si="4"/>
        <v>2.383357825128582E-2</v>
      </c>
      <c r="P55" s="20">
        <f t="shared" si="4"/>
        <v>2.1170095518001471E-2</v>
      </c>
      <c r="Q55" s="20">
        <f t="shared" si="4"/>
        <v>0.1123254959588538</v>
      </c>
      <c r="R55" s="20">
        <f t="shared" si="4"/>
        <v>7.8205363703159447E-2</v>
      </c>
      <c r="S55" s="20">
        <f t="shared" si="4"/>
        <v>3.2972079353416603E-2</v>
      </c>
      <c r="T55" s="20">
        <f t="shared" si="4"/>
        <v>0.16926891991182955</v>
      </c>
    </row>
    <row r="56" spans="1:20" x14ac:dyDescent="0.15">
      <c r="A56" s="12"/>
      <c r="B56" s="13"/>
      <c r="C56" s="13"/>
      <c r="D56" s="13"/>
      <c r="E56" s="13"/>
      <c r="F56" s="13"/>
      <c r="G56" s="13"/>
      <c r="H56" s="13"/>
      <c r="I56" s="13"/>
      <c r="J56" s="13"/>
      <c r="L56" s="11">
        <v>0.42642074217546333</v>
      </c>
      <c r="M56" s="11">
        <v>8.9756569969626276E-2</v>
      </c>
      <c r="N56" s="11">
        <v>5.0182682572522778E-2</v>
      </c>
      <c r="O56" s="11">
        <v>2.2186028084694283E-2</v>
      </c>
      <c r="P56" s="11">
        <v>2.2186028084694283E-2</v>
      </c>
      <c r="Q56" s="11">
        <v>0.10771668794295022</v>
      </c>
      <c r="R56" s="11">
        <v>7.0828014262446629E-2</v>
      </c>
      <c r="S56" s="11">
        <v>3.5303957388739711E-2</v>
      </c>
      <c r="T56" s="11">
        <v>0.17541928951886254</v>
      </c>
    </row>
    <row r="57" spans="1:20" x14ac:dyDescent="0.15">
      <c r="A57" s="12"/>
      <c r="B57" s="13"/>
      <c r="C57" s="13"/>
      <c r="D57" s="13"/>
      <c r="E57" s="13"/>
      <c r="F57" s="13"/>
      <c r="G57" s="13"/>
      <c r="H57" s="13"/>
      <c r="I57" s="13"/>
      <c r="J57" s="13"/>
      <c r="L57" s="11">
        <v>0.42642074217546333</v>
      </c>
      <c r="M57" s="11">
        <v>8.9756569969626276E-2</v>
      </c>
      <c r="N57" s="11">
        <v>5.0182682572522778E-2</v>
      </c>
      <c r="O57" s="11">
        <v>2.2186028084694283E-2</v>
      </c>
      <c r="P57" s="11">
        <v>2.2186028084694283E-2</v>
      </c>
      <c r="Q57" s="11">
        <v>0.10771668794295022</v>
      </c>
      <c r="R57" s="11">
        <v>7.0828014262446629E-2</v>
      </c>
      <c r="S57" s="11">
        <v>3.5303957388739711E-2</v>
      </c>
      <c r="T57" s="11">
        <v>0.17541928951886254</v>
      </c>
    </row>
    <row r="58" spans="1:20" x14ac:dyDescent="0.15">
      <c r="A58" s="12"/>
      <c r="B58" s="13"/>
      <c r="C58" s="13"/>
      <c r="D58" s="13"/>
      <c r="E58" s="13"/>
      <c r="F58" s="13"/>
      <c r="G58" s="13"/>
      <c r="H58" s="13"/>
      <c r="I58" s="13"/>
      <c r="J58" s="13"/>
      <c r="L58" s="11">
        <v>0.42642074217546333</v>
      </c>
      <c r="M58" s="11">
        <v>8.9756569969626276E-2</v>
      </c>
      <c r="N58" s="11">
        <v>5.0182682572522778E-2</v>
      </c>
      <c r="O58" s="11">
        <v>2.2186028084694283E-2</v>
      </c>
      <c r="P58" s="11">
        <v>2.2186028084694283E-2</v>
      </c>
      <c r="Q58" s="11">
        <v>0.10771668794295022</v>
      </c>
      <c r="R58" s="11">
        <v>7.0828014262446629E-2</v>
      </c>
      <c r="S58" s="11">
        <v>3.5303957388739711E-2</v>
      </c>
      <c r="T58" s="11">
        <v>0.17541928951886254</v>
      </c>
    </row>
    <row r="59" spans="1:20" x14ac:dyDescent="0.15">
      <c r="A59" s="12"/>
      <c r="B59" s="13"/>
      <c r="C59" s="13"/>
      <c r="D59" s="13"/>
      <c r="E59" s="13"/>
      <c r="F59" s="13"/>
      <c r="G59" s="13"/>
      <c r="H59" s="13"/>
      <c r="I59" s="13"/>
      <c r="J59" s="13"/>
      <c r="L59" s="11">
        <v>0.42642074217546333</v>
      </c>
      <c r="M59" s="11">
        <v>8.9756569969626276E-2</v>
      </c>
      <c r="N59" s="11">
        <v>5.0182682572522778E-2</v>
      </c>
      <c r="O59" s="11">
        <v>2.2186028084694283E-2</v>
      </c>
      <c r="P59" s="11">
        <v>2.2186028084694283E-2</v>
      </c>
      <c r="Q59" s="11">
        <v>0.10771668794295022</v>
      </c>
      <c r="R59" s="11">
        <v>7.0828014262446629E-2</v>
      </c>
      <c r="S59" s="11">
        <v>3.5303957388739711E-2</v>
      </c>
      <c r="T59" s="11">
        <v>0.17541928951886254</v>
      </c>
    </row>
    <row r="60" spans="1:20" x14ac:dyDescent="0.15">
      <c r="A60" s="12"/>
      <c r="B60" s="13"/>
      <c r="C60" s="13"/>
      <c r="D60" s="13"/>
      <c r="E60" s="13"/>
      <c r="F60" s="13"/>
      <c r="G60" s="13"/>
      <c r="H60" s="13"/>
      <c r="I60" s="13"/>
      <c r="J60" s="13"/>
      <c r="L60" s="11">
        <v>0.42642074217546333</v>
      </c>
      <c r="M60" s="11">
        <v>8.9756569969626276E-2</v>
      </c>
      <c r="N60" s="11">
        <v>5.0182682572522778E-2</v>
      </c>
      <c r="O60" s="11">
        <v>2.2186028084694283E-2</v>
      </c>
      <c r="P60" s="11">
        <v>2.2186028084694283E-2</v>
      </c>
      <c r="Q60" s="11">
        <v>0.10771668794295022</v>
      </c>
      <c r="R60" s="11">
        <v>7.0828014262446629E-2</v>
      </c>
      <c r="S60" s="11">
        <v>3.5303957388739711E-2</v>
      </c>
      <c r="T60" s="11">
        <v>0.17541928951886254</v>
      </c>
    </row>
    <row r="61" spans="1:20" x14ac:dyDescent="0.15">
      <c r="A61" s="12"/>
      <c r="B61" s="13"/>
      <c r="C61" s="13"/>
      <c r="D61" s="13"/>
      <c r="E61" s="13"/>
      <c r="F61" s="13"/>
      <c r="G61" s="13"/>
      <c r="H61" s="13"/>
      <c r="I61" s="13"/>
      <c r="J61" s="13"/>
      <c r="L61" s="11">
        <v>0.42642074217546333</v>
      </c>
      <c r="M61" s="11">
        <v>8.9756569969626276E-2</v>
      </c>
      <c r="N61" s="11">
        <v>5.0182682572522778E-2</v>
      </c>
      <c r="O61" s="11">
        <v>2.2186028084694283E-2</v>
      </c>
      <c r="P61" s="11">
        <v>2.2186028084694283E-2</v>
      </c>
      <c r="Q61" s="11">
        <v>0.10771668794295022</v>
      </c>
      <c r="R61" s="11">
        <v>7.0828014262446629E-2</v>
      </c>
      <c r="S61" s="11">
        <v>3.5303957388739711E-2</v>
      </c>
      <c r="T61" s="11">
        <v>0.17541928951886254</v>
      </c>
    </row>
    <row r="62" spans="1:20" x14ac:dyDescent="0.15">
      <c r="A62" s="12"/>
      <c r="B62" s="13"/>
      <c r="C62" s="13"/>
      <c r="D62" s="13"/>
      <c r="E62" s="13"/>
      <c r="F62" s="13"/>
      <c r="G62" s="13"/>
      <c r="H62" s="13"/>
      <c r="I62" s="13"/>
      <c r="J62" s="13"/>
      <c r="L62" s="11">
        <v>0.42642074217546333</v>
      </c>
      <c r="M62" s="11">
        <v>8.9756569969626276E-2</v>
      </c>
      <c r="N62" s="11">
        <v>5.0182682572522778E-2</v>
      </c>
      <c r="O62" s="11">
        <v>2.2186028084694283E-2</v>
      </c>
      <c r="P62" s="11">
        <v>2.2186028084694283E-2</v>
      </c>
      <c r="Q62" s="11">
        <v>0.10771668794295022</v>
      </c>
      <c r="R62" s="11">
        <v>7.0828014262446629E-2</v>
      </c>
      <c r="S62" s="11">
        <v>3.5303957388739711E-2</v>
      </c>
      <c r="T62" s="11">
        <v>0.17541928951886254</v>
      </c>
    </row>
    <row r="63" spans="1:20" x14ac:dyDescent="0.15">
      <c r="A63" s="12"/>
      <c r="B63" s="13"/>
      <c r="C63" s="13"/>
      <c r="D63" s="13"/>
      <c r="E63" s="13"/>
      <c r="F63" s="13"/>
      <c r="G63" s="13"/>
      <c r="H63" s="13"/>
      <c r="I63" s="13"/>
      <c r="J63" s="13"/>
      <c r="L63" s="11">
        <v>0.42642074217546333</v>
      </c>
      <c r="M63" s="11">
        <v>8.9756569969626276E-2</v>
      </c>
      <c r="N63" s="11">
        <v>5.0182682572522778E-2</v>
      </c>
      <c r="O63" s="11">
        <v>2.2186028084694283E-2</v>
      </c>
      <c r="P63" s="11">
        <v>2.2186028084694283E-2</v>
      </c>
      <c r="Q63" s="11">
        <v>0.10771668794295022</v>
      </c>
      <c r="R63" s="11">
        <v>7.0828014262446629E-2</v>
      </c>
      <c r="S63" s="11">
        <v>3.5303957388739711E-2</v>
      </c>
      <c r="T63" s="11">
        <v>0.17541928951886254</v>
      </c>
    </row>
    <row r="64" spans="1:20" x14ac:dyDescent="0.15">
      <c r="A64" s="12"/>
      <c r="B64" s="13"/>
      <c r="C64" s="13"/>
      <c r="D64" s="13"/>
      <c r="E64" s="13"/>
      <c r="F64" s="13"/>
      <c r="G64" s="13"/>
      <c r="H64" s="13"/>
      <c r="I64" s="13"/>
      <c r="J64" s="13"/>
      <c r="L64" s="11">
        <v>0.42642074217546333</v>
      </c>
      <c r="M64" s="11">
        <v>8.9756569969626276E-2</v>
      </c>
      <c r="N64" s="11">
        <v>5.0182682572522778E-2</v>
      </c>
      <c r="O64" s="11">
        <v>2.2186028084694283E-2</v>
      </c>
      <c r="P64" s="11">
        <v>2.2186028084694283E-2</v>
      </c>
      <c r="Q64" s="11">
        <v>0.10771668794295022</v>
      </c>
      <c r="R64" s="11">
        <v>7.0828014262446629E-2</v>
      </c>
      <c r="S64" s="11">
        <v>3.5303957388739711E-2</v>
      </c>
      <c r="T64" s="11">
        <v>0.17541928951886254</v>
      </c>
    </row>
    <row r="65" spans="1:20" x14ac:dyDescent="0.15">
      <c r="A65" s="12"/>
      <c r="B65" s="13"/>
      <c r="C65" s="13"/>
      <c r="D65" s="13"/>
      <c r="E65" s="13"/>
      <c r="F65" s="13"/>
      <c r="G65" s="13"/>
      <c r="H65" s="13"/>
      <c r="I65" s="13"/>
      <c r="J65" s="13"/>
      <c r="L65" s="11">
        <v>0.42642074217546333</v>
      </c>
      <c r="M65" s="11">
        <v>8.9756569969626276E-2</v>
      </c>
      <c r="N65" s="11">
        <v>5.0182682572522778E-2</v>
      </c>
      <c r="O65" s="11">
        <v>2.2186028084694283E-2</v>
      </c>
      <c r="P65" s="11">
        <v>2.2186028084694283E-2</v>
      </c>
      <c r="Q65" s="11">
        <v>0.10771668794295022</v>
      </c>
      <c r="R65" s="11">
        <v>7.0828014262446629E-2</v>
      </c>
      <c r="S65" s="11">
        <v>3.5303957388739711E-2</v>
      </c>
      <c r="T65" s="11">
        <v>0.17541928951886254</v>
      </c>
    </row>
    <row r="66" spans="1:20" x14ac:dyDescent="0.15">
      <c r="A66" s="12"/>
      <c r="B66" s="13"/>
      <c r="C66" s="13"/>
      <c r="D66" s="13"/>
      <c r="E66" s="13"/>
      <c r="F66" s="13"/>
      <c r="G66" s="13"/>
      <c r="H66" s="13"/>
      <c r="I66" s="13"/>
      <c r="J66" s="13"/>
      <c r="L66" s="11">
        <v>0.42642074217546333</v>
      </c>
      <c r="M66" s="11">
        <v>8.9756569969626276E-2</v>
      </c>
      <c r="N66" s="11">
        <v>5.0182682572522778E-2</v>
      </c>
      <c r="O66" s="11">
        <v>2.2186028084694283E-2</v>
      </c>
      <c r="P66" s="11">
        <v>2.2186028084694283E-2</v>
      </c>
      <c r="Q66" s="11">
        <v>0.10771668794295022</v>
      </c>
      <c r="R66" s="11">
        <v>7.0828014262446629E-2</v>
      </c>
      <c r="S66" s="11">
        <v>3.5303957388739711E-2</v>
      </c>
      <c r="T66" s="11">
        <v>0.17541928951886254</v>
      </c>
    </row>
    <row r="67" spans="1:20" s="20" customFormat="1" ht="15" thickBot="1" x14ac:dyDescent="0.2">
      <c r="A67" s="18">
        <v>42035</v>
      </c>
      <c r="B67" s="19">
        <v>9.6869999999999994</v>
      </c>
      <c r="C67" s="19">
        <v>2.0390000000000001</v>
      </c>
      <c r="D67" s="19">
        <v>1.1399999999999999</v>
      </c>
      <c r="E67" s="19">
        <v>0.504</v>
      </c>
      <c r="F67" s="19">
        <v>0.504</v>
      </c>
      <c r="G67" s="19">
        <v>2.4470000000000001</v>
      </c>
      <c r="H67" s="19">
        <v>1.609</v>
      </c>
      <c r="I67" s="19">
        <v>0.80200000000000005</v>
      </c>
      <c r="J67" s="19">
        <v>3.9849999999999999</v>
      </c>
      <c r="L67" s="20">
        <f>B67/SUM($B$67:$J$67)</f>
        <v>0.42642074217546333</v>
      </c>
      <c r="M67" s="20">
        <f t="shared" ref="M67:T67" si="5">C67/SUM($B$67:$J$67)</f>
        <v>8.9756569969626276E-2</v>
      </c>
      <c r="N67" s="20">
        <f t="shared" si="5"/>
        <v>5.0182682572522778E-2</v>
      </c>
      <c r="O67" s="20">
        <f t="shared" si="5"/>
        <v>2.2186028084694283E-2</v>
      </c>
      <c r="P67" s="20">
        <f t="shared" si="5"/>
        <v>2.2186028084694283E-2</v>
      </c>
      <c r="Q67" s="20">
        <f t="shared" si="5"/>
        <v>0.10771668794295022</v>
      </c>
      <c r="R67" s="20">
        <f t="shared" si="5"/>
        <v>7.0828014262446629E-2</v>
      </c>
      <c r="S67" s="20">
        <f t="shared" si="5"/>
        <v>3.5303957388739711E-2</v>
      </c>
      <c r="T67" s="20">
        <f t="shared" si="5"/>
        <v>0.17541928951886254</v>
      </c>
    </row>
    <row r="68" spans="1:20" x14ac:dyDescent="0.15">
      <c r="A68" s="12"/>
      <c r="B68" s="13"/>
      <c r="C68" s="13"/>
      <c r="D68" s="13"/>
      <c r="E68" s="13"/>
      <c r="F68" s="13"/>
      <c r="G68" s="13"/>
      <c r="H68" s="13"/>
      <c r="I68" s="13"/>
      <c r="J68" s="13"/>
      <c r="L68" s="11">
        <v>0.41266074048502638</v>
      </c>
      <c r="M68" s="11">
        <v>9.2042806593596274E-2</v>
      </c>
      <c r="N68" s="11">
        <v>4.733753344265125E-2</v>
      </c>
      <c r="O68" s="11">
        <v>2.2007422110986451E-2</v>
      </c>
      <c r="P68" s="11">
        <v>2.2093725727107966E-2</v>
      </c>
      <c r="Q68" s="11">
        <v>0.1159057564511953</v>
      </c>
      <c r="R68" s="11">
        <v>7.0639509795460437E-2</v>
      </c>
      <c r="S68" s="11">
        <v>3.7973591093466819E-2</v>
      </c>
      <c r="T68" s="11">
        <v>0.17933891430050919</v>
      </c>
    </row>
    <row r="69" spans="1:20" x14ac:dyDescent="0.15">
      <c r="A69" s="12"/>
      <c r="B69" s="13"/>
      <c r="C69" s="13"/>
      <c r="D69" s="13"/>
      <c r="E69" s="13"/>
      <c r="F69" s="13"/>
      <c r="G69" s="13"/>
      <c r="H69" s="13"/>
      <c r="I69" s="13"/>
      <c r="J69" s="13"/>
      <c r="L69" s="11">
        <v>0.41266074048502638</v>
      </c>
      <c r="M69" s="11">
        <v>9.2042806593596274E-2</v>
      </c>
      <c r="N69" s="11">
        <v>4.733753344265125E-2</v>
      </c>
      <c r="O69" s="11">
        <v>2.2007422110986451E-2</v>
      </c>
      <c r="P69" s="11">
        <v>2.2093725727107966E-2</v>
      </c>
      <c r="Q69" s="11">
        <v>0.1159057564511953</v>
      </c>
      <c r="R69" s="11">
        <v>7.0639509795460437E-2</v>
      </c>
      <c r="S69" s="11">
        <v>3.7973591093466819E-2</v>
      </c>
      <c r="T69" s="11">
        <v>0.17933891430050919</v>
      </c>
    </row>
    <row r="70" spans="1:20" x14ac:dyDescent="0.15">
      <c r="A70" s="12"/>
      <c r="B70" s="13"/>
      <c r="C70" s="13"/>
      <c r="D70" s="13"/>
      <c r="E70" s="13"/>
      <c r="F70" s="13"/>
      <c r="G70" s="13"/>
      <c r="H70" s="13"/>
      <c r="I70" s="13"/>
      <c r="J70" s="13"/>
      <c r="L70" s="11">
        <v>0.41266074048502638</v>
      </c>
      <c r="M70" s="11">
        <v>9.2042806593596274E-2</v>
      </c>
      <c r="N70" s="11">
        <v>4.733753344265125E-2</v>
      </c>
      <c r="O70" s="11">
        <v>2.2007422110986451E-2</v>
      </c>
      <c r="P70" s="11">
        <v>2.2093725727107966E-2</v>
      </c>
      <c r="Q70" s="11">
        <v>0.1159057564511953</v>
      </c>
      <c r="R70" s="11">
        <v>7.0639509795460437E-2</v>
      </c>
      <c r="S70" s="11">
        <v>3.7973591093466819E-2</v>
      </c>
      <c r="T70" s="11">
        <v>0.17933891430050919</v>
      </c>
    </row>
    <row r="71" spans="1:20" x14ac:dyDescent="0.15">
      <c r="A71" s="12"/>
      <c r="B71" s="13"/>
      <c r="C71" s="13"/>
      <c r="D71" s="13"/>
      <c r="E71" s="13"/>
      <c r="F71" s="13"/>
      <c r="G71" s="13"/>
      <c r="H71" s="13"/>
      <c r="I71" s="13"/>
      <c r="J71" s="13"/>
      <c r="L71" s="11">
        <v>0.41266074048502638</v>
      </c>
      <c r="M71" s="11">
        <v>9.2042806593596274E-2</v>
      </c>
      <c r="N71" s="11">
        <v>4.733753344265125E-2</v>
      </c>
      <c r="O71" s="11">
        <v>2.2007422110986451E-2</v>
      </c>
      <c r="P71" s="11">
        <v>2.2093725727107966E-2</v>
      </c>
      <c r="Q71" s="11">
        <v>0.1159057564511953</v>
      </c>
      <c r="R71" s="11">
        <v>7.0639509795460437E-2</v>
      </c>
      <c r="S71" s="11">
        <v>3.7973591093466819E-2</v>
      </c>
      <c r="T71" s="11">
        <v>0.17933891430050919</v>
      </c>
    </row>
    <row r="72" spans="1:20" x14ac:dyDescent="0.15">
      <c r="A72" s="12"/>
      <c r="B72" s="13"/>
      <c r="C72" s="13"/>
      <c r="D72" s="13"/>
      <c r="E72" s="13"/>
      <c r="F72" s="13"/>
      <c r="G72" s="13"/>
      <c r="H72" s="13"/>
      <c r="I72" s="13"/>
      <c r="J72" s="13"/>
      <c r="L72" s="11">
        <v>0.41266074048502638</v>
      </c>
      <c r="M72" s="11">
        <v>9.2042806593596274E-2</v>
      </c>
      <c r="N72" s="11">
        <v>4.733753344265125E-2</v>
      </c>
      <c r="O72" s="11">
        <v>2.2007422110986451E-2</v>
      </c>
      <c r="P72" s="11">
        <v>2.2093725727107966E-2</v>
      </c>
      <c r="Q72" s="11">
        <v>0.1159057564511953</v>
      </c>
      <c r="R72" s="11">
        <v>7.0639509795460437E-2</v>
      </c>
      <c r="S72" s="11">
        <v>3.7973591093466819E-2</v>
      </c>
      <c r="T72" s="11">
        <v>0.17933891430050919</v>
      </c>
    </row>
    <row r="73" spans="1:20" x14ac:dyDescent="0.15">
      <c r="A73" s="12"/>
      <c r="B73" s="13"/>
      <c r="C73" s="13"/>
      <c r="D73" s="13"/>
      <c r="E73" s="13"/>
      <c r="F73" s="13"/>
      <c r="G73" s="13"/>
      <c r="H73" s="13"/>
      <c r="I73" s="13"/>
      <c r="J73" s="13"/>
      <c r="L73" s="11">
        <v>0.41266074048502638</v>
      </c>
      <c r="M73" s="11">
        <v>9.2042806593596274E-2</v>
      </c>
      <c r="N73" s="11">
        <v>4.733753344265125E-2</v>
      </c>
      <c r="O73" s="11">
        <v>2.2007422110986451E-2</v>
      </c>
      <c r="P73" s="11">
        <v>2.2093725727107966E-2</v>
      </c>
      <c r="Q73" s="11">
        <v>0.1159057564511953</v>
      </c>
      <c r="R73" s="11">
        <v>7.0639509795460437E-2</v>
      </c>
      <c r="S73" s="11">
        <v>3.7973591093466819E-2</v>
      </c>
      <c r="T73" s="11">
        <v>0.17933891430050919</v>
      </c>
    </row>
    <row r="74" spans="1:20" x14ac:dyDescent="0.15">
      <c r="A74" s="12"/>
      <c r="B74" s="13"/>
      <c r="C74" s="13"/>
      <c r="D74" s="13"/>
      <c r="E74" s="13"/>
      <c r="F74" s="13"/>
      <c r="G74" s="13"/>
      <c r="H74" s="13"/>
      <c r="I74" s="13"/>
      <c r="J74" s="13"/>
      <c r="L74" s="11">
        <v>0.41266074048502638</v>
      </c>
      <c r="M74" s="11">
        <v>9.2042806593596274E-2</v>
      </c>
      <c r="N74" s="11">
        <v>4.733753344265125E-2</v>
      </c>
      <c r="O74" s="11">
        <v>2.2007422110986451E-2</v>
      </c>
      <c r="P74" s="11">
        <v>2.2093725727107966E-2</v>
      </c>
      <c r="Q74" s="11">
        <v>0.1159057564511953</v>
      </c>
      <c r="R74" s="11">
        <v>7.0639509795460437E-2</v>
      </c>
      <c r="S74" s="11">
        <v>3.7973591093466819E-2</v>
      </c>
      <c r="T74" s="11">
        <v>0.17933891430050919</v>
      </c>
    </row>
    <row r="75" spans="1:20" x14ac:dyDescent="0.15">
      <c r="A75" s="12"/>
      <c r="B75" s="13"/>
      <c r="C75" s="13"/>
      <c r="D75" s="13"/>
      <c r="E75" s="13"/>
      <c r="F75" s="13"/>
      <c r="G75" s="13"/>
      <c r="H75" s="13"/>
      <c r="I75" s="13"/>
      <c r="J75" s="13"/>
      <c r="L75" s="11">
        <v>0.41266074048502638</v>
      </c>
      <c r="M75" s="11">
        <v>9.2042806593596274E-2</v>
      </c>
      <c r="N75" s="11">
        <v>4.733753344265125E-2</v>
      </c>
      <c r="O75" s="11">
        <v>2.2007422110986451E-2</v>
      </c>
      <c r="P75" s="11">
        <v>2.2093725727107966E-2</v>
      </c>
      <c r="Q75" s="11">
        <v>0.1159057564511953</v>
      </c>
      <c r="R75" s="11">
        <v>7.0639509795460437E-2</v>
      </c>
      <c r="S75" s="11">
        <v>3.7973591093466819E-2</v>
      </c>
      <c r="T75" s="11">
        <v>0.17933891430050919</v>
      </c>
    </row>
    <row r="76" spans="1:20" x14ac:dyDescent="0.15">
      <c r="A76" s="12"/>
      <c r="B76" s="13"/>
      <c r="C76" s="13"/>
      <c r="D76" s="13"/>
      <c r="E76" s="13"/>
      <c r="F76" s="13"/>
      <c r="G76" s="13"/>
      <c r="H76" s="13"/>
      <c r="I76" s="13"/>
      <c r="J76" s="13"/>
      <c r="L76" s="11">
        <v>0.41266074048502638</v>
      </c>
      <c r="M76" s="11">
        <v>9.2042806593596274E-2</v>
      </c>
      <c r="N76" s="11">
        <v>4.733753344265125E-2</v>
      </c>
      <c r="O76" s="11">
        <v>2.2007422110986451E-2</v>
      </c>
      <c r="P76" s="11">
        <v>2.2093725727107966E-2</v>
      </c>
      <c r="Q76" s="11">
        <v>0.1159057564511953</v>
      </c>
      <c r="R76" s="11">
        <v>7.0639509795460437E-2</v>
      </c>
      <c r="S76" s="11">
        <v>3.7973591093466819E-2</v>
      </c>
      <c r="T76" s="11">
        <v>0.17933891430050919</v>
      </c>
    </row>
    <row r="77" spans="1:20" x14ac:dyDescent="0.15">
      <c r="A77" s="12"/>
      <c r="B77" s="13"/>
      <c r="C77" s="13"/>
      <c r="D77" s="13"/>
      <c r="E77" s="13"/>
      <c r="F77" s="13"/>
      <c r="G77" s="13"/>
      <c r="H77" s="13"/>
      <c r="I77" s="13"/>
      <c r="J77" s="13"/>
      <c r="L77" s="11">
        <v>0.41266074048502638</v>
      </c>
      <c r="M77" s="11">
        <v>9.2042806593596274E-2</v>
      </c>
      <c r="N77" s="11">
        <v>4.733753344265125E-2</v>
      </c>
      <c r="O77" s="11">
        <v>2.2007422110986451E-2</v>
      </c>
      <c r="P77" s="11">
        <v>2.2093725727107966E-2</v>
      </c>
      <c r="Q77" s="11">
        <v>0.1159057564511953</v>
      </c>
      <c r="R77" s="11">
        <v>7.0639509795460437E-2</v>
      </c>
      <c r="S77" s="11">
        <v>3.7973591093466819E-2</v>
      </c>
      <c r="T77" s="11">
        <v>0.17933891430050919</v>
      </c>
    </row>
    <row r="78" spans="1:20" x14ac:dyDescent="0.15">
      <c r="A78" s="12"/>
      <c r="B78" s="13"/>
      <c r="C78" s="13"/>
      <c r="D78" s="13"/>
      <c r="E78" s="13"/>
      <c r="F78" s="13"/>
      <c r="G78" s="13"/>
      <c r="H78" s="13"/>
      <c r="I78" s="13"/>
      <c r="J78" s="13"/>
      <c r="L78" s="11">
        <v>0.41266074048502638</v>
      </c>
      <c r="M78" s="11">
        <v>9.2042806593596274E-2</v>
      </c>
      <c r="N78" s="11">
        <v>4.733753344265125E-2</v>
      </c>
      <c r="O78" s="11">
        <v>2.2007422110986451E-2</v>
      </c>
      <c r="P78" s="11">
        <v>2.2093725727107966E-2</v>
      </c>
      <c r="Q78" s="11">
        <v>0.1159057564511953</v>
      </c>
      <c r="R78" s="11">
        <v>7.0639509795460437E-2</v>
      </c>
      <c r="S78" s="11">
        <v>3.7973591093466819E-2</v>
      </c>
      <c r="T78" s="11">
        <v>0.17933891430050919</v>
      </c>
    </row>
    <row r="79" spans="1:20" s="20" customFormat="1" ht="15" thickBot="1" x14ac:dyDescent="0.2">
      <c r="A79" s="18">
        <v>42400</v>
      </c>
      <c r="B79" s="19">
        <v>9.5630000000000006</v>
      </c>
      <c r="C79" s="19">
        <v>2.133</v>
      </c>
      <c r="D79" s="19">
        <v>1.097</v>
      </c>
      <c r="E79" s="19">
        <v>0.51</v>
      </c>
      <c r="F79" s="19">
        <v>0.51200000000000001</v>
      </c>
      <c r="G79" s="19">
        <v>2.6859999999999999</v>
      </c>
      <c r="H79" s="19">
        <v>1.637</v>
      </c>
      <c r="I79" s="19">
        <v>0.88</v>
      </c>
      <c r="J79" s="19">
        <v>4.1559999999999997</v>
      </c>
      <c r="L79" s="20">
        <f>B79/SUM($B$79:$J$79)</f>
        <v>0.41266074048502638</v>
      </c>
      <c r="M79" s="20">
        <f t="shared" ref="M79:T79" si="6">C79/SUM($B$79:$J$79)</f>
        <v>9.2042806593596274E-2</v>
      </c>
      <c r="N79" s="20">
        <f t="shared" si="6"/>
        <v>4.733753344265125E-2</v>
      </c>
      <c r="O79" s="20">
        <f t="shared" si="6"/>
        <v>2.2007422110986451E-2</v>
      </c>
      <c r="P79" s="20">
        <f t="shared" si="6"/>
        <v>2.2093725727107966E-2</v>
      </c>
      <c r="Q79" s="20">
        <f t="shared" si="6"/>
        <v>0.1159057564511953</v>
      </c>
      <c r="R79" s="20">
        <f t="shared" si="6"/>
        <v>7.0639509795460437E-2</v>
      </c>
      <c r="S79" s="20">
        <f t="shared" si="6"/>
        <v>3.7973591093466819E-2</v>
      </c>
      <c r="T79" s="20">
        <f t="shared" si="6"/>
        <v>0.17933891430050919</v>
      </c>
    </row>
    <row r="80" spans="1:20" x14ac:dyDescent="0.15">
      <c r="A80" s="12"/>
      <c r="B80" s="13"/>
      <c r="C80" s="13"/>
      <c r="D80" s="13"/>
      <c r="E80" s="13"/>
      <c r="F80" s="13"/>
      <c r="G80" s="13"/>
      <c r="H80" s="13"/>
      <c r="I80" s="13"/>
      <c r="J80" s="13"/>
      <c r="L80" s="11">
        <v>0.41211406611642437</v>
      </c>
      <c r="M80" s="11">
        <v>9.3235512467793366E-2</v>
      </c>
      <c r="N80" s="11">
        <v>5.0831914057382431E-2</v>
      </c>
      <c r="O80" s="11">
        <v>2.2009694746495487E-2</v>
      </c>
      <c r="P80" s="11">
        <v>2.1398314336870609E-2</v>
      </c>
      <c r="Q80" s="11">
        <v>0.11742870867723484</v>
      </c>
      <c r="R80" s="11">
        <v>7.2710598716101166E-2</v>
      </c>
      <c r="S80" s="11">
        <v>4.1224507620420112E-2</v>
      </c>
      <c r="T80" s="11">
        <v>0.16904668326127784</v>
      </c>
    </row>
    <row r="81" spans="1:20" x14ac:dyDescent="0.15">
      <c r="A81" s="12"/>
      <c r="B81" s="13"/>
      <c r="C81" s="13"/>
      <c r="D81" s="13"/>
      <c r="E81" s="13"/>
      <c r="F81" s="13"/>
      <c r="G81" s="13"/>
      <c r="H81" s="13"/>
      <c r="I81" s="13"/>
      <c r="J81" s="13"/>
      <c r="L81" s="11">
        <v>0.41211406611642437</v>
      </c>
      <c r="M81" s="11">
        <v>9.3235512467793366E-2</v>
      </c>
      <c r="N81" s="11">
        <v>5.0831914057382431E-2</v>
      </c>
      <c r="O81" s="11">
        <v>2.2009694746495487E-2</v>
      </c>
      <c r="P81" s="11">
        <v>2.1398314336870609E-2</v>
      </c>
      <c r="Q81" s="11">
        <v>0.11742870867723484</v>
      </c>
      <c r="R81" s="11">
        <v>7.2710598716101166E-2</v>
      </c>
      <c r="S81" s="11">
        <v>4.1224507620420112E-2</v>
      </c>
      <c r="T81" s="11">
        <v>0.16904668326127784</v>
      </c>
    </row>
    <row r="82" spans="1:20" x14ac:dyDescent="0.15">
      <c r="A82" s="12"/>
      <c r="B82" s="13"/>
      <c r="C82" s="13"/>
      <c r="D82" s="13"/>
      <c r="E82" s="13"/>
      <c r="F82" s="13"/>
      <c r="G82" s="13"/>
      <c r="H82" s="13"/>
      <c r="I82" s="13"/>
      <c r="J82" s="13"/>
      <c r="L82" s="11">
        <v>0.41211406611642437</v>
      </c>
      <c r="M82" s="11">
        <v>9.3235512467793366E-2</v>
      </c>
      <c r="N82" s="11">
        <v>5.0831914057382431E-2</v>
      </c>
      <c r="O82" s="11">
        <v>2.2009694746495487E-2</v>
      </c>
      <c r="P82" s="11">
        <v>2.1398314336870609E-2</v>
      </c>
      <c r="Q82" s="11">
        <v>0.11742870867723484</v>
      </c>
      <c r="R82" s="11">
        <v>7.2710598716101166E-2</v>
      </c>
      <c r="S82" s="11">
        <v>4.1224507620420112E-2</v>
      </c>
      <c r="T82" s="11">
        <v>0.16904668326127784</v>
      </c>
    </row>
    <row r="83" spans="1:20" x14ac:dyDescent="0.15">
      <c r="A83" s="12"/>
      <c r="B83" s="13"/>
      <c r="C83" s="13"/>
      <c r="D83" s="13"/>
      <c r="E83" s="13"/>
      <c r="F83" s="13"/>
      <c r="G83" s="13"/>
      <c r="H83" s="13"/>
      <c r="I83" s="13"/>
      <c r="J83" s="13"/>
      <c r="L83" s="11">
        <v>0.41211406611642437</v>
      </c>
      <c r="M83" s="11">
        <v>9.3235512467793366E-2</v>
      </c>
      <c r="N83" s="11">
        <v>5.0831914057382431E-2</v>
      </c>
      <c r="O83" s="11">
        <v>2.2009694746495487E-2</v>
      </c>
      <c r="P83" s="11">
        <v>2.1398314336870609E-2</v>
      </c>
      <c r="Q83" s="11">
        <v>0.11742870867723484</v>
      </c>
      <c r="R83" s="11">
        <v>7.2710598716101166E-2</v>
      </c>
      <c r="S83" s="11">
        <v>4.1224507620420112E-2</v>
      </c>
      <c r="T83" s="11">
        <v>0.16904668326127784</v>
      </c>
    </row>
    <row r="84" spans="1:20" x14ac:dyDescent="0.15">
      <c r="A84" s="12"/>
      <c r="B84" s="13"/>
      <c r="C84" s="13"/>
      <c r="D84" s="13"/>
      <c r="E84" s="13"/>
      <c r="F84" s="13"/>
      <c r="G84" s="13"/>
      <c r="H84" s="13"/>
      <c r="I84" s="13"/>
      <c r="J84" s="13"/>
      <c r="L84" s="11">
        <v>0.41211406611642437</v>
      </c>
      <c r="M84" s="11">
        <v>9.3235512467793366E-2</v>
      </c>
      <c r="N84" s="11">
        <v>5.0831914057382431E-2</v>
      </c>
      <c r="O84" s="11">
        <v>2.2009694746495487E-2</v>
      </c>
      <c r="P84" s="11">
        <v>2.1398314336870609E-2</v>
      </c>
      <c r="Q84" s="11">
        <v>0.11742870867723484</v>
      </c>
      <c r="R84" s="11">
        <v>7.2710598716101166E-2</v>
      </c>
      <c r="S84" s="11">
        <v>4.1224507620420112E-2</v>
      </c>
      <c r="T84" s="11">
        <v>0.16904668326127784</v>
      </c>
    </row>
    <row r="85" spans="1:20" x14ac:dyDescent="0.15">
      <c r="A85" s="12"/>
      <c r="B85" s="13"/>
      <c r="C85" s="13"/>
      <c r="D85" s="13"/>
      <c r="E85" s="13"/>
      <c r="F85" s="13"/>
      <c r="G85" s="13"/>
      <c r="H85" s="13"/>
      <c r="I85" s="13"/>
      <c r="J85" s="13"/>
      <c r="L85" s="11">
        <v>0.41211406611642437</v>
      </c>
      <c r="M85" s="11">
        <v>9.3235512467793366E-2</v>
      </c>
      <c r="N85" s="11">
        <v>5.0831914057382431E-2</v>
      </c>
      <c r="O85" s="11">
        <v>2.2009694746495487E-2</v>
      </c>
      <c r="P85" s="11">
        <v>2.1398314336870609E-2</v>
      </c>
      <c r="Q85" s="11">
        <v>0.11742870867723484</v>
      </c>
      <c r="R85" s="11">
        <v>7.2710598716101166E-2</v>
      </c>
      <c r="S85" s="11">
        <v>4.1224507620420112E-2</v>
      </c>
      <c r="T85" s="11">
        <v>0.16904668326127784</v>
      </c>
    </row>
    <row r="86" spans="1:20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L86" s="11">
        <v>0.41211406611642437</v>
      </c>
      <c r="M86" s="11">
        <v>9.3235512467793366E-2</v>
      </c>
      <c r="N86" s="11">
        <v>5.0831914057382431E-2</v>
      </c>
      <c r="O86" s="11">
        <v>2.2009694746495487E-2</v>
      </c>
      <c r="P86" s="11">
        <v>2.1398314336870609E-2</v>
      </c>
      <c r="Q86" s="11">
        <v>0.11742870867723484</v>
      </c>
      <c r="R86" s="11">
        <v>7.2710598716101166E-2</v>
      </c>
      <c r="S86" s="11">
        <v>4.1224507620420112E-2</v>
      </c>
      <c r="T86" s="11">
        <v>0.16904668326127784</v>
      </c>
    </row>
    <row r="87" spans="1:20" x14ac:dyDescent="0.15">
      <c r="A87" s="12"/>
      <c r="B87" s="13"/>
      <c r="C87" s="13"/>
      <c r="D87" s="13"/>
      <c r="E87" s="13"/>
      <c r="F87" s="13"/>
      <c r="G87" s="13"/>
      <c r="H87" s="13"/>
      <c r="I87" s="13"/>
      <c r="J87" s="13"/>
      <c r="L87" s="11">
        <v>0.41211406611642437</v>
      </c>
      <c r="M87" s="11">
        <v>9.3235512467793366E-2</v>
      </c>
      <c r="N87" s="11">
        <v>5.0831914057382431E-2</v>
      </c>
      <c r="O87" s="11">
        <v>2.2009694746495487E-2</v>
      </c>
      <c r="P87" s="11">
        <v>2.1398314336870609E-2</v>
      </c>
      <c r="Q87" s="11">
        <v>0.11742870867723484</v>
      </c>
      <c r="R87" s="11">
        <v>7.2710598716101166E-2</v>
      </c>
      <c r="S87" s="11">
        <v>4.1224507620420112E-2</v>
      </c>
      <c r="T87" s="11">
        <v>0.16904668326127784</v>
      </c>
    </row>
    <row r="88" spans="1:20" x14ac:dyDescent="0.15">
      <c r="A88" s="12"/>
      <c r="B88" s="13"/>
      <c r="C88" s="13"/>
      <c r="D88" s="13"/>
      <c r="E88" s="13"/>
      <c r="F88" s="13"/>
      <c r="G88" s="13"/>
      <c r="H88" s="13"/>
      <c r="I88" s="13"/>
      <c r="J88" s="13"/>
      <c r="L88" s="11">
        <v>0.41211406611642437</v>
      </c>
      <c r="M88" s="11">
        <v>9.3235512467793366E-2</v>
      </c>
      <c r="N88" s="11">
        <v>5.0831914057382431E-2</v>
      </c>
      <c r="O88" s="11">
        <v>2.2009694746495487E-2</v>
      </c>
      <c r="P88" s="11">
        <v>2.1398314336870609E-2</v>
      </c>
      <c r="Q88" s="11">
        <v>0.11742870867723484</v>
      </c>
      <c r="R88" s="11">
        <v>7.2710598716101166E-2</v>
      </c>
      <c r="S88" s="11">
        <v>4.1224507620420112E-2</v>
      </c>
      <c r="T88" s="11">
        <v>0.16904668326127784</v>
      </c>
    </row>
    <row r="89" spans="1:20" x14ac:dyDescent="0.15">
      <c r="A89" s="12"/>
      <c r="B89" s="13"/>
      <c r="C89" s="13"/>
      <c r="D89" s="13"/>
      <c r="E89" s="13"/>
      <c r="F89" s="13"/>
      <c r="G89" s="13"/>
      <c r="H89" s="13"/>
      <c r="I89" s="13"/>
      <c r="J89" s="13"/>
      <c r="L89" s="11">
        <v>0.41211406611642437</v>
      </c>
      <c r="M89" s="11">
        <v>9.3235512467793366E-2</v>
      </c>
      <c r="N89" s="11">
        <v>5.0831914057382431E-2</v>
      </c>
      <c r="O89" s="11">
        <v>2.2009694746495487E-2</v>
      </c>
      <c r="P89" s="11">
        <v>2.1398314336870609E-2</v>
      </c>
      <c r="Q89" s="11">
        <v>0.11742870867723484</v>
      </c>
      <c r="R89" s="11">
        <v>7.2710598716101166E-2</v>
      </c>
      <c r="S89" s="11">
        <v>4.1224507620420112E-2</v>
      </c>
      <c r="T89" s="11">
        <v>0.16904668326127784</v>
      </c>
    </row>
    <row r="90" spans="1:20" x14ac:dyDescent="0.15">
      <c r="A90" s="12"/>
      <c r="B90" s="13"/>
      <c r="C90" s="13"/>
      <c r="D90" s="13"/>
      <c r="E90" s="13"/>
      <c r="F90" s="13"/>
      <c r="G90" s="13"/>
      <c r="H90" s="13"/>
      <c r="I90" s="13"/>
      <c r="J90" s="13"/>
      <c r="L90" s="11">
        <v>0.41211406611642437</v>
      </c>
      <c r="M90" s="11">
        <v>9.3235512467793366E-2</v>
      </c>
      <c r="N90" s="11">
        <v>5.0831914057382431E-2</v>
      </c>
      <c r="O90" s="11">
        <v>2.2009694746495487E-2</v>
      </c>
      <c r="P90" s="11">
        <v>2.1398314336870609E-2</v>
      </c>
      <c r="Q90" s="11">
        <v>0.11742870867723484</v>
      </c>
      <c r="R90" s="11">
        <v>7.2710598716101166E-2</v>
      </c>
      <c r="S90" s="11">
        <v>4.1224507620420112E-2</v>
      </c>
      <c r="T90" s="11">
        <v>0.16904668326127784</v>
      </c>
    </row>
    <row r="91" spans="1:20" s="20" customFormat="1" ht="15" thickBot="1" x14ac:dyDescent="0.2">
      <c r="A91" s="18">
        <v>42766</v>
      </c>
      <c r="B91" s="19">
        <v>9.4369999999999994</v>
      </c>
      <c r="C91" s="19">
        <v>2.1349999999999998</v>
      </c>
      <c r="D91" s="19">
        <v>1.1639999999999999</v>
      </c>
      <c r="E91" s="19">
        <v>0.504</v>
      </c>
      <c r="F91" s="19">
        <v>0.49</v>
      </c>
      <c r="G91" s="19">
        <v>2.6890000000000001</v>
      </c>
      <c r="H91" s="19">
        <v>1.665</v>
      </c>
      <c r="I91" s="19">
        <v>0.94399999999999995</v>
      </c>
      <c r="J91" s="19">
        <v>3.871</v>
      </c>
      <c r="L91" s="20">
        <f>B91/SUM($B$91:$J$91)</f>
        <v>0.41211406611642437</v>
      </c>
      <c r="M91" s="20">
        <f t="shared" ref="M91:R91" si="7">C91/SUM($B$91:$J$91)</f>
        <v>9.3235512467793366E-2</v>
      </c>
      <c r="N91" s="20">
        <f t="shared" si="7"/>
        <v>5.0831914057382431E-2</v>
      </c>
      <c r="O91" s="20">
        <f t="shared" si="7"/>
        <v>2.2009694746495487E-2</v>
      </c>
      <c r="P91" s="20">
        <f t="shared" si="7"/>
        <v>2.1398314336870609E-2</v>
      </c>
      <c r="Q91" s="20">
        <f t="shared" si="7"/>
        <v>0.11742870867723484</v>
      </c>
      <c r="R91" s="20">
        <f t="shared" si="7"/>
        <v>7.2710598716101166E-2</v>
      </c>
      <c r="S91" s="20">
        <f>I91/SUM($B$91:$J$91)</f>
        <v>4.1224507620420112E-2</v>
      </c>
      <c r="T91" s="20">
        <f t="shared" ref="T91" si="8">J91/SUM($B$91:$J$91)</f>
        <v>0.16904668326127784</v>
      </c>
    </row>
    <row r="92" spans="1:20" x14ac:dyDescent="0.15">
      <c r="A92" s="12"/>
      <c r="B92" s="13"/>
      <c r="C92" s="13"/>
      <c r="D92" s="13"/>
      <c r="E92" s="13"/>
      <c r="F92" s="13"/>
      <c r="G92" s="13"/>
      <c r="H92" s="13"/>
      <c r="I92" s="13"/>
      <c r="J92" s="13"/>
      <c r="L92" s="11">
        <v>0.41237981301785631</v>
      </c>
      <c r="M92" s="11">
        <v>9.5972351455536342E-2</v>
      </c>
      <c r="N92" s="11">
        <v>5.2417032212326638E-2</v>
      </c>
      <c r="O92" s="11">
        <v>2.0249014134432183E-2</v>
      </c>
      <c r="P92" s="11">
        <v>1.7280340289778012E-2</v>
      </c>
      <c r="Q92" s="11">
        <v>0.11697461119234347</v>
      </c>
      <c r="R92" s="11">
        <v>7.3507909078824929E-2</v>
      </c>
      <c r="S92" s="11">
        <v>3.8681377110195397E-2</v>
      </c>
      <c r="T92" s="11">
        <v>0.17253755150870662</v>
      </c>
    </row>
    <row r="93" spans="1:20" x14ac:dyDescent="0.15">
      <c r="A93" s="12"/>
      <c r="B93" s="13"/>
      <c r="C93" s="13"/>
      <c r="D93" s="13"/>
      <c r="E93" s="13"/>
      <c r="F93" s="13"/>
      <c r="G93" s="13"/>
      <c r="H93" s="13"/>
      <c r="I93" s="13"/>
      <c r="J93" s="13"/>
      <c r="L93" s="11">
        <v>0.41237981301785631</v>
      </c>
      <c r="M93" s="11">
        <v>9.5972351455536342E-2</v>
      </c>
      <c r="N93" s="11">
        <v>5.2417032212326638E-2</v>
      </c>
      <c r="O93" s="11">
        <v>2.0249014134432183E-2</v>
      </c>
      <c r="P93" s="11">
        <v>1.7280340289778012E-2</v>
      </c>
      <c r="Q93" s="11">
        <v>0.11697461119234347</v>
      </c>
      <c r="R93" s="11">
        <v>7.3507909078824929E-2</v>
      </c>
      <c r="S93" s="11">
        <v>3.8681377110195397E-2</v>
      </c>
      <c r="T93" s="11">
        <v>0.17253755150870662</v>
      </c>
    </row>
    <row r="94" spans="1:20" x14ac:dyDescent="0.15">
      <c r="A94" s="12"/>
      <c r="B94" s="13"/>
      <c r="C94" s="13"/>
      <c r="D94" s="13"/>
      <c r="E94" s="13"/>
      <c r="F94" s="13"/>
      <c r="G94" s="13"/>
      <c r="H94" s="13"/>
      <c r="I94" s="13"/>
      <c r="J94" s="13"/>
      <c r="L94" s="11">
        <v>0.41237981301785631</v>
      </c>
      <c r="M94" s="11">
        <v>9.5972351455536342E-2</v>
      </c>
      <c r="N94" s="11">
        <v>5.2417032212326638E-2</v>
      </c>
      <c r="O94" s="11">
        <v>2.0249014134432183E-2</v>
      </c>
      <c r="P94" s="11">
        <v>1.7280340289778012E-2</v>
      </c>
      <c r="Q94" s="11">
        <v>0.11697461119234347</v>
      </c>
      <c r="R94" s="11">
        <v>7.3507909078824929E-2</v>
      </c>
      <c r="S94" s="11">
        <v>3.8681377110195397E-2</v>
      </c>
      <c r="T94" s="11">
        <v>0.17253755150870662</v>
      </c>
    </row>
    <row r="95" spans="1:20" x14ac:dyDescent="0.15">
      <c r="A95" s="12"/>
      <c r="B95" s="13"/>
      <c r="C95" s="13"/>
      <c r="D95" s="13"/>
      <c r="E95" s="13"/>
      <c r="F95" s="13"/>
      <c r="G95" s="13"/>
      <c r="H95" s="13"/>
      <c r="I95" s="13"/>
      <c r="J95" s="13"/>
      <c r="L95" s="11">
        <v>0.41237981301785631</v>
      </c>
      <c r="M95" s="11">
        <v>9.5972351455536342E-2</v>
      </c>
      <c r="N95" s="11">
        <v>5.2417032212326638E-2</v>
      </c>
      <c r="O95" s="11">
        <v>2.0249014134432183E-2</v>
      </c>
      <c r="P95" s="11">
        <v>1.7280340289778012E-2</v>
      </c>
      <c r="Q95" s="11">
        <v>0.11697461119234347</v>
      </c>
      <c r="R95" s="11">
        <v>7.3507909078824929E-2</v>
      </c>
      <c r="S95" s="11">
        <v>3.8681377110195397E-2</v>
      </c>
      <c r="T95" s="11">
        <v>0.17253755150870662</v>
      </c>
    </row>
    <row r="96" spans="1:20" x14ac:dyDescent="0.15">
      <c r="A96" s="12"/>
      <c r="B96" s="13"/>
      <c r="C96" s="13"/>
      <c r="D96" s="13"/>
      <c r="E96" s="13"/>
      <c r="F96" s="13"/>
      <c r="G96" s="13"/>
      <c r="H96" s="13"/>
      <c r="I96" s="13"/>
      <c r="J96" s="13"/>
      <c r="L96" s="11">
        <v>0.41237981301785631</v>
      </c>
      <c r="M96" s="11">
        <v>9.5972351455536342E-2</v>
      </c>
      <c r="N96" s="11">
        <v>5.2417032212326638E-2</v>
      </c>
      <c r="O96" s="11">
        <v>2.0249014134432183E-2</v>
      </c>
      <c r="P96" s="11">
        <v>1.7280340289778012E-2</v>
      </c>
      <c r="Q96" s="11">
        <v>0.11697461119234347</v>
      </c>
      <c r="R96" s="11">
        <v>7.3507909078824929E-2</v>
      </c>
      <c r="S96" s="11">
        <v>3.8681377110195397E-2</v>
      </c>
      <c r="T96" s="11">
        <v>0.17253755150870662</v>
      </c>
    </row>
    <row r="97" spans="1:20" x14ac:dyDescent="0.15">
      <c r="A97" s="12"/>
      <c r="B97" s="13"/>
      <c r="C97" s="13"/>
      <c r="D97" s="13"/>
      <c r="E97" s="13"/>
      <c r="F97" s="13"/>
      <c r="G97" s="13"/>
      <c r="H97" s="13"/>
      <c r="I97" s="13"/>
      <c r="J97" s="13"/>
      <c r="L97" s="11">
        <v>0.41237981301785631</v>
      </c>
      <c r="M97" s="11">
        <v>9.5972351455536342E-2</v>
      </c>
      <c r="N97" s="11">
        <v>5.2417032212326638E-2</v>
      </c>
      <c r="O97" s="11">
        <v>2.0249014134432183E-2</v>
      </c>
      <c r="P97" s="11">
        <v>1.7280340289778012E-2</v>
      </c>
      <c r="Q97" s="11">
        <v>0.11697461119234347</v>
      </c>
      <c r="R97" s="11">
        <v>7.3507909078824929E-2</v>
      </c>
      <c r="S97" s="11">
        <v>3.8681377110195397E-2</v>
      </c>
      <c r="T97" s="11">
        <v>0.17253755150870662</v>
      </c>
    </row>
    <row r="98" spans="1:20" x14ac:dyDescent="0.15">
      <c r="A98" s="12"/>
      <c r="B98" s="13"/>
      <c r="C98" s="13"/>
      <c r="D98" s="13"/>
      <c r="E98" s="13"/>
      <c r="F98" s="13"/>
      <c r="G98" s="13"/>
      <c r="H98" s="13"/>
      <c r="I98" s="13"/>
      <c r="J98" s="13"/>
      <c r="L98" s="11">
        <v>0.41237981301785631</v>
      </c>
      <c r="M98" s="11">
        <v>9.5972351455536342E-2</v>
      </c>
      <c r="N98" s="11">
        <v>5.2417032212326638E-2</v>
      </c>
      <c r="O98" s="11">
        <v>2.0249014134432183E-2</v>
      </c>
      <c r="P98" s="11">
        <v>1.7280340289778012E-2</v>
      </c>
      <c r="Q98" s="11">
        <v>0.11697461119234347</v>
      </c>
      <c r="R98" s="11">
        <v>7.3507909078824929E-2</v>
      </c>
      <c r="S98" s="11">
        <v>3.8681377110195397E-2</v>
      </c>
      <c r="T98" s="11">
        <v>0.17253755150870662</v>
      </c>
    </row>
    <row r="99" spans="1:20" x14ac:dyDescent="0.15">
      <c r="A99" s="12"/>
      <c r="B99" s="13"/>
      <c r="C99" s="13"/>
      <c r="D99" s="13"/>
      <c r="E99" s="13"/>
      <c r="F99" s="13"/>
      <c r="G99" s="13"/>
      <c r="H99" s="13"/>
      <c r="I99" s="13"/>
      <c r="J99" s="13"/>
      <c r="L99" s="11">
        <v>0.41237981301785631</v>
      </c>
      <c r="M99" s="11">
        <v>9.5972351455536342E-2</v>
      </c>
      <c r="N99" s="11">
        <v>5.2417032212326638E-2</v>
      </c>
      <c r="O99" s="11">
        <v>2.0249014134432183E-2</v>
      </c>
      <c r="P99" s="11">
        <v>1.7280340289778012E-2</v>
      </c>
      <c r="Q99" s="11">
        <v>0.11697461119234347</v>
      </c>
      <c r="R99" s="11">
        <v>7.3507909078824929E-2</v>
      </c>
      <c r="S99" s="11">
        <v>3.8681377110195397E-2</v>
      </c>
      <c r="T99" s="11">
        <v>0.17253755150870662</v>
      </c>
    </row>
    <row r="100" spans="1:20" x14ac:dyDescent="0.15">
      <c r="A100" s="12"/>
      <c r="B100" s="13"/>
      <c r="C100" s="13"/>
      <c r="D100" s="13"/>
      <c r="E100" s="13"/>
      <c r="F100" s="13"/>
      <c r="G100" s="13"/>
      <c r="H100" s="13"/>
      <c r="I100" s="13"/>
      <c r="J100" s="13"/>
      <c r="L100" s="11">
        <v>0.41237981301785631</v>
      </c>
      <c r="M100" s="11">
        <v>9.5972351455536342E-2</v>
      </c>
      <c r="N100" s="11">
        <v>5.2417032212326638E-2</v>
      </c>
      <c r="O100" s="11">
        <v>2.0249014134432183E-2</v>
      </c>
      <c r="P100" s="11">
        <v>1.7280340289778012E-2</v>
      </c>
      <c r="Q100" s="11">
        <v>0.11697461119234347</v>
      </c>
      <c r="R100" s="11">
        <v>7.3507909078824929E-2</v>
      </c>
      <c r="S100" s="11">
        <v>3.8681377110195397E-2</v>
      </c>
      <c r="T100" s="11">
        <v>0.17253755150870662</v>
      </c>
    </row>
    <row r="101" spans="1:20" x14ac:dyDescent="0.15">
      <c r="A101" s="12"/>
      <c r="B101" s="13"/>
      <c r="C101" s="13"/>
      <c r="D101" s="13"/>
      <c r="E101" s="13"/>
      <c r="F101" s="13"/>
      <c r="G101" s="13"/>
      <c r="H101" s="13"/>
      <c r="I101" s="13"/>
      <c r="J101" s="13"/>
      <c r="L101" s="11">
        <v>0.41237981301785631</v>
      </c>
      <c r="M101" s="11">
        <v>9.5972351455536342E-2</v>
      </c>
      <c r="N101" s="11">
        <v>5.2417032212326638E-2</v>
      </c>
      <c r="O101" s="11">
        <v>2.0249014134432183E-2</v>
      </c>
      <c r="P101" s="11">
        <v>1.7280340289778012E-2</v>
      </c>
      <c r="Q101" s="11">
        <v>0.11697461119234347</v>
      </c>
      <c r="R101" s="11">
        <v>7.3507909078824929E-2</v>
      </c>
      <c r="S101" s="11">
        <v>3.8681377110195397E-2</v>
      </c>
      <c r="T101" s="11">
        <v>0.17253755150870662</v>
      </c>
    </row>
    <row r="102" spans="1:20" x14ac:dyDescent="0.15">
      <c r="A102" s="12"/>
      <c r="B102" s="13"/>
      <c r="C102" s="13"/>
      <c r="D102" s="13"/>
      <c r="E102" s="13"/>
      <c r="F102" s="13"/>
      <c r="G102" s="13"/>
      <c r="H102" s="13"/>
      <c r="I102" s="13"/>
      <c r="J102" s="13"/>
      <c r="L102" s="11">
        <v>0.41237981301785631</v>
      </c>
      <c r="M102" s="11">
        <v>9.5972351455536342E-2</v>
      </c>
      <c r="N102" s="11">
        <v>5.2417032212326638E-2</v>
      </c>
      <c r="O102" s="11">
        <v>2.0249014134432183E-2</v>
      </c>
      <c r="P102" s="11">
        <v>1.7280340289778012E-2</v>
      </c>
      <c r="Q102" s="11">
        <v>0.11697461119234347</v>
      </c>
      <c r="R102" s="11">
        <v>7.3507909078824929E-2</v>
      </c>
      <c r="S102" s="11">
        <v>3.8681377110195397E-2</v>
      </c>
      <c r="T102" s="11">
        <v>0.17253755150870662</v>
      </c>
    </row>
    <row r="103" spans="1:20" s="20" customFormat="1" ht="15" thickBot="1" x14ac:dyDescent="0.2">
      <c r="A103" s="18">
        <v>43131</v>
      </c>
      <c r="B103" s="19">
        <v>9.3070000000000004</v>
      </c>
      <c r="C103" s="19">
        <v>2.1659999999999999</v>
      </c>
      <c r="D103" s="19">
        <v>1.1830000000000001</v>
      </c>
      <c r="E103" s="19">
        <v>0.45700000000000002</v>
      </c>
      <c r="F103" s="19">
        <v>0.39</v>
      </c>
      <c r="G103" s="19">
        <v>2.64</v>
      </c>
      <c r="H103" s="19">
        <v>1.659</v>
      </c>
      <c r="I103" s="19">
        <v>0.873</v>
      </c>
      <c r="J103" s="19">
        <v>3.8940000000000001</v>
      </c>
      <c r="L103" s="20">
        <f>B103/SUM($B$103:$J$103)</f>
        <v>0.41237981301785631</v>
      </c>
      <c r="M103" s="20">
        <f t="shared" ref="M103:T103" si="9">C103/SUM($B$103:$J$103)</f>
        <v>9.5972351455536342E-2</v>
      </c>
      <c r="N103" s="20">
        <f t="shared" si="9"/>
        <v>5.2417032212326638E-2</v>
      </c>
      <c r="O103" s="20">
        <f t="shared" si="9"/>
        <v>2.0249014134432183E-2</v>
      </c>
      <c r="P103" s="20">
        <f t="shared" si="9"/>
        <v>1.7280340289778012E-2</v>
      </c>
      <c r="Q103" s="20">
        <f t="shared" si="9"/>
        <v>0.11697461119234347</v>
      </c>
      <c r="R103" s="20">
        <f t="shared" si="9"/>
        <v>7.3507909078824929E-2</v>
      </c>
      <c r="S103" s="20">
        <f t="shared" si="9"/>
        <v>3.8681377110195397E-2</v>
      </c>
      <c r="T103" s="20">
        <f t="shared" si="9"/>
        <v>0.17253755150870662</v>
      </c>
    </row>
    <row r="104" spans="1:20" x14ac:dyDescent="0.15">
      <c r="A104" s="12"/>
      <c r="B104" s="13"/>
      <c r="C104" s="13"/>
      <c r="D104" s="13"/>
      <c r="E104" s="13"/>
      <c r="F104" s="13"/>
      <c r="G104" s="13"/>
      <c r="H104" s="13"/>
      <c r="I104" s="13"/>
      <c r="J104" s="13"/>
      <c r="L104" s="11">
        <v>0.41725359814515067</v>
      </c>
      <c r="M104" s="11">
        <v>9.4492322498796966E-2</v>
      </c>
      <c r="N104" s="11">
        <v>5.232074893914869E-2</v>
      </c>
      <c r="O104" s="11">
        <v>2.2398180147862986E-2</v>
      </c>
      <c r="P104" s="11">
        <v>1.8942210945360687E-2</v>
      </c>
      <c r="Q104" s="11">
        <v>0.11124721116409292</v>
      </c>
      <c r="R104" s="11">
        <v>7.0606763200489961E-2</v>
      </c>
      <c r="S104" s="11">
        <v>3.7884421890721373E-2</v>
      </c>
      <c r="T104" s="11">
        <v>0.17485454306837567</v>
      </c>
    </row>
    <row r="105" spans="1:20" x14ac:dyDescent="0.15">
      <c r="A105" s="12"/>
      <c r="B105" s="13"/>
      <c r="C105" s="13"/>
      <c r="D105" s="13"/>
      <c r="E105" s="13"/>
      <c r="F105" s="13"/>
      <c r="G105" s="13"/>
      <c r="H105" s="13"/>
      <c r="I105" s="13"/>
      <c r="J105" s="13"/>
      <c r="L105" s="11">
        <v>0.41725359814515067</v>
      </c>
      <c r="M105" s="11">
        <v>9.4492322498796966E-2</v>
      </c>
      <c r="N105" s="11">
        <v>5.232074893914869E-2</v>
      </c>
      <c r="O105" s="11">
        <v>2.2398180147862986E-2</v>
      </c>
      <c r="P105" s="11">
        <v>1.8942210945360687E-2</v>
      </c>
      <c r="Q105" s="11">
        <v>0.11124721116409292</v>
      </c>
      <c r="R105" s="11">
        <v>7.0606763200489961E-2</v>
      </c>
      <c r="S105" s="11">
        <v>3.7884421890721373E-2</v>
      </c>
      <c r="T105" s="11">
        <v>0.17485454306837567</v>
      </c>
    </row>
    <row r="106" spans="1:20" x14ac:dyDescent="0.15">
      <c r="A106" s="12"/>
      <c r="B106" s="13"/>
      <c r="C106" s="13"/>
      <c r="D106" s="13"/>
      <c r="E106" s="13"/>
      <c r="F106" s="13"/>
      <c r="G106" s="13"/>
      <c r="H106" s="13"/>
      <c r="I106" s="13"/>
      <c r="J106" s="13"/>
      <c r="L106" s="11">
        <v>0.41725359814515067</v>
      </c>
      <c r="M106" s="11">
        <v>9.4492322498796966E-2</v>
      </c>
      <c r="N106" s="11">
        <v>5.232074893914869E-2</v>
      </c>
      <c r="O106" s="11">
        <v>2.2398180147862986E-2</v>
      </c>
      <c r="P106" s="11">
        <v>1.8942210945360687E-2</v>
      </c>
      <c r="Q106" s="11">
        <v>0.11124721116409292</v>
      </c>
      <c r="R106" s="11">
        <v>7.0606763200489961E-2</v>
      </c>
      <c r="S106" s="11">
        <v>3.7884421890721373E-2</v>
      </c>
      <c r="T106" s="11">
        <v>0.17485454306837567</v>
      </c>
    </row>
    <row r="107" spans="1:20" x14ac:dyDescent="0.15">
      <c r="A107" s="12"/>
      <c r="B107" s="13"/>
      <c r="C107" s="13"/>
      <c r="D107" s="13"/>
      <c r="E107" s="13"/>
      <c r="F107" s="13"/>
      <c r="G107" s="13"/>
      <c r="H107" s="13"/>
      <c r="I107" s="13"/>
      <c r="J107" s="13"/>
      <c r="L107" s="11">
        <v>0.41725359814515067</v>
      </c>
      <c r="M107" s="11">
        <v>9.4492322498796966E-2</v>
      </c>
      <c r="N107" s="11">
        <v>5.232074893914869E-2</v>
      </c>
      <c r="O107" s="11">
        <v>2.2398180147862986E-2</v>
      </c>
      <c r="P107" s="11">
        <v>1.8942210945360687E-2</v>
      </c>
      <c r="Q107" s="11">
        <v>0.11124721116409292</v>
      </c>
      <c r="R107" s="11">
        <v>7.0606763200489961E-2</v>
      </c>
      <c r="S107" s="11">
        <v>3.7884421890721373E-2</v>
      </c>
      <c r="T107" s="11">
        <v>0.17485454306837567</v>
      </c>
    </row>
    <row r="108" spans="1:20" x14ac:dyDescent="0.15">
      <c r="A108" s="12"/>
      <c r="B108" s="13"/>
      <c r="C108" s="13"/>
      <c r="D108" s="13"/>
      <c r="E108" s="13"/>
      <c r="F108" s="13"/>
      <c r="G108" s="13"/>
      <c r="H108" s="13"/>
      <c r="I108" s="13"/>
      <c r="J108" s="13"/>
      <c r="L108" s="11">
        <v>0.41725359814515067</v>
      </c>
      <c r="M108" s="11">
        <v>9.4492322498796966E-2</v>
      </c>
      <c r="N108" s="11">
        <v>5.232074893914869E-2</v>
      </c>
      <c r="O108" s="11">
        <v>2.2398180147862986E-2</v>
      </c>
      <c r="P108" s="11">
        <v>1.8942210945360687E-2</v>
      </c>
      <c r="Q108" s="11">
        <v>0.11124721116409292</v>
      </c>
      <c r="R108" s="11">
        <v>7.0606763200489961E-2</v>
      </c>
      <c r="S108" s="11">
        <v>3.7884421890721373E-2</v>
      </c>
      <c r="T108" s="11">
        <v>0.17485454306837567</v>
      </c>
    </row>
    <row r="109" spans="1:20" x14ac:dyDescent="0.15">
      <c r="A109" s="12"/>
      <c r="B109" s="13"/>
      <c r="C109" s="13"/>
      <c r="D109" s="13"/>
      <c r="E109" s="13"/>
      <c r="F109" s="13"/>
      <c r="G109" s="13"/>
      <c r="H109" s="13"/>
      <c r="I109" s="13"/>
      <c r="J109" s="13"/>
      <c r="L109" s="11">
        <v>0.41725359814515067</v>
      </c>
      <c r="M109" s="11">
        <v>9.4492322498796966E-2</v>
      </c>
      <c r="N109" s="11">
        <v>5.232074893914869E-2</v>
      </c>
      <c r="O109" s="11">
        <v>2.2398180147862986E-2</v>
      </c>
      <c r="P109" s="11">
        <v>1.8942210945360687E-2</v>
      </c>
      <c r="Q109" s="11">
        <v>0.11124721116409292</v>
      </c>
      <c r="R109" s="11">
        <v>7.0606763200489961E-2</v>
      </c>
      <c r="S109" s="11">
        <v>3.7884421890721373E-2</v>
      </c>
      <c r="T109" s="11">
        <v>0.17485454306837567</v>
      </c>
    </row>
    <row r="110" spans="1:20" x14ac:dyDescent="0.15">
      <c r="A110" s="12"/>
      <c r="B110" s="13"/>
      <c r="C110" s="13"/>
      <c r="D110" s="13"/>
      <c r="E110" s="13"/>
      <c r="F110" s="13"/>
      <c r="G110" s="13"/>
      <c r="H110" s="13"/>
      <c r="I110" s="13"/>
      <c r="J110" s="13"/>
      <c r="L110" s="11">
        <v>0.41725359814515067</v>
      </c>
      <c r="M110" s="11">
        <v>9.4492322498796966E-2</v>
      </c>
      <c r="N110" s="11">
        <v>5.232074893914869E-2</v>
      </c>
      <c r="O110" s="11">
        <v>2.2398180147862986E-2</v>
      </c>
      <c r="P110" s="11">
        <v>1.8942210945360687E-2</v>
      </c>
      <c r="Q110" s="11">
        <v>0.11124721116409292</v>
      </c>
      <c r="R110" s="11">
        <v>7.0606763200489961E-2</v>
      </c>
      <c r="S110" s="11">
        <v>3.7884421890721373E-2</v>
      </c>
      <c r="T110" s="11">
        <v>0.17485454306837567</v>
      </c>
    </row>
    <row r="111" spans="1:20" x14ac:dyDescent="0.15">
      <c r="A111" s="12"/>
      <c r="B111" s="13"/>
      <c r="C111" s="13"/>
      <c r="D111" s="13"/>
      <c r="E111" s="13"/>
      <c r="F111" s="13"/>
      <c r="G111" s="13"/>
      <c r="H111" s="13"/>
      <c r="I111" s="13"/>
      <c r="J111" s="13"/>
      <c r="L111" s="11">
        <v>0.41725359814515067</v>
      </c>
      <c r="M111" s="11">
        <v>9.4492322498796966E-2</v>
      </c>
      <c r="N111" s="11">
        <v>5.232074893914869E-2</v>
      </c>
      <c r="O111" s="11">
        <v>2.2398180147862986E-2</v>
      </c>
      <c r="P111" s="11">
        <v>1.8942210945360687E-2</v>
      </c>
      <c r="Q111" s="11">
        <v>0.11124721116409292</v>
      </c>
      <c r="R111" s="11">
        <v>7.0606763200489961E-2</v>
      </c>
      <c r="S111" s="11">
        <v>3.7884421890721373E-2</v>
      </c>
      <c r="T111" s="11">
        <v>0.17485454306837567</v>
      </c>
    </row>
    <row r="112" spans="1:20" x14ac:dyDescent="0.15">
      <c r="A112" s="12"/>
      <c r="B112" s="13"/>
      <c r="C112" s="13"/>
      <c r="D112" s="13"/>
      <c r="E112" s="13"/>
      <c r="F112" s="13"/>
      <c r="G112" s="13"/>
      <c r="H112" s="13"/>
      <c r="I112" s="13"/>
      <c r="J112" s="13"/>
      <c r="L112" s="11">
        <v>0.41725359814515067</v>
      </c>
      <c r="M112" s="11">
        <v>9.4492322498796966E-2</v>
      </c>
      <c r="N112" s="11">
        <v>5.232074893914869E-2</v>
      </c>
      <c r="O112" s="11">
        <v>2.2398180147862986E-2</v>
      </c>
      <c r="P112" s="11">
        <v>1.8942210945360687E-2</v>
      </c>
      <c r="Q112" s="11">
        <v>0.11124721116409292</v>
      </c>
      <c r="R112" s="11">
        <v>7.0606763200489961E-2</v>
      </c>
      <c r="S112" s="11">
        <v>3.7884421890721373E-2</v>
      </c>
      <c r="T112" s="11">
        <v>0.17485454306837567</v>
      </c>
    </row>
    <row r="113" spans="1:20" x14ac:dyDescent="0.15">
      <c r="A113" s="12"/>
      <c r="B113" s="13"/>
      <c r="C113" s="13"/>
      <c r="D113" s="13"/>
      <c r="E113" s="13"/>
      <c r="F113" s="13"/>
      <c r="G113" s="13"/>
      <c r="H113" s="13"/>
      <c r="I113" s="13"/>
      <c r="J113" s="13"/>
      <c r="L113" s="11">
        <v>0.41725359814515067</v>
      </c>
      <c r="M113" s="11">
        <v>9.4492322498796966E-2</v>
      </c>
      <c r="N113" s="11">
        <v>5.232074893914869E-2</v>
      </c>
      <c r="O113" s="11">
        <v>2.2398180147862986E-2</v>
      </c>
      <c r="P113" s="11">
        <v>1.8942210945360687E-2</v>
      </c>
      <c r="Q113" s="11">
        <v>0.11124721116409292</v>
      </c>
      <c r="R113" s="11">
        <v>7.0606763200489961E-2</v>
      </c>
      <c r="S113" s="11">
        <v>3.7884421890721373E-2</v>
      </c>
      <c r="T113" s="11">
        <v>0.17485454306837567</v>
      </c>
    </row>
    <row r="114" spans="1:20" x14ac:dyDescent="0.15">
      <c r="A114" s="12"/>
      <c r="B114" s="13"/>
      <c r="C114" s="13"/>
      <c r="D114" s="13"/>
      <c r="E114" s="13"/>
      <c r="F114" s="13"/>
      <c r="G114" s="13"/>
      <c r="H114" s="13"/>
      <c r="I114" s="13"/>
      <c r="J114" s="13"/>
      <c r="L114" s="11">
        <v>0.41725359814515067</v>
      </c>
      <c r="M114" s="11">
        <v>9.4492322498796966E-2</v>
      </c>
      <c r="N114" s="11">
        <v>5.232074893914869E-2</v>
      </c>
      <c r="O114" s="11">
        <v>2.2398180147862986E-2</v>
      </c>
      <c r="P114" s="11">
        <v>1.8942210945360687E-2</v>
      </c>
      <c r="Q114" s="11">
        <v>0.11124721116409292</v>
      </c>
      <c r="R114" s="11">
        <v>7.0606763200489961E-2</v>
      </c>
      <c r="S114" s="11">
        <v>3.7884421890721373E-2</v>
      </c>
      <c r="T114" s="11">
        <v>0.17485454306837567</v>
      </c>
    </row>
    <row r="115" spans="1:20" s="20" customFormat="1" ht="15" thickBot="1" x14ac:dyDescent="0.2">
      <c r="A115" s="18">
        <v>43496</v>
      </c>
      <c r="B115" s="19">
        <v>9.5380000000000003</v>
      </c>
      <c r="C115" s="19">
        <v>2.16</v>
      </c>
      <c r="D115" s="19">
        <v>1.196</v>
      </c>
      <c r="E115" s="19">
        <v>0.51200000000000001</v>
      </c>
      <c r="F115" s="19">
        <v>0.433</v>
      </c>
      <c r="G115" s="19">
        <v>2.5430000000000001</v>
      </c>
      <c r="H115" s="19">
        <v>1.6140000000000001</v>
      </c>
      <c r="I115" s="19">
        <v>0.86599999999999999</v>
      </c>
      <c r="J115" s="19">
        <v>3.9969999999999999</v>
      </c>
      <c r="L115" s="20">
        <f>B115/SUM($B$115:$J$115)</f>
        <v>0.41725359814515067</v>
      </c>
      <c r="M115" s="20">
        <f t="shared" ref="M115:T115" si="10">C115/SUM($B$115:$J$115)</f>
        <v>9.4492322498796966E-2</v>
      </c>
      <c r="N115" s="20">
        <f t="shared" si="10"/>
        <v>5.232074893914869E-2</v>
      </c>
      <c r="O115" s="20">
        <f t="shared" si="10"/>
        <v>2.2398180147862986E-2</v>
      </c>
      <c r="P115" s="20">
        <f t="shared" si="10"/>
        <v>1.8942210945360687E-2</v>
      </c>
      <c r="Q115" s="20">
        <f t="shared" si="10"/>
        <v>0.11124721116409292</v>
      </c>
      <c r="R115" s="20">
        <f t="shared" si="10"/>
        <v>7.0606763200489961E-2</v>
      </c>
      <c r="S115" s="20">
        <f t="shared" si="10"/>
        <v>3.7884421890721373E-2</v>
      </c>
      <c r="T115" s="20">
        <f t="shared" si="10"/>
        <v>0.17485454306837567</v>
      </c>
    </row>
    <row r="116" spans="1:20" x14ac:dyDescent="0.15">
      <c r="A116" s="12"/>
      <c r="B116" s="13"/>
      <c r="C116" s="13"/>
      <c r="D116" s="13"/>
      <c r="E116" s="13"/>
      <c r="F116" s="13"/>
      <c r="G116" s="13"/>
      <c r="H116" s="13"/>
      <c r="I116" s="13"/>
      <c r="J116" s="13"/>
      <c r="L116" s="11">
        <v>0.40901197331139744</v>
      </c>
      <c r="M116" s="11">
        <v>9.3958504707065169E-2</v>
      </c>
      <c r="N116" s="11">
        <v>5.5342290467050546E-2</v>
      </c>
      <c r="O116" s="11">
        <v>2.2210035645736221E-2</v>
      </c>
      <c r="P116" s="11">
        <v>1.4578192121378302E-2</v>
      </c>
      <c r="Q116" s="11">
        <v>0.11342656064345125</v>
      </c>
      <c r="R116" s="11">
        <v>7.3165158577826517E-2</v>
      </c>
      <c r="S116" s="11">
        <v>4.2500685494927339E-2</v>
      </c>
      <c r="T116" s="11">
        <v>0.17580659903116716</v>
      </c>
    </row>
    <row r="117" spans="1:20" x14ac:dyDescent="0.15">
      <c r="A117" s="12"/>
      <c r="B117" s="13"/>
      <c r="C117" s="13"/>
      <c r="D117" s="13"/>
      <c r="E117" s="13"/>
      <c r="F117" s="13"/>
      <c r="G117" s="13"/>
      <c r="H117" s="13"/>
      <c r="I117" s="13"/>
      <c r="J117" s="13"/>
      <c r="L117" s="11">
        <v>0.40901197331139744</v>
      </c>
      <c r="M117" s="11">
        <v>9.3958504707065169E-2</v>
      </c>
      <c r="N117" s="11">
        <v>5.5342290467050546E-2</v>
      </c>
      <c r="O117" s="11">
        <v>2.2210035645736221E-2</v>
      </c>
      <c r="P117" s="11">
        <v>1.4578192121378302E-2</v>
      </c>
      <c r="Q117" s="11">
        <v>0.11342656064345125</v>
      </c>
      <c r="R117" s="11">
        <v>7.3165158577826517E-2</v>
      </c>
      <c r="S117" s="11">
        <v>4.2500685494927339E-2</v>
      </c>
      <c r="T117" s="11">
        <v>0.17580659903116716</v>
      </c>
    </row>
    <row r="118" spans="1:20" x14ac:dyDescent="0.15">
      <c r="A118" s="12"/>
      <c r="B118" s="13"/>
      <c r="C118" s="13"/>
      <c r="D118" s="13"/>
      <c r="E118" s="13"/>
      <c r="F118" s="13"/>
      <c r="G118" s="13"/>
      <c r="H118" s="13"/>
      <c r="I118" s="13"/>
      <c r="J118" s="13"/>
      <c r="L118" s="11">
        <v>0.40901197331139744</v>
      </c>
      <c r="M118" s="11">
        <v>9.3958504707065169E-2</v>
      </c>
      <c r="N118" s="11">
        <v>5.5342290467050546E-2</v>
      </c>
      <c r="O118" s="11">
        <v>2.2210035645736221E-2</v>
      </c>
      <c r="P118" s="11">
        <v>1.4578192121378302E-2</v>
      </c>
      <c r="Q118" s="11">
        <v>0.11342656064345125</v>
      </c>
      <c r="R118" s="11">
        <v>7.3165158577826517E-2</v>
      </c>
      <c r="S118" s="11">
        <v>4.2500685494927339E-2</v>
      </c>
      <c r="T118" s="11">
        <v>0.17580659903116716</v>
      </c>
    </row>
    <row r="119" spans="1:20" x14ac:dyDescent="0.15">
      <c r="A119" s="12"/>
      <c r="B119" s="13"/>
      <c r="C119" s="13"/>
      <c r="D119" s="13"/>
      <c r="E119" s="13"/>
      <c r="F119" s="13"/>
      <c r="G119" s="13"/>
      <c r="H119" s="13"/>
      <c r="I119" s="13"/>
      <c r="J119" s="13"/>
      <c r="L119" s="11">
        <v>0.40901197331139744</v>
      </c>
      <c r="M119" s="11">
        <v>9.3958504707065169E-2</v>
      </c>
      <c r="N119" s="11">
        <v>5.5342290467050546E-2</v>
      </c>
      <c r="O119" s="11">
        <v>2.2210035645736221E-2</v>
      </c>
      <c r="P119" s="11">
        <v>1.4578192121378302E-2</v>
      </c>
      <c r="Q119" s="11">
        <v>0.11342656064345125</v>
      </c>
      <c r="R119" s="11">
        <v>7.3165158577826517E-2</v>
      </c>
      <c r="S119" s="11">
        <v>4.2500685494927339E-2</v>
      </c>
      <c r="T119" s="11">
        <v>0.17580659903116716</v>
      </c>
    </row>
    <row r="120" spans="1:20" x14ac:dyDescent="0.15">
      <c r="A120" s="12"/>
      <c r="B120" s="13"/>
      <c r="C120" s="13"/>
      <c r="D120" s="13"/>
      <c r="E120" s="13"/>
      <c r="F120" s="13"/>
      <c r="G120" s="13"/>
      <c r="H120" s="13"/>
      <c r="I120" s="13"/>
      <c r="J120" s="13"/>
      <c r="L120" s="11">
        <v>0.40901197331139744</v>
      </c>
      <c r="M120" s="11">
        <v>9.3958504707065169E-2</v>
      </c>
      <c r="N120" s="11">
        <v>5.5342290467050546E-2</v>
      </c>
      <c r="O120" s="11">
        <v>2.2210035645736221E-2</v>
      </c>
      <c r="P120" s="11">
        <v>1.4578192121378302E-2</v>
      </c>
      <c r="Q120" s="11">
        <v>0.11342656064345125</v>
      </c>
      <c r="R120" s="11">
        <v>7.3165158577826517E-2</v>
      </c>
      <c r="S120" s="11">
        <v>4.2500685494927339E-2</v>
      </c>
      <c r="T120" s="11">
        <v>0.17580659903116716</v>
      </c>
    </row>
    <row r="121" spans="1:20" x14ac:dyDescent="0.15">
      <c r="A121" s="12"/>
      <c r="B121" s="13"/>
      <c r="C121" s="13"/>
      <c r="D121" s="13"/>
      <c r="E121" s="13"/>
      <c r="F121" s="13"/>
      <c r="G121" s="13"/>
      <c r="H121" s="13"/>
      <c r="I121" s="13"/>
      <c r="J121" s="13"/>
      <c r="L121" s="11">
        <v>0.40901197331139744</v>
      </c>
      <c r="M121" s="11">
        <v>9.3958504707065169E-2</v>
      </c>
      <c r="N121" s="11">
        <v>5.5342290467050546E-2</v>
      </c>
      <c r="O121" s="11">
        <v>2.2210035645736221E-2</v>
      </c>
      <c r="P121" s="11">
        <v>1.4578192121378302E-2</v>
      </c>
      <c r="Q121" s="11">
        <v>0.11342656064345125</v>
      </c>
      <c r="R121" s="11">
        <v>7.3165158577826517E-2</v>
      </c>
      <c r="S121" s="11">
        <v>4.2500685494927339E-2</v>
      </c>
      <c r="T121" s="11">
        <v>0.17580659903116716</v>
      </c>
    </row>
    <row r="122" spans="1:20" x14ac:dyDescent="0.15">
      <c r="A122" s="12"/>
      <c r="B122" s="13"/>
      <c r="C122" s="13"/>
      <c r="D122" s="13"/>
      <c r="E122" s="13"/>
      <c r="F122" s="13"/>
      <c r="G122" s="13"/>
      <c r="H122" s="13"/>
      <c r="I122" s="13"/>
      <c r="J122" s="13"/>
      <c r="L122" s="11">
        <v>0.40901197331139744</v>
      </c>
      <c r="M122" s="11">
        <v>9.3958504707065169E-2</v>
      </c>
      <c r="N122" s="11">
        <v>5.5342290467050546E-2</v>
      </c>
      <c r="O122" s="11">
        <v>2.2210035645736221E-2</v>
      </c>
      <c r="P122" s="11">
        <v>1.4578192121378302E-2</v>
      </c>
      <c r="Q122" s="11">
        <v>0.11342656064345125</v>
      </c>
      <c r="R122" s="11">
        <v>7.3165158577826517E-2</v>
      </c>
      <c r="S122" s="11">
        <v>4.2500685494927339E-2</v>
      </c>
      <c r="T122" s="11">
        <v>0.17580659903116716</v>
      </c>
    </row>
    <row r="123" spans="1:20" x14ac:dyDescent="0.15">
      <c r="A123" s="12"/>
      <c r="B123" s="13"/>
      <c r="C123" s="13"/>
      <c r="D123" s="13"/>
      <c r="E123" s="13"/>
      <c r="F123" s="13"/>
      <c r="G123" s="13"/>
      <c r="H123" s="13"/>
      <c r="I123" s="13"/>
      <c r="J123" s="13"/>
      <c r="L123" s="11">
        <v>0.40901197331139744</v>
      </c>
      <c r="M123" s="11">
        <v>9.3958504707065169E-2</v>
      </c>
      <c r="N123" s="11">
        <v>5.5342290467050546E-2</v>
      </c>
      <c r="O123" s="11">
        <v>2.2210035645736221E-2</v>
      </c>
      <c r="P123" s="11">
        <v>1.4578192121378302E-2</v>
      </c>
      <c r="Q123" s="11">
        <v>0.11342656064345125</v>
      </c>
      <c r="R123" s="11">
        <v>7.3165158577826517E-2</v>
      </c>
      <c r="S123" s="11">
        <v>4.2500685494927339E-2</v>
      </c>
      <c r="T123" s="11">
        <v>0.17580659903116716</v>
      </c>
    </row>
    <row r="124" spans="1:20" x14ac:dyDescent="0.15">
      <c r="A124" s="12"/>
      <c r="B124" s="13"/>
      <c r="C124" s="13"/>
      <c r="D124" s="13"/>
      <c r="E124" s="13"/>
      <c r="F124" s="13"/>
      <c r="G124" s="13"/>
      <c r="H124" s="13"/>
      <c r="I124" s="13"/>
      <c r="J124" s="13"/>
      <c r="L124" s="11">
        <v>0.40901197331139744</v>
      </c>
      <c r="M124" s="11">
        <v>9.3958504707065169E-2</v>
      </c>
      <c r="N124" s="11">
        <v>5.5342290467050546E-2</v>
      </c>
      <c r="O124" s="11">
        <v>2.2210035645736221E-2</v>
      </c>
      <c r="P124" s="11">
        <v>1.4578192121378302E-2</v>
      </c>
      <c r="Q124" s="11">
        <v>0.11342656064345125</v>
      </c>
      <c r="R124" s="11">
        <v>7.3165158577826517E-2</v>
      </c>
      <c r="S124" s="11">
        <v>4.2500685494927339E-2</v>
      </c>
      <c r="T124" s="11">
        <v>0.17580659903116716</v>
      </c>
    </row>
    <row r="125" spans="1:20" x14ac:dyDescent="0.15">
      <c r="A125" s="12"/>
      <c r="B125" s="13"/>
      <c r="C125" s="13"/>
      <c r="D125" s="13"/>
      <c r="E125" s="13"/>
      <c r="F125" s="13"/>
      <c r="G125" s="13"/>
      <c r="H125" s="13"/>
      <c r="I125" s="13"/>
      <c r="J125" s="13"/>
      <c r="L125" s="11">
        <v>0.40901197331139744</v>
      </c>
      <c r="M125" s="11">
        <v>9.3958504707065169E-2</v>
      </c>
      <c r="N125" s="11">
        <v>5.5342290467050546E-2</v>
      </c>
      <c r="O125" s="11">
        <v>2.2210035645736221E-2</v>
      </c>
      <c r="P125" s="11">
        <v>1.4578192121378302E-2</v>
      </c>
      <c r="Q125" s="11">
        <v>0.11342656064345125</v>
      </c>
      <c r="R125" s="11">
        <v>7.3165158577826517E-2</v>
      </c>
      <c r="S125" s="11">
        <v>4.2500685494927339E-2</v>
      </c>
      <c r="T125" s="11">
        <v>0.17580659903116716</v>
      </c>
    </row>
    <row r="126" spans="1:20" x14ac:dyDescent="0.15">
      <c r="A126" s="12"/>
      <c r="B126" s="13"/>
      <c r="C126" s="13"/>
      <c r="D126" s="13"/>
      <c r="E126" s="13"/>
      <c r="F126" s="13"/>
      <c r="G126" s="13"/>
      <c r="H126" s="13"/>
      <c r="I126" s="13"/>
      <c r="J126" s="13"/>
      <c r="L126" s="11">
        <v>0.40901197331139744</v>
      </c>
      <c r="M126" s="11">
        <v>9.3958504707065169E-2</v>
      </c>
      <c r="N126" s="11">
        <v>5.5342290467050546E-2</v>
      </c>
      <c r="O126" s="11">
        <v>2.2210035645736221E-2</v>
      </c>
      <c r="P126" s="11">
        <v>1.4578192121378302E-2</v>
      </c>
      <c r="Q126" s="11">
        <v>0.11342656064345125</v>
      </c>
      <c r="R126" s="11">
        <v>7.3165158577826517E-2</v>
      </c>
      <c r="S126" s="11">
        <v>4.2500685494927339E-2</v>
      </c>
      <c r="T126" s="11">
        <v>0.17580659903116716</v>
      </c>
    </row>
    <row r="127" spans="1:20" s="20" customFormat="1" ht="15" thickBot="1" x14ac:dyDescent="0.2">
      <c r="A127" s="18">
        <v>43861</v>
      </c>
      <c r="B127" s="19">
        <v>8.9499999999999993</v>
      </c>
      <c r="C127" s="19">
        <v>2.056</v>
      </c>
      <c r="D127" s="19">
        <v>1.2110000000000001</v>
      </c>
      <c r="E127" s="19">
        <v>0.48599999999999999</v>
      </c>
      <c r="F127" s="19">
        <v>0.31900000000000001</v>
      </c>
      <c r="G127" s="19">
        <v>2.4820000000000002</v>
      </c>
      <c r="H127" s="19">
        <v>1.601</v>
      </c>
      <c r="I127" s="19">
        <v>0.93</v>
      </c>
      <c r="J127" s="19">
        <v>3.847</v>
      </c>
      <c r="L127" s="20">
        <f>B127/SUM($B$127:$J$127)</f>
        <v>0.40901197331139744</v>
      </c>
      <c r="M127" s="20">
        <f t="shared" ref="M127:T127" si="11">C127/SUM($B$127:$J$127)</f>
        <v>9.3958504707065169E-2</v>
      </c>
      <c r="N127" s="20">
        <f t="shared" si="11"/>
        <v>5.5342290467050546E-2</v>
      </c>
      <c r="O127" s="20">
        <f t="shared" si="11"/>
        <v>2.2210035645736221E-2</v>
      </c>
      <c r="P127" s="20">
        <f t="shared" si="11"/>
        <v>1.4578192121378302E-2</v>
      </c>
      <c r="Q127" s="20">
        <f t="shared" si="11"/>
        <v>0.11342656064345125</v>
      </c>
      <c r="R127" s="20">
        <f t="shared" si="11"/>
        <v>7.3165158577826517E-2</v>
      </c>
      <c r="S127" s="20">
        <f t="shared" si="11"/>
        <v>4.2500685494927339E-2</v>
      </c>
      <c r="T127" s="20">
        <f t="shared" si="11"/>
        <v>0.17580659903116716</v>
      </c>
    </row>
    <row r="128" spans="1:20" x14ac:dyDescent="0.15">
      <c r="A128" s="12"/>
      <c r="B128" s="13"/>
      <c r="C128" s="13"/>
      <c r="D128" s="13"/>
      <c r="E128" s="13"/>
      <c r="F128" s="13"/>
      <c r="G128" s="13"/>
      <c r="H128" s="13"/>
      <c r="I128" s="13"/>
      <c r="J128" s="13"/>
      <c r="L128" s="11">
        <v>0.38961826768924135</v>
      </c>
      <c r="M128" s="11">
        <v>9.2161705446509798E-2</v>
      </c>
      <c r="N128" s="11">
        <v>5.5938298886433549E-2</v>
      </c>
      <c r="O128" s="11">
        <v>2.3397894189522945E-2</v>
      </c>
      <c r="P128" s="11">
        <v>1.6855149703193378E-2</v>
      </c>
      <c r="Q128" s="11">
        <v>0.11209324494128863</v>
      </c>
      <c r="R128" s="11">
        <v>7.1926859915940888E-2</v>
      </c>
      <c r="S128" s="11">
        <v>4.6232505741149961E-2</v>
      </c>
      <c r="T128" s="11">
        <v>0.19177607348671952</v>
      </c>
    </row>
    <row r="129" spans="1:20" x14ac:dyDescent="0.15">
      <c r="A129" s="12"/>
      <c r="B129" s="13"/>
      <c r="C129" s="13"/>
      <c r="D129" s="13"/>
      <c r="E129" s="13"/>
      <c r="F129" s="13"/>
      <c r="G129" s="13"/>
      <c r="H129" s="13"/>
      <c r="I129" s="13"/>
      <c r="J129" s="13"/>
      <c r="L129" s="11">
        <v>0.38961826768924135</v>
      </c>
      <c r="M129" s="11">
        <v>9.2161705446509798E-2</v>
      </c>
      <c r="N129" s="11">
        <v>5.5938298886433549E-2</v>
      </c>
      <c r="O129" s="11">
        <v>2.3397894189522945E-2</v>
      </c>
      <c r="P129" s="11">
        <v>1.6855149703193378E-2</v>
      </c>
      <c r="Q129" s="11">
        <v>0.11209324494128863</v>
      </c>
      <c r="R129" s="11">
        <v>7.1926859915940888E-2</v>
      </c>
      <c r="S129" s="11">
        <v>4.6232505741149961E-2</v>
      </c>
      <c r="T129" s="11">
        <v>0.19177607348671952</v>
      </c>
    </row>
    <row r="130" spans="1:20" x14ac:dyDescent="0.15">
      <c r="A130" s="12"/>
      <c r="B130" s="13"/>
      <c r="C130" s="13"/>
      <c r="D130" s="13"/>
      <c r="E130" s="13"/>
      <c r="F130" s="13"/>
      <c r="G130" s="13"/>
      <c r="H130" s="13"/>
      <c r="I130" s="13"/>
      <c r="J130" s="13"/>
      <c r="L130" s="11">
        <v>0.38961826768924135</v>
      </c>
      <c r="M130" s="11">
        <v>9.2161705446509798E-2</v>
      </c>
      <c r="N130" s="11">
        <v>5.5938298886433549E-2</v>
      </c>
      <c r="O130" s="11">
        <v>2.3397894189522945E-2</v>
      </c>
      <c r="P130" s="11">
        <v>1.6855149703193378E-2</v>
      </c>
      <c r="Q130" s="11">
        <v>0.11209324494128863</v>
      </c>
      <c r="R130" s="11">
        <v>7.1926859915940888E-2</v>
      </c>
      <c r="S130" s="11">
        <v>4.6232505741149961E-2</v>
      </c>
      <c r="T130" s="11">
        <v>0.19177607348671952</v>
      </c>
    </row>
    <row r="131" spans="1:20" x14ac:dyDescent="0.15">
      <c r="A131" s="12"/>
      <c r="B131" s="13"/>
      <c r="C131" s="13"/>
      <c r="D131" s="13"/>
      <c r="E131" s="13"/>
      <c r="F131" s="13"/>
      <c r="G131" s="13"/>
      <c r="H131" s="13"/>
      <c r="I131" s="13"/>
      <c r="J131" s="13"/>
      <c r="L131" s="11">
        <v>0.38961826768924135</v>
      </c>
      <c r="M131" s="11">
        <v>9.2161705446509798E-2</v>
      </c>
      <c r="N131" s="11">
        <v>5.5938298886433549E-2</v>
      </c>
      <c r="O131" s="11">
        <v>2.3397894189522945E-2</v>
      </c>
      <c r="P131" s="11">
        <v>1.6855149703193378E-2</v>
      </c>
      <c r="Q131" s="11">
        <v>0.11209324494128863</v>
      </c>
      <c r="R131" s="11">
        <v>7.1926859915940888E-2</v>
      </c>
      <c r="S131" s="11">
        <v>4.6232505741149961E-2</v>
      </c>
      <c r="T131" s="11">
        <v>0.19177607348671952</v>
      </c>
    </row>
    <row r="132" spans="1:20" x14ac:dyDescent="0.15">
      <c r="A132" s="12"/>
      <c r="B132" s="13"/>
      <c r="C132" s="13"/>
      <c r="D132" s="13"/>
      <c r="E132" s="13"/>
      <c r="F132" s="13"/>
      <c r="G132" s="13"/>
      <c r="H132" s="13"/>
      <c r="I132" s="13"/>
      <c r="J132" s="13"/>
      <c r="L132" s="11">
        <v>0.38961826768924135</v>
      </c>
      <c r="M132" s="11">
        <v>9.2161705446509798E-2</v>
      </c>
      <c r="N132" s="11">
        <v>5.5938298886433549E-2</v>
      </c>
      <c r="O132" s="11">
        <v>2.3397894189522945E-2</v>
      </c>
      <c r="P132" s="11">
        <v>1.6855149703193378E-2</v>
      </c>
      <c r="Q132" s="11">
        <v>0.11209324494128863</v>
      </c>
      <c r="R132" s="11">
        <v>7.1926859915940888E-2</v>
      </c>
      <c r="S132" s="11">
        <v>4.6232505741149961E-2</v>
      </c>
      <c r="T132" s="11">
        <v>0.19177607348671952</v>
      </c>
    </row>
    <row r="133" spans="1:20" x14ac:dyDescent="0.15">
      <c r="A133" s="12"/>
      <c r="B133" s="13"/>
      <c r="C133" s="13"/>
      <c r="D133" s="13"/>
      <c r="E133" s="13"/>
      <c r="F133" s="13"/>
      <c r="G133" s="13"/>
      <c r="H133" s="13"/>
      <c r="I133" s="13"/>
      <c r="J133" s="13"/>
      <c r="L133" s="11">
        <v>0.38961826768924135</v>
      </c>
      <c r="M133" s="11">
        <v>9.2161705446509798E-2</v>
      </c>
      <c r="N133" s="11">
        <v>5.5938298886433549E-2</v>
      </c>
      <c r="O133" s="11">
        <v>2.3397894189522945E-2</v>
      </c>
      <c r="P133" s="11">
        <v>1.6855149703193378E-2</v>
      </c>
      <c r="Q133" s="11">
        <v>0.11209324494128863</v>
      </c>
      <c r="R133" s="11">
        <v>7.1926859915940888E-2</v>
      </c>
      <c r="S133" s="11">
        <v>4.6232505741149961E-2</v>
      </c>
      <c r="T133" s="11">
        <v>0.19177607348671952</v>
      </c>
    </row>
    <row r="134" spans="1:20" x14ac:dyDescent="0.15">
      <c r="A134" s="12"/>
      <c r="B134" s="13"/>
      <c r="C134" s="13"/>
      <c r="D134" s="13"/>
      <c r="E134" s="13"/>
      <c r="F134" s="13"/>
      <c r="G134" s="13"/>
      <c r="H134" s="13"/>
      <c r="I134" s="13"/>
      <c r="J134" s="13"/>
      <c r="L134" s="11">
        <v>0.38961826768924135</v>
      </c>
      <c r="M134" s="11">
        <v>9.2161705446509798E-2</v>
      </c>
      <c r="N134" s="11">
        <v>5.5938298886433549E-2</v>
      </c>
      <c r="O134" s="11">
        <v>2.3397894189522945E-2</v>
      </c>
      <c r="P134" s="11">
        <v>1.6855149703193378E-2</v>
      </c>
      <c r="Q134" s="11">
        <v>0.11209324494128863</v>
      </c>
      <c r="R134" s="11">
        <v>7.1926859915940888E-2</v>
      </c>
      <c r="S134" s="11">
        <v>4.6232505741149961E-2</v>
      </c>
      <c r="T134" s="11">
        <v>0.19177607348671952</v>
      </c>
    </row>
    <row r="135" spans="1:20" x14ac:dyDescent="0.15">
      <c r="A135" s="12"/>
      <c r="B135" s="13"/>
      <c r="C135" s="13"/>
      <c r="D135" s="13"/>
      <c r="E135" s="13"/>
      <c r="F135" s="13"/>
      <c r="G135" s="13"/>
      <c r="H135" s="13"/>
      <c r="I135" s="13"/>
      <c r="J135" s="13"/>
      <c r="L135" s="11">
        <v>0.38961826768924135</v>
      </c>
      <c r="M135" s="11">
        <v>9.2161705446509798E-2</v>
      </c>
      <c r="N135" s="11">
        <v>5.5938298886433549E-2</v>
      </c>
      <c r="O135" s="11">
        <v>2.3397894189522945E-2</v>
      </c>
      <c r="P135" s="11">
        <v>1.6855149703193378E-2</v>
      </c>
      <c r="Q135" s="11">
        <v>0.11209324494128863</v>
      </c>
      <c r="R135" s="11">
        <v>7.1926859915940888E-2</v>
      </c>
      <c r="S135" s="11">
        <v>4.6232505741149961E-2</v>
      </c>
      <c r="T135" s="11">
        <v>0.19177607348671952</v>
      </c>
    </row>
    <row r="136" spans="1:20" x14ac:dyDescent="0.15">
      <c r="A136" s="12"/>
      <c r="B136" s="13"/>
      <c r="C136" s="13"/>
      <c r="D136" s="13"/>
      <c r="E136" s="13"/>
      <c r="F136" s="13"/>
      <c r="G136" s="13"/>
      <c r="H136" s="13"/>
      <c r="I136" s="13"/>
      <c r="J136" s="13"/>
      <c r="L136" s="11">
        <v>0.38961826768924135</v>
      </c>
      <c r="M136" s="11">
        <v>9.2161705446509798E-2</v>
      </c>
      <c r="N136" s="11">
        <v>5.5938298886433549E-2</v>
      </c>
      <c r="O136" s="11">
        <v>2.3397894189522945E-2</v>
      </c>
      <c r="P136" s="11">
        <v>1.6855149703193378E-2</v>
      </c>
      <c r="Q136" s="11">
        <v>0.11209324494128863</v>
      </c>
      <c r="R136" s="11">
        <v>7.1926859915940888E-2</v>
      </c>
      <c r="S136" s="11">
        <v>4.6232505741149961E-2</v>
      </c>
      <c r="T136" s="11">
        <v>0.19177607348671952</v>
      </c>
    </row>
    <row r="137" spans="1:20" x14ac:dyDescent="0.15">
      <c r="A137" s="12"/>
      <c r="B137" s="13"/>
      <c r="C137" s="13"/>
      <c r="D137" s="13"/>
      <c r="E137" s="13"/>
      <c r="F137" s="13"/>
      <c r="G137" s="13"/>
      <c r="H137" s="13"/>
      <c r="I137" s="13"/>
      <c r="J137" s="13"/>
      <c r="L137" s="11">
        <v>0.38961826768924135</v>
      </c>
      <c r="M137" s="11">
        <v>9.2161705446509798E-2</v>
      </c>
      <c r="N137" s="11">
        <v>5.5938298886433549E-2</v>
      </c>
      <c r="O137" s="11">
        <v>2.3397894189522945E-2</v>
      </c>
      <c r="P137" s="11">
        <v>1.6855149703193378E-2</v>
      </c>
      <c r="Q137" s="11">
        <v>0.11209324494128863</v>
      </c>
      <c r="R137" s="11">
        <v>7.1926859915940888E-2</v>
      </c>
      <c r="S137" s="11">
        <v>4.6232505741149961E-2</v>
      </c>
      <c r="T137" s="11">
        <v>0.19177607348671952</v>
      </c>
    </row>
    <row r="138" spans="1:20" x14ac:dyDescent="0.15">
      <c r="A138" s="12"/>
      <c r="B138" s="13"/>
      <c r="C138" s="13"/>
      <c r="D138" s="13"/>
      <c r="E138" s="13"/>
      <c r="F138" s="13"/>
      <c r="G138" s="13"/>
      <c r="H138" s="13"/>
      <c r="I138" s="13"/>
      <c r="J138" s="13"/>
      <c r="L138" s="11">
        <v>0.38961826768924135</v>
      </c>
      <c r="M138" s="11">
        <v>9.2161705446509798E-2</v>
      </c>
      <c r="N138" s="11">
        <v>5.5938298886433549E-2</v>
      </c>
      <c r="O138" s="11">
        <v>2.3397894189522945E-2</v>
      </c>
      <c r="P138" s="11">
        <v>1.6855149703193378E-2</v>
      </c>
      <c r="Q138" s="11">
        <v>0.11209324494128863</v>
      </c>
      <c r="R138" s="11">
        <v>7.1926859915940888E-2</v>
      </c>
      <c r="S138" s="11">
        <v>4.6232505741149961E-2</v>
      </c>
      <c r="T138" s="11">
        <v>0.19177607348671952</v>
      </c>
    </row>
    <row r="139" spans="1:20" s="20" customFormat="1" ht="15" thickBot="1" x14ac:dyDescent="0.2">
      <c r="A139" s="18">
        <v>44227</v>
      </c>
      <c r="B139" s="19">
        <v>8.9920000000000009</v>
      </c>
      <c r="C139" s="19">
        <v>2.1269999999999998</v>
      </c>
      <c r="D139" s="19">
        <v>1.2909999999999999</v>
      </c>
      <c r="E139" s="19">
        <v>0.54</v>
      </c>
      <c r="F139" s="19">
        <v>0.38900000000000001</v>
      </c>
      <c r="G139" s="19">
        <v>2.5870000000000002</v>
      </c>
      <c r="H139" s="19">
        <v>1.66</v>
      </c>
      <c r="I139" s="19">
        <v>1.0669999999999999</v>
      </c>
      <c r="J139" s="19">
        <v>4.4260000000000002</v>
      </c>
      <c r="L139" s="20">
        <f>B139/SUM($B$139:$J$139)</f>
        <v>0.38961826768924135</v>
      </c>
      <c r="M139" s="20">
        <f t="shared" ref="M139:T139" si="12">C139/SUM($B$139:$J$139)</f>
        <v>9.2161705446509798E-2</v>
      </c>
      <c r="N139" s="20">
        <f t="shared" si="12"/>
        <v>5.5938298886433549E-2</v>
      </c>
      <c r="O139" s="20">
        <f t="shared" si="12"/>
        <v>2.3397894189522945E-2</v>
      </c>
      <c r="P139" s="20">
        <f t="shared" si="12"/>
        <v>1.6855149703193378E-2</v>
      </c>
      <c r="Q139" s="20">
        <f t="shared" si="12"/>
        <v>0.11209324494128863</v>
      </c>
      <c r="R139" s="20">
        <f t="shared" si="12"/>
        <v>7.1926859915940888E-2</v>
      </c>
      <c r="S139" s="20">
        <f t="shared" si="12"/>
        <v>4.6232505741149961E-2</v>
      </c>
      <c r="T139" s="20">
        <f t="shared" si="12"/>
        <v>0.19177607348671952</v>
      </c>
    </row>
    <row r="140" spans="1:20" x14ac:dyDescent="0.15">
      <c r="A140" s="12"/>
      <c r="B140" s="13"/>
      <c r="C140" s="13"/>
      <c r="D140" s="13"/>
      <c r="E140" s="13"/>
      <c r="F140" s="13"/>
      <c r="G140" s="13"/>
      <c r="H140" s="13"/>
      <c r="I140" s="13"/>
      <c r="J140" s="13"/>
      <c r="L140" s="11">
        <v>0.39271720613287903</v>
      </c>
      <c r="M140" s="11">
        <v>9.1950596252129466E-2</v>
      </c>
      <c r="N140" s="11">
        <v>5.609028960817717E-2</v>
      </c>
      <c r="O140" s="11">
        <v>2.4701873935264053E-2</v>
      </c>
      <c r="P140" s="11">
        <v>1.6354344122657582E-2</v>
      </c>
      <c r="Q140" s="11">
        <v>0.11286201022146507</v>
      </c>
      <c r="R140" s="11">
        <v>6.6950596252129471E-2</v>
      </c>
      <c r="S140" s="11">
        <v>4.2887563884156724E-2</v>
      </c>
      <c r="T140" s="11">
        <v>0.19548551959114138</v>
      </c>
    </row>
    <row r="141" spans="1:20" x14ac:dyDescent="0.15">
      <c r="A141" s="12"/>
      <c r="B141" s="13"/>
      <c r="C141" s="13"/>
      <c r="D141" s="13"/>
      <c r="E141" s="13"/>
      <c r="F141" s="13"/>
      <c r="G141" s="13"/>
      <c r="H141" s="13"/>
      <c r="I141" s="13"/>
      <c r="J141" s="13"/>
      <c r="L141" s="11">
        <v>0.39271720613287903</v>
      </c>
      <c r="M141" s="11">
        <v>9.1950596252129466E-2</v>
      </c>
      <c r="N141" s="11">
        <v>5.609028960817717E-2</v>
      </c>
      <c r="O141" s="11">
        <v>2.4701873935264053E-2</v>
      </c>
      <c r="P141" s="11">
        <v>1.6354344122657582E-2</v>
      </c>
      <c r="Q141" s="11">
        <v>0.11286201022146507</v>
      </c>
      <c r="R141" s="11">
        <v>6.6950596252129471E-2</v>
      </c>
      <c r="S141" s="11">
        <v>4.2887563884156724E-2</v>
      </c>
      <c r="T141" s="11">
        <v>0.19548551959114138</v>
      </c>
    </row>
    <row r="142" spans="1:20" x14ac:dyDescent="0.15">
      <c r="A142" s="12"/>
      <c r="B142" s="13"/>
      <c r="C142" s="13"/>
      <c r="D142" s="13"/>
      <c r="E142" s="13"/>
      <c r="F142" s="13"/>
      <c r="G142" s="13"/>
      <c r="H142" s="13"/>
      <c r="I142" s="13"/>
      <c r="J142" s="13"/>
      <c r="L142" s="11">
        <v>0.39271720613287903</v>
      </c>
      <c r="M142" s="11">
        <v>9.1950596252129466E-2</v>
      </c>
      <c r="N142" s="11">
        <v>5.609028960817717E-2</v>
      </c>
      <c r="O142" s="11">
        <v>2.4701873935264053E-2</v>
      </c>
      <c r="P142" s="11">
        <v>1.6354344122657582E-2</v>
      </c>
      <c r="Q142" s="11">
        <v>0.11286201022146507</v>
      </c>
      <c r="R142" s="11">
        <v>6.6950596252129471E-2</v>
      </c>
      <c r="S142" s="11">
        <v>4.2887563884156724E-2</v>
      </c>
      <c r="T142" s="11">
        <v>0.19548551959114138</v>
      </c>
    </row>
    <row r="143" spans="1:20" x14ac:dyDescent="0.15">
      <c r="A143" s="12"/>
      <c r="B143" s="13"/>
      <c r="C143" s="13"/>
      <c r="D143" s="13"/>
      <c r="E143" s="13"/>
      <c r="F143" s="13"/>
      <c r="G143" s="13"/>
      <c r="H143" s="13"/>
      <c r="I143" s="13"/>
      <c r="J143" s="13"/>
      <c r="L143" s="11">
        <v>0.39271720613287903</v>
      </c>
      <c r="M143" s="11">
        <v>9.1950596252129466E-2</v>
      </c>
      <c r="N143" s="11">
        <v>5.609028960817717E-2</v>
      </c>
      <c r="O143" s="11">
        <v>2.4701873935264053E-2</v>
      </c>
      <c r="P143" s="11">
        <v>1.6354344122657582E-2</v>
      </c>
      <c r="Q143" s="11">
        <v>0.11286201022146507</v>
      </c>
      <c r="R143" s="11">
        <v>6.6950596252129471E-2</v>
      </c>
      <c r="S143" s="11">
        <v>4.2887563884156724E-2</v>
      </c>
      <c r="T143" s="11">
        <v>0.19548551959114138</v>
      </c>
    </row>
    <row r="144" spans="1:20" x14ac:dyDescent="0.15">
      <c r="A144" s="12"/>
      <c r="B144" s="13"/>
      <c r="C144" s="13"/>
      <c r="D144" s="13"/>
      <c r="E144" s="13"/>
      <c r="F144" s="13"/>
      <c r="G144" s="13"/>
      <c r="H144" s="13"/>
      <c r="I144" s="13"/>
      <c r="J144" s="13"/>
      <c r="L144" s="11">
        <v>0.39271720613287903</v>
      </c>
      <c r="M144" s="11">
        <v>9.1950596252129466E-2</v>
      </c>
      <c r="N144" s="11">
        <v>5.609028960817717E-2</v>
      </c>
      <c r="O144" s="11">
        <v>2.4701873935264053E-2</v>
      </c>
      <c r="P144" s="11">
        <v>1.6354344122657582E-2</v>
      </c>
      <c r="Q144" s="11">
        <v>0.11286201022146507</v>
      </c>
      <c r="R144" s="11">
        <v>6.6950596252129471E-2</v>
      </c>
      <c r="S144" s="11">
        <v>4.2887563884156724E-2</v>
      </c>
      <c r="T144" s="11">
        <v>0.19548551959114138</v>
      </c>
    </row>
    <row r="145" spans="1:20" x14ac:dyDescent="0.15">
      <c r="A145" s="12"/>
      <c r="B145" s="13"/>
      <c r="C145" s="13"/>
      <c r="D145" s="13"/>
      <c r="E145" s="13"/>
      <c r="F145" s="13"/>
      <c r="G145" s="13"/>
      <c r="H145" s="13"/>
      <c r="I145" s="13"/>
      <c r="J145" s="13"/>
      <c r="L145" s="11">
        <v>0.39271720613287903</v>
      </c>
      <c r="M145" s="11">
        <v>9.1950596252129466E-2</v>
      </c>
      <c r="N145" s="11">
        <v>5.609028960817717E-2</v>
      </c>
      <c r="O145" s="11">
        <v>2.4701873935264053E-2</v>
      </c>
      <c r="P145" s="11">
        <v>1.6354344122657582E-2</v>
      </c>
      <c r="Q145" s="11">
        <v>0.11286201022146507</v>
      </c>
      <c r="R145" s="11">
        <v>6.6950596252129471E-2</v>
      </c>
      <c r="S145" s="11">
        <v>4.2887563884156724E-2</v>
      </c>
      <c r="T145" s="11">
        <v>0.19548551959114138</v>
      </c>
    </row>
    <row r="146" spans="1:20" x14ac:dyDescent="0.15">
      <c r="A146" s="12"/>
      <c r="B146" s="13"/>
      <c r="C146" s="13"/>
      <c r="D146" s="13"/>
      <c r="E146" s="13"/>
      <c r="F146" s="13"/>
      <c r="G146" s="13"/>
      <c r="H146" s="13"/>
      <c r="I146" s="13"/>
      <c r="J146" s="13"/>
      <c r="L146" s="11">
        <v>0.39271720613287903</v>
      </c>
      <c r="M146" s="11">
        <v>9.1950596252129466E-2</v>
      </c>
      <c r="N146" s="11">
        <v>5.609028960817717E-2</v>
      </c>
      <c r="O146" s="11">
        <v>2.4701873935264053E-2</v>
      </c>
      <c r="P146" s="11">
        <v>1.6354344122657582E-2</v>
      </c>
      <c r="Q146" s="11">
        <v>0.11286201022146507</v>
      </c>
      <c r="R146" s="11">
        <v>6.6950596252129471E-2</v>
      </c>
      <c r="S146" s="11">
        <v>4.2887563884156724E-2</v>
      </c>
      <c r="T146" s="11">
        <v>0.19548551959114138</v>
      </c>
    </row>
    <row r="147" spans="1:20" x14ac:dyDescent="0.15">
      <c r="A147" s="12"/>
      <c r="B147" s="13"/>
      <c r="C147" s="13"/>
      <c r="D147" s="13"/>
      <c r="E147" s="13"/>
      <c r="F147" s="13"/>
      <c r="G147" s="13"/>
      <c r="H147" s="13"/>
      <c r="I147" s="13"/>
      <c r="J147" s="13"/>
      <c r="L147" s="11">
        <v>0.39271720613287903</v>
      </c>
      <c r="M147" s="11">
        <v>9.1950596252129466E-2</v>
      </c>
      <c r="N147" s="11">
        <v>5.609028960817717E-2</v>
      </c>
      <c r="O147" s="11">
        <v>2.4701873935264053E-2</v>
      </c>
      <c r="P147" s="11">
        <v>1.6354344122657582E-2</v>
      </c>
      <c r="Q147" s="11">
        <v>0.11286201022146507</v>
      </c>
      <c r="R147" s="11">
        <v>6.6950596252129471E-2</v>
      </c>
      <c r="S147" s="11">
        <v>4.2887563884156724E-2</v>
      </c>
      <c r="T147" s="11">
        <v>0.19548551959114138</v>
      </c>
    </row>
    <row r="148" spans="1:20" x14ac:dyDescent="0.15">
      <c r="A148" s="12"/>
      <c r="B148" s="13"/>
      <c r="C148" s="13"/>
      <c r="D148" s="13"/>
      <c r="E148" s="13"/>
      <c r="F148" s="13"/>
      <c r="G148" s="13"/>
      <c r="H148" s="13"/>
      <c r="I148" s="13"/>
      <c r="J148" s="13"/>
      <c r="L148" s="11">
        <v>0.39271720613287903</v>
      </c>
      <c r="M148" s="11">
        <v>9.1950596252129466E-2</v>
      </c>
      <c r="N148" s="11">
        <v>5.609028960817717E-2</v>
      </c>
      <c r="O148" s="11">
        <v>2.4701873935264053E-2</v>
      </c>
      <c r="P148" s="11">
        <v>1.6354344122657582E-2</v>
      </c>
      <c r="Q148" s="11">
        <v>0.11286201022146507</v>
      </c>
      <c r="R148" s="11">
        <v>6.6950596252129471E-2</v>
      </c>
      <c r="S148" s="11">
        <v>4.2887563884156724E-2</v>
      </c>
      <c r="T148" s="11">
        <v>0.19548551959114138</v>
      </c>
    </row>
    <row r="149" spans="1:20" x14ac:dyDescent="0.15">
      <c r="A149" s="12"/>
      <c r="B149" s="13"/>
      <c r="C149" s="13"/>
      <c r="D149" s="13"/>
      <c r="E149" s="13"/>
      <c r="F149" s="13"/>
      <c r="G149" s="13"/>
      <c r="H149" s="13"/>
      <c r="I149" s="13"/>
      <c r="J149" s="13"/>
      <c r="L149" s="11">
        <v>0.39271720613287903</v>
      </c>
      <c r="M149" s="11">
        <v>9.1950596252129466E-2</v>
      </c>
      <c r="N149" s="11">
        <v>5.609028960817717E-2</v>
      </c>
      <c r="O149" s="11">
        <v>2.4701873935264053E-2</v>
      </c>
      <c r="P149" s="11">
        <v>1.6354344122657582E-2</v>
      </c>
      <c r="Q149" s="11">
        <v>0.11286201022146507</v>
      </c>
      <c r="R149" s="11">
        <v>6.6950596252129471E-2</v>
      </c>
      <c r="S149" s="11">
        <v>4.2887563884156724E-2</v>
      </c>
      <c r="T149" s="11">
        <v>0.19548551959114138</v>
      </c>
    </row>
    <row r="150" spans="1:20" x14ac:dyDescent="0.15">
      <c r="A150" s="12"/>
      <c r="B150" s="13"/>
      <c r="C150" s="13"/>
      <c r="D150" s="13"/>
      <c r="E150" s="13"/>
      <c r="F150" s="13"/>
      <c r="G150" s="13"/>
      <c r="H150" s="13"/>
      <c r="I150" s="13"/>
      <c r="J150" s="13"/>
      <c r="L150" s="11">
        <v>0.39271720613287903</v>
      </c>
      <c r="M150" s="11">
        <v>9.1950596252129466E-2</v>
      </c>
      <c r="N150" s="11">
        <v>5.609028960817717E-2</v>
      </c>
      <c r="O150" s="11">
        <v>2.4701873935264053E-2</v>
      </c>
      <c r="P150" s="11">
        <v>1.6354344122657582E-2</v>
      </c>
      <c r="Q150" s="11">
        <v>0.11286201022146507</v>
      </c>
      <c r="R150" s="11">
        <v>6.6950596252129471E-2</v>
      </c>
      <c r="S150" s="11">
        <v>4.2887563884156724E-2</v>
      </c>
      <c r="T150" s="11">
        <v>0.19548551959114138</v>
      </c>
    </row>
    <row r="151" spans="1:20" s="20" customFormat="1" ht="15" thickBot="1" x14ac:dyDescent="0.2">
      <c r="A151" s="18">
        <v>44592</v>
      </c>
      <c r="B151" s="19">
        <v>9.2210000000000001</v>
      </c>
      <c r="C151" s="19">
        <v>2.1589999999999998</v>
      </c>
      <c r="D151" s="19">
        <v>1.3169999999999999</v>
      </c>
      <c r="E151" s="19">
        <v>0.57999999999999996</v>
      </c>
      <c r="F151" s="19">
        <v>0.38400000000000001</v>
      </c>
      <c r="G151" s="19">
        <v>2.65</v>
      </c>
      <c r="H151" s="19">
        <v>1.5720000000000001</v>
      </c>
      <c r="I151" s="19">
        <v>1.0069999999999999</v>
      </c>
      <c r="J151" s="19">
        <v>4.59</v>
      </c>
      <c r="L151" s="20">
        <f>B151/SUM($B$151:$J$151)</f>
        <v>0.39271720613287903</v>
      </c>
      <c r="M151" s="20">
        <f t="shared" ref="M151:T151" si="13">C151/SUM($B$151:$J$151)</f>
        <v>9.1950596252129466E-2</v>
      </c>
      <c r="N151" s="20">
        <f t="shared" si="13"/>
        <v>5.609028960817717E-2</v>
      </c>
      <c r="O151" s="20">
        <f t="shared" si="13"/>
        <v>2.4701873935264053E-2</v>
      </c>
      <c r="P151" s="20">
        <f t="shared" si="13"/>
        <v>1.6354344122657582E-2</v>
      </c>
      <c r="Q151" s="20">
        <f t="shared" si="13"/>
        <v>0.11286201022146507</v>
      </c>
      <c r="R151" s="20">
        <f t="shared" si="13"/>
        <v>6.6950596252129471E-2</v>
      </c>
      <c r="S151" s="20">
        <f t="shared" si="13"/>
        <v>4.2887563884156724E-2</v>
      </c>
      <c r="T151" s="20">
        <f t="shared" si="13"/>
        <v>0.19548551959114138</v>
      </c>
    </row>
    <row r="152" spans="1:20" x14ac:dyDescent="0.15">
      <c r="A152" s="12"/>
      <c r="B152" s="13"/>
      <c r="C152" s="13"/>
      <c r="D152" s="13"/>
      <c r="E152" s="13"/>
      <c r="F152" s="13"/>
      <c r="G152" s="13"/>
      <c r="H152" s="13"/>
      <c r="I152" s="13"/>
      <c r="J152" s="13"/>
      <c r="L152" s="11">
        <v>0.3823063380281691</v>
      </c>
      <c r="M152" s="11">
        <v>9.4674295774647893E-2</v>
      </c>
      <c r="N152" s="11">
        <v>6.0871478873239453E-2</v>
      </c>
      <c r="O152" s="11">
        <v>2.2183098591549301E-2</v>
      </c>
      <c r="P152" s="11">
        <v>1.6417253521126763E-2</v>
      </c>
      <c r="Q152" s="11">
        <v>0.1214348591549296</v>
      </c>
      <c r="R152" s="11">
        <v>6.7385563380281704E-2</v>
      </c>
      <c r="S152" s="11">
        <v>5.1144366197183107E-2</v>
      </c>
      <c r="T152" s="11">
        <v>0.18358274647887329</v>
      </c>
    </row>
    <row r="153" spans="1:20" x14ac:dyDescent="0.15">
      <c r="A153" s="12"/>
      <c r="B153" s="13"/>
      <c r="C153" s="13"/>
      <c r="D153" s="13"/>
      <c r="E153" s="13"/>
      <c r="F153" s="13"/>
      <c r="G153" s="13"/>
      <c r="H153" s="13"/>
      <c r="I153" s="13"/>
      <c r="J153" s="13"/>
      <c r="L153" s="11">
        <v>0.3823063380281691</v>
      </c>
      <c r="M153" s="11">
        <v>9.4674295774647893E-2</v>
      </c>
      <c r="N153" s="11">
        <v>6.0871478873239453E-2</v>
      </c>
      <c r="O153" s="11">
        <v>2.2183098591549301E-2</v>
      </c>
      <c r="P153" s="11">
        <v>1.6417253521126763E-2</v>
      </c>
      <c r="Q153" s="11">
        <v>0.1214348591549296</v>
      </c>
      <c r="R153" s="11">
        <v>6.7385563380281704E-2</v>
      </c>
      <c r="S153" s="11">
        <v>5.1144366197183107E-2</v>
      </c>
      <c r="T153" s="11">
        <v>0.18358274647887329</v>
      </c>
    </row>
    <row r="154" spans="1:20" x14ac:dyDescent="0.15">
      <c r="A154" s="12"/>
      <c r="B154" s="13"/>
      <c r="C154" s="13"/>
      <c r="D154" s="13"/>
      <c r="E154" s="13"/>
      <c r="F154" s="13"/>
      <c r="G154" s="13"/>
      <c r="H154" s="13"/>
      <c r="I154" s="13"/>
      <c r="J154" s="13"/>
      <c r="L154" s="11">
        <v>0.3823063380281691</v>
      </c>
      <c r="M154" s="11">
        <v>9.4674295774647893E-2</v>
      </c>
      <c r="N154" s="11">
        <v>6.0871478873239453E-2</v>
      </c>
      <c r="O154" s="11">
        <v>2.2183098591549301E-2</v>
      </c>
      <c r="P154" s="11">
        <v>1.6417253521126763E-2</v>
      </c>
      <c r="Q154" s="11">
        <v>0.1214348591549296</v>
      </c>
      <c r="R154" s="11">
        <v>6.7385563380281704E-2</v>
      </c>
      <c r="S154" s="11">
        <v>5.1144366197183107E-2</v>
      </c>
      <c r="T154" s="11">
        <v>0.18358274647887329</v>
      </c>
    </row>
    <row r="155" spans="1:20" x14ac:dyDescent="0.15">
      <c r="A155" s="12"/>
      <c r="B155" s="13"/>
      <c r="C155" s="13"/>
      <c r="D155" s="13"/>
      <c r="E155" s="13"/>
      <c r="F155" s="13"/>
      <c r="G155" s="13"/>
      <c r="H155" s="13"/>
      <c r="I155" s="13"/>
      <c r="J155" s="13"/>
      <c r="L155" s="11">
        <v>0.3823063380281691</v>
      </c>
      <c r="M155" s="11">
        <v>9.4674295774647893E-2</v>
      </c>
      <c r="N155" s="11">
        <v>6.0871478873239453E-2</v>
      </c>
      <c r="O155" s="11">
        <v>2.2183098591549301E-2</v>
      </c>
      <c r="P155" s="11">
        <v>1.6417253521126763E-2</v>
      </c>
      <c r="Q155" s="11">
        <v>0.1214348591549296</v>
      </c>
      <c r="R155" s="11">
        <v>6.7385563380281704E-2</v>
      </c>
      <c r="S155" s="11">
        <v>5.1144366197183107E-2</v>
      </c>
      <c r="T155" s="11">
        <v>0.18358274647887329</v>
      </c>
    </row>
    <row r="156" spans="1:20" x14ac:dyDescent="0.15">
      <c r="A156" s="12"/>
      <c r="B156" s="13"/>
      <c r="C156" s="13"/>
      <c r="D156" s="13"/>
      <c r="E156" s="13"/>
      <c r="F156" s="13"/>
      <c r="G156" s="13"/>
      <c r="H156" s="13"/>
      <c r="I156" s="13"/>
      <c r="J156" s="13"/>
      <c r="L156" s="11">
        <v>0.3823063380281691</v>
      </c>
      <c r="M156" s="11">
        <v>9.4674295774647893E-2</v>
      </c>
      <c r="N156" s="11">
        <v>6.0871478873239453E-2</v>
      </c>
      <c r="O156" s="11">
        <v>2.2183098591549301E-2</v>
      </c>
      <c r="P156" s="11">
        <v>1.6417253521126763E-2</v>
      </c>
      <c r="Q156" s="11">
        <v>0.1214348591549296</v>
      </c>
      <c r="R156" s="11">
        <v>6.7385563380281704E-2</v>
      </c>
      <c r="S156" s="11">
        <v>5.1144366197183107E-2</v>
      </c>
      <c r="T156" s="11">
        <v>0.18358274647887329</v>
      </c>
    </row>
    <row r="157" spans="1:20" x14ac:dyDescent="0.15">
      <c r="A157" s="12"/>
      <c r="B157" s="13"/>
      <c r="C157" s="13"/>
      <c r="D157" s="13"/>
      <c r="E157" s="13"/>
      <c r="F157" s="13"/>
      <c r="G157" s="13"/>
      <c r="H157" s="13"/>
      <c r="I157" s="13"/>
      <c r="J157" s="13"/>
      <c r="L157" s="11">
        <v>0.3823063380281691</v>
      </c>
      <c r="M157" s="11">
        <v>9.4674295774647893E-2</v>
      </c>
      <c r="N157" s="11">
        <v>6.0871478873239453E-2</v>
      </c>
      <c r="O157" s="11">
        <v>2.2183098591549301E-2</v>
      </c>
      <c r="P157" s="11">
        <v>1.6417253521126763E-2</v>
      </c>
      <c r="Q157" s="11">
        <v>0.1214348591549296</v>
      </c>
      <c r="R157" s="11">
        <v>6.7385563380281704E-2</v>
      </c>
      <c r="S157" s="11">
        <v>5.1144366197183107E-2</v>
      </c>
      <c r="T157" s="11">
        <v>0.18358274647887329</v>
      </c>
    </row>
    <row r="158" spans="1:20" x14ac:dyDescent="0.15">
      <c r="A158" s="12"/>
      <c r="B158" s="13"/>
      <c r="C158" s="13"/>
      <c r="D158" s="13"/>
      <c r="E158" s="13"/>
      <c r="F158" s="13"/>
      <c r="G158" s="13"/>
      <c r="H158" s="13"/>
      <c r="I158" s="13"/>
      <c r="J158" s="13"/>
      <c r="L158" s="11">
        <v>0.3823063380281691</v>
      </c>
      <c r="M158" s="11">
        <v>9.4674295774647893E-2</v>
      </c>
      <c r="N158" s="11">
        <v>6.0871478873239453E-2</v>
      </c>
      <c r="O158" s="11">
        <v>2.2183098591549301E-2</v>
      </c>
      <c r="P158" s="11">
        <v>1.6417253521126763E-2</v>
      </c>
      <c r="Q158" s="11">
        <v>0.1214348591549296</v>
      </c>
      <c r="R158" s="11">
        <v>6.7385563380281704E-2</v>
      </c>
      <c r="S158" s="11">
        <v>5.1144366197183107E-2</v>
      </c>
      <c r="T158" s="11">
        <v>0.18358274647887329</v>
      </c>
    </row>
    <row r="159" spans="1:20" x14ac:dyDescent="0.15">
      <c r="A159" s="12"/>
      <c r="B159" s="13"/>
      <c r="C159" s="13"/>
      <c r="D159" s="13"/>
      <c r="E159" s="13"/>
      <c r="F159" s="13"/>
      <c r="G159" s="13"/>
      <c r="H159" s="13"/>
      <c r="I159" s="13"/>
      <c r="J159" s="13"/>
      <c r="L159" s="11">
        <v>0.3823063380281691</v>
      </c>
      <c r="M159" s="11">
        <v>9.4674295774647893E-2</v>
      </c>
      <c r="N159" s="11">
        <v>6.0871478873239453E-2</v>
      </c>
      <c r="O159" s="11">
        <v>2.2183098591549301E-2</v>
      </c>
      <c r="P159" s="11">
        <v>1.6417253521126763E-2</v>
      </c>
      <c r="Q159" s="11">
        <v>0.1214348591549296</v>
      </c>
      <c r="R159" s="11">
        <v>6.7385563380281704E-2</v>
      </c>
      <c r="S159" s="11">
        <v>5.1144366197183107E-2</v>
      </c>
      <c r="T159" s="11">
        <v>0.18358274647887329</v>
      </c>
    </row>
    <row r="160" spans="1:20" x14ac:dyDescent="0.15">
      <c r="A160" s="12"/>
      <c r="B160" s="13"/>
      <c r="C160" s="13"/>
      <c r="D160" s="13"/>
      <c r="E160" s="13"/>
      <c r="F160" s="13"/>
      <c r="G160" s="13"/>
      <c r="H160" s="13"/>
      <c r="I160" s="13"/>
      <c r="J160" s="13"/>
      <c r="L160" s="11">
        <v>0.3823063380281691</v>
      </c>
      <c r="M160" s="11">
        <v>9.4674295774647893E-2</v>
      </c>
      <c r="N160" s="11">
        <v>6.0871478873239453E-2</v>
      </c>
      <c r="O160" s="11">
        <v>2.2183098591549301E-2</v>
      </c>
      <c r="P160" s="11">
        <v>1.6417253521126763E-2</v>
      </c>
      <c r="Q160" s="11">
        <v>0.1214348591549296</v>
      </c>
      <c r="R160" s="11">
        <v>6.7385563380281704E-2</v>
      </c>
      <c r="S160" s="11">
        <v>5.1144366197183107E-2</v>
      </c>
      <c r="T160" s="11">
        <v>0.18358274647887329</v>
      </c>
    </row>
    <row r="161" spans="1:20" x14ac:dyDescent="0.15">
      <c r="A161" s="12"/>
      <c r="B161" s="13"/>
      <c r="C161" s="13"/>
      <c r="D161" s="13"/>
      <c r="E161" s="13"/>
      <c r="F161" s="13"/>
      <c r="G161" s="13"/>
      <c r="H161" s="13"/>
      <c r="I161" s="13"/>
      <c r="J161" s="13"/>
      <c r="L161" s="11">
        <v>0.3823063380281691</v>
      </c>
      <c r="M161" s="11">
        <v>9.4674295774647893E-2</v>
      </c>
      <c r="N161" s="11">
        <v>6.0871478873239453E-2</v>
      </c>
      <c r="O161" s="11">
        <v>2.2183098591549301E-2</v>
      </c>
      <c r="P161" s="11">
        <v>1.6417253521126763E-2</v>
      </c>
      <c r="Q161" s="11">
        <v>0.1214348591549296</v>
      </c>
      <c r="R161" s="11">
        <v>6.7385563380281704E-2</v>
      </c>
      <c r="S161" s="11">
        <v>5.1144366197183107E-2</v>
      </c>
      <c r="T161" s="11">
        <v>0.18358274647887329</v>
      </c>
    </row>
    <row r="162" spans="1:20" x14ac:dyDescent="0.15">
      <c r="A162" s="12"/>
      <c r="B162" s="13"/>
      <c r="C162" s="13"/>
      <c r="D162" s="13"/>
      <c r="E162" s="13"/>
      <c r="F162" s="13"/>
      <c r="G162" s="13"/>
      <c r="H162" s="13"/>
      <c r="I162" s="13"/>
      <c r="J162" s="13"/>
      <c r="L162" s="11">
        <v>0.3823063380281691</v>
      </c>
      <c r="M162" s="11">
        <v>9.4674295774647893E-2</v>
      </c>
      <c r="N162" s="11">
        <v>6.0871478873239453E-2</v>
      </c>
      <c r="O162" s="11">
        <v>2.2183098591549301E-2</v>
      </c>
      <c r="P162" s="11">
        <v>1.6417253521126763E-2</v>
      </c>
      <c r="Q162" s="11">
        <v>0.1214348591549296</v>
      </c>
      <c r="R162" s="11">
        <v>6.7385563380281704E-2</v>
      </c>
      <c r="S162" s="11">
        <v>5.1144366197183107E-2</v>
      </c>
      <c r="T162" s="11">
        <v>0.18358274647887329</v>
      </c>
    </row>
    <row r="163" spans="1:20" s="20" customFormat="1" ht="15" thickBot="1" x14ac:dyDescent="0.2">
      <c r="A163" s="18">
        <v>44957</v>
      </c>
      <c r="B163" s="19">
        <v>8.6859999999999999</v>
      </c>
      <c r="C163" s="19">
        <v>2.1509999999999998</v>
      </c>
      <c r="D163" s="19">
        <v>1.383</v>
      </c>
      <c r="E163" s="19">
        <v>0.504</v>
      </c>
      <c r="F163" s="19">
        <v>0.373</v>
      </c>
      <c r="G163" s="19">
        <v>2.7589999999999999</v>
      </c>
      <c r="H163" s="19">
        <v>1.5309999999999999</v>
      </c>
      <c r="I163" s="19">
        <v>1.1619999999999999</v>
      </c>
      <c r="J163" s="19">
        <v>4.1710000000000003</v>
      </c>
      <c r="L163" s="20">
        <f>B163/SUM($B$163:$J$163)</f>
        <v>0.3823063380281691</v>
      </c>
      <c r="M163" s="20">
        <f t="shared" ref="M163:T163" si="14">C163/SUM($B$163:$J$163)</f>
        <v>9.4674295774647893E-2</v>
      </c>
      <c r="N163" s="20">
        <f t="shared" si="14"/>
        <v>6.0871478873239453E-2</v>
      </c>
      <c r="O163" s="20">
        <f t="shared" si="14"/>
        <v>2.2183098591549301E-2</v>
      </c>
      <c r="P163" s="20">
        <f t="shared" si="14"/>
        <v>1.6417253521126763E-2</v>
      </c>
      <c r="Q163" s="20">
        <f t="shared" si="14"/>
        <v>0.1214348591549296</v>
      </c>
      <c r="R163" s="20">
        <f t="shared" si="14"/>
        <v>6.7385563380281704E-2</v>
      </c>
      <c r="S163" s="20">
        <f t="shared" si="14"/>
        <v>5.1144366197183107E-2</v>
      </c>
      <c r="T163" s="20">
        <f t="shared" si="14"/>
        <v>0.18358274647887329</v>
      </c>
    </row>
    <row r="164" spans="1:20" x14ac:dyDescent="0.15">
      <c r="A164" s="12"/>
      <c r="B164" s="13"/>
      <c r="C164" s="13"/>
      <c r="D164" s="13"/>
      <c r="E164" s="13"/>
      <c r="F164" s="13"/>
      <c r="G164" s="13"/>
      <c r="H164" s="13"/>
      <c r="I164" s="13"/>
      <c r="J164" s="13"/>
      <c r="L164" s="11">
        <v>0.38706374264015697</v>
      </c>
      <c r="M164" s="11">
        <v>9.3779332707568913E-2</v>
      </c>
      <c r="N164" s="11">
        <v>5.6062803993514813E-2</v>
      </c>
      <c r="O164" s="11">
        <v>2.8074067753221268E-2</v>
      </c>
      <c r="P164" s="11">
        <v>1.5146343544671047E-2</v>
      </c>
      <c r="Q164" s="11">
        <v>0.11071763802372217</v>
      </c>
      <c r="R164" s="11">
        <v>6.4937281337998129E-2</v>
      </c>
      <c r="S164" s="11">
        <v>4.8212304804164177E-2</v>
      </c>
      <c r="T164" s="11">
        <v>0.19600648519498254</v>
      </c>
    </row>
    <row r="165" spans="1:20" x14ac:dyDescent="0.15">
      <c r="A165" s="12"/>
      <c r="B165" s="13"/>
      <c r="C165" s="13"/>
      <c r="D165" s="13"/>
      <c r="E165" s="13"/>
      <c r="F165" s="13"/>
      <c r="G165" s="13"/>
      <c r="H165" s="13"/>
      <c r="I165" s="13"/>
      <c r="J165" s="13"/>
      <c r="L165" s="11">
        <v>0.38706374264015697</v>
      </c>
      <c r="M165" s="11">
        <v>9.3779332707568913E-2</v>
      </c>
      <c r="N165" s="11">
        <v>5.6062803993514813E-2</v>
      </c>
      <c r="O165" s="11">
        <v>2.8074067753221268E-2</v>
      </c>
      <c r="P165" s="11">
        <v>1.5146343544671047E-2</v>
      </c>
      <c r="Q165" s="11">
        <v>0.11071763802372217</v>
      </c>
      <c r="R165" s="11">
        <v>6.4937281337998129E-2</v>
      </c>
      <c r="S165" s="11">
        <v>4.8212304804164177E-2</v>
      </c>
      <c r="T165" s="11">
        <v>0.19600648519498254</v>
      </c>
    </row>
    <row r="166" spans="1:20" x14ac:dyDescent="0.15">
      <c r="A166" s="12"/>
      <c r="B166" s="13"/>
      <c r="C166" s="13"/>
      <c r="D166" s="13"/>
      <c r="E166" s="13"/>
      <c r="F166" s="13"/>
      <c r="G166" s="13"/>
      <c r="H166" s="13"/>
      <c r="I166" s="13"/>
      <c r="J166" s="13"/>
      <c r="L166" s="11">
        <v>0.38706374264015697</v>
      </c>
      <c r="M166" s="11">
        <v>9.3779332707568913E-2</v>
      </c>
      <c r="N166" s="11">
        <v>5.6062803993514813E-2</v>
      </c>
      <c r="O166" s="11">
        <v>2.8074067753221268E-2</v>
      </c>
      <c r="P166" s="11">
        <v>1.5146343544671047E-2</v>
      </c>
      <c r="Q166" s="11">
        <v>0.11071763802372217</v>
      </c>
      <c r="R166" s="11">
        <v>6.4937281337998129E-2</v>
      </c>
      <c r="S166" s="11">
        <v>4.8212304804164177E-2</v>
      </c>
      <c r="T166" s="11">
        <v>0.19600648519498254</v>
      </c>
    </row>
    <row r="167" spans="1:20" x14ac:dyDescent="0.15">
      <c r="A167" s="12"/>
      <c r="B167" s="13"/>
      <c r="C167" s="13"/>
      <c r="D167" s="13"/>
      <c r="E167" s="13"/>
      <c r="F167" s="13"/>
      <c r="G167" s="13"/>
      <c r="H167" s="13"/>
      <c r="I167" s="13"/>
      <c r="J167" s="13"/>
      <c r="L167" s="11">
        <v>0.38706374264015697</v>
      </c>
      <c r="M167" s="11">
        <v>9.3779332707568913E-2</v>
      </c>
      <c r="N167" s="11">
        <v>5.6062803993514813E-2</v>
      </c>
      <c r="O167" s="11">
        <v>2.8074067753221268E-2</v>
      </c>
      <c r="P167" s="11">
        <v>1.5146343544671047E-2</v>
      </c>
      <c r="Q167" s="11">
        <v>0.11071763802372217</v>
      </c>
      <c r="R167" s="11">
        <v>6.4937281337998129E-2</v>
      </c>
      <c r="S167" s="11">
        <v>4.8212304804164177E-2</v>
      </c>
      <c r="T167" s="11">
        <v>0.19600648519498254</v>
      </c>
    </row>
    <row r="168" spans="1:20" x14ac:dyDescent="0.15">
      <c r="A168" s="12"/>
      <c r="B168" s="13"/>
      <c r="C168" s="13"/>
      <c r="D168" s="13"/>
      <c r="E168" s="13"/>
      <c r="F168" s="13"/>
      <c r="G168" s="13"/>
      <c r="H168" s="13"/>
      <c r="I168" s="13"/>
      <c r="J168" s="13"/>
      <c r="L168" s="11">
        <v>0.38706374264015697</v>
      </c>
      <c r="M168" s="11">
        <v>9.3779332707568913E-2</v>
      </c>
      <c r="N168" s="11">
        <v>5.6062803993514813E-2</v>
      </c>
      <c r="O168" s="11">
        <v>2.8074067753221268E-2</v>
      </c>
      <c r="P168" s="11">
        <v>1.5146343544671047E-2</v>
      </c>
      <c r="Q168" s="11">
        <v>0.11071763802372217</v>
      </c>
      <c r="R168" s="11">
        <v>6.4937281337998129E-2</v>
      </c>
      <c r="S168" s="11">
        <v>4.8212304804164177E-2</v>
      </c>
      <c r="T168" s="11">
        <v>0.19600648519498254</v>
      </c>
    </row>
    <row r="169" spans="1:20" x14ac:dyDescent="0.15">
      <c r="A169" s="12"/>
      <c r="B169" s="13"/>
      <c r="C169" s="13"/>
      <c r="D169" s="13"/>
      <c r="E169" s="13"/>
      <c r="F169" s="13"/>
      <c r="G169" s="13"/>
      <c r="H169" s="13"/>
      <c r="I169" s="13"/>
      <c r="J169" s="13"/>
      <c r="L169" s="11">
        <v>0.38706374264015697</v>
      </c>
      <c r="M169" s="11">
        <v>9.3779332707568913E-2</v>
      </c>
      <c r="N169" s="11">
        <v>5.6062803993514813E-2</v>
      </c>
      <c r="O169" s="11">
        <v>2.8074067753221268E-2</v>
      </c>
      <c r="P169" s="11">
        <v>1.5146343544671047E-2</v>
      </c>
      <c r="Q169" s="11">
        <v>0.11071763802372217</v>
      </c>
      <c r="R169" s="11">
        <v>6.4937281337998129E-2</v>
      </c>
      <c r="S169" s="11">
        <v>4.8212304804164177E-2</v>
      </c>
      <c r="T169" s="11">
        <v>0.19600648519498254</v>
      </c>
    </row>
    <row r="170" spans="1:20" x14ac:dyDescent="0.15">
      <c r="A170" s="12"/>
      <c r="B170" s="13"/>
      <c r="C170" s="13"/>
      <c r="D170" s="13"/>
      <c r="E170" s="13"/>
      <c r="F170" s="13"/>
      <c r="G170" s="13"/>
      <c r="H170" s="13"/>
      <c r="I170" s="13"/>
      <c r="J170" s="13"/>
      <c r="L170" s="11">
        <v>0.38706374264015697</v>
      </c>
      <c r="M170" s="11">
        <v>9.3779332707568913E-2</v>
      </c>
      <c r="N170" s="11">
        <v>5.6062803993514813E-2</v>
      </c>
      <c r="O170" s="11">
        <v>2.8074067753221268E-2</v>
      </c>
      <c r="P170" s="11">
        <v>1.5146343544671047E-2</v>
      </c>
      <c r="Q170" s="11">
        <v>0.11071763802372217</v>
      </c>
      <c r="R170" s="11">
        <v>6.4937281337998129E-2</v>
      </c>
      <c r="S170" s="11">
        <v>4.8212304804164177E-2</v>
      </c>
      <c r="T170" s="11">
        <v>0.19600648519498254</v>
      </c>
    </row>
    <row r="171" spans="1:20" x14ac:dyDescent="0.15">
      <c r="A171" s="12"/>
      <c r="B171" s="13"/>
      <c r="C171" s="13"/>
      <c r="D171" s="13"/>
      <c r="E171" s="13"/>
      <c r="F171" s="13"/>
      <c r="G171" s="13"/>
      <c r="H171" s="13"/>
      <c r="I171" s="13"/>
      <c r="J171" s="13"/>
      <c r="L171" s="11">
        <v>0.38706374264015697</v>
      </c>
      <c r="M171" s="11">
        <v>9.3779332707568913E-2</v>
      </c>
      <c r="N171" s="11">
        <v>5.6062803993514813E-2</v>
      </c>
      <c r="O171" s="11">
        <v>2.8074067753221268E-2</v>
      </c>
      <c r="P171" s="11">
        <v>1.5146343544671047E-2</v>
      </c>
      <c r="Q171" s="11">
        <v>0.11071763802372217</v>
      </c>
      <c r="R171" s="11">
        <v>6.4937281337998129E-2</v>
      </c>
      <c r="S171" s="11">
        <v>4.8212304804164177E-2</v>
      </c>
      <c r="T171" s="11">
        <v>0.19600648519498254</v>
      </c>
    </row>
    <row r="172" spans="1:20" x14ac:dyDescent="0.15">
      <c r="A172" s="12"/>
      <c r="B172" s="13"/>
      <c r="C172" s="13"/>
      <c r="D172" s="13"/>
      <c r="E172" s="13"/>
      <c r="F172" s="13"/>
      <c r="G172" s="13"/>
      <c r="H172" s="13"/>
      <c r="I172" s="13"/>
      <c r="J172" s="13"/>
      <c r="L172" s="11">
        <v>0.38706374264015697</v>
      </c>
      <c r="M172" s="11">
        <v>9.3779332707568913E-2</v>
      </c>
      <c r="N172" s="11">
        <v>5.6062803993514813E-2</v>
      </c>
      <c r="O172" s="11">
        <v>2.8074067753221268E-2</v>
      </c>
      <c r="P172" s="11">
        <v>1.5146343544671047E-2</v>
      </c>
      <c r="Q172" s="11">
        <v>0.11071763802372217</v>
      </c>
      <c r="R172" s="11">
        <v>6.4937281337998129E-2</v>
      </c>
      <c r="S172" s="11">
        <v>4.8212304804164177E-2</v>
      </c>
      <c r="T172" s="11">
        <v>0.19600648519498254</v>
      </c>
    </row>
    <row r="173" spans="1:20" x14ac:dyDescent="0.15">
      <c r="A173" s="12"/>
      <c r="B173" s="13"/>
      <c r="C173" s="13"/>
      <c r="D173" s="13"/>
      <c r="E173" s="13"/>
      <c r="F173" s="13"/>
      <c r="G173" s="13"/>
      <c r="H173" s="13"/>
      <c r="I173" s="13"/>
      <c r="J173" s="13"/>
      <c r="L173" s="11">
        <v>0.38706374264015697</v>
      </c>
      <c r="M173" s="11">
        <v>9.3779332707568913E-2</v>
      </c>
      <c r="N173" s="11">
        <v>5.6062803993514813E-2</v>
      </c>
      <c r="O173" s="11">
        <v>2.8074067753221268E-2</v>
      </c>
      <c r="P173" s="11">
        <v>1.5146343544671047E-2</v>
      </c>
      <c r="Q173" s="11">
        <v>0.11071763802372217</v>
      </c>
      <c r="R173" s="11">
        <v>6.4937281337998129E-2</v>
      </c>
      <c r="S173" s="11">
        <v>4.8212304804164177E-2</v>
      </c>
      <c r="T173" s="11">
        <v>0.19600648519498254</v>
      </c>
    </row>
    <row r="174" spans="1:20" x14ac:dyDescent="0.15">
      <c r="A174" s="12"/>
      <c r="B174" s="13"/>
      <c r="C174" s="13"/>
      <c r="D174" s="13"/>
      <c r="E174" s="13"/>
      <c r="F174" s="13"/>
      <c r="G174" s="13"/>
      <c r="H174" s="13"/>
      <c r="I174" s="13"/>
      <c r="J174" s="13"/>
      <c r="L174" s="11">
        <v>0.38706374264015697</v>
      </c>
      <c r="M174" s="11">
        <v>9.3779332707568913E-2</v>
      </c>
      <c r="N174" s="11">
        <v>5.6062803993514813E-2</v>
      </c>
      <c r="O174" s="11">
        <v>2.8074067753221268E-2</v>
      </c>
      <c r="P174" s="11">
        <v>1.5146343544671047E-2</v>
      </c>
      <c r="Q174" s="11">
        <v>0.11071763802372217</v>
      </c>
      <c r="R174" s="11">
        <v>6.4937281337998129E-2</v>
      </c>
      <c r="S174" s="11">
        <v>4.8212304804164177E-2</v>
      </c>
      <c r="T174" s="11">
        <v>0.19600648519498254</v>
      </c>
    </row>
    <row r="175" spans="1:20" s="20" customFormat="1" ht="15" thickBot="1" x14ac:dyDescent="0.2">
      <c r="A175" s="18">
        <v>45322</v>
      </c>
      <c r="B175" s="19">
        <v>9.0719999999999992</v>
      </c>
      <c r="C175" s="19">
        <v>2.198</v>
      </c>
      <c r="D175" s="19">
        <v>1.3140000000000001</v>
      </c>
      <c r="E175" s="19">
        <v>0.65800000000000003</v>
      </c>
      <c r="F175" s="19">
        <v>0.35499999999999998</v>
      </c>
      <c r="G175" s="19">
        <v>2.5950000000000002</v>
      </c>
      <c r="H175" s="19">
        <v>1.522</v>
      </c>
      <c r="I175" s="19">
        <v>1.1299999999999999</v>
      </c>
      <c r="J175" s="19">
        <v>4.5940000000000003</v>
      </c>
      <c r="L175" s="20">
        <f>B175/SUM($B$175:$J$175)</f>
        <v>0.38706374264015697</v>
      </c>
      <c r="M175" s="20">
        <f t="shared" ref="M175:T175" si="15">C175/SUM($B$175:$J$175)</f>
        <v>9.3779332707568913E-2</v>
      </c>
      <c r="N175" s="20">
        <f t="shared" si="15"/>
        <v>5.6062803993514813E-2</v>
      </c>
      <c r="O175" s="20">
        <f t="shared" si="15"/>
        <v>2.8074067753221268E-2</v>
      </c>
      <c r="P175" s="20">
        <f t="shared" si="15"/>
        <v>1.5146343544671047E-2</v>
      </c>
      <c r="Q175" s="20">
        <f t="shared" si="15"/>
        <v>0.11071763802372217</v>
      </c>
      <c r="R175" s="20">
        <f t="shared" si="15"/>
        <v>6.4937281337998129E-2</v>
      </c>
      <c r="S175" s="20">
        <f t="shared" si="15"/>
        <v>4.8212304804164177E-2</v>
      </c>
      <c r="T175" s="20">
        <f t="shared" si="15"/>
        <v>0.19600648519498254</v>
      </c>
    </row>
    <row r="176" spans="1:20" x14ac:dyDescent="0.15">
      <c r="A176" s="12"/>
      <c r="B176" s="13"/>
      <c r="C176" s="13"/>
      <c r="D176" s="13"/>
      <c r="E176" s="13"/>
      <c r="F176" s="13"/>
      <c r="G176" s="13"/>
      <c r="H176" s="13"/>
      <c r="I176" s="13"/>
      <c r="J176" s="13"/>
      <c r="L176" s="11">
        <v>0.37085925676811832</v>
      </c>
      <c r="M176" s="11">
        <v>9.6561291407432318E-2</v>
      </c>
      <c r="N176" s="11">
        <v>5.7465949218093157E-2</v>
      </c>
      <c r="O176" s="11">
        <v>2.4928535395997979E-2</v>
      </c>
      <c r="P176" s="11">
        <v>1.3452160753321002E-2</v>
      </c>
      <c r="Q176" s="11">
        <v>0.1099714141583992</v>
      </c>
      <c r="R176" s="11">
        <v>6.5032789641836217E-2</v>
      </c>
      <c r="S176" s="11">
        <v>4.6325878594249206E-2</v>
      </c>
      <c r="T176" s="11">
        <v>0.21540272406255254</v>
      </c>
    </row>
    <row r="177" spans="1:20" x14ac:dyDescent="0.15">
      <c r="A177" s="12"/>
      <c r="B177" s="13"/>
      <c r="C177" s="13"/>
      <c r="D177" s="13"/>
      <c r="E177" s="13"/>
      <c r="F177" s="13"/>
      <c r="G177" s="13"/>
      <c r="H177" s="13"/>
      <c r="I177" s="13"/>
      <c r="J177" s="13"/>
      <c r="L177" s="11">
        <v>0.37085925676811832</v>
      </c>
      <c r="M177" s="11">
        <v>9.6561291407432318E-2</v>
      </c>
      <c r="N177" s="11">
        <v>5.7465949218093157E-2</v>
      </c>
      <c r="O177" s="11">
        <v>2.4928535395997979E-2</v>
      </c>
      <c r="P177" s="11">
        <v>1.3452160753321002E-2</v>
      </c>
      <c r="Q177" s="11">
        <v>0.1099714141583992</v>
      </c>
      <c r="R177" s="11">
        <v>6.5032789641836217E-2</v>
      </c>
      <c r="S177" s="11">
        <v>4.6325878594249206E-2</v>
      </c>
      <c r="T177" s="11">
        <v>0.21540272406255254</v>
      </c>
    </row>
    <row r="178" spans="1:20" x14ac:dyDescent="0.15">
      <c r="A178" s="12"/>
      <c r="B178" s="13"/>
      <c r="C178" s="13"/>
      <c r="D178" s="13"/>
      <c r="E178" s="13"/>
      <c r="F178" s="13"/>
      <c r="G178" s="13"/>
      <c r="H178" s="13"/>
      <c r="I178" s="13"/>
      <c r="J178" s="13"/>
      <c r="L178" s="11">
        <v>0.37085925676811832</v>
      </c>
      <c r="M178" s="11">
        <v>9.6561291407432318E-2</v>
      </c>
      <c r="N178" s="11">
        <v>5.7465949218093157E-2</v>
      </c>
      <c r="O178" s="11">
        <v>2.4928535395997979E-2</v>
      </c>
      <c r="P178" s="11">
        <v>1.3452160753321002E-2</v>
      </c>
      <c r="Q178" s="11">
        <v>0.1099714141583992</v>
      </c>
      <c r="R178" s="11">
        <v>6.5032789641836217E-2</v>
      </c>
      <c r="S178" s="11">
        <v>4.6325878594249206E-2</v>
      </c>
      <c r="T178" s="11">
        <v>0.21540272406255254</v>
      </c>
    </row>
    <row r="179" spans="1:20" x14ac:dyDescent="0.15">
      <c r="A179" s="12"/>
      <c r="B179" s="13"/>
      <c r="C179" s="13"/>
      <c r="D179" s="13"/>
      <c r="E179" s="13"/>
      <c r="F179" s="13"/>
      <c r="G179" s="13"/>
      <c r="H179" s="13"/>
      <c r="I179" s="13"/>
      <c r="J179" s="13"/>
      <c r="L179" s="11">
        <v>0.37085925676811832</v>
      </c>
      <c r="M179" s="11">
        <v>9.6561291407432318E-2</v>
      </c>
      <c r="N179" s="11">
        <v>5.7465949218093157E-2</v>
      </c>
      <c r="O179" s="11">
        <v>2.4928535395997979E-2</v>
      </c>
      <c r="P179" s="11">
        <v>1.3452160753321002E-2</v>
      </c>
      <c r="Q179" s="11">
        <v>0.1099714141583992</v>
      </c>
      <c r="R179" s="11">
        <v>6.5032789641836217E-2</v>
      </c>
      <c r="S179" s="11">
        <v>4.6325878594249206E-2</v>
      </c>
      <c r="T179" s="11">
        <v>0.21540272406255254</v>
      </c>
    </row>
    <row r="180" spans="1:20" x14ac:dyDescent="0.15">
      <c r="A180" s="12"/>
      <c r="B180" s="13"/>
      <c r="C180" s="13"/>
      <c r="D180" s="13"/>
      <c r="E180" s="13"/>
      <c r="F180" s="13"/>
      <c r="G180" s="13"/>
      <c r="H180" s="13"/>
      <c r="I180" s="13"/>
      <c r="J180" s="13"/>
      <c r="L180" s="11">
        <v>0.37085925676811832</v>
      </c>
      <c r="M180" s="11">
        <v>9.6561291407432318E-2</v>
      </c>
      <c r="N180" s="11">
        <v>5.7465949218093157E-2</v>
      </c>
      <c r="O180" s="11">
        <v>2.4928535395997979E-2</v>
      </c>
      <c r="P180" s="11">
        <v>1.3452160753321002E-2</v>
      </c>
      <c r="Q180" s="11">
        <v>0.1099714141583992</v>
      </c>
      <c r="R180" s="11">
        <v>6.5032789641836217E-2</v>
      </c>
      <c r="S180" s="11">
        <v>4.6325878594249206E-2</v>
      </c>
      <c r="T180" s="11">
        <v>0.21540272406255254</v>
      </c>
    </row>
    <row r="181" spans="1:20" x14ac:dyDescent="0.15">
      <c r="A181" s="12"/>
      <c r="B181" s="13"/>
      <c r="C181" s="13"/>
      <c r="D181" s="13"/>
      <c r="E181" s="13"/>
      <c r="F181" s="13"/>
      <c r="G181" s="13"/>
      <c r="H181" s="13"/>
      <c r="I181" s="13"/>
      <c r="J181" s="13"/>
      <c r="L181" s="11">
        <v>0.37085925676811832</v>
      </c>
      <c r="M181" s="11">
        <v>9.6561291407432318E-2</v>
      </c>
      <c r="N181" s="11">
        <v>5.7465949218093157E-2</v>
      </c>
      <c r="O181" s="11">
        <v>2.4928535395997979E-2</v>
      </c>
      <c r="P181" s="11">
        <v>1.3452160753321002E-2</v>
      </c>
      <c r="Q181" s="11">
        <v>0.1099714141583992</v>
      </c>
      <c r="R181" s="11">
        <v>6.5032789641836217E-2</v>
      </c>
      <c r="S181" s="11">
        <v>4.6325878594249206E-2</v>
      </c>
      <c r="T181" s="11">
        <v>0.21540272406255254</v>
      </c>
    </row>
    <row r="182" spans="1:20" x14ac:dyDescent="0.15">
      <c r="A182" s="12">
        <v>45688</v>
      </c>
      <c r="B182" s="13">
        <v>8.8219999999999992</v>
      </c>
      <c r="C182" s="13">
        <v>2.2970000000000002</v>
      </c>
      <c r="D182" s="13">
        <v>1.367</v>
      </c>
      <c r="E182" s="13">
        <v>0.59299999999999997</v>
      </c>
      <c r="F182" s="13">
        <v>0.32</v>
      </c>
      <c r="G182" s="13">
        <v>2.6160000000000001</v>
      </c>
      <c r="H182" s="13">
        <v>1.5469999999999999</v>
      </c>
      <c r="I182" s="13">
        <v>1.1020000000000001</v>
      </c>
      <c r="J182" s="13">
        <v>5.1239999999999997</v>
      </c>
      <c r="L182" s="11">
        <f>B182/SUM($B$182:$J$182)</f>
        <v>0.37085925676811832</v>
      </c>
      <c r="M182" s="11">
        <f t="shared" ref="M182:T182" si="16">C182/SUM($B$182:$J$182)</f>
        <v>9.6561291407432318E-2</v>
      </c>
      <c r="N182" s="11">
        <f t="shared" si="16"/>
        <v>5.7465949218093157E-2</v>
      </c>
      <c r="O182" s="11">
        <f t="shared" si="16"/>
        <v>2.4928535395997979E-2</v>
      </c>
      <c r="P182" s="11">
        <f t="shared" si="16"/>
        <v>1.3452160753321002E-2</v>
      </c>
      <c r="Q182" s="11">
        <f t="shared" si="16"/>
        <v>0.1099714141583992</v>
      </c>
      <c r="R182" s="11">
        <f t="shared" si="16"/>
        <v>6.5032789641836217E-2</v>
      </c>
      <c r="S182" s="11">
        <f t="shared" si="16"/>
        <v>4.6325878594249206E-2</v>
      </c>
      <c r="T182" s="11">
        <f t="shared" si="16"/>
        <v>0.21540272406255254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DD287-346C-874B-8635-D2760EB672D8}">
  <dimension ref="A1:Y182"/>
  <sheetViews>
    <sheetView tabSelected="1" topLeftCell="W1" zoomScale="106" workbookViewId="0">
      <selection activeCell="AQ7" sqref="AQ7"/>
    </sheetView>
  </sheetViews>
  <sheetFormatPr baseColWidth="10" defaultRowHeight="18" x14ac:dyDescent="0.2"/>
  <cols>
    <col min="1" max="1" width="16.83203125" style="30" customWidth="1"/>
    <col min="2" max="2" width="10.83203125" style="34"/>
    <col min="3" max="11" width="15.83203125" style="34" customWidth="1"/>
    <col min="12" max="12" width="10.83203125" style="34"/>
    <col min="13" max="21" width="15.83203125" style="34" customWidth="1"/>
    <col min="22" max="24" width="10.83203125" style="34"/>
    <col min="25" max="25" width="15.83203125" style="34" customWidth="1"/>
    <col min="26" max="16384" width="10.83203125" style="34"/>
  </cols>
  <sheetData>
    <row r="1" spans="1:25" x14ac:dyDescent="0.2">
      <c r="A1" s="31" t="s">
        <v>11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  <c r="J1" s="33" t="s">
        <v>9</v>
      </c>
      <c r="K1" s="33" t="s">
        <v>10</v>
      </c>
      <c r="M1" s="33" t="s">
        <v>2</v>
      </c>
      <c r="N1" s="33" t="s">
        <v>3</v>
      </c>
      <c r="O1" s="33" t="s">
        <v>4</v>
      </c>
      <c r="P1" s="33" t="s">
        <v>5</v>
      </c>
      <c r="Q1" s="33" t="s">
        <v>6</v>
      </c>
      <c r="R1" s="33" t="s">
        <v>7</v>
      </c>
      <c r="S1" s="33" t="s">
        <v>8</v>
      </c>
      <c r="T1" s="33" t="s">
        <v>9</v>
      </c>
      <c r="U1" s="33" t="s">
        <v>10</v>
      </c>
      <c r="V1" s="33"/>
      <c r="W1" s="33" t="s">
        <v>20</v>
      </c>
      <c r="X1" s="33" t="s">
        <v>19</v>
      </c>
      <c r="Y1" s="33" t="s">
        <v>21</v>
      </c>
    </row>
    <row r="2" spans="1:25" x14ac:dyDescent="0.2">
      <c r="A2" s="32" t="s">
        <v>22</v>
      </c>
      <c r="C2" s="34" t="s">
        <v>19</v>
      </c>
      <c r="D2" s="34" t="s">
        <v>20</v>
      </c>
      <c r="E2" s="34" t="s">
        <v>19</v>
      </c>
      <c r="F2" s="34" t="s">
        <v>19</v>
      </c>
      <c r="G2" s="34" t="s">
        <v>19</v>
      </c>
      <c r="H2" s="34" t="s">
        <v>20</v>
      </c>
      <c r="I2" s="34" t="s">
        <v>19</v>
      </c>
      <c r="J2" s="34" t="s">
        <v>20</v>
      </c>
      <c r="K2" s="34" t="s">
        <v>20</v>
      </c>
      <c r="M2" s="34">
        <v>0.28261854022375982</v>
      </c>
      <c r="N2" s="34">
        <v>-7.115597571626873E-3</v>
      </c>
      <c r="O2" s="34">
        <v>1.5926928856357839E-2</v>
      </c>
      <c r="P2" s="34">
        <v>-5.601076278570611E-2</v>
      </c>
      <c r="Q2" s="34">
        <v>0.11877356305265099</v>
      </c>
      <c r="R2" s="34">
        <v>2.2757947078671521E-2</v>
      </c>
      <c r="S2" s="34">
        <v>5.2930207778371747E-3</v>
      </c>
      <c r="T2" s="34">
        <v>9.2208311134789445E-2</v>
      </c>
      <c r="U2" s="34">
        <v>0.3834652980144303</v>
      </c>
      <c r="W2" s="34" cm="1">
        <f t="array" ref="W2">SUMPRODUCT((C2:K2="Demand")*(M2:U2))</f>
        <v>0.49131595865626443</v>
      </c>
      <c r="X2" s="34" cm="1">
        <f t="array" ref="X2">SUMPRODUCT((C2:K2="Supply")*(M2:U2))</f>
        <v>0.36660129012489967</v>
      </c>
      <c r="Y2" s="34">
        <v>0.85791724878116415</v>
      </c>
    </row>
    <row r="3" spans="1:25" x14ac:dyDescent="0.2">
      <c r="A3" s="32" t="s">
        <v>23</v>
      </c>
      <c r="C3" s="34" t="s">
        <v>19</v>
      </c>
      <c r="D3" s="34" t="s">
        <v>19</v>
      </c>
      <c r="E3" s="34" t="s">
        <v>19</v>
      </c>
      <c r="F3" s="34" t="s">
        <v>19</v>
      </c>
      <c r="G3" s="34" t="s">
        <v>19</v>
      </c>
      <c r="H3" s="34" t="s">
        <v>20</v>
      </c>
      <c r="I3" s="34" t="s">
        <v>19</v>
      </c>
      <c r="J3" s="34" t="s">
        <v>20</v>
      </c>
      <c r="K3" s="34" t="s">
        <v>20</v>
      </c>
      <c r="M3" s="34">
        <v>0.24836174746936526</v>
      </c>
      <c r="N3" s="34">
        <v>2.7175974007851732E-2</v>
      </c>
      <c r="O3" s="34">
        <v>8.0470494802911074E-2</v>
      </c>
      <c r="P3" s="34">
        <v>-6.2987290117906866E-2</v>
      </c>
      <c r="Q3" s="34">
        <v>9.3040659090499106E-2</v>
      </c>
      <c r="R3" s="34">
        <v>3.5171372757947426E-2</v>
      </c>
      <c r="S3" s="34">
        <v>0.18260921683537501</v>
      </c>
      <c r="T3" s="34">
        <v>0.35640516782099096</v>
      </c>
      <c r="U3" s="34">
        <v>1.7548163194509363</v>
      </c>
      <c r="W3" s="34" cm="1">
        <f t="array" ref="W3">SUMPRODUCT((C3:K3="Demand")*(M3:U3))</f>
        <v>2.1463928600298745</v>
      </c>
      <c r="X3" s="34" cm="1">
        <f t="array" ref="X3">SUMPRODUCT((C3:K3="Supply")*(M3:U3))</f>
        <v>0.56867080208809528</v>
      </c>
      <c r="Y3" s="34">
        <v>2.71506366211797</v>
      </c>
    </row>
    <row r="4" spans="1:25" x14ac:dyDescent="0.2">
      <c r="A4" s="32" t="s">
        <v>24</v>
      </c>
      <c r="C4" s="34" t="s">
        <v>19</v>
      </c>
      <c r="D4" s="34" t="s">
        <v>19</v>
      </c>
      <c r="E4" s="34" t="s">
        <v>20</v>
      </c>
      <c r="F4" s="34" t="s">
        <v>19</v>
      </c>
      <c r="G4" s="34" t="s">
        <v>19</v>
      </c>
      <c r="H4" s="34" t="s">
        <v>19</v>
      </c>
      <c r="I4" s="34" t="s">
        <v>20</v>
      </c>
      <c r="J4" s="34" t="s">
        <v>19</v>
      </c>
      <c r="K4" s="34" t="s">
        <v>19</v>
      </c>
      <c r="M4" s="34">
        <v>0.29546483750665858</v>
      </c>
      <c r="N4" s="34">
        <v>7.5068181240551618E-2</v>
      </c>
      <c r="O4" s="34">
        <v>9.7049395664466936E-2</v>
      </c>
      <c r="P4" s="34">
        <v>0.62211700759961686</v>
      </c>
      <c r="Q4" s="34">
        <v>0.25883699580184893</v>
      </c>
      <c r="R4" s="34">
        <v>7.4480554075652516E-2</v>
      </c>
      <c r="S4" s="34">
        <v>0.13320768957556431</v>
      </c>
      <c r="T4" s="34">
        <v>0.3255354288758659</v>
      </c>
      <c r="U4" s="34">
        <v>1.3278038210187872</v>
      </c>
      <c r="W4" s="34" cm="1">
        <f t="array" ref="W4">SUMPRODUCT((C4:K4="Demand")*(M4:U4))</f>
        <v>0.23025708524003125</v>
      </c>
      <c r="X4" s="34" cm="1">
        <f t="array" ref="X4">SUMPRODUCT((C4:K4="Supply")*(M4:U4))</f>
        <v>2.9793068261189815</v>
      </c>
      <c r="Y4" s="34">
        <v>3.2095639113590129</v>
      </c>
    </row>
    <row r="5" spans="1:25" x14ac:dyDescent="0.2">
      <c r="A5" s="32" t="s">
        <v>25</v>
      </c>
      <c r="C5" s="34" t="s">
        <v>19</v>
      </c>
      <c r="D5" s="34" t="s">
        <v>19</v>
      </c>
      <c r="E5" s="34" t="s">
        <v>19</v>
      </c>
      <c r="F5" s="34" t="s">
        <v>20</v>
      </c>
      <c r="G5" s="34" t="s">
        <v>19</v>
      </c>
      <c r="H5" s="34" t="s">
        <v>20</v>
      </c>
      <c r="I5" s="34" t="s">
        <v>20</v>
      </c>
      <c r="J5" s="34" t="s">
        <v>20</v>
      </c>
      <c r="K5" s="34" t="s">
        <v>20</v>
      </c>
      <c r="M5" s="34">
        <v>0.30402903569525569</v>
      </c>
      <c r="N5" s="34">
        <v>8.8811434613173951E-2</v>
      </c>
      <c r="O5" s="34">
        <v>4.9147806628666128E-2</v>
      </c>
      <c r="P5" s="34">
        <v>-0.14252031259797138</v>
      </c>
      <c r="Q5" s="34">
        <v>0.10751060636716518</v>
      </c>
      <c r="R5" s="34">
        <v>8.7928431894867098E-2</v>
      </c>
      <c r="S5" s="34">
        <v>5.2048037648730547E-2</v>
      </c>
      <c r="T5" s="34">
        <v>0.13590703249866812</v>
      </c>
      <c r="U5" s="34">
        <v>-5.9387481532573318E-2</v>
      </c>
      <c r="W5" s="34" cm="1">
        <f t="array" ref="W5">SUMPRODUCT((C5:K5="Demand")*(M5:U5))</f>
        <v>7.3975707911721061E-2</v>
      </c>
      <c r="X5" s="34" cm="1">
        <f t="array" ref="X5">SUMPRODUCT((C5:K5="Supply")*(M5:U5))</f>
        <v>0.54949888330426089</v>
      </c>
      <c r="Y5" s="34">
        <v>0.62347459121598192</v>
      </c>
    </row>
    <row r="6" spans="1:25" x14ac:dyDescent="0.2">
      <c r="A6" s="32" t="s">
        <v>26</v>
      </c>
      <c r="C6" s="34" t="s">
        <v>19</v>
      </c>
      <c r="D6" s="34" t="s">
        <v>20</v>
      </c>
      <c r="E6" s="34" t="s">
        <v>19</v>
      </c>
      <c r="F6" s="34" t="s">
        <v>20</v>
      </c>
      <c r="G6" s="34" t="s">
        <v>20</v>
      </c>
      <c r="H6" s="34" t="s">
        <v>19</v>
      </c>
      <c r="I6" s="34" t="s">
        <v>20</v>
      </c>
      <c r="J6" s="34" t="s">
        <v>19</v>
      </c>
      <c r="K6" s="34" t="s">
        <v>19</v>
      </c>
      <c r="M6" s="34">
        <v>0.22695125199786942</v>
      </c>
      <c r="N6" s="34">
        <v>7.4291932436034672E-2</v>
      </c>
      <c r="O6" s="34">
        <v>2.3324501853324717E-2</v>
      </c>
      <c r="P6" s="34">
        <v>-5.8979076282645058E-2</v>
      </c>
      <c r="Q6" s="34">
        <v>0.18162271143819581</v>
      </c>
      <c r="R6" s="34">
        <v>8.5859527614988274E-2</v>
      </c>
      <c r="S6" s="34">
        <v>7.0573610371159404E-2</v>
      </c>
      <c r="T6" s="34">
        <v>0.10824453915823133</v>
      </c>
      <c r="U6" s="34">
        <v>0.2888687266367172</v>
      </c>
      <c r="W6" s="34" cm="1">
        <f t="array" ref="W6">SUMPRODUCT((C6:K6="Demand")*(M6:U6))</f>
        <v>0.26750917796274482</v>
      </c>
      <c r="X6" s="34" cm="1">
        <f t="array" ref="X6">SUMPRODUCT((C6:K6="Supply")*(M6:U6))</f>
        <v>0.73324854726113098</v>
      </c>
      <c r="Y6" s="34">
        <v>1.0007577252238757</v>
      </c>
    </row>
    <row r="7" spans="1:25" x14ac:dyDescent="0.2">
      <c r="A7" s="32" t="s">
        <v>27</v>
      </c>
      <c r="C7" s="34" t="s">
        <v>20</v>
      </c>
      <c r="D7" s="34" t="s">
        <v>20</v>
      </c>
      <c r="E7" s="34" t="s">
        <v>20</v>
      </c>
      <c r="F7" s="34" t="s">
        <v>19</v>
      </c>
      <c r="G7" s="34" t="s">
        <v>20</v>
      </c>
      <c r="H7" s="34" t="s">
        <v>20</v>
      </c>
      <c r="I7" s="34" t="s">
        <v>20</v>
      </c>
      <c r="J7" s="34" t="s">
        <v>20</v>
      </c>
      <c r="K7" s="34" t="s">
        <v>20</v>
      </c>
      <c r="M7" s="34">
        <v>0.38967101758124517</v>
      </c>
      <c r="N7" s="34">
        <v>8.3581776257941498E-2</v>
      </c>
      <c r="O7" s="34">
        <v>1.5847128343751654E-2</v>
      </c>
      <c r="P7" s="34">
        <v>-2.3456281521028875E-2</v>
      </c>
      <c r="Q7" s="34">
        <v>9.3807357895953666E-2</v>
      </c>
      <c r="R7" s="34">
        <v>0.10965192683359995</v>
      </c>
      <c r="S7" s="34">
        <v>0.1235038181495299</v>
      </c>
      <c r="T7" s="34">
        <v>0.21648907831646266</v>
      </c>
      <c r="U7" s="34">
        <v>0.66051514626046814</v>
      </c>
      <c r="W7" s="34" cm="1">
        <f t="array" ref="W7">SUMPRODUCT((C7:K7="Demand")*(M7:U7))</f>
        <v>1.6930672496389525</v>
      </c>
      <c r="X7" s="34" cm="1">
        <f t="array" ref="X7">SUMPRODUCT((C7:K7="Supply")*(M7:U7))</f>
        <v>-2.3456281521028875E-2</v>
      </c>
      <c r="Y7" s="34">
        <v>1.6696109681179236</v>
      </c>
    </row>
    <row r="8" spans="1:25" x14ac:dyDescent="0.2">
      <c r="A8" s="32" t="s">
        <v>28</v>
      </c>
      <c r="C8" s="34" t="s">
        <v>20</v>
      </c>
      <c r="D8" s="34" t="s">
        <v>20</v>
      </c>
      <c r="E8" s="34" t="s">
        <v>19</v>
      </c>
      <c r="F8" s="34" t="s">
        <v>20</v>
      </c>
      <c r="G8" s="34" t="s">
        <v>20</v>
      </c>
      <c r="H8" s="34" t="s">
        <v>20</v>
      </c>
      <c r="I8" s="34" t="s">
        <v>20</v>
      </c>
      <c r="J8" s="34" t="s">
        <v>20</v>
      </c>
      <c r="K8" s="34" t="s">
        <v>20</v>
      </c>
      <c r="M8" s="34">
        <v>0.60788919905518302</v>
      </c>
      <c r="N8" s="34">
        <v>9.7021772882609617E-2</v>
      </c>
      <c r="O8" s="34">
        <v>5.3745078627610949E-3</v>
      </c>
      <c r="P8" s="34">
        <v>2.9965646482640378E-2</v>
      </c>
      <c r="Q8" s="34">
        <v>0.11308216027903778</v>
      </c>
      <c r="R8" s="34">
        <v>0.10521966931500924</v>
      </c>
      <c r="S8" s="34">
        <v>0.16968649345071896</v>
      </c>
      <c r="T8" s="34">
        <v>0.18864633884474993</v>
      </c>
      <c r="U8" s="34">
        <v>0.78316382346510427</v>
      </c>
      <c r="W8" s="34" cm="1">
        <f t="array" ref="W8">SUMPRODUCT((C8:K8="Demand")*(M8:U8))</f>
        <v>2.0946751037750531</v>
      </c>
      <c r="X8" s="34" cm="1">
        <f t="array" ref="X8">SUMPRODUCT((C8:K8="Supply")*(M8:U8))</f>
        <v>5.3745078627610949E-3</v>
      </c>
      <c r="Y8" s="34">
        <v>2.100049611637814</v>
      </c>
    </row>
    <row r="9" spans="1:25" x14ac:dyDescent="0.2">
      <c r="A9" s="32" t="s">
        <v>29</v>
      </c>
      <c r="C9" s="34" t="s">
        <v>19</v>
      </c>
      <c r="D9" s="34" t="s">
        <v>20</v>
      </c>
      <c r="E9" s="34" t="s">
        <v>19</v>
      </c>
      <c r="F9" s="34" t="s">
        <v>20</v>
      </c>
      <c r="G9" s="34" t="s">
        <v>19</v>
      </c>
      <c r="H9" s="34" t="s">
        <v>20</v>
      </c>
      <c r="I9" s="34" t="s">
        <v>20</v>
      </c>
      <c r="J9" s="34" t="s">
        <v>20</v>
      </c>
      <c r="K9" s="34" t="s">
        <v>19</v>
      </c>
      <c r="M9" s="34">
        <v>0.37056259394459973</v>
      </c>
      <c r="N9" s="34">
        <v>0.10222961321659468</v>
      </c>
      <c r="O9" s="34">
        <v>-1.1989526488742516E-2</v>
      </c>
      <c r="P9" s="34">
        <v>-3.4762974714984476E-2</v>
      </c>
      <c r="Q9" s="34">
        <v>-3.5423275275948472E-3</v>
      </c>
      <c r="R9" s="34">
        <v>0.11656688855486316</v>
      </c>
      <c r="S9" s="34">
        <v>0.15614343998282104</v>
      </c>
      <c r="T9" s="34">
        <v>0.14836890702168773</v>
      </c>
      <c r="U9" s="34">
        <v>-0.17790064765735239</v>
      </c>
      <c r="W9" s="34" cm="1">
        <f t="array" ref="W9">SUMPRODUCT((C9:K9="Demand")*(M9:U9))</f>
        <v>0.48854587406098215</v>
      </c>
      <c r="X9" s="34" cm="1">
        <f t="array" ref="X9">SUMPRODUCT((C9:K9="Supply")*(M9:U9))</f>
        <v>0.17713009227090995</v>
      </c>
      <c r="Y9" s="34">
        <v>0.66567596633189219</v>
      </c>
    </row>
    <row r="10" spans="1:25" x14ac:dyDescent="0.2">
      <c r="A10" s="32" t="s">
        <v>30</v>
      </c>
      <c r="C10" s="34" t="s">
        <v>19</v>
      </c>
      <c r="D10" s="34" t="s">
        <v>20</v>
      </c>
      <c r="E10" s="34" t="s">
        <v>19</v>
      </c>
      <c r="F10" s="34" t="s">
        <v>20</v>
      </c>
      <c r="G10" s="34" t="s">
        <v>19</v>
      </c>
      <c r="H10" s="34" t="s">
        <v>20</v>
      </c>
      <c r="I10" s="34" t="s">
        <v>19</v>
      </c>
      <c r="J10" s="34" t="s">
        <v>20</v>
      </c>
      <c r="K10" s="34" t="s">
        <v>20</v>
      </c>
      <c r="M10" s="34">
        <v>0.28729010092334023</v>
      </c>
      <c r="N10" s="34">
        <v>0.10664724473410579</v>
      </c>
      <c r="O10" s="34">
        <v>2.7223160961986253E-3</v>
      </c>
      <c r="P10" s="34">
        <v>5.5297833274656483E-2</v>
      </c>
      <c r="Q10" s="34">
        <v>-8.2756994845865794E-2</v>
      </c>
      <c r="R10" s="34">
        <v>0.1299772385656007</v>
      </c>
      <c r="S10" s="34">
        <v>8.9224822847326954E-2</v>
      </c>
      <c r="T10" s="34">
        <v>0.14631393601030712</v>
      </c>
      <c r="U10" s="34">
        <v>-0.16472232140538645</v>
      </c>
      <c r="W10" s="34" cm="1">
        <f t="array" ref="W10">SUMPRODUCT((C10:K10="Demand")*(M10:U10))</f>
        <v>0.27351393117928363</v>
      </c>
      <c r="X10" s="34" cm="1">
        <f t="array" ref="X10">SUMPRODUCT((C10:K10="Supply")*(M10:U10))</f>
        <v>0.29648024502100001</v>
      </c>
      <c r="Y10" s="34">
        <v>0.5699941762002837</v>
      </c>
    </row>
    <row r="11" spans="1:25" x14ac:dyDescent="0.2">
      <c r="A11" s="32" t="s">
        <v>31</v>
      </c>
      <c r="C11" s="34" t="s">
        <v>20</v>
      </c>
      <c r="D11" s="34" t="s">
        <v>20</v>
      </c>
      <c r="E11" s="34" t="s">
        <v>20</v>
      </c>
      <c r="F11" s="34" t="s">
        <v>20</v>
      </c>
      <c r="G11" s="34" t="s">
        <v>19</v>
      </c>
      <c r="H11" s="34" t="s">
        <v>20</v>
      </c>
      <c r="I11" s="34" t="s">
        <v>19</v>
      </c>
      <c r="J11" s="34" t="s">
        <v>19</v>
      </c>
      <c r="K11" s="34" t="s">
        <v>19</v>
      </c>
      <c r="M11" s="34">
        <v>0.1915267339488915</v>
      </c>
      <c r="N11" s="34">
        <v>9.6598299589984615E-2</v>
      </c>
      <c r="O11" s="34">
        <v>1.4673624766644053E-2</v>
      </c>
      <c r="P11" s="34">
        <v>8.1270460364394809E-2</v>
      </c>
      <c r="Q11" s="34">
        <v>-0.10113396756368481</v>
      </c>
      <c r="R11" s="34">
        <v>0.11037749624221531</v>
      </c>
      <c r="S11" s="34">
        <v>6.3732016319518761E-2</v>
      </c>
      <c r="T11" s="34">
        <v>9.0007730298475294E-2</v>
      </c>
      <c r="U11" s="34">
        <v>-0.42891819548751181</v>
      </c>
      <c r="W11" s="34" cm="1">
        <f t="array" ref="W11">SUMPRODUCT((C11:K11="Demand")*(M11:U11))</f>
        <v>0.49444661491213032</v>
      </c>
      <c r="X11" s="34" cm="1">
        <f t="array" ref="X11">SUMPRODUCT((C11:K11="Supply")*(M11:U11))</f>
        <v>-0.37631241643320257</v>
      </c>
      <c r="Y11" s="34">
        <v>0.11813419847892775</v>
      </c>
    </row>
    <row r="12" spans="1:25" x14ac:dyDescent="0.2">
      <c r="A12" s="32" t="s">
        <v>32</v>
      </c>
      <c r="C12" s="34" t="s">
        <v>20</v>
      </c>
      <c r="D12" s="34" t="s">
        <v>20</v>
      </c>
      <c r="E12" s="34" t="s">
        <v>19</v>
      </c>
      <c r="F12" s="34" t="s">
        <v>20</v>
      </c>
      <c r="G12" s="34" t="s">
        <v>20</v>
      </c>
      <c r="H12" s="34" t="s">
        <v>19</v>
      </c>
      <c r="I12" s="34" t="s">
        <v>19</v>
      </c>
      <c r="J12" s="34" t="s">
        <v>20</v>
      </c>
      <c r="K12" s="34" t="s">
        <v>20</v>
      </c>
      <c r="M12" s="34">
        <v>0.26230835301696176</v>
      </c>
      <c r="N12" s="34">
        <v>8.8596027546678335E-2</v>
      </c>
      <c r="O12" s="34">
        <v>1.3813250326847744E-2</v>
      </c>
      <c r="P12" s="34">
        <v>-0.12846835506060486</v>
      </c>
      <c r="Q12" s="34">
        <v>-9.6468449825664465E-2</v>
      </c>
      <c r="R12" s="34">
        <v>0.10625123470045104</v>
      </c>
      <c r="S12" s="34">
        <v>5.6562164483572604E-2</v>
      </c>
      <c r="T12" s="34">
        <v>2.2604681125187768E-2</v>
      </c>
      <c r="U12" s="34">
        <v>-0.73638883979644731</v>
      </c>
      <c r="W12" s="34" cm="1">
        <f t="array" ref="W12">SUMPRODUCT((C12:K12="Demand")*(M12:U12))</f>
        <v>-0.58781658299388884</v>
      </c>
      <c r="X12" s="34" cm="1">
        <f t="array" ref="X12">SUMPRODUCT((C12:K12="Supply")*(M12:U12))</f>
        <v>0.1766266495108714</v>
      </c>
      <c r="Y12" s="34">
        <v>-0.41118993348301736</v>
      </c>
    </row>
    <row r="13" spans="1:25" x14ac:dyDescent="0.2">
      <c r="A13" s="32" t="s">
        <v>33</v>
      </c>
      <c r="C13" s="34" t="s">
        <v>19</v>
      </c>
      <c r="D13" s="34" t="s">
        <v>20</v>
      </c>
      <c r="E13" s="34" t="s">
        <v>20</v>
      </c>
      <c r="F13" s="34" t="s">
        <v>20</v>
      </c>
      <c r="G13" s="34" t="s">
        <v>20</v>
      </c>
      <c r="H13" s="34" t="s">
        <v>20</v>
      </c>
      <c r="I13" s="34" t="s">
        <v>20</v>
      </c>
      <c r="J13" s="34" t="s">
        <v>20</v>
      </c>
      <c r="K13" s="34" t="s">
        <v>19</v>
      </c>
      <c r="M13" s="34">
        <v>0.15405411208932976</v>
      </c>
      <c r="N13" s="34">
        <v>6.3930566501554167E-2</v>
      </c>
      <c r="O13" s="34">
        <v>1.2157633471231423E-2</v>
      </c>
      <c r="P13" s="34">
        <v>-7.6130179338429221E-2</v>
      </c>
      <c r="Q13" s="34">
        <v>-8.0269646034388492E-2</v>
      </c>
      <c r="R13" s="34">
        <v>7.1178011595447468E-2</v>
      </c>
      <c r="S13" s="34">
        <v>5.0188962851620847E-2</v>
      </c>
      <c r="T13" s="34">
        <v>-2.7125617350225322E-2</v>
      </c>
      <c r="U13" s="34">
        <v>-0.85850045217088788</v>
      </c>
      <c r="W13" s="34" cm="1">
        <f t="array" ref="W13">SUMPRODUCT((C13:K13="Demand")*(M13:U13))</f>
        <v>1.3929731696810877E-2</v>
      </c>
      <c r="X13" s="34" cm="1">
        <f t="array" ref="X13">SUMPRODUCT((C13:K13="Supply")*(M13:U13))</f>
        <v>-0.70444634008155815</v>
      </c>
      <c r="Y13" s="34">
        <v>-0.69051660838474727</v>
      </c>
    </row>
    <row r="14" spans="1:25" x14ac:dyDescent="0.2">
      <c r="A14" s="32" t="s">
        <v>34</v>
      </c>
      <c r="C14" s="34" t="s">
        <v>19</v>
      </c>
      <c r="D14" s="34" t="s">
        <v>20</v>
      </c>
      <c r="E14" s="34" t="s">
        <v>19</v>
      </c>
      <c r="F14" s="34" t="s">
        <v>19</v>
      </c>
      <c r="G14" s="34" t="s">
        <v>19</v>
      </c>
      <c r="H14" s="34" t="s">
        <v>20</v>
      </c>
      <c r="I14" s="34" t="s">
        <v>20</v>
      </c>
      <c r="J14" s="34" t="s">
        <v>20</v>
      </c>
      <c r="K14" s="34" t="s">
        <v>19</v>
      </c>
      <c r="M14" s="34">
        <v>0.17487223534464316</v>
      </c>
      <c r="N14" s="34">
        <v>3.1634115051015967E-2</v>
      </c>
      <c r="O14" s="34">
        <v>3.0353258128027579E-2</v>
      </c>
      <c r="P14" s="34">
        <v>6.0284617102378889E-2</v>
      </c>
      <c r="Q14" s="34">
        <v>-2.6395195745707225E-2</v>
      </c>
      <c r="R14" s="34">
        <v>5.5704530813829284E-2</v>
      </c>
      <c r="S14" s="34">
        <v>2.3102855915826132E-2</v>
      </c>
      <c r="T14" s="34">
        <v>-2.7125617350225322E-2</v>
      </c>
      <c r="U14" s="34">
        <v>-1.0917140906988465</v>
      </c>
      <c r="W14" s="34" cm="1">
        <f t="array" ref="W14">SUMPRODUCT((C14:K14="Demand")*(M14:U14))</f>
        <v>8.3315884430446047E-2</v>
      </c>
      <c r="X14" s="34" cm="1">
        <f t="array" ref="X14">SUMPRODUCT((C14:K14="Supply")*(M14:U14))</f>
        <v>-0.85259917586950407</v>
      </c>
      <c r="Y14" s="34">
        <v>-0.76928329143905816</v>
      </c>
    </row>
    <row r="15" spans="1:25" x14ac:dyDescent="0.2">
      <c r="A15" s="32" t="s">
        <v>35</v>
      </c>
      <c r="C15" s="34" t="s">
        <v>20</v>
      </c>
      <c r="D15" s="34" t="s">
        <v>19</v>
      </c>
      <c r="E15" s="34" t="s">
        <v>19</v>
      </c>
      <c r="F15" s="34" t="s">
        <v>19</v>
      </c>
      <c r="G15" s="34" t="s">
        <v>19</v>
      </c>
      <c r="H15" s="34" t="s">
        <v>19</v>
      </c>
      <c r="I15" s="34" t="s">
        <v>19</v>
      </c>
      <c r="J15" s="34" t="s">
        <v>20</v>
      </c>
      <c r="K15" s="34" t="s">
        <v>19</v>
      </c>
      <c r="M15" s="34">
        <v>0.20818123255314577</v>
      </c>
      <c r="N15" s="34">
        <v>8.7240260717306173E-3</v>
      </c>
      <c r="O15" s="34">
        <v>8.515655839950443E-3</v>
      </c>
      <c r="P15" s="34">
        <v>0.16904208830585751</v>
      </c>
      <c r="Q15" s="34">
        <v>-9.4016328678283981E-2</v>
      </c>
      <c r="R15" s="34">
        <v>3.9199484646767833E-2</v>
      </c>
      <c r="S15" s="34">
        <v>1.8322954691862028E-2</v>
      </c>
      <c r="T15" s="34">
        <v>-6.0005153532316668E-2</v>
      </c>
      <c r="U15" s="34">
        <v>-0.98238583909188881</v>
      </c>
      <c r="W15" s="34" cm="1">
        <f t="array" ref="W15">SUMPRODUCT((C15:K15="Demand")*(M15:U15))</f>
        <v>0.1481760790208291</v>
      </c>
      <c r="X15" s="34" cm="1">
        <f t="array" ref="X15">SUMPRODUCT((C15:K15="Supply")*(M15:U15))</f>
        <v>-0.8325979582140044</v>
      </c>
      <c r="Y15" s="34">
        <v>-0.68442187919317532</v>
      </c>
    </row>
    <row r="16" spans="1:25" x14ac:dyDescent="0.2">
      <c r="A16" s="32" t="s">
        <v>36</v>
      </c>
      <c r="C16" s="34" t="s">
        <v>20</v>
      </c>
      <c r="D16" s="34" t="s">
        <v>20</v>
      </c>
      <c r="E16" s="34" t="s">
        <v>19</v>
      </c>
      <c r="F16" s="34" t="s">
        <v>20</v>
      </c>
      <c r="G16" s="34" t="s">
        <v>19</v>
      </c>
      <c r="H16" s="34" t="s">
        <v>20</v>
      </c>
      <c r="I16" s="34" t="s">
        <v>19</v>
      </c>
      <c r="J16" s="34" t="s">
        <v>19</v>
      </c>
      <c r="K16" s="34" t="s">
        <v>19</v>
      </c>
      <c r="M16" s="34">
        <v>0.33308997208503205</v>
      </c>
      <c r="N16" s="34">
        <v>1.4385218178592288E-2</v>
      </c>
      <c r="O16" s="34">
        <v>3.2769728015493889E-3</v>
      </c>
      <c r="P16" s="34">
        <v>8.2468351967157738E-2</v>
      </c>
      <c r="Q16" s="34">
        <v>-0.20829218183428558</v>
      </c>
      <c r="R16" s="34">
        <v>7.8398969293537138E-2</v>
      </c>
      <c r="S16" s="34">
        <v>1.5136353875885579E-2</v>
      </c>
      <c r="T16" s="34">
        <v>-0.30290272707751781</v>
      </c>
      <c r="U16" s="34">
        <v>-0.51682934319403029</v>
      </c>
      <c r="W16" s="34" cm="1">
        <f t="array" ref="W16">SUMPRODUCT((C16:K16="Demand")*(M16:U16))</f>
        <v>0.5083425115243192</v>
      </c>
      <c r="X16" s="34" cm="1">
        <f t="array" ref="X16">SUMPRODUCT((C16:K16="Supply")*(M16:U16))</f>
        <v>-1.0096109254283987</v>
      </c>
      <c r="Y16" s="34">
        <v>-0.5012684139040795</v>
      </c>
    </row>
    <row r="17" spans="1:25" x14ac:dyDescent="0.2">
      <c r="A17" s="32" t="s">
        <v>37</v>
      </c>
      <c r="C17" s="34" t="s">
        <v>20</v>
      </c>
      <c r="D17" s="34" t="s">
        <v>20</v>
      </c>
      <c r="E17" s="34" t="s">
        <v>20</v>
      </c>
      <c r="F17" s="34" t="s">
        <v>19</v>
      </c>
      <c r="G17" s="34" t="s">
        <v>20</v>
      </c>
      <c r="H17" s="34" t="s">
        <v>20</v>
      </c>
      <c r="I17" s="34" t="s">
        <v>19</v>
      </c>
      <c r="J17" s="34" t="s">
        <v>19</v>
      </c>
      <c r="K17" s="34" t="s">
        <v>20</v>
      </c>
      <c r="M17" s="34">
        <v>0.38305346789778894</v>
      </c>
      <c r="N17" s="34">
        <v>9.0230916348880058E-2</v>
      </c>
      <c r="O17" s="34">
        <v>4.651533272625219E-2</v>
      </c>
      <c r="P17" s="34">
        <v>-7.4120694883776095E-2</v>
      </c>
      <c r="Q17" s="34">
        <v>-8.9895033765728799E-2</v>
      </c>
      <c r="R17" s="34">
        <v>8.5619926991625322E-2</v>
      </c>
      <c r="S17" s="34">
        <v>1.9916255099849685E-2</v>
      </c>
      <c r="T17" s="34">
        <v>-0.18042645479922695</v>
      </c>
      <c r="U17" s="34">
        <v>0.24607975031410215</v>
      </c>
      <c r="W17" s="34" cm="1">
        <f t="array" ref="W17">SUMPRODUCT((C17:K17="Demand")*(M17:U17))</f>
        <v>0.7616043605129198</v>
      </c>
      <c r="X17" s="34" cm="1">
        <f t="array" ref="X17">SUMPRODUCT((C17:K17="Supply")*(M17:U17))</f>
        <v>-0.23463089458315337</v>
      </c>
      <c r="Y17" s="34">
        <v>0.52697346592976646</v>
      </c>
    </row>
    <row r="18" spans="1:25" x14ac:dyDescent="0.2">
      <c r="A18" s="32" t="s">
        <v>38</v>
      </c>
      <c r="C18" s="34" t="s">
        <v>19</v>
      </c>
      <c r="D18" s="34" t="s">
        <v>19</v>
      </c>
      <c r="E18" s="34" t="s">
        <v>20</v>
      </c>
      <c r="F18" s="34" t="s">
        <v>19</v>
      </c>
      <c r="G18" s="34" t="s">
        <v>20</v>
      </c>
      <c r="H18" s="34" t="s">
        <v>19</v>
      </c>
      <c r="I18" s="34" t="s">
        <v>19</v>
      </c>
      <c r="J18" s="34" t="s">
        <v>19</v>
      </c>
      <c r="K18" s="34" t="s">
        <v>19</v>
      </c>
      <c r="M18" s="34">
        <v>0.38305346789778894</v>
      </c>
      <c r="N18" s="34">
        <v>0.11418288986087145</v>
      </c>
      <c r="O18" s="34">
        <v>1.8638445004714461E-2</v>
      </c>
      <c r="P18" s="34">
        <v>-3.8138090864506667E-2</v>
      </c>
      <c r="Q18" s="34">
        <v>-9.3879059663052447E-2</v>
      </c>
      <c r="R18" s="34">
        <v>7.3241142366329601E-2</v>
      </c>
      <c r="S18" s="34">
        <v>1.0356452651921474E-2</v>
      </c>
      <c r="T18" s="34">
        <v>-6.452608975735423E-2</v>
      </c>
      <c r="U18" s="34">
        <v>-0.56382019085634039</v>
      </c>
      <c r="W18" s="34" cm="1">
        <f t="array" ref="W18">SUMPRODUCT((C18:K18="Demand")*(M18:U18))</f>
        <v>-7.5240614658337979E-2</v>
      </c>
      <c r="X18" s="34" cm="1">
        <f t="array" ref="X18">SUMPRODUCT((C18:K18="Supply")*(M18:U18))</f>
        <v>-8.5650418701289921E-2</v>
      </c>
      <c r="Y18" s="34">
        <v>-0.16089103335962779</v>
      </c>
    </row>
    <row r="19" spans="1:25" x14ac:dyDescent="0.2">
      <c r="A19" s="32" t="s">
        <v>39</v>
      </c>
      <c r="C19" s="34" t="s">
        <v>19</v>
      </c>
      <c r="D19" s="34" t="s">
        <v>20</v>
      </c>
      <c r="E19" s="34" t="s">
        <v>20</v>
      </c>
      <c r="F19" s="34" t="s">
        <v>20</v>
      </c>
      <c r="G19" s="34" t="s">
        <v>19</v>
      </c>
      <c r="H19" s="34" t="s">
        <v>20</v>
      </c>
      <c r="I19" s="34" t="s">
        <v>20</v>
      </c>
      <c r="J19" s="34" t="s">
        <v>19</v>
      </c>
      <c r="K19" s="34" t="s">
        <v>20</v>
      </c>
      <c r="M19" s="34">
        <v>0.36639896929353466</v>
      </c>
      <c r="N19" s="34">
        <v>7.4087197375764427E-2</v>
      </c>
      <c r="O19" s="34">
        <v>9.4123827111419409E-3</v>
      </c>
      <c r="P19" s="34">
        <v>1.8384452633653653E-2</v>
      </c>
      <c r="Q19" s="34">
        <v>-0.10064893339514232</v>
      </c>
      <c r="R19" s="34">
        <v>6.086235774103535E-2</v>
      </c>
      <c r="S19" s="34">
        <v>1.0356452651921474E-2</v>
      </c>
      <c r="T19" s="34">
        <v>-7.8499892634743246E-2</v>
      </c>
      <c r="U19" s="34">
        <v>-0.52222251027902589</v>
      </c>
      <c r="W19" s="34" cm="1">
        <f t="array" ref="W19">SUMPRODUCT((C19:K19="Demand")*(M19:U19))</f>
        <v>-0.34911966716550902</v>
      </c>
      <c r="X19" s="34" cm="1">
        <f t="array" ref="X19">SUMPRODUCT((C19:K19="Supply")*(M19:U19))</f>
        <v>0.18725014326364911</v>
      </c>
      <c r="Y19" s="34">
        <v>-0.16186952390185994</v>
      </c>
    </row>
    <row r="20" spans="1:25" x14ac:dyDescent="0.2">
      <c r="A20" s="32" t="s">
        <v>40</v>
      </c>
      <c r="C20" s="34" t="s">
        <v>19</v>
      </c>
      <c r="D20" s="34" t="s">
        <v>19</v>
      </c>
      <c r="E20" s="34" t="s">
        <v>19</v>
      </c>
      <c r="F20" s="34" t="s">
        <v>19</v>
      </c>
      <c r="G20" s="34" t="s">
        <v>19</v>
      </c>
      <c r="H20" s="34" t="s">
        <v>19</v>
      </c>
      <c r="I20" s="34" t="s">
        <v>19</v>
      </c>
      <c r="J20" s="34" t="s">
        <v>19</v>
      </c>
      <c r="K20" s="34" t="s">
        <v>19</v>
      </c>
      <c r="M20" s="34">
        <v>0.31533246764877043</v>
      </c>
      <c r="N20" s="34">
        <v>4.7781265461038287E-2</v>
      </c>
      <c r="O20" s="34">
        <v>-2.6401254918654637E-2</v>
      </c>
      <c r="P20" s="34">
        <v>5.0492565322861017E-3</v>
      </c>
      <c r="Q20" s="34">
        <v>-7.7509161263524598E-2</v>
      </c>
      <c r="R20" s="34">
        <v>3.804504544843991E-2</v>
      </c>
      <c r="S20" s="34">
        <v>1.6775175748891275E-2</v>
      </c>
      <c r="T20" s="34">
        <v>-3.4146778310124283E-2</v>
      </c>
      <c r="U20" s="34">
        <v>-0.52539922106999104</v>
      </c>
      <c r="W20" s="34" cm="1">
        <f t="array" ref="W20">SUMPRODUCT((C20:K20="Demand")*(M20:U20))</f>
        <v>0</v>
      </c>
      <c r="X20" s="34" cm="1">
        <f t="array" ref="X20">SUMPRODUCT((C20:K20="Supply")*(M20:U20))</f>
        <v>-0.24047320472286859</v>
      </c>
      <c r="Y20" s="34">
        <v>-0.24047320472286859</v>
      </c>
    </row>
    <row r="21" spans="1:25" x14ac:dyDescent="0.2">
      <c r="A21" s="32" t="s">
        <v>41</v>
      </c>
      <c r="C21" s="34" t="s">
        <v>19</v>
      </c>
      <c r="D21" s="34" t="s">
        <v>20</v>
      </c>
      <c r="E21" s="34" t="s">
        <v>19</v>
      </c>
      <c r="F21" s="34" t="s">
        <v>20</v>
      </c>
      <c r="G21" s="34" t="s">
        <v>20</v>
      </c>
      <c r="H21" s="34" t="s">
        <v>20</v>
      </c>
      <c r="I21" s="34" t="s">
        <v>20</v>
      </c>
      <c r="J21" s="34" t="s">
        <v>19</v>
      </c>
      <c r="K21" s="34" t="s">
        <v>19</v>
      </c>
      <c r="M21" s="34">
        <v>0.28029552679890773</v>
      </c>
      <c r="N21" s="34">
        <v>5.8328263883370854E-2</v>
      </c>
      <c r="O21" s="34">
        <v>-2.9687385973398275E-2</v>
      </c>
      <c r="P21" s="34">
        <v>3.1825728483108183E-2</v>
      </c>
      <c r="Q21" s="34">
        <v>4.7402315169724839E-2</v>
      </c>
      <c r="R21" s="34">
        <v>5.0353736622934991E-2</v>
      </c>
      <c r="S21" s="34">
        <v>1.6775175748891275E-2</v>
      </c>
      <c r="T21" s="34">
        <v>-5.2505261272556558E-2</v>
      </c>
      <c r="U21" s="34">
        <v>-0.21916737041225831</v>
      </c>
      <c r="W21" s="34" cm="1">
        <f t="array" ref="W21">SUMPRODUCT((C21:K21="Demand")*(M21:U21))</f>
        <v>0.20468521990803015</v>
      </c>
      <c r="X21" s="34" cm="1">
        <f t="array" ref="X21">SUMPRODUCT((C21:K21="Supply")*(M21:U21))</f>
        <v>-2.1064490859305396E-2</v>
      </c>
      <c r="Y21" s="34">
        <v>0.18362072904872473</v>
      </c>
    </row>
    <row r="22" spans="1:25" x14ac:dyDescent="0.2">
      <c r="A22" s="32" t="s">
        <v>42</v>
      </c>
      <c r="C22" s="34" t="s">
        <v>19</v>
      </c>
      <c r="D22" s="34" t="s">
        <v>19</v>
      </c>
      <c r="E22" s="34" t="s">
        <v>20</v>
      </c>
      <c r="F22" s="34" t="s">
        <v>19</v>
      </c>
      <c r="G22" s="34" t="s">
        <v>19</v>
      </c>
      <c r="H22" s="34" t="s">
        <v>20</v>
      </c>
      <c r="I22" s="34" t="s">
        <v>19</v>
      </c>
      <c r="J22" s="34" t="s">
        <v>19</v>
      </c>
      <c r="K22" s="34" t="s">
        <v>19</v>
      </c>
      <c r="M22" s="34">
        <v>0.18832355706801895</v>
      </c>
      <c r="N22" s="34">
        <v>2.0570013864411946E-2</v>
      </c>
      <c r="O22" s="34">
        <v>-9.9545682825225613E-3</v>
      </c>
      <c r="P22" s="34">
        <v>0.12442565775107967</v>
      </c>
      <c r="Q22" s="34">
        <v>0.11606161827517748</v>
      </c>
      <c r="R22" s="34">
        <v>8.7279810146420223E-2</v>
      </c>
      <c r="S22" s="34">
        <v>1.5976357856087631E-2</v>
      </c>
      <c r="T22" s="34">
        <v>-5.397393990955085E-2</v>
      </c>
      <c r="U22" s="34">
        <v>9.6331249411241757E-2</v>
      </c>
      <c r="W22" s="34" cm="1">
        <f t="array" ref="W22">SUMPRODUCT((C22:K22="Demand")*(M22:U22))</f>
        <v>7.7325241863897665E-2</v>
      </c>
      <c r="X22" s="34" cm="1">
        <f t="array" ref="X22">SUMPRODUCT((C22:K22="Supply")*(M22:U22))</f>
        <v>0.50771451431646664</v>
      </c>
      <c r="Y22" s="34">
        <v>0.58503975618036419</v>
      </c>
    </row>
    <row r="23" spans="1:25" x14ac:dyDescent="0.2">
      <c r="A23" s="32" t="s">
        <v>43</v>
      </c>
      <c r="C23" s="34" t="s">
        <v>19</v>
      </c>
      <c r="D23" s="34" t="s">
        <v>20</v>
      </c>
      <c r="E23" s="34" t="s">
        <v>19</v>
      </c>
      <c r="F23" s="34" t="s">
        <v>19</v>
      </c>
      <c r="G23" s="34" t="s">
        <v>20</v>
      </c>
      <c r="H23" s="34" t="s">
        <v>19</v>
      </c>
      <c r="I23" s="34" t="s">
        <v>20</v>
      </c>
      <c r="J23" s="34" t="s">
        <v>20</v>
      </c>
      <c r="K23" s="34" t="s">
        <v>20</v>
      </c>
      <c r="M23" s="34">
        <v>0.1708050866430845</v>
      </c>
      <c r="N23" s="34">
        <v>-2.4051577003863452E-2</v>
      </c>
      <c r="O23" s="34">
        <v>1.3562471842351787E-2</v>
      </c>
      <c r="P23" s="34">
        <v>-3.8870568514777462E-3</v>
      </c>
      <c r="Q23" s="34">
        <v>6.113829805682832E-2</v>
      </c>
      <c r="R23" s="34">
        <v>5.5948596247705193E-2</v>
      </c>
      <c r="S23" s="34">
        <v>2.5562172569739305E-2</v>
      </c>
      <c r="T23" s="34">
        <v>-5.5075448887296825E-2</v>
      </c>
      <c r="U23" s="34">
        <v>-0.19203402886521687</v>
      </c>
      <c r="W23" s="34" cm="1">
        <f t="array" ref="W23">SUMPRODUCT((C23:K23="Demand")*(M23:U23))</f>
        <v>-0.18446058412980951</v>
      </c>
      <c r="X23" s="34" cm="1">
        <f t="array" ref="X23">SUMPRODUCT((C23:K23="Supply")*(M23:U23))</f>
        <v>0.23642909788166372</v>
      </c>
      <c r="Y23" s="34">
        <v>5.1968513751854239E-2</v>
      </c>
    </row>
    <row r="24" spans="1:25" x14ac:dyDescent="0.2">
      <c r="A24" s="32" t="s">
        <v>44</v>
      </c>
      <c r="C24" s="34" t="s">
        <v>20</v>
      </c>
      <c r="D24" s="34" t="s">
        <v>20</v>
      </c>
      <c r="E24" s="34" t="s">
        <v>20</v>
      </c>
      <c r="F24" s="34" t="s">
        <v>19</v>
      </c>
      <c r="G24" s="34" t="s">
        <v>20</v>
      </c>
      <c r="H24" s="34" t="s">
        <v>19</v>
      </c>
      <c r="I24" s="34" t="s">
        <v>19</v>
      </c>
      <c r="J24" s="34" t="s">
        <v>20</v>
      </c>
      <c r="K24" s="34" t="s">
        <v>20</v>
      </c>
      <c r="M24" s="34">
        <v>0.19270317467424791</v>
      </c>
      <c r="N24" s="34">
        <v>-4.0886297864964278E-3</v>
      </c>
      <c r="O24" s="34">
        <v>4.0617845099488438E-2</v>
      </c>
      <c r="P24" s="34">
        <v>-0.15036706433328287</v>
      </c>
      <c r="Q24" s="34">
        <v>5.8081255234961344E-3</v>
      </c>
      <c r="R24" s="34">
        <v>3.9164017373392999E-2</v>
      </c>
      <c r="S24" s="34">
        <v>1.9171629427304479E-2</v>
      </c>
      <c r="T24" s="34">
        <v>-5.1036582635561746E-2</v>
      </c>
      <c r="U24" s="34">
        <v>0.47815252267724584</v>
      </c>
      <c r="W24" s="34" cm="1">
        <f t="array" ref="W24">SUMPRODUCT((C24:K24="Demand")*(M24:U24))</f>
        <v>0.6621564555524202</v>
      </c>
      <c r="X24" s="34" cm="1">
        <f t="array" ref="X24">SUMPRODUCT((C24:K24="Supply")*(M24:U24))</f>
        <v>-9.2031417532585383E-2</v>
      </c>
      <c r="Y24" s="34">
        <v>0.57012503801983472</v>
      </c>
    </row>
    <row r="25" spans="1:25" x14ac:dyDescent="0.2">
      <c r="A25" s="32" t="s">
        <v>45</v>
      </c>
      <c r="C25" s="34" t="s">
        <v>19</v>
      </c>
      <c r="D25" s="34" t="s">
        <v>20</v>
      </c>
      <c r="E25" s="34" t="s">
        <v>20</v>
      </c>
      <c r="F25" s="34" t="s">
        <v>20</v>
      </c>
      <c r="G25" s="34" t="s">
        <v>20</v>
      </c>
      <c r="H25" s="34" t="s">
        <v>20</v>
      </c>
      <c r="I25" s="34" t="s">
        <v>20</v>
      </c>
      <c r="J25" s="34" t="s">
        <v>19</v>
      </c>
      <c r="K25" s="34" t="s">
        <v>19</v>
      </c>
      <c r="M25" s="34">
        <v>0.249638203555274</v>
      </c>
      <c r="N25" s="34">
        <v>-4.1025705389909138E-4</v>
      </c>
      <c r="O25" s="34">
        <v>3.2622750914500488E-2</v>
      </c>
      <c r="P25" s="34">
        <v>5.1580917842073595E-2</v>
      </c>
      <c r="Q25" s="34">
        <v>1.5424634135208641E-2</v>
      </c>
      <c r="R25" s="34">
        <v>3.2450185823669708E-2</v>
      </c>
      <c r="S25" s="34">
        <v>2.2366900998522458E-2</v>
      </c>
      <c r="T25" s="34">
        <v>-2.3498858191913333E-2</v>
      </c>
      <c r="U25" s="34">
        <v>1.7750960144866157</v>
      </c>
      <c r="W25" s="34" cm="1">
        <f t="array" ref="W25">SUMPRODUCT((C25:K25="Demand")*(M25:U25))</f>
        <v>0.15403513266007579</v>
      </c>
      <c r="X25" s="34" cm="1">
        <f t="array" ref="X25">SUMPRODUCT((C25:K25="Supply")*(M25:U25))</f>
        <v>2.0012353598499764</v>
      </c>
      <c r="Y25" s="34">
        <v>2.1552704925100521</v>
      </c>
    </row>
    <row r="26" spans="1:25" x14ac:dyDescent="0.2">
      <c r="A26" s="32" t="s">
        <v>46</v>
      </c>
      <c r="C26" s="34" t="s">
        <v>19</v>
      </c>
      <c r="D26" s="34" t="s">
        <v>20</v>
      </c>
      <c r="E26" s="34" t="s">
        <v>20</v>
      </c>
      <c r="F26" s="34" t="s">
        <v>19</v>
      </c>
      <c r="G26" s="34" t="s">
        <v>20</v>
      </c>
      <c r="H26" s="34" t="s">
        <v>20</v>
      </c>
      <c r="I26" s="34" t="s">
        <v>19</v>
      </c>
      <c r="J26" s="34" t="s">
        <v>19</v>
      </c>
      <c r="K26" s="34" t="s">
        <v>19</v>
      </c>
      <c r="M26" s="34">
        <v>0.38540634934849582</v>
      </c>
      <c r="N26" s="34">
        <v>1.200345460693527E-2</v>
      </c>
      <c r="O26" s="34">
        <v>3.7773108190179407E-2</v>
      </c>
      <c r="P26" s="34">
        <v>3.3148188985937709E-2</v>
      </c>
      <c r="Q26" s="34">
        <v>1.4350469691401342E-3</v>
      </c>
      <c r="R26" s="34">
        <v>4.0282989298347678E-2</v>
      </c>
      <c r="S26" s="34">
        <v>7.4290064030806985E-2</v>
      </c>
      <c r="T26" s="34">
        <v>5.5075448887298914E-3</v>
      </c>
      <c r="U26" s="34">
        <v>1.1119011313156122</v>
      </c>
      <c r="W26" s="34" cm="1">
        <f t="array" ref="W26">SUMPRODUCT((C26:K26="Demand")*(M26:U26))</f>
        <v>9.1494599064602486E-2</v>
      </c>
      <c r="X26" s="34" cm="1">
        <f t="array" ref="X26">SUMPRODUCT((C26:K26="Supply")*(M26:U26))</f>
        <v>1.6102532785695827</v>
      </c>
      <c r="Y26" s="34">
        <v>1.701747877634185</v>
      </c>
    </row>
    <row r="27" spans="1:25" x14ac:dyDescent="0.2">
      <c r="A27" s="32" t="s">
        <v>47</v>
      </c>
      <c r="C27" s="34" t="s">
        <v>20</v>
      </c>
      <c r="D27" s="34" t="s">
        <v>20</v>
      </c>
      <c r="E27" s="34" t="s">
        <v>20</v>
      </c>
      <c r="F27" s="34" t="s">
        <v>19</v>
      </c>
      <c r="G27" s="34" t="s">
        <v>19</v>
      </c>
      <c r="H27" s="34" t="s">
        <v>20</v>
      </c>
      <c r="I27" s="34" t="s">
        <v>19</v>
      </c>
      <c r="J27" s="34" t="s">
        <v>20</v>
      </c>
      <c r="K27" s="34" t="s">
        <v>19</v>
      </c>
      <c r="M27" s="34">
        <v>0.42482290780459364</v>
      </c>
      <c r="N27" s="34">
        <v>1.8434193117568817E-2</v>
      </c>
      <c r="O27" s="34">
        <v>9.9466419913041178E-3</v>
      </c>
      <c r="P27" s="34">
        <v>-1.8679142927583665E-2</v>
      </c>
      <c r="Q27" s="34">
        <v>5.7085374835175295E-3</v>
      </c>
      <c r="R27" s="34">
        <v>5.7067568172659872E-2</v>
      </c>
      <c r="S27" s="34">
        <v>0.17813639009537488</v>
      </c>
      <c r="T27" s="34">
        <v>6.1317333094523863E-2</v>
      </c>
      <c r="U27" s="34">
        <v>4.9844219682440655E-2</v>
      </c>
      <c r="W27" s="34" cm="1">
        <f t="array" ref="W27">SUMPRODUCT((C27:K27="Demand")*(M27:U27))</f>
        <v>0.57158864418065036</v>
      </c>
      <c r="X27" s="34" cm="1">
        <f t="array" ref="X27">SUMPRODUCT((C27:K27="Supply")*(M27:U27))</f>
        <v>0.21501000433374939</v>
      </c>
      <c r="Y27" s="34">
        <v>0.78659864851439965</v>
      </c>
    </row>
    <row r="28" spans="1:25" x14ac:dyDescent="0.2">
      <c r="A28" s="32" t="s">
        <v>48</v>
      </c>
      <c r="C28" s="34" t="s">
        <v>19</v>
      </c>
      <c r="D28" s="34" t="s">
        <v>19</v>
      </c>
      <c r="E28" s="34" t="s">
        <v>20</v>
      </c>
      <c r="F28" s="34" t="s">
        <v>19</v>
      </c>
      <c r="G28" s="34" t="s">
        <v>19</v>
      </c>
      <c r="H28" s="34" t="s">
        <v>20</v>
      </c>
      <c r="I28" s="34" t="s">
        <v>20</v>
      </c>
      <c r="J28" s="34" t="s">
        <v>20</v>
      </c>
      <c r="K28" s="34" t="s">
        <v>20</v>
      </c>
      <c r="M28" s="34">
        <v>0.37226749652979652</v>
      </c>
      <c r="N28" s="34">
        <v>2.6327856566734753E-2</v>
      </c>
      <c r="O28" s="34">
        <v>-3.1953590303664746E-3</v>
      </c>
      <c r="P28" s="34">
        <v>6.3406971537479706E-2</v>
      </c>
      <c r="Q28" s="34">
        <v>-5.2764254601482416E-2</v>
      </c>
      <c r="R28" s="34">
        <v>6.4900371647337834E-2</v>
      </c>
      <c r="S28" s="34">
        <v>0.17094702906013529</v>
      </c>
      <c r="T28" s="34">
        <v>4.9567903998566934E-2</v>
      </c>
      <c r="U28" s="34">
        <v>0.20068625190398512</v>
      </c>
      <c r="W28" s="34" cm="1">
        <f t="array" ref="W28">SUMPRODUCT((C28:K28="Demand")*(M28:U28))</f>
        <v>0.48290619757965869</v>
      </c>
      <c r="X28" s="34" cm="1">
        <f t="array" ref="X28">SUMPRODUCT((C28:K28="Supply")*(M28:U28))</f>
        <v>0.40923807003252854</v>
      </c>
      <c r="Y28" s="34">
        <v>0.89214426761218724</v>
      </c>
    </row>
    <row r="29" spans="1:25" x14ac:dyDescent="0.2">
      <c r="A29" s="32" t="s">
        <v>49</v>
      </c>
      <c r="C29" s="34" t="s">
        <v>19</v>
      </c>
      <c r="D29" s="34" t="s">
        <v>19</v>
      </c>
      <c r="E29" s="34" t="s">
        <v>19</v>
      </c>
      <c r="F29" s="34" t="s">
        <v>20</v>
      </c>
      <c r="G29" s="34" t="s">
        <v>19</v>
      </c>
      <c r="H29" s="34" t="s">
        <v>19</v>
      </c>
      <c r="I29" s="34" t="s">
        <v>20</v>
      </c>
      <c r="J29" s="34" t="s">
        <v>20</v>
      </c>
      <c r="K29" s="34" t="s">
        <v>19</v>
      </c>
      <c r="M29" s="34">
        <v>0.31533246764877043</v>
      </c>
      <c r="N29" s="34">
        <v>2.8081329168990105E-2</v>
      </c>
      <c r="O29" s="34">
        <v>-3.2314249960003361E-3</v>
      </c>
      <c r="P29" s="34">
        <v>-6.0023451161093914E-2</v>
      </c>
      <c r="Q29" s="34">
        <v>9.5631380705490272E-3</v>
      </c>
      <c r="R29" s="34">
        <v>6.6019343572292513E-2</v>
      </c>
      <c r="S29" s="34">
        <v>0.15177539963283082</v>
      </c>
      <c r="T29" s="34">
        <v>3.7451305243361696E-2</v>
      </c>
      <c r="U29" s="34">
        <v>-0.26098799573727888</v>
      </c>
      <c r="W29" s="34" cm="1">
        <f t="array" ref="W29">SUMPRODUCT((C29:K29="Demand")*(M29:U29))</f>
        <v>0.12920325371509861</v>
      </c>
      <c r="X29" s="34" cm="1">
        <f t="array" ref="X29">SUMPRODUCT((C29:K29="Supply")*(M29:U29))</f>
        <v>0.15477685772732286</v>
      </c>
      <c r="Y29" s="34">
        <v>0.28398011144242147</v>
      </c>
    </row>
    <row r="30" spans="1:25" x14ac:dyDescent="0.2">
      <c r="A30" s="32" t="s">
        <v>50</v>
      </c>
      <c r="C30" s="34" t="s">
        <v>19</v>
      </c>
      <c r="D30" s="34" t="s">
        <v>19</v>
      </c>
      <c r="E30" s="34" t="s">
        <v>20</v>
      </c>
      <c r="F30" s="34" t="s">
        <v>19</v>
      </c>
      <c r="G30" s="34" t="s">
        <v>19</v>
      </c>
      <c r="H30" s="34" t="s">
        <v>20</v>
      </c>
      <c r="I30" s="34" t="s">
        <v>19</v>
      </c>
      <c r="J30" s="34" t="s">
        <v>20</v>
      </c>
      <c r="K30" s="34" t="s">
        <v>19</v>
      </c>
      <c r="M30" s="34">
        <v>0.14890699861192111</v>
      </c>
      <c r="N30" s="34">
        <v>1.9195981298162645E-2</v>
      </c>
      <c r="O30" s="34">
        <v>-3.9089684042841457E-3</v>
      </c>
      <c r="P30" s="34">
        <v>-1.434924897462664E-2</v>
      </c>
      <c r="Q30" s="34">
        <v>-4.8315822931576241E-3</v>
      </c>
      <c r="R30" s="34">
        <v>6.6019343572292513E-2</v>
      </c>
      <c r="S30" s="34">
        <v>0.14538485649039484</v>
      </c>
      <c r="T30" s="34">
        <v>3.3412438991626617E-2</v>
      </c>
      <c r="U30" s="34">
        <v>-0.53396814269949133</v>
      </c>
      <c r="W30" s="34" cm="1">
        <f t="array" ref="W30">SUMPRODUCT((C30:K30="Demand")*(M30:U30))</f>
        <v>9.5522814159634983E-2</v>
      </c>
      <c r="X30" s="34" cm="1">
        <f t="array" ref="X30">SUMPRODUCT((C30:K30="Supply")*(M30:U30))</f>
        <v>-0.23966113756679702</v>
      </c>
      <c r="Y30" s="34">
        <v>-0.14413832340716204</v>
      </c>
    </row>
    <row r="31" spans="1:25" x14ac:dyDescent="0.2">
      <c r="A31" s="32" t="s">
        <v>51</v>
      </c>
      <c r="C31" s="34" t="s">
        <v>19</v>
      </c>
      <c r="D31" s="34" t="s">
        <v>20</v>
      </c>
      <c r="E31" s="34" t="s">
        <v>19</v>
      </c>
      <c r="F31" s="34" t="s">
        <v>20</v>
      </c>
      <c r="G31" s="34" t="s">
        <v>20</v>
      </c>
      <c r="H31" s="34" t="s">
        <v>19</v>
      </c>
      <c r="I31" s="34" t="s">
        <v>19</v>
      </c>
      <c r="J31" s="34" t="s">
        <v>19</v>
      </c>
      <c r="K31" s="34" t="s">
        <v>20</v>
      </c>
      <c r="M31" s="34">
        <v>0.16204585143062039</v>
      </c>
      <c r="N31" s="34">
        <v>4.2187087253482546E-2</v>
      </c>
      <c r="O31" s="34">
        <v>-6.1000116220034893E-3</v>
      </c>
      <c r="P31" s="34">
        <v>5.140241564455382E-2</v>
      </c>
      <c r="Q31" s="34">
        <v>1.6882215961021501E-2</v>
      </c>
      <c r="R31" s="34">
        <v>6.2662427797430073E-2</v>
      </c>
      <c r="S31" s="34">
        <v>7.9881789280437029E-2</v>
      </c>
      <c r="T31" s="34">
        <v>2.6069045806653601E-2</v>
      </c>
      <c r="U31" s="34">
        <v>-0.2941954450720024</v>
      </c>
      <c r="W31" s="34" cm="1">
        <f t="array" ref="W31">SUMPRODUCT((C31:K31="Demand")*(M31:U31))</f>
        <v>-0.18372372621294453</v>
      </c>
      <c r="X31" s="34" cm="1">
        <f t="array" ref="X31">SUMPRODUCT((C31:K31="Supply")*(M31:U31))</f>
        <v>0.32455910269313759</v>
      </c>
      <c r="Y31" s="34">
        <v>0.14083537648019312</v>
      </c>
    </row>
    <row r="32" spans="1:25" x14ac:dyDescent="0.2">
      <c r="A32" s="32" t="s">
        <v>52</v>
      </c>
      <c r="C32" s="34" t="s">
        <v>20</v>
      </c>
      <c r="D32" s="34" t="s">
        <v>19</v>
      </c>
      <c r="E32" s="34" t="s">
        <v>20</v>
      </c>
      <c r="F32" s="34" t="s">
        <v>20</v>
      </c>
      <c r="G32" s="34" t="s">
        <v>19</v>
      </c>
      <c r="H32" s="34" t="s">
        <v>20</v>
      </c>
      <c r="I32" s="34" t="s">
        <v>19</v>
      </c>
      <c r="J32" s="34" t="s">
        <v>19</v>
      </c>
      <c r="K32" s="34" t="s">
        <v>19</v>
      </c>
      <c r="M32" s="34">
        <v>3.0513144818860524E-2</v>
      </c>
      <c r="N32" s="34">
        <v>3.084368952164282E-2</v>
      </c>
      <c r="O32" s="34">
        <v>-1.7210678951217289E-2</v>
      </c>
      <c r="P32" s="34">
        <v>1.5735137660535178E-2</v>
      </c>
      <c r="Q32" s="34">
        <v>-6.8802834209217539E-2</v>
      </c>
      <c r="R32" s="34">
        <v>5.8464179239316565E-2</v>
      </c>
      <c r="S32" s="34">
        <v>8.5646399855451624E-2</v>
      </c>
      <c r="T32" s="34">
        <v>2.9921402114012296E-2</v>
      </c>
      <c r="U32" s="34">
        <v>0.17017397224829189</v>
      </c>
      <c r="W32" s="34" cm="1">
        <f t="array" ref="W32">SUMPRODUCT((C32:K32="Demand")*(M32:U32))</f>
        <v>8.7501782767494984E-2</v>
      </c>
      <c r="X32" s="34" cm="1">
        <f t="array" ref="X32">SUMPRODUCT((C32:K32="Supply")*(M32:U32))</f>
        <v>0.2477826295301811</v>
      </c>
      <c r="Y32" s="34">
        <v>0.33528441229767603</v>
      </c>
    </row>
    <row r="33" spans="1:25" x14ac:dyDescent="0.2">
      <c r="A33" s="32" t="s">
        <v>53</v>
      </c>
      <c r="C33" s="34" t="s">
        <v>20</v>
      </c>
      <c r="D33" s="34" t="s">
        <v>20</v>
      </c>
      <c r="E33" s="34" t="s">
        <v>20</v>
      </c>
      <c r="F33" s="34" t="s">
        <v>19</v>
      </c>
      <c r="G33" s="34" t="s">
        <v>19</v>
      </c>
      <c r="H33" s="34" t="s">
        <v>20</v>
      </c>
      <c r="I33" s="34" t="s">
        <v>19</v>
      </c>
      <c r="J33" s="34" t="s">
        <v>19</v>
      </c>
      <c r="K33" s="34" t="s">
        <v>20</v>
      </c>
      <c r="M33" s="34">
        <v>-0.13077062065227088</v>
      </c>
      <c r="N33" s="34">
        <v>7.2668441459824377E-3</v>
      </c>
      <c r="O33" s="34">
        <v>-1.7144520458489354E-2</v>
      </c>
      <c r="P33" s="34">
        <v>4.4150063729186714E-2</v>
      </c>
      <c r="Q33" s="34">
        <v>-4.0391068955349725E-2</v>
      </c>
      <c r="R33" s="34">
        <v>5.396693468244692E-2</v>
      </c>
      <c r="S33" s="34">
        <v>0.13447285210949556</v>
      </c>
      <c r="T33" s="34">
        <v>4.7541783358930577E-2</v>
      </c>
      <c r="U33" s="34">
        <v>-0.12759260902186212</v>
      </c>
      <c r="W33" s="34" cm="1">
        <f t="array" ref="W33">SUMPRODUCT((C33:K33="Demand")*(M33:U33))</f>
        <v>-0.21427397130419298</v>
      </c>
      <c r="X33" s="34" cm="1">
        <f t="array" ref="X33">SUMPRODUCT((C33:K33="Supply")*(M33:U33))</f>
        <v>0.18577363024226312</v>
      </c>
      <c r="Y33" s="34">
        <v>-2.8500341061929862E-2</v>
      </c>
    </row>
    <row r="34" spans="1:25" x14ac:dyDescent="0.2">
      <c r="A34" s="32" t="s">
        <v>54</v>
      </c>
      <c r="C34" s="34" t="s">
        <v>19</v>
      </c>
      <c r="D34" s="34" t="s">
        <v>20</v>
      </c>
      <c r="E34" s="34" t="s">
        <v>19</v>
      </c>
      <c r="F34" s="34" t="s">
        <v>19</v>
      </c>
      <c r="G34" s="34" t="s">
        <v>20</v>
      </c>
      <c r="H34" s="34" t="s">
        <v>20</v>
      </c>
      <c r="I34" s="34" t="s">
        <v>20</v>
      </c>
      <c r="J34" s="34" t="s">
        <v>20</v>
      </c>
      <c r="K34" s="34" t="s">
        <v>19</v>
      </c>
      <c r="M34" s="34">
        <v>-9.5898455144999062E-2</v>
      </c>
      <c r="N34" s="34">
        <v>2.4957288388632305E-2</v>
      </c>
      <c r="O34" s="34">
        <v>2.7730631410338006E-3</v>
      </c>
      <c r="P34" s="34">
        <v>-2.2228820522505327E-2</v>
      </c>
      <c r="Q34" s="34">
        <v>-3.0037101049434734E-2</v>
      </c>
      <c r="R34" s="34">
        <v>4.6096756707922647E-2</v>
      </c>
      <c r="S34" s="34">
        <v>0.10885897551721019</v>
      </c>
      <c r="T34" s="34">
        <v>2.3604661667720454E-2</v>
      </c>
      <c r="U34" s="34">
        <v>-0.28760683712560176</v>
      </c>
      <c r="W34" s="34" cm="1">
        <f t="array" ref="W34">SUMPRODUCT((C34:K34="Demand")*(M34:U34))</f>
        <v>0.17348058123205087</v>
      </c>
      <c r="X34" s="34" cm="1">
        <f t="array" ref="X34">SUMPRODUCT((C34:K34="Supply")*(M34:U34))</f>
        <v>-0.40296104965207236</v>
      </c>
      <c r="Y34" s="34">
        <v>-0.22948046842002148</v>
      </c>
    </row>
    <row r="35" spans="1:25" x14ac:dyDescent="0.2">
      <c r="A35" s="32" t="s">
        <v>55</v>
      </c>
      <c r="C35" s="34" t="s">
        <v>20</v>
      </c>
      <c r="D35" s="34" t="s">
        <v>20</v>
      </c>
      <c r="E35" s="34" t="s">
        <v>19</v>
      </c>
      <c r="F35" s="34" t="s">
        <v>19</v>
      </c>
      <c r="G35" s="34" t="s">
        <v>19</v>
      </c>
      <c r="H35" s="34" t="s">
        <v>19</v>
      </c>
      <c r="I35" s="34" t="s">
        <v>20</v>
      </c>
      <c r="J35" s="34" t="s">
        <v>19</v>
      </c>
      <c r="K35" s="34" t="s">
        <v>19</v>
      </c>
      <c r="M35" s="34">
        <v>-0.13077062065227088</v>
      </c>
      <c r="N35" s="34">
        <v>2.2236294826888194E-2</v>
      </c>
      <c r="O35" s="34">
        <v>4.3427902786329887E-2</v>
      </c>
      <c r="P35" s="34">
        <v>4.0847517837548107E-2</v>
      </c>
      <c r="Q35" s="34">
        <v>6.8532891102987978E-2</v>
      </c>
      <c r="R35" s="34">
        <v>7.1955912909928699E-2</v>
      </c>
      <c r="S35" s="34">
        <v>6.3234257837203503E-2</v>
      </c>
      <c r="T35" s="34">
        <v>1.2301020869094018E-2</v>
      </c>
      <c r="U35" s="34">
        <v>0.43879926447707651</v>
      </c>
      <c r="W35" s="34" cm="1">
        <f t="array" ref="W35">SUMPRODUCT((C35:K35="Demand")*(M35:U35))</f>
        <v>-4.5300067988179191E-2</v>
      </c>
      <c r="X35" s="34" cm="1">
        <f t="array" ref="X35">SUMPRODUCT((C35:K35="Supply")*(M35:U35))</f>
        <v>0.67586450998296521</v>
      </c>
      <c r="Y35" s="34">
        <v>0.63056444199478601</v>
      </c>
    </row>
    <row r="36" spans="1:25" x14ac:dyDescent="0.2">
      <c r="A36" s="32" t="s">
        <v>56</v>
      </c>
      <c r="C36" s="34" t="s">
        <v>19</v>
      </c>
      <c r="D36" s="34" t="s">
        <v>19</v>
      </c>
      <c r="E36" s="34" t="s">
        <v>19</v>
      </c>
      <c r="F36" s="34" t="s">
        <v>19</v>
      </c>
      <c r="G36" s="34" t="s">
        <v>19</v>
      </c>
      <c r="H36" s="34" t="s">
        <v>19</v>
      </c>
      <c r="I36" s="34" t="s">
        <v>19</v>
      </c>
      <c r="J36" s="34" t="s">
        <v>20</v>
      </c>
      <c r="K36" s="34" t="s">
        <v>19</v>
      </c>
      <c r="M36" s="34">
        <v>2.6154124130455418E-2</v>
      </c>
      <c r="N36" s="34">
        <v>4.2239856179855186E-2</v>
      </c>
      <c r="O36" s="34">
        <v>7.4238283416232412E-2</v>
      </c>
      <c r="P36" s="34">
        <v>9.6660949047488939E-2</v>
      </c>
      <c r="Q36" s="34">
        <v>5.9115984195318057E-2</v>
      </c>
      <c r="R36" s="34">
        <v>5.9588490378534774E-2</v>
      </c>
      <c r="S36" s="34">
        <v>3.2017345740356404E-2</v>
      </c>
      <c r="T36" s="34">
        <v>4.9869003523355399E-3</v>
      </c>
      <c r="U36" s="34">
        <v>0.66353350168939262</v>
      </c>
      <c r="W36" s="34" cm="1">
        <f t="array" ref="W36">SUMPRODUCT((C36:K36="Demand")*(M36:U36))</f>
        <v>4.9869003523355399E-3</v>
      </c>
      <c r="X36" s="34" cm="1">
        <f t="array" ref="X36">SUMPRODUCT((C36:K36="Supply")*(M36:U36))</f>
        <v>1.0535485347776339</v>
      </c>
      <c r="Y36" s="34">
        <v>1.0585354351299694</v>
      </c>
    </row>
    <row r="37" spans="1:25" x14ac:dyDescent="0.2">
      <c r="A37" s="32" t="s">
        <v>57</v>
      </c>
      <c r="C37" s="34" t="s">
        <v>20</v>
      </c>
      <c r="D37" s="34" t="s">
        <v>20</v>
      </c>
      <c r="E37" s="34" t="s">
        <v>20</v>
      </c>
      <c r="F37" s="34" t="s">
        <v>20</v>
      </c>
      <c r="G37" s="34" t="s">
        <v>20</v>
      </c>
      <c r="H37" s="34" t="s">
        <v>20</v>
      </c>
      <c r="I37" s="34" t="s">
        <v>20</v>
      </c>
      <c r="J37" s="34" t="s">
        <v>19</v>
      </c>
      <c r="K37" s="34" t="s">
        <v>19</v>
      </c>
      <c r="M37" s="34">
        <v>-1.7436082753639011E-2</v>
      </c>
      <c r="N37" s="34">
        <v>2.3434297863849922E-2</v>
      </c>
      <c r="O37" s="34">
        <v>8.6976774460930925E-2</v>
      </c>
      <c r="P37" s="34">
        <v>-5.5925529155829587E-2</v>
      </c>
      <c r="Q37" s="34">
        <v>1.5137949296201275E-2</v>
      </c>
      <c r="R37" s="34">
        <v>3.7102267594181761E-2</v>
      </c>
      <c r="S37" s="34">
        <v>3.8420814888427461E-2</v>
      </c>
      <c r="T37" s="34">
        <v>4.9869003523355399E-3</v>
      </c>
      <c r="U37" s="34">
        <v>0.30131721840434722</v>
      </c>
      <c r="W37" s="34" cm="1">
        <f t="array" ref="W37">SUMPRODUCT((C37:K37="Demand")*(M37:U37))</f>
        <v>0.12771049219412275</v>
      </c>
      <c r="X37" s="34" cm="1">
        <f t="array" ref="X37">SUMPRODUCT((C37:K37="Supply")*(M37:U37))</f>
        <v>0.30630411875668279</v>
      </c>
      <c r="Y37" s="34">
        <v>0.43401461095080551</v>
      </c>
    </row>
    <row r="38" spans="1:25" x14ac:dyDescent="0.2">
      <c r="A38" s="32" t="s">
        <v>58</v>
      </c>
      <c r="C38" s="34" t="s">
        <v>20</v>
      </c>
      <c r="D38" s="34" t="s">
        <v>20</v>
      </c>
      <c r="E38" s="34" t="s">
        <v>19</v>
      </c>
      <c r="F38" s="34" t="s">
        <v>20</v>
      </c>
      <c r="G38" s="34" t="s">
        <v>20</v>
      </c>
      <c r="H38" s="34" t="s">
        <v>19</v>
      </c>
      <c r="I38" s="34" t="s">
        <v>20</v>
      </c>
      <c r="J38" s="34" t="s">
        <v>20</v>
      </c>
      <c r="K38" s="34" t="s">
        <v>19</v>
      </c>
      <c r="M38" s="34">
        <v>1.3077062065227709E-2</v>
      </c>
      <c r="N38" s="34">
        <v>2.8540366739132093E-2</v>
      </c>
      <c r="O38" s="34">
        <v>0.106044646450926</v>
      </c>
      <c r="P38" s="34">
        <v>1.4684381884014806E-2</v>
      </c>
      <c r="Q38" s="34">
        <v>-5.333398497165525E-2</v>
      </c>
      <c r="R38" s="34">
        <v>4.3848134429487824E-2</v>
      </c>
      <c r="S38" s="34">
        <v>2.2412142018249256E-2</v>
      </c>
      <c r="T38" s="34">
        <v>5.6518203993134548E-3</v>
      </c>
      <c r="U38" s="34">
        <v>0.15449280744061955</v>
      </c>
      <c r="W38" s="34" cm="1">
        <f t="array" ref="W38">SUMPRODUCT((C38:K38="Demand")*(M38:U38))</f>
        <v>3.1031788134282062E-2</v>
      </c>
      <c r="X38" s="34" cm="1">
        <f t="array" ref="X38">SUMPRODUCT((C38:K38="Supply")*(M38:U38))</f>
        <v>0.30438558832103335</v>
      </c>
      <c r="Y38" s="34">
        <v>0.33541737645531544</v>
      </c>
    </row>
    <row r="39" spans="1:25" x14ac:dyDescent="0.2">
      <c r="A39" s="32" t="s">
        <v>59</v>
      </c>
      <c r="C39" s="34" t="s">
        <v>19</v>
      </c>
      <c r="D39" s="34" t="s">
        <v>19</v>
      </c>
      <c r="E39" s="34" t="s">
        <v>19</v>
      </c>
      <c r="F39" s="34" t="s">
        <v>19</v>
      </c>
      <c r="G39" s="34" t="s">
        <v>20</v>
      </c>
      <c r="H39" s="34" t="s">
        <v>20</v>
      </c>
      <c r="I39" s="34" t="s">
        <v>20</v>
      </c>
      <c r="J39" s="34" t="s">
        <v>20</v>
      </c>
      <c r="K39" s="34" t="s">
        <v>20</v>
      </c>
      <c r="M39" s="34">
        <v>8.2821393079771363E-2</v>
      </c>
      <c r="N39" s="34">
        <v>5.2303848147278217E-2</v>
      </c>
      <c r="O39" s="34">
        <v>0.11381396162341535</v>
      </c>
      <c r="P39" s="34">
        <v>0.13570996536328836</v>
      </c>
      <c r="Q39" s="34">
        <v>6.1906904707621016E-2</v>
      </c>
      <c r="R39" s="34">
        <v>2.8107778480440871E-2</v>
      </c>
      <c r="S39" s="34">
        <v>2.4013009305266737E-2</v>
      </c>
      <c r="T39" s="34">
        <v>5.6518203993134548E-3</v>
      </c>
      <c r="U39" s="34">
        <v>-5.2219209593956789E-2</v>
      </c>
      <c r="W39" s="34" cm="1">
        <f t="array" ref="W39">SUMPRODUCT((C39:K39="Demand")*(M39:U39))</f>
        <v>6.7460303298685284E-2</v>
      </c>
      <c r="X39" s="34" cm="1">
        <f t="array" ref="X39">SUMPRODUCT((C39:K39="Supply")*(M39:U39))</f>
        <v>0.38464916821375328</v>
      </c>
      <c r="Y39" s="34">
        <v>0.45210947151243863</v>
      </c>
    </row>
    <row r="40" spans="1:25" x14ac:dyDescent="0.2">
      <c r="A40" s="32" t="s">
        <v>60</v>
      </c>
      <c r="C40" s="34" t="s">
        <v>20</v>
      </c>
      <c r="D40" s="34" t="s">
        <v>20</v>
      </c>
      <c r="E40" s="34" t="s">
        <v>20</v>
      </c>
      <c r="F40" s="34" t="s">
        <v>20</v>
      </c>
      <c r="G40" s="34" t="s">
        <v>20</v>
      </c>
      <c r="H40" s="34" t="s">
        <v>19</v>
      </c>
      <c r="I40" s="34" t="s">
        <v>20</v>
      </c>
      <c r="J40" s="34" t="s">
        <v>19</v>
      </c>
      <c r="K40" s="34" t="s">
        <v>19</v>
      </c>
      <c r="M40" s="34">
        <v>0.17000180684795402</v>
      </c>
      <c r="N40" s="34">
        <v>9.3648370235574985E-2</v>
      </c>
      <c r="O40" s="34">
        <v>0.12062944485081117</v>
      </c>
      <c r="P40" s="34">
        <v>3.5562552615940324E-2</v>
      </c>
      <c r="Q40" s="34">
        <v>9.9005039211203696E-2</v>
      </c>
      <c r="R40" s="34">
        <v>4.6096756707922647E-2</v>
      </c>
      <c r="S40" s="34">
        <v>3.8420814888427461E-2</v>
      </c>
      <c r="T40" s="34">
        <v>1.4295781010028234E-2</v>
      </c>
      <c r="U40" s="34">
        <v>-0.21682817978939209</v>
      </c>
      <c r="W40" s="34" cm="1">
        <f t="array" ref="W40">SUMPRODUCT((C40:K40="Demand")*(M40:U40))</f>
        <v>0.55726802864991165</v>
      </c>
      <c r="X40" s="34" cm="1">
        <f t="array" ref="X40">SUMPRODUCT((C40:K40="Supply")*(M40:U40))</f>
        <v>-0.1564356420714412</v>
      </c>
      <c r="Y40" s="34">
        <v>0.40083238657847053</v>
      </c>
    </row>
    <row r="41" spans="1:25" x14ac:dyDescent="0.2">
      <c r="A41" s="32" t="s">
        <v>61</v>
      </c>
      <c r="C41" s="34" t="s">
        <v>20</v>
      </c>
      <c r="D41" s="34" t="s">
        <v>19</v>
      </c>
      <c r="E41" s="34" t="s">
        <v>20</v>
      </c>
      <c r="F41" s="34" t="s">
        <v>19</v>
      </c>
      <c r="G41" s="34" t="s">
        <v>19</v>
      </c>
      <c r="H41" s="34" t="s">
        <v>19</v>
      </c>
      <c r="I41" s="34" t="s">
        <v>20</v>
      </c>
      <c r="J41" s="34" t="s">
        <v>20</v>
      </c>
      <c r="K41" s="34" t="s">
        <v>19</v>
      </c>
      <c r="M41" s="34">
        <v>0.1394886620290873</v>
      </c>
      <c r="N41" s="34">
        <v>7.4204232409900595E-2</v>
      </c>
      <c r="O41" s="34">
        <v>8.8783517461660438E-2</v>
      </c>
      <c r="P41" s="34">
        <v>0.22941001274266221</v>
      </c>
      <c r="Q41" s="34">
        <v>1.7046018656356608E-2</v>
      </c>
      <c r="R41" s="34">
        <v>6.0712801517752983E-2</v>
      </c>
      <c r="S41" s="34">
        <v>2.0811274731231778E-2</v>
      </c>
      <c r="T41" s="34">
        <v>-5.6518203993134548E-3</v>
      </c>
      <c r="U41" s="34">
        <v>0.59764220241049837</v>
      </c>
      <c r="W41" s="34" cm="1">
        <f t="array" ref="W41">SUMPRODUCT((C41:K41="Demand")*(M41:U41))</f>
        <v>0.24343163382266608</v>
      </c>
      <c r="X41" s="34" cm="1">
        <f t="array" ref="X41">SUMPRODUCT((C41:K41="Supply")*(M41:U41))</f>
        <v>0.97901526773717085</v>
      </c>
      <c r="Y41" s="34">
        <v>1.2224469015598367</v>
      </c>
    </row>
    <row r="42" spans="1:25" x14ac:dyDescent="0.2">
      <c r="A42" s="32" t="s">
        <v>62</v>
      </c>
      <c r="C42" s="34" t="s">
        <v>19</v>
      </c>
      <c r="D42" s="34" t="s">
        <v>19</v>
      </c>
      <c r="E42" s="34" t="s">
        <v>19</v>
      </c>
      <c r="F42" s="34" t="s">
        <v>19</v>
      </c>
      <c r="G42" s="34" t="s">
        <v>20</v>
      </c>
      <c r="H42" s="34" t="s">
        <v>19</v>
      </c>
      <c r="I42" s="34" t="s">
        <v>20</v>
      </c>
      <c r="J42" s="34" t="s">
        <v>19</v>
      </c>
      <c r="K42" s="34" t="s">
        <v>19</v>
      </c>
      <c r="M42" s="34">
        <v>0.10025747583341037</v>
      </c>
      <c r="N42" s="34">
        <v>6.5747524458590861E-2</v>
      </c>
      <c r="O42" s="34">
        <v>9.4807579950671642E-2</v>
      </c>
      <c r="P42" s="34">
        <v>0.14156572399615858</v>
      </c>
      <c r="Q42" s="34">
        <v>-2.7987552330133406E-2</v>
      </c>
      <c r="R42" s="34">
        <v>7.3080224049146908E-2</v>
      </c>
      <c r="S42" s="34">
        <v>2.4813442948776045E-2</v>
      </c>
      <c r="T42" s="34">
        <v>-1.4295781010028234E-2</v>
      </c>
      <c r="U42" s="34">
        <v>5.4338059417373415E-2</v>
      </c>
      <c r="W42" s="34" cm="1">
        <f t="array" ref="W42">SUMPRODUCT((C42:K42="Demand")*(M42:U42))</f>
        <v>-3.1741093813573602E-3</v>
      </c>
      <c r="X42" s="34" cm="1">
        <f t="array" ref="X42">SUMPRODUCT((C42:K42="Supply")*(M42:U42))</f>
        <v>0.5155008066953235</v>
      </c>
      <c r="Y42" s="34">
        <v>0.51232669731396618</v>
      </c>
    </row>
    <row r="43" spans="1:25" x14ac:dyDescent="0.2">
      <c r="A43" s="32" t="s">
        <v>63</v>
      </c>
      <c r="C43" s="34" t="s">
        <v>20</v>
      </c>
      <c r="D43" s="34" t="s">
        <v>19</v>
      </c>
      <c r="E43" s="34" t="s">
        <v>19</v>
      </c>
      <c r="F43" s="34" t="s">
        <v>20</v>
      </c>
      <c r="G43" s="34" t="s">
        <v>20</v>
      </c>
      <c r="H43" s="34" t="s">
        <v>20</v>
      </c>
      <c r="I43" s="34" t="s">
        <v>19</v>
      </c>
      <c r="J43" s="34" t="s">
        <v>20</v>
      </c>
      <c r="K43" s="34" t="s">
        <v>20</v>
      </c>
      <c r="M43" s="34">
        <v>9.5898455144999062E-2</v>
      </c>
      <c r="N43" s="34">
        <v>0.11351326486675754</v>
      </c>
      <c r="O43" s="34">
        <v>6.7061515315754411E-2</v>
      </c>
      <c r="P43" s="34">
        <v>-0.11616346394194561</v>
      </c>
      <c r="Q43" s="34">
        <v>-3.6593838441151549E-2</v>
      </c>
      <c r="R43" s="34">
        <v>6.8582979492275667E-2</v>
      </c>
      <c r="S43" s="34">
        <v>2.4013009305266737E-2</v>
      </c>
      <c r="T43" s="34">
        <v>-3.9895202818684321E-3</v>
      </c>
      <c r="U43" s="34">
        <v>-0.29035492357268117</v>
      </c>
      <c r="W43" s="34" cm="1">
        <f t="array" ref="W43">SUMPRODUCT((C43:K43="Demand")*(M43:U43))</f>
        <v>-0.28262031160037204</v>
      </c>
      <c r="X43" s="34" cm="1">
        <f t="array" ref="X43">SUMPRODUCT((C43:K43="Supply")*(M43:U43))</f>
        <v>0.20458778948777867</v>
      </c>
      <c r="Y43" s="34">
        <v>-7.8032522112593372E-2</v>
      </c>
    </row>
    <row r="44" spans="1:25" x14ac:dyDescent="0.2">
      <c r="A44" s="32" t="s">
        <v>64</v>
      </c>
      <c r="C44" s="34" t="s">
        <v>20</v>
      </c>
      <c r="D44" s="34" t="s">
        <v>19</v>
      </c>
      <c r="E44" s="34" t="s">
        <v>19</v>
      </c>
      <c r="F44" s="34" t="s">
        <v>19</v>
      </c>
      <c r="G44" s="34" t="s">
        <v>19</v>
      </c>
      <c r="H44" s="34" t="s">
        <v>19</v>
      </c>
      <c r="I44" s="34" t="s">
        <v>20</v>
      </c>
      <c r="J44" s="34" t="s">
        <v>20</v>
      </c>
      <c r="K44" s="34" t="s">
        <v>19</v>
      </c>
      <c r="M44" s="34">
        <v>6.7994121969138885E-2</v>
      </c>
      <c r="N44" s="34">
        <v>5.6111869410456733E-2</v>
      </c>
      <c r="O44" s="34">
        <v>3.7845623850464825E-2</v>
      </c>
      <c r="P44" s="34">
        <v>-0.14415071671845231</v>
      </c>
      <c r="Q44" s="34">
        <v>-8.7086763178260945E-2</v>
      </c>
      <c r="R44" s="34">
        <v>3.9313923585598189E-2</v>
      </c>
      <c r="S44" s="34">
        <v>1.9551340925789862E-2</v>
      </c>
      <c r="T44" s="34">
        <v>-5.2755326965465438E-3</v>
      </c>
      <c r="U44" s="34">
        <v>-7.360946130411232E-2</v>
      </c>
      <c r="W44" s="34" cm="1">
        <f t="array" ref="W44">SUMPRODUCT((C44:K44="Demand")*(M44:U44))</f>
        <v>8.2269930198382205E-2</v>
      </c>
      <c r="X44" s="34" cm="1">
        <f t="array" ref="X44">SUMPRODUCT((C44:K44="Supply")*(M44:U44))</f>
        <v>-0.17157552435430584</v>
      </c>
      <c r="Y44" s="34">
        <v>-8.9305594155923623E-2</v>
      </c>
    </row>
    <row r="45" spans="1:25" x14ac:dyDescent="0.2">
      <c r="A45" s="32" t="s">
        <v>65</v>
      </c>
      <c r="C45" s="34" t="s">
        <v>19</v>
      </c>
      <c r="D45" s="34" t="s">
        <v>20</v>
      </c>
      <c r="E45" s="34" t="s">
        <v>20</v>
      </c>
      <c r="F45" s="34" t="s">
        <v>19</v>
      </c>
      <c r="G45" s="34" t="s">
        <v>19</v>
      </c>
      <c r="H45" s="34" t="s">
        <v>20</v>
      </c>
      <c r="I45" s="34" t="s">
        <v>20</v>
      </c>
      <c r="J45" s="34" t="s">
        <v>20</v>
      </c>
      <c r="K45" s="34" t="s">
        <v>20</v>
      </c>
      <c r="M45" s="34">
        <v>0.12323934606906951</v>
      </c>
      <c r="N45" s="34">
        <v>9.7834535447478443E-2</v>
      </c>
      <c r="O45" s="34">
        <v>4.4103153804058444E-2</v>
      </c>
      <c r="P45" s="34">
        <v>-0.11709038441854736</v>
      </c>
      <c r="Q45" s="34">
        <v>2.5510442574008287E-3</v>
      </c>
      <c r="R45" s="34">
        <v>5.1669728141072048E-2</v>
      </c>
      <c r="S45" s="34">
        <v>3.0500091844232229E-2</v>
      </c>
      <c r="T45" s="34">
        <v>-1.6486039676707365E-3</v>
      </c>
      <c r="U45" s="34">
        <v>0.24426857610318339</v>
      </c>
      <c r="W45" s="34" cm="1">
        <f t="array" ref="W45">SUMPRODUCT((C45:K45="Demand")*(M45:U45))</f>
        <v>0.46672748137235376</v>
      </c>
      <c r="X45" s="34" cm="1">
        <f t="array" ref="X45">SUMPRODUCT((C45:K45="Supply")*(M45:U45))</f>
        <v>8.700005907922987E-3</v>
      </c>
      <c r="Y45" s="34">
        <v>0.47542748728027673</v>
      </c>
    </row>
    <row r="46" spans="1:25" x14ac:dyDescent="0.2">
      <c r="A46" s="32" t="s">
        <v>66</v>
      </c>
      <c r="C46" s="34" t="s">
        <v>19</v>
      </c>
      <c r="D46" s="34" t="s">
        <v>19</v>
      </c>
      <c r="E46" s="34" t="s">
        <v>20</v>
      </c>
      <c r="F46" s="34" t="s">
        <v>19</v>
      </c>
      <c r="G46" s="34" t="s">
        <v>19</v>
      </c>
      <c r="H46" s="34" t="s">
        <v>20</v>
      </c>
      <c r="I46" s="34" t="s">
        <v>19</v>
      </c>
      <c r="J46" s="34" t="s">
        <v>20</v>
      </c>
      <c r="K46" s="34" t="s">
        <v>20</v>
      </c>
      <c r="M46" s="34">
        <v>0.35696914033798821</v>
      </c>
      <c r="N46" s="34">
        <v>0.11182031282969124</v>
      </c>
      <c r="O46" s="34">
        <v>6.676417296641883E-2</v>
      </c>
      <c r="P46" s="34">
        <v>4.1899739482214537E-2</v>
      </c>
      <c r="Q46" s="34">
        <v>0.15263121937831411</v>
      </c>
      <c r="R46" s="34">
        <v>6.40255326965459E-2</v>
      </c>
      <c r="S46" s="34">
        <v>3.128214548126422E-2</v>
      </c>
      <c r="T46" s="34">
        <v>1.8134643644379039E-2</v>
      </c>
      <c r="U46" s="34">
        <v>0.60479498122478115</v>
      </c>
      <c r="W46" s="34" cm="1">
        <f t="array" ref="W46">SUMPRODUCT((C46:K46="Demand")*(M46:U46))</f>
        <v>0.75371933053212492</v>
      </c>
      <c r="X46" s="34" cm="1">
        <f t="array" ref="X46">SUMPRODUCT((C46:K46="Supply")*(M46:U46))</f>
        <v>0.69460255750947231</v>
      </c>
      <c r="Y46" s="34">
        <v>1.4483218880415971</v>
      </c>
    </row>
    <row r="47" spans="1:25" x14ac:dyDescent="0.2">
      <c r="A47" s="32" t="s">
        <v>67</v>
      </c>
      <c r="C47" s="34" t="s">
        <v>20</v>
      </c>
      <c r="D47" s="34" t="s">
        <v>19</v>
      </c>
      <c r="E47" s="34" t="s">
        <v>19</v>
      </c>
      <c r="F47" s="34" t="s">
        <v>19</v>
      </c>
      <c r="G47" s="34" t="s">
        <v>19</v>
      </c>
      <c r="H47" s="34" t="s">
        <v>20</v>
      </c>
      <c r="I47" s="34" t="s">
        <v>20</v>
      </c>
      <c r="J47" s="34" t="s">
        <v>20</v>
      </c>
      <c r="K47" s="34" t="s">
        <v>19</v>
      </c>
      <c r="M47" s="34">
        <v>0.66719232182218668</v>
      </c>
      <c r="N47" s="34">
        <v>8.4312259356328745E-2</v>
      </c>
      <c r="O47" s="34">
        <v>6.9000268850026539E-2</v>
      </c>
      <c r="P47" s="34">
        <v>-7.7252602344126259E-2</v>
      </c>
      <c r="Q47" s="34">
        <v>9.2960776211270038E-2</v>
      </c>
      <c r="R47" s="34">
        <v>0.1123254959588538</v>
      </c>
      <c r="S47" s="34">
        <v>3.5974467303452856E-2</v>
      </c>
      <c r="T47" s="34">
        <v>3.1982916972814066E-2</v>
      </c>
      <c r="U47" s="34">
        <v>0.23555201601502895</v>
      </c>
      <c r="W47" s="34" cm="1">
        <f t="array" ref="W47">SUMPRODUCT((C47:K47="Demand")*(M47:U47))</f>
        <v>0.84747520205730742</v>
      </c>
      <c r="X47" s="34" cm="1">
        <f t="array" ref="X47">SUMPRODUCT((C47:K47="Supply")*(M47:U47))</f>
        <v>0.40457271808852802</v>
      </c>
      <c r="Y47" s="34">
        <v>1.2520479201458357</v>
      </c>
    </row>
    <row r="48" spans="1:25" x14ac:dyDescent="0.2">
      <c r="A48" s="32" t="s">
        <v>68</v>
      </c>
      <c r="C48" s="34" t="s">
        <v>20</v>
      </c>
      <c r="D48" s="34" t="s">
        <v>19</v>
      </c>
      <c r="E48" s="34" t="s">
        <v>20</v>
      </c>
      <c r="F48" s="34" t="s">
        <v>19</v>
      </c>
      <c r="G48" s="34" t="s">
        <v>20</v>
      </c>
      <c r="H48" s="34" t="s">
        <v>20</v>
      </c>
      <c r="I48" s="34" t="s">
        <v>20</v>
      </c>
      <c r="J48" s="34" t="s">
        <v>20</v>
      </c>
      <c r="K48" s="34" t="s">
        <v>20</v>
      </c>
      <c r="M48" s="34">
        <v>1.3131364805290242</v>
      </c>
      <c r="N48" s="34">
        <v>6.9833801613780055E-2</v>
      </c>
      <c r="O48" s="34">
        <v>7.5484682142898413E-2</v>
      </c>
      <c r="P48" s="34">
        <v>-3.1802944270865233E-2</v>
      </c>
      <c r="Q48" s="34">
        <v>4.5663355378198239E-2</v>
      </c>
      <c r="R48" s="34">
        <v>0.10783247612049894</v>
      </c>
      <c r="S48" s="34">
        <v>3.9884735488611718E-2</v>
      </c>
      <c r="T48" s="34">
        <v>3.0993754592211532E-2</v>
      </c>
      <c r="U48" s="34">
        <v>7.6959325945827856E-2</v>
      </c>
      <c r="W48" s="34" cm="1">
        <f t="array" ref="W48">SUMPRODUCT((C48:K48="Demand")*(M48:U48))</f>
        <v>1.689954810197271</v>
      </c>
      <c r="X48" s="34" cm="1">
        <f t="array" ref="X48">SUMPRODUCT((C48:K48="Supply")*(M48:U48))</f>
        <v>3.8030857342914823E-2</v>
      </c>
      <c r="Y48" s="34">
        <v>1.7279856675401859</v>
      </c>
    </row>
    <row r="49" spans="1:25" x14ac:dyDescent="0.2">
      <c r="A49" s="32" t="s">
        <v>69</v>
      </c>
      <c r="C49" s="34" t="s">
        <v>19</v>
      </c>
      <c r="D49" s="34" t="s">
        <v>19</v>
      </c>
      <c r="E49" s="34" t="s">
        <v>20</v>
      </c>
      <c r="F49" s="34" t="s">
        <v>20</v>
      </c>
      <c r="G49" s="34" t="s">
        <v>19</v>
      </c>
      <c r="H49" s="34" t="s">
        <v>19</v>
      </c>
      <c r="I49" s="34" t="s">
        <v>20</v>
      </c>
      <c r="J49" s="34" t="s">
        <v>19</v>
      </c>
      <c r="K49" s="34" t="s">
        <v>19</v>
      </c>
      <c r="M49" s="34">
        <v>0.9434184423218217</v>
      </c>
      <c r="N49" s="34">
        <v>6.5702852014579538E-2</v>
      </c>
      <c r="O49" s="34">
        <v>5.634065982328388E-2</v>
      </c>
      <c r="P49" s="34">
        <v>0.22053308122797524</v>
      </c>
      <c r="Q49" s="34">
        <v>7.6591032720884855E-2</v>
      </c>
      <c r="R49" s="34">
        <v>8.0874357090374605E-2</v>
      </c>
      <c r="S49" s="34">
        <v>5.3179647318148955E-2</v>
      </c>
      <c r="T49" s="34">
        <v>2.3410176340925581E-2</v>
      </c>
      <c r="U49" s="34">
        <v>-0.56097008059062858</v>
      </c>
      <c r="W49" s="34" cm="1">
        <f t="array" ref="W49">SUMPRODUCT((C49:K49="Demand")*(M49:U49))</f>
        <v>0.33005338836940806</v>
      </c>
      <c r="X49" s="34" cm="1">
        <f t="array" ref="X49">SUMPRODUCT((C49:K49="Supply")*(M49:U49))</f>
        <v>0.62902677989795786</v>
      </c>
      <c r="Y49" s="34">
        <v>0.95908016826736597</v>
      </c>
    </row>
    <row r="50" spans="1:25" x14ac:dyDescent="0.2">
      <c r="A50" s="32" t="s">
        <v>70</v>
      </c>
      <c r="C50" s="34" t="s">
        <v>20</v>
      </c>
      <c r="D50" s="34" t="s">
        <v>20</v>
      </c>
      <c r="E50" s="34" t="s">
        <v>19</v>
      </c>
      <c r="F50" s="34" t="s">
        <v>19</v>
      </c>
      <c r="G50" s="34" t="s">
        <v>20</v>
      </c>
      <c r="H50" s="34" t="s">
        <v>19</v>
      </c>
      <c r="I50" s="34" t="s">
        <v>19</v>
      </c>
      <c r="J50" s="34" t="s">
        <v>19</v>
      </c>
      <c r="K50" s="34" t="s">
        <v>19</v>
      </c>
      <c r="M50" s="34">
        <v>0.66294268919911925</v>
      </c>
      <c r="N50" s="34">
        <v>5.471245073104733E-2</v>
      </c>
      <c r="O50" s="34">
        <v>3.2781118071288307E-2</v>
      </c>
      <c r="P50" s="34">
        <v>0.30900847015441352</v>
      </c>
      <c r="Q50" s="34">
        <v>-2.0605317920349694E-2</v>
      </c>
      <c r="R50" s="34">
        <v>6.7395297575311638E-2</v>
      </c>
      <c r="S50" s="34">
        <v>5.3961700955179839E-2</v>
      </c>
      <c r="T50" s="34">
        <v>1.6815760470242636E-2</v>
      </c>
      <c r="U50" s="34">
        <v>-0.64552350805680314</v>
      </c>
      <c r="W50" s="34" cm="1">
        <f t="array" ref="W50">SUMPRODUCT((C50:K50="Demand")*(M50:U50))</f>
        <v>0.69704982200981691</v>
      </c>
      <c r="X50" s="34" cm="1">
        <f t="array" ref="X50">SUMPRODUCT((C50:K50="Supply")*(M50:U50))</f>
        <v>-0.1655611608303672</v>
      </c>
      <c r="Y50" s="34">
        <v>0.53148866117944982</v>
      </c>
    </row>
    <row r="51" spans="1:25" x14ac:dyDescent="0.2">
      <c r="A51" s="32" t="s">
        <v>71</v>
      </c>
      <c r="C51" s="34" t="s">
        <v>19</v>
      </c>
      <c r="D51" s="34" t="s">
        <v>19</v>
      </c>
      <c r="E51" s="34" t="s">
        <v>20</v>
      </c>
      <c r="F51" s="34" t="s">
        <v>19</v>
      </c>
      <c r="G51" s="34" t="s">
        <v>20</v>
      </c>
      <c r="H51" s="34" t="s">
        <v>20</v>
      </c>
      <c r="I51" s="34" t="s">
        <v>20</v>
      </c>
      <c r="J51" s="34" t="s">
        <v>19</v>
      </c>
      <c r="K51" s="34" t="s">
        <v>19</v>
      </c>
      <c r="M51" s="34">
        <v>0.79893093313739705</v>
      </c>
      <c r="N51" s="34">
        <v>0.10780247228896607</v>
      </c>
      <c r="O51" s="34">
        <v>5.9455364493404404E-2</v>
      </c>
      <c r="P51" s="34">
        <v>-0.12633180632895888</v>
      </c>
      <c r="Q51" s="34">
        <v>-1.0780236861184619E-2</v>
      </c>
      <c r="R51" s="34">
        <v>6.1779022777369269E-2</v>
      </c>
      <c r="S51" s="34">
        <v>3.8320628214547729E-2</v>
      </c>
      <c r="T51" s="34">
        <v>7.5835782512859501E-3</v>
      </c>
      <c r="U51" s="34">
        <v>3.4340345524451824E-2</v>
      </c>
      <c r="W51" s="34" cm="1">
        <f t="array" ref="W51">SUMPRODUCT((C51:K51="Demand")*(M51:U51))</f>
        <v>0.14877477862413679</v>
      </c>
      <c r="X51" s="34" cm="1">
        <f t="array" ref="X51">SUMPRODUCT((C51:K51="Supply")*(M51:U51))</f>
        <v>0.82232552287314209</v>
      </c>
      <c r="Y51" s="34">
        <v>0.97110030149727888</v>
      </c>
    </row>
    <row r="52" spans="1:25" x14ac:dyDescent="0.2">
      <c r="A52" s="32" t="s">
        <v>72</v>
      </c>
      <c r="C52" s="34" t="s">
        <v>20</v>
      </c>
      <c r="D52" s="34" t="s">
        <v>19</v>
      </c>
      <c r="E52" s="34" t="s">
        <v>19</v>
      </c>
      <c r="F52" s="34" t="s">
        <v>19</v>
      </c>
      <c r="G52" s="34" t="s">
        <v>20</v>
      </c>
      <c r="H52" s="34" t="s">
        <v>20</v>
      </c>
      <c r="I52" s="34" t="s">
        <v>19</v>
      </c>
      <c r="J52" s="34" t="s">
        <v>20</v>
      </c>
      <c r="K52" s="34" t="s">
        <v>19</v>
      </c>
      <c r="M52" s="34">
        <v>1.0284110947832483</v>
      </c>
      <c r="N52" s="34">
        <v>0.16070911249304259</v>
      </c>
      <c r="O52" s="34">
        <v>8.6597221846057684E-2</v>
      </c>
      <c r="P52" s="34">
        <v>-6.0005672668801309E-2</v>
      </c>
      <c r="Q52" s="34">
        <v>-1.5134196220408744E-2</v>
      </c>
      <c r="R52" s="34">
        <v>9.996969140337994E-2</v>
      </c>
      <c r="S52" s="34">
        <v>2.1897501836884735E-2</v>
      </c>
      <c r="T52" s="34">
        <v>4.6160911094783432E-3</v>
      </c>
      <c r="U52" s="34">
        <v>0.86104360040004191</v>
      </c>
      <c r="W52" s="34" cm="1">
        <f t="array" ref="W52">SUMPRODUCT((C52:K52="Demand")*(M52:U52))</f>
        <v>1.1178626810756978</v>
      </c>
      <c r="X52" s="34" cm="1">
        <f t="array" ref="X52">SUMPRODUCT((C52:K52="Supply")*(M52:U52))</f>
        <v>1.0702417639072257</v>
      </c>
      <c r="Y52" s="34">
        <v>2.1881044449829234</v>
      </c>
    </row>
    <row r="53" spans="1:25" x14ac:dyDescent="0.2">
      <c r="A53" s="32" t="s">
        <v>73</v>
      </c>
      <c r="C53" s="34" t="s">
        <v>20</v>
      </c>
      <c r="D53" s="34" t="s">
        <v>19</v>
      </c>
      <c r="E53" s="34" t="s">
        <v>20</v>
      </c>
      <c r="F53" s="34" t="s">
        <v>19</v>
      </c>
      <c r="G53" s="34" t="s">
        <v>19</v>
      </c>
      <c r="H53" s="34" t="s">
        <v>19</v>
      </c>
      <c r="I53" s="34" t="s">
        <v>19</v>
      </c>
      <c r="J53" s="34" t="s">
        <v>20</v>
      </c>
      <c r="K53" s="34" t="s">
        <v>20</v>
      </c>
      <c r="M53" s="34">
        <v>0.63744489346069066</v>
      </c>
      <c r="N53" s="34">
        <v>0.16325858854594438</v>
      </c>
      <c r="O53" s="34">
        <v>6.5728457206722435E-2</v>
      </c>
      <c r="P53" s="34">
        <v>-0.12854330466658359</v>
      </c>
      <c r="Q53" s="34">
        <v>7.8547639919764167E-3</v>
      </c>
      <c r="R53" s="34">
        <v>0.12692781043350429</v>
      </c>
      <c r="S53" s="34">
        <v>3.9102681851579724E-2</v>
      </c>
      <c r="T53" s="34">
        <v>3.6269287288758075E-3</v>
      </c>
      <c r="U53" s="34">
        <v>0.4056786865361271</v>
      </c>
      <c r="W53" s="34" cm="1">
        <f t="array" ref="W53">SUMPRODUCT((C53:K53="Demand")*(M53:U53))</f>
        <v>1.1124789659324161</v>
      </c>
      <c r="X53" s="34" cm="1">
        <f t="array" ref="X53">SUMPRODUCT((C53:K53="Supply")*(M53:U53))</f>
        <v>0.20860054015642121</v>
      </c>
      <c r="Y53" s="34">
        <v>1.3210795060888372</v>
      </c>
    </row>
    <row r="54" spans="1:25" x14ac:dyDescent="0.2">
      <c r="A54" s="32" t="s">
        <v>74</v>
      </c>
      <c r="C54" s="34" t="s">
        <v>20</v>
      </c>
      <c r="D54" s="34" t="s">
        <v>20</v>
      </c>
      <c r="E54" s="34" t="s">
        <v>20</v>
      </c>
      <c r="F54" s="34" t="s">
        <v>20</v>
      </c>
      <c r="G54" s="34" t="s">
        <v>20</v>
      </c>
      <c r="H54" s="34" t="s">
        <v>19</v>
      </c>
      <c r="I54" s="34" t="s">
        <v>19</v>
      </c>
      <c r="J54" s="34" t="s">
        <v>20</v>
      </c>
      <c r="K54" s="34" t="s">
        <v>20</v>
      </c>
      <c r="M54" s="34">
        <v>0.2592275900073473</v>
      </c>
      <c r="N54" s="34">
        <v>0.16178557786004705</v>
      </c>
      <c r="O54" s="34">
        <v>9.0789744770712555E-2</v>
      </c>
      <c r="P54" s="34">
        <v>7.1713146650305495E-2</v>
      </c>
      <c r="Q54" s="34">
        <v>0.21172116348414877</v>
      </c>
      <c r="R54" s="34">
        <v>0.16961149889786981</v>
      </c>
      <c r="S54" s="34">
        <v>5.6307861866274712E-2</v>
      </c>
      <c r="T54" s="34">
        <v>0.32477498163115337</v>
      </c>
      <c r="U54" s="34">
        <v>0.93516881197562607</v>
      </c>
      <c r="W54" s="34" cm="1">
        <f t="array" ref="W54">SUMPRODUCT((C54:K54="Demand")*(M54:U54))</f>
        <v>2.0551810163793407</v>
      </c>
      <c r="X54" s="34" cm="1">
        <f t="array" ref="X54">SUMPRODUCT((C54:K54="Supply")*(M54:U54))</f>
        <v>0.22591936076414451</v>
      </c>
      <c r="Y54" s="34">
        <v>2.2811003771434852</v>
      </c>
    </row>
    <row r="55" spans="1:25" x14ac:dyDescent="0.2">
      <c r="A55" s="32" t="s">
        <v>75</v>
      </c>
      <c r="C55" s="34" t="s">
        <v>20</v>
      </c>
      <c r="D55" s="34" t="s">
        <v>20</v>
      </c>
      <c r="E55" s="34" t="s">
        <v>20</v>
      </c>
      <c r="F55" s="34" t="s">
        <v>20</v>
      </c>
      <c r="G55" s="34" t="s">
        <v>20</v>
      </c>
      <c r="H55" s="34" t="s">
        <v>19</v>
      </c>
      <c r="I55" s="34" t="s">
        <v>19</v>
      </c>
      <c r="J55" s="34" t="s">
        <v>19</v>
      </c>
      <c r="K55" s="34" t="s">
        <v>19</v>
      </c>
      <c r="M55" s="34">
        <v>0.60769746509919464</v>
      </c>
      <c r="N55" s="34">
        <v>0.32108590815806853</v>
      </c>
      <c r="O55" s="34">
        <v>0.1597906233122946</v>
      </c>
      <c r="P55" s="34">
        <v>0.20204074563738783</v>
      </c>
      <c r="Q55" s="34">
        <v>0.29546758023733799</v>
      </c>
      <c r="R55" s="34">
        <v>0.18533706833210942</v>
      </c>
      <c r="S55" s="34">
        <v>0.15015429831006627</v>
      </c>
      <c r="T55" s="34">
        <v>0.28916513592946347</v>
      </c>
      <c r="U55" s="34">
        <v>1.2779944728185693</v>
      </c>
      <c r="W55" s="34" cm="1">
        <f t="array" ref="W55">SUMPRODUCT((C55:K55="Demand")*(M55:U55))</f>
        <v>1.5860823224442835</v>
      </c>
      <c r="X55" s="34" cm="1">
        <f t="array" ref="X55">SUMPRODUCT((C55:K55="Supply")*(M55:U55))</f>
        <v>1.9026509753902086</v>
      </c>
      <c r="Y55" s="34">
        <v>3.488733297834492</v>
      </c>
    </row>
    <row r="56" spans="1:25" x14ac:dyDescent="0.2">
      <c r="A56" s="32" t="s">
        <v>76</v>
      </c>
      <c r="C56" s="34" t="s">
        <v>19</v>
      </c>
      <c r="D56" s="34" t="s">
        <v>19</v>
      </c>
      <c r="E56" s="34" t="s">
        <v>19</v>
      </c>
      <c r="F56" s="34" t="s">
        <v>19</v>
      </c>
      <c r="G56" s="34" t="s">
        <v>19</v>
      </c>
      <c r="H56" s="34" t="s">
        <v>19</v>
      </c>
      <c r="I56" s="34" t="s">
        <v>19</v>
      </c>
      <c r="J56" s="34" t="s">
        <v>19</v>
      </c>
      <c r="K56" s="34" t="s">
        <v>19</v>
      </c>
      <c r="M56" s="34">
        <v>1.2835264339481467</v>
      </c>
      <c r="N56" s="34">
        <v>0.57055681766374255</v>
      </c>
      <c r="O56" s="34">
        <v>0.23231066053215055</v>
      </c>
      <c r="P56" s="34">
        <v>0.14881470394737906</v>
      </c>
      <c r="Q56" s="34">
        <v>0.33358879917965373</v>
      </c>
      <c r="R56" s="34">
        <v>0.38239424219747298</v>
      </c>
      <c r="S56" s="34">
        <v>0.25427257120218366</v>
      </c>
      <c r="T56" s="34">
        <v>0.23971387066954286</v>
      </c>
      <c r="U56" s="34">
        <v>2.6140418105562904</v>
      </c>
      <c r="W56" s="34" cm="1">
        <f t="array" ref="W56">SUMPRODUCT((C56:K56="Demand")*(M56:U56))</f>
        <v>0</v>
      </c>
      <c r="X56" s="34" cm="1">
        <f t="array" ref="X56">SUMPRODUCT((C56:K56="Supply")*(M56:U56))</f>
        <v>6.0592199098965622</v>
      </c>
      <c r="Y56" s="34">
        <v>6.0592199098965622</v>
      </c>
    </row>
    <row r="57" spans="1:25" x14ac:dyDescent="0.2">
      <c r="A57" s="32" t="s">
        <v>77</v>
      </c>
      <c r="C57" s="34" t="s">
        <v>20</v>
      </c>
      <c r="D57" s="34" t="s">
        <v>19</v>
      </c>
      <c r="E57" s="34" t="s">
        <v>20</v>
      </c>
      <c r="F57" s="34" t="s">
        <v>19</v>
      </c>
      <c r="G57" s="34" t="s">
        <v>20</v>
      </c>
      <c r="H57" s="34" t="s">
        <v>19</v>
      </c>
      <c r="I57" s="34" t="s">
        <v>20</v>
      </c>
      <c r="J57" s="34" t="s">
        <v>19</v>
      </c>
      <c r="K57" s="34" t="s">
        <v>19</v>
      </c>
      <c r="M57" s="34">
        <v>0.78461416560285402</v>
      </c>
      <c r="N57" s="34">
        <v>0.47659760299155968</v>
      </c>
      <c r="O57" s="34">
        <v>0.1453274534446318</v>
      </c>
      <c r="P57" s="34">
        <v>6.6141811204976003E-2</v>
      </c>
      <c r="Q57" s="34">
        <v>-8.2401100391588517E-3</v>
      </c>
      <c r="R57" s="34">
        <v>0.44271558744552536</v>
      </c>
      <c r="S57" s="34">
        <v>0.1862776775102343</v>
      </c>
      <c r="T57" s="34">
        <v>0.16839987674428827</v>
      </c>
      <c r="U57" s="34">
        <v>0.60213964680966658</v>
      </c>
      <c r="W57" s="34" cm="1">
        <f t="array" ref="W57">SUMPRODUCT((C57:K57="Demand")*(M57:U57))</f>
        <v>1.1079791865185613</v>
      </c>
      <c r="X57" s="34" cm="1">
        <f t="array" ref="X57">SUMPRODUCT((C57:K57="Supply")*(M57:U57))</f>
        <v>1.7559945251960158</v>
      </c>
      <c r="Y57" s="34">
        <v>2.8639737117145772</v>
      </c>
    </row>
    <row r="58" spans="1:25" x14ac:dyDescent="0.2">
      <c r="A58" s="32" t="s">
        <v>78</v>
      </c>
      <c r="C58" s="34" t="s">
        <v>20</v>
      </c>
      <c r="D58" s="34" t="s">
        <v>20</v>
      </c>
      <c r="E58" s="34" t="s">
        <v>19</v>
      </c>
      <c r="F58" s="34" t="s">
        <v>19</v>
      </c>
      <c r="G58" s="34" t="s">
        <v>19</v>
      </c>
      <c r="H58" s="34" t="s">
        <v>19</v>
      </c>
      <c r="I58" s="34" t="s">
        <v>19</v>
      </c>
      <c r="J58" s="34" t="s">
        <v>19</v>
      </c>
      <c r="K58" s="34" t="s">
        <v>19</v>
      </c>
      <c r="M58" s="34">
        <v>0.44347757186248454</v>
      </c>
      <c r="N58" s="34">
        <v>0.28326112952022059</v>
      </c>
      <c r="O58" s="34">
        <v>3.9144371141640065E-2</v>
      </c>
      <c r="P58" s="34">
        <v>-3.0480378499329473E-2</v>
      </c>
      <c r="Q58" s="34">
        <v>-7.6099021923921775E-2</v>
      </c>
      <c r="R58" s="34">
        <v>0.28006338865166996</v>
      </c>
      <c r="S58" s="34">
        <v>0.10270062068054782</v>
      </c>
      <c r="T58" s="34">
        <v>7.4491350090240771E-2</v>
      </c>
      <c r="U58" s="34">
        <v>-2.887043598775171E-2</v>
      </c>
      <c r="W58" s="34" cm="1">
        <f t="array" ref="W58">SUMPRODUCT((C58:K58="Demand")*(M58:U58))</f>
        <v>0.72673870138270513</v>
      </c>
      <c r="X58" s="34" cm="1">
        <f t="array" ref="X58">SUMPRODUCT((C58:K58="Supply")*(M58:U58))</f>
        <v>0.3609498941530957</v>
      </c>
      <c r="Y58" s="34">
        <v>1.0876885955358007</v>
      </c>
    </row>
    <row r="59" spans="1:25" x14ac:dyDescent="0.2">
      <c r="A59" s="32" t="s">
        <v>79</v>
      </c>
      <c r="C59" s="34" t="s">
        <v>20</v>
      </c>
      <c r="D59" s="34" t="s">
        <v>20</v>
      </c>
      <c r="E59" s="34" t="s">
        <v>19</v>
      </c>
      <c r="F59" s="34" t="s">
        <v>20</v>
      </c>
      <c r="G59" s="34" t="s">
        <v>20</v>
      </c>
      <c r="H59" s="34" t="s">
        <v>19</v>
      </c>
      <c r="I59" s="34" t="s">
        <v>20</v>
      </c>
      <c r="J59" s="34" t="s">
        <v>20</v>
      </c>
      <c r="K59" s="34" t="s">
        <v>20</v>
      </c>
      <c r="M59" s="34">
        <v>0.26864506757053996</v>
      </c>
      <c r="N59" s="34">
        <v>0.12575532938593828</v>
      </c>
      <c r="O59" s="34">
        <v>-2.1612197282217183E-2</v>
      </c>
      <c r="P59" s="34">
        <v>-4.4025816164774696E-2</v>
      </c>
      <c r="Q59" s="34">
        <v>-3.4632385277531839E-2</v>
      </c>
      <c r="R59" s="34">
        <v>0.20358454021217598</v>
      </c>
      <c r="S59" s="34">
        <v>5.8078971695205754E-2</v>
      </c>
      <c r="T59" s="34">
        <v>4.589514460536002E-3</v>
      </c>
      <c r="U59" s="34">
        <v>-0.78386056794013736</v>
      </c>
      <c r="W59" s="34" cm="1">
        <f t="array" ref="W59">SUMPRODUCT((C59:K59="Demand")*(M59:U59))</f>
        <v>-0.40544988627022388</v>
      </c>
      <c r="X59" s="34" cm="1">
        <f t="array" ref="X59">SUMPRODUCT((C59:K59="Supply")*(M59:U59))</f>
        <v>0.18197234292995879</v>
      </c>
      <c r="Y59" s="34">
        <v>-0.22347754334026515</v>
      </c>
    </row>
    <row r="60" spans="1:25" x14ac:dyDescent="0.2">
      <c r="A60" s="32" t="s">
        <v>80</v>
      </c>
      <c r="C60" s="34" t="s">
        <v>19</v>
      </c>
      <c r="D60" s="34" t="s">
        <v>20</v>
      </c>
      <c r="E60" s="34" t="s">
        <v>20</v>
      </c>
      <c r="F60" s="34" t="s">
        <v>19</v>
      </c>
      <c r="G60" s="34" t="s">
        <v>20</v>
      </c>
      <c r="H60" s="34" t="s">
        <v>19</v>
      </c>
      <c r="I60" s="34" t="s">
        <v>20</v>
      </c>
      <c r="J60" s="34" t="s">
        <v>20</v>
      </c>
      <c r="K60" s="34" t="s">
        <v>20</v>
      </c>
      <c r="M60" s="34">
        <v>0.12366201523088703</v>
      </c>
      <c r="N60" s="34">
        <v>7.8527342818849027E-3</v>
      </c>
      <c r="O60" s="34">
        <v>-4.2088390570616946E-2</v>
      </c>
      <c r="P60" s="34">
        <v>-4.5627442858874732E-2</v>
      </c>
      <c r="Q60" s="34">
        <v>-3.1676895150251808E-2</v>
      </c>
      <c r="R60" s="34">
        <v>0.19927587269445729</v>
      </c>
      <c r="S60" s="34">
        <v>3.8247127701721624E-2</v>
      </c>
      <c r="T60" s="34">
        <v>-2.6477968041554785E-2</v>
      </c>
      <c r="U60" s="34">
        <v>-0.43802335833218087</v>
      </c>
      <c r="W60" s="34" cm="1">
        <f t="array" ref="W60">SUMPRODUCT((C60:K60="Demand")*(M60:U60))</f>
        <v>-0.49216675011099786</v>
      </c>
      <c r="X60" s="34" cm="1">
        <f t="array" ref="X60">SUMPRODUCT((C60:K60="Supply")*(M60:U60))</f>
        <v>0.27731044506646962</v>
      </c>
      <c r="Y60" s="34">
        <v>-0.2148563050445283</v>
      </c>
    </row>
    <row r="61" spans="1:25" x14ac:dyDescent="0.2">
      <c r="A61" s="32" t="s">
        <v>81</v>
      </c>
      <c r="C61" s="34" t="s">
        <v>20</v>
      </c>
      <c r="D61" s="34" t="s">
        <v>19</v>
      </c>
      <c r="E61" s="34" t="s">
        <v>19</v>
      </c>
      <c r="F61" s="34" t="s">
        <v>19</v>
      </c>
      <c r="G61" s="34" t="s">
        <v>19</v>
      </c>
      <c r="H61" s="34" t="s">
        <v>20</v>
      </c>
      <c r="I61" s="34" t="s">
        <v>20</v>
      </c>
      <c r="J61" s="34" t="s">
        <v>20</v>
      </c>
      <c r="K61" s="34" t="s">
        <v>19</v>
      </c>
      <c r="M61" s="34">
        <v>3.8377866795793157E-2</v>
      </c>
      <c r="N61" s="34">
        <v>1.7649963455281675E-2</v>
      </c>
      <c r="O61" s="34">
        <v>2.6863649182832079E-4</v>
      </c>
      <c r="P61" s="34">
        <v>4.5719478302795713E-2</v>
      </c>
      <c r="Q61" s="34">
        <v>-4.2531678723875962E-2</v>
      </c>
      <c r="R61" s="34">
        <v>0.12064269049610474</v>
      </c>
      <c r="S61" s="34">
        <v>2.8331205704979052E-2</v>
      </c>
      <c r="T61" s="34">
        <v>-3.1773561649865938E-2</v>
      </c>
      <c r="U61" s="34">
        <v>-0.90935561716476165</v>
      </c>
      <c r="W61" s="34" cm="1">
        <f t="array" ref="W61">SUMPRODUCT((C61:K61="Demand")*(M61:U61))</f>
        <v>0.155578201347011</v>
      </c>
      <c r="X61" s="34" cm="1">
        <f t="array" ref="X61">SUMPRODUCT((C61:K61="Supply")*(M61:U61))</f>
        <v>-0.88824921763873188</v>
      </c>
      <c r="Y61" s="34">
        <v>-0.73267101629172093</v>
      </c>
    </row>
    <row r="62" spans="1:25" x14ac:dyDescent="0.2">
      <c r="A62" s="32" t="s">
        <v>82</v>
      </c>
      <c r="C62" s="34" t="s">
        <v>20</v>
      </c>
      <c r="D62" s="34" t="s">
        <v>19</v>
      </c>
      <c r="E62" s="34" t="s">
        <v>19</v>
      </c>
      <c r="F62" s="34" t="s">
        <v>20</v>
      </c>
      <c r="G62" s="34" t="s">
        <v>19</v>
      </c>
      <c r="H62" s="34" t="s">
        <v>19</v>
      </c>
      <c r="I62" s="34" t="s">
        <v>19</v>
      </c>
      <c r="J62" s="34" t="s">
        <v>20</v>
      </c>
      <c r="K62" s="34" t="s">
        <v>19</v>
      </c>
      <c r="M62" s="34">
        <v>8.5284148435093882E-2</v>
      </c>
      <c r="N62" s="34">
        <v>6.543616683744688E-3</v>
      </c>
      <c r="O62" s="34">
        <v>1.0437535795575398E-2</v>
      </c>
      <c r="P62" s="34">
        <v>-3.9262313656756601E-2</v>
      </c>
      <c r="Q62" s="34">
        <v>-2.4852017109815727E-2</v>
      </c>
      <c r="R62" s="34">
        <v>7.5401681560065464E-2</v>
      </c>
      <c r="S62" s="34">
        <v>2.1248404278733788E-2</v>
      </c>
      <c r="T62" s="34">
        <v>-1.1297266364396466E-2</v>
      </c>
      <c r="U62" s="34">
        <v>7.9919473039858677E-2</v>
      </c>
      <c r="W62" s="34" cm="1">
        <f t="array" ref="W62">SUMPRODUCT((C62:K62="Demand")*(M62:U62))</f>
        <v>3.4724568413940816E-2</v>
      </c>
      <c r="X62" s="34" cm="1">
        <f t="array" ref="X62">SUMPRODUCT((C62:K62="Supply")*(M62:U62))</f>
        <v>0.16869869424816231</v>
      </c>
      <c r="Y62" s="34">
        <v>0.20342326266210309</v>
      </c>
    </row>
    <row r="63" spans="1:25" x14ac:dyDescent="0.2">
      <c r="A63" s="32" t="s">
        <v>83</v>
      </c>
      <c r="C63" s="34" t="s">
        <v>20</v>
      </c>
      <c r="D63" s="34" t="s">
        <v>19</v>
      </c>
      <c r="E63" s="34" t="s">
        <v>20</v>
      </c>
      <c r="F63" s="34" t="s">
        <v>20</v>
      </c>
      <c r="G63" s="34" t="s">
        <v>20</v>
      </c>
      <c r="H63" s="34" t="s">
        <v>19</v>
      </c>
      <c r="I63" s="34" t="s">
        <v>20</v>
      </c>
      <c r="J63" s="34" t="s">
        <v>20</v>
      </c>
      <c r="K63" s="34" t="s">
        <v>19</v>
      </c>
      <c r="M63" s="34">
        <v>0.10660518554386583</v>
      </c>
      <c r="N63" s="34">
        <v>2.6287018623515682E-2</v>
      </c>
      <c r="O63" s="34">
        <v>1.9556682232809805E-2</v>
      </c>
      <c r="P63" s="34">
        <v>-9.6930907621843362E-3</v>
      </c>
      <c r="Q63" s="34">
        <v>0.11608192361138056</v>
      </c>
      <c r="R63" s="34">
        <v>7.8633182198354093E-2</v>
      </c>
      <c r="S63" s="34">
        <v>1.8415283708236484E-2</v>
      </c>
      <c r="T63" s="34">
        <v>3.38917990931899E-2</v>
      </c>
      <c r="U63" s="34">
        <v>0.1593216169972379</v>
      </c>
      <c r="W63" s="34" cm="1">
        <f t="array" ref="W63">SUMPRODUCT((C63:K63="Demand")*(M63:U63))</f>
        <v>0.28485778342729828</v>
      </c>
      <c r="X63" s="34" cm="1">
        <f t="array" ref="X63">SUMPRODUCT((C63:K63="Supply")*(M63:U63))</f>
        <v>0.26424181781910766</v>
      </c>
      <c r="Y63" s="34">
        <v>0.549099601246406</v>
      </c>
    </row>
    <row r="64" spans="1:25" x14ac:dyDescent="0.2">
      <c r="A64" s="32" t="s">
        <v>84</v>
      </c>
      <c r="C64" s="34" t="s">
        <v>19</v>
      </c>
      <c r="D64" s="34" t="s">
        <v>19</v>
      </c>
      <c r="E64" s="34" t="s">
        <v>19</v>
      </c>
      <c r="F64" s="34" t="s">
        <v>20</v>
      </c>
      <c r="G64" s="34" t="s">
        <v>19</v>
      </c>
      <c r="H64" s="34" t="s">
        <v>19</v>
      </c>
      <c r="I64" s="34" t="s">
        <v>19</v>
      </c>
      <c r="J64" s="34" t="s">
        <v>19</v>
      </c>
      <c r="K64" s="34" t="s">
        <v>19</v>
      </c>
      <c r="M64" s="34">
        <v>0.1748325042919385</v>
      </c>
      <c r="N64" s="34">
        <v>7.8779121592250548E-2</v>
      </c>
      <c r="O64" s="34">
        <v>2.9089022623777609E-2</v>
      </c>
      <c r="P64" s="34">
        <v>1.0052133905717339E-2</v>
      </c>
      <c r="Q64" s="34">
        <v>9.3094468566629882E-2</v>
      </c>
      <c r="R64" s="34">
        <v>0.12495135801382189</v>
      </c>
      <c r="S64" s="34">
        <v>3.1164326275476356E-2</v>
      </c>
      <c r="T64" s="34">
        <v>3.8481313553726408E-2</v>
      </c>
      <c r="U64" s="34">
        <v>0.64423322651510273</v>
      </c>
      <c r="W64" s="34" cm="1">
        <f t="array" ref="W64">SUMPRODUCT((C64:K64="Demand")*(M64:U64))</f>
        <v>1.0052133905717339E-2</v>
      </c>
      <c r="X64" s="34" cm="1">
        <f t="array" ref="X64">SUMPRODUCT((C64:K64="Supply")*(M64:U64))</f>
        <v>1.2146253414327239</v>
      </c>
      <c r="Y64" s="34">
        <v>1.2246774753384413</v>
      </c>
    </row>
    <row r="65" spans="1:25" x14ac:dyDescent="0.2">
      <c r="A65" s="32" t="s">
        <v>85</v>
      </c>
      <c r="C65" s="34" t="s">
        <v>19</v>
      </c>
      <c r="D65" s="34" t="s">
        <v>20</v>
      </c>
      <c r="E65" s="34" t="s">
        <v>19</v>
      </c>
      <c r="F65" s="34" t="s">
        <v>20</v>
      </c>
      <c r="G65" s="34" t="s">
        <v>19</v>
      </c>
      <c r="H65" s="34" t="s">
        <v>19</v>
      </c>
      <c r="I65" s="34" t="s">
        <v>19</v>
      </c>
      <c r="J65" s="34" t="s">
        <v>20</v>
      </c>
      <c r="K65" s="34" t="s">
        <v>19</v>
      </c>
      <c r="M65" s="34">
        <v>8.9548355856844633E-2</v>
      </c>
      <c r="N65" s="34">
        <v>0.13198036596287133</v>
      </c>
      <c r="O65" s="34">
        <v>1.7465117616291288E-2</v>
      </c>
      <c r="P65" s="34">
        <v>7.7936796973203229E-2</v>
      </c>
      <c r="Q65" s="34">
        <v>2.1317014625295873E-2</v>
      </c>
      <c r="R65" s="34">
        <v>0.20897037460932319</v>
      </c>
      <c r="S65" s="34">
        <v>4.5329929127965886E-2</v>
      </c>
      <c r="T65" s="34">
        <v>4.3423867588149985E-2</v>
      </c>
      <c r="U65" s="34">
        <v>0.38277630473837237</v>
      </c>
      <c r="W65" s="34" cm="1">
        <f t="array" ref="W65">SUMPRODUCT((C65:K65="Demand")*(M65:U65))</f>
        <v>0.25334103052422452</v>
      </c>
      <c r="X65" s="34" cm="1">
        <f t="array" ref="X65">SUMPRODUCT((C65:K65="Supply")*(M65:U65))</f>
        <v>0.76540709657409323</v>
      </c>
      <c r="Y65" s="34">
        <v>1.0187481270983179</v>
      </c>
    </row>
    <row r="66" spans="1:25" x14ac:dyDescent="0.2">
      <c r="A66" s="32" t="s">
        <v>86</v>
      </c>
      <c r="C66" s="34" t="s">
        <v>20</v>
      </c>
      <c r="D66" s="34" t="s">
        <v>20</v>
      </c>
      <c r="E66" s="34" t="s">
        <v>20</v>
      </c>
      <c r="F66" s="34" t="s">
        <v>20</v>
      </c>
      <c r="G66" s="34" t="s">
        <v>19</v>
      </c>
      <c r="H66" s="34" t="s">
        <v>20</v>
      </c>
      <c r="I66" s="34" t="s">
        <v>19</v>
      </c>
      <c r="J66" s="34" t="s">
        <v>19</v>
      </c>
      <c r="K66" s="34" t="s">
        <v>19</v>
      </c>
      <c r="M66" s="34">
        <v>0</v>
      </c>
      <c r="N66" s="34">
        <v>0.10105067192471678</v>
      </c>
      <c r="O66" s="34">
        <v>1.8256814524724519E-3</v>
      </c>
      <c r="P66" s="34">
        <v>2.0111563845110578E-2</v>
      </c>
      <c r="Q66" s="34">
        <v>-2.0471524314555668E-2</v>
      </c>
      <c r="R66" s="34">
        <v>0.15618919751727814</v>
      </c>
      <c r="S66" s="34">
        <v>4.8163049698464189E-2</v>
      </c>
      <c r="T66" s="34">
        <v>2.0123255711581394E-2</v>
      </c>
      <c r="U66" s="34">
        <v>0.41873084073432926</v>
      </c>
      <c r="W66" s="34" cm="1">
        <f t="array" ref="W66">SUMPRODUCT((C66:K66="Demand")*(M66:U66))</f>
        <v>0.27917711473957796</v>
      </c>
      <c r="X66" s="34" cm="1">
        <f t="array" ref="X66">SUMPRODUCT((C66:K66="Supply")*(M66:U66))</f>
        <v>0.46654562182981918</v>
      </c>
      <c r="Y66" s="34">
        <v>0.74572273656939714</v>
      </c>
    </row>
    <row r="67" spans="1:25" x14ac:dyDescent="0.2">
      <c r="A67" s="32" t="s">
        <v>87</v>
      </c>
      <c r="C67" s="34" t="s">
        <v>19</v>
      </c>
      <c r="D67" s="34" t="s">
        <v>20</v>
      </c>
      <c r="E67" s="34" t="s">
        <v>20</v>
      </c>
      <c r="F67" s="34" t="s">
        <v>19</v>
      </c>
      <c r="G67" s="34" t="s">
        <v>20</v>
      </c>
      <c r="H67" s="34" t="s">
        <v>19</v>
      </c>
      <c r="I67" s="34" t="s">
        <v>19</v>
      </c>
      <c r="J67" s="34" t="s">
        <v>20</v>
      </c>
      <c r="K67" s="34" t="s">
        <v>19</v>
      </c>
      <c r="M67" s="34">
        <v>1.2792622265264385E-2</v>
      </c>
      <c r="N67" s="34">
        <v>6.246257150285376E-2</v>
      </c>
      <c r="O67" s="34">
        <v>-7.4380711549770582E-3</v>
      </c>
      <c r="P67" s="34">
        <v>1.5968288282555032E-2</v>
      </c>
      <c r="Q67" s="34">
        <v>-2.6088746006115937E-2</v>
      </c>
      <c r="R67" s="34">
        <v>8.8327684113218452E-2</v>
      </c>
      <c r="S67" s="34">
        <v>5.170445041158632E-2</v>
      </c>
      <c r="T67" s="34">
        <v>9.885108068847159E-3</v>
      </c>
      <c r="U67" s="34">
        <v>0.26455783751490941</v>
      </c>
      <c r="W67" s="34" cm="1">
        <f t="array" ref="W67">SUMPRODUCT((C67:K67="Demand")*(M67:U67))</f>
        <v>3.8820862410607927E-2</v>
      </c>
      <c r="X67" s="34" cm="1">
        <f t="array" ref="X67">SUMPRODUCT((C67:K67="Supply")*(M67:U67))</f>
        <v>0.43335088258753363</v>
      </c>
      <c r="Y67" s="34">
        <v>0.47217174499814152</v>
      </c>
    </row>
    <row r="68" spans="1:25" x14ac:dyDescent="0.2">
      <c r="A68" s="32" t="s">
        <v>88</v>
      </c>
      <c r="C68" s="34" t="s">
        <v>19</v>
      </c>
      <c r="D68" s="34" t="s">
        <v>20</v>
      </c>
      <c r="E68" s="34" t="s">
        <v>19</v>
      </c>
      <c r="F68" s="34" t="s">
        <v>20</v>
      </c>
      <c r="G68" s="34" t="s">
        <v>19</v>
      </c>
      <c r="H68" s="34" t="s">
        <v>19</v>
      </c>
      <c r="I68" s="34" t="s">
        <v>19</v>
      </c>
      <c r="J68" s="34" t="s">
        <v>19</v>
      </c>
      <c r="K68" s="34" t="s">
        <v>19</v>
      </c>
      <c r="M68" s="34">
        <v>7.4278933287307558E-2</v>
      </c>
      <c r="N68" s="34">
        <v>8.4871685032960678E-2</v>
      </c>
      <c r="O68" s="34">
        <v>-1.8968048209182747E-3</v>
      </c>
      <c r="P68" s="34">
        <v>4.464184349291947E-2</v>
      </c>
      <c r="Q68" s="34">
        <v>-2.3220431757998546E-2</v>
      </c>
      <c r="R68" s="34">
        <v>8.2293087080347938E-2</v>
      </c>
      <c r="S68" s="34">
        <v>3.3906964701821293E-2</v>
      </c>
      <c r="T68" s="34">
        <v>9.4933977733667047E-3</v>
      </c>
      <c r="U68" s="34">
        <v>5.7957845612327825E-3</v>
      </c>
      <c r="W68" s="34" cm="1">
        <f t="array" ref="W68">SUMPRODUCT((C68:K68="Demand")*(M68:U68))</f>
        <v>0.12951352852588016</v>
      </c>
      <c r="X68" s="34" cm="1">
        <f t="array" ref="X68">SUMPRODUCT((C68:K68="Supply")*(M68:U68))</f>
        <v>0.18065093082515946</v>
      </c>
      <c r="Y68" s="34">
        <v>0.31016445935103965</v>
      </c>
    </row>
    <row r="69" spans="1:25" x14ac:dyDescent="0.2">
      <c r="A69" s="32" t="s">
        <v>89</v>
      </c>
      <c r="C69" s="34" t="s">
        <v>19</v>
      </c>
      <c r="D69" s="34" t="s">
        <v>19</v>
      </c>
      <c r="E69" s="34" t="s">
        <v>20</v>
      </c>
      <c r="F69" s="34" t="s">
        <v>19</v>
      </c>
      <c r="G69" s="34" t="s">
        <v>20</v>
      </c>
      <c r="H69" s="34" t="s">
        <v>19</v>
      </c>
      <c r="I69" s="34" t="s">
        <v>19</v>
      </c>
      <c r="J69" s="34" t="s">
        <v>19</v>
      </c>
      <c r="K69" s="34" t="s">
        <v>19</v>
      </c>
      <c r="M69" s="34">
        <v>-7.4278933287307558E-2</v>
      </c>
      <c r="N69" s="34">
        <v>0.12234166933318508</v>
      </c>
      <c r="O69" s="34">
        <v>2.0153110091544373E-3</v>
      </c>
      <c r="P69" s="34">
        <v>6.5094094386650026E-3</v>
      </c>
      <c r="Q69" s="34">
        <v>3.0518012872065223E-2</v>
      </c>
      <c r="R69" s="34">
        <v>8.345214464486049E-2</v>
      </c>
      <c r="S69" s="34">
        <v>3.0374989212048471E-2</v>
      </c>
      <c r="T69" s="34">
        <v>1.7847587813929363E-2</v>
      </c>
      <c r="U69" s="34">
        <v>-0.22839007180826582</v>
      </c>
      <c r="W69" s="34" cm="1">
        <f t="array" ref="W69">SUMPRODUCT((C69:K69="Demand")*(M69:U69))</f>
        <v>3.2533323881219663E-2</v>
      </c>
      <c r="X69" s="34" cm="1">
        <f t="array" ref="X69">SUMPRODUCT((C69:K69="Supply")*(M69:U69))</f>
        <v>-4.2143204652884958E-2</v>
      </c>
      <c r="Y69" s="34">
        <v>-9.6098807716652745E-3</v>
      </c>
    </row>
    <row r="70" spans="1:25" x14ac:dyDescent="0.2">
      <c r="A70" s="32" t="s">
        <v>90</v>
      </c>
      <c r="C70" s="34" t="s">
        <v>19</v>
      </c>
      <c r="D70" s="34" t="s">
        <v>20</v>
      </c>
      <c r="E70" s="34" t="s">
        <v>19</v>
      </c>
      <c r="F70" s="34" t="s">
        <v>20</v>
      </c>
      <c r="G70" s="34" t="s">
        <v>20</v>
      </c>
      <c r="H70" s="34" t="s">
        <v>19</v>
      </c>
      <c r="I70" s="34" t="s">
        <v>19</v>
      </c>
      <c r="J70" s="34" t="s">
        <v>19</v>
      </c>
      <c r="K70" s="34" t="s">
        <v>20</v>
      </c>
      <c r="M70" s="34">
        <v>0</v>
      </c>
      <c r="N70" s="34">
        <v>0.11229699452217877</v>
      </c>
      <c r="O70" s="34">
        <v>4.1631967662673873E-2</v>
      </c>
      <c r="P70" s="34">
        <v>-6.6117440784428702E-2</v>
      </c>
      <c r="Q70" s="34">
        <v>-2.5245352044345613E-2</v>
      </c>
      <c r="R70" s="34">
        <v>9.9678950548027889E-2</v>
      </c>
      <c r="S70" s="34">
        <v>5.0154051954776471E-2</v>
      </c>
      <c r="T70" s="34">
        <v>5.2783291619918897E-2</v>
      </c>
      <c r="U70" s="34">
        <v>-0.4370425789785411</v>
      </c>
      <c r="W70" s="34" cm="1">
        <f t="array" ref="W70">SUMPRODUCT((C70:K70="Demand")*(M70:U70))</f>
        <v>-0.41610837728513667</v>
      </c>
      <c r="X70" s="34" cm="1">
        <f t="array" ref="X70">SUMPRODUCT((C70:K70="Supply")*(M70:U70))</f>
        <v>0.24424826178539716</v>
      </c>
      <c r="Y70" s="34">
        <v>-0.17186011549973951</v>
      </c>
    </row>
    <row r="71" spans="1:25" x14ac:dyDescent="0.2">
      <c r="A71" s="32" t="s">
        <v>91</v>
      </c>
      <c r="C71" s="34" t="s">
        <v>20</v>
      </c>
      <c r="D71" s="34" t="s">
        <v>19</v>
      </c>
      <c r="E71" s="34" t="s">
        <v>20</v>
      </c>
      <c r="F71" s="34" t="s">
        <v>19</v>
      </c>
      <c r="G71" s="34" t="s">
        <v>19</v>
      </c>
      <c r="H71" s="34" t="s">
        <v>19</v>
      </c>
      <c r="I71" s="34" t="s">
        <v>19</v>
      </c>
      <c r="J71" s="34" t="s">
        <v>20</v>
      </c>
      <c r="K71" s="34" t="s">
        <v>19</v>
      </c>
      <c r="M71" s="34">
        <v>-2.8886251833949033E-2</v>
      </c>
      <c r="N71" s="34">
        <v>9.515513473987236E-2</v>
      </c>
      <c r="O71" s="34">
        <v>5.9767099625375408E-2</v>
      </c>
      <c r="P71" s="34">
        <v>-7.3910117073775081E-2</v>
      </c>
      <c r="Q71" s="34">
        <v>-1.477897135734264E-2</v>
      </c>
      <c r="R71" s="34">
        <v>7.4179684128765064E-2</v>
      </c>
      <c r="S71" s="34">
        <v>5.6511607836368147E-2</v>
      </c>
      <c r="T71" s="34">
        <v>6.3415897126089651E-2</v>
      </c>
      <c r="U71" s="34">
        <v>-0.20233068851640673</v>
      </c>
      <c r="W71" s="34" cm="1">
        <f t="array" ref="W71">SUMPRODUCT((C71:K71="Demand")*(M71:U71))</f>
        <v>9.4296744917516023E-2</v>
      </c>
      <c r="X71" s="34" cm="1">
        <f t="array" ref="X71">SUMPRODUCT((C71:K71="Supply")*(M71:U71))</f>
        <v>-6.5173350242518885E-2</v>
      </c>
      <c r="Y71" s="34">
        <v>2.9123394674997138E-2</v>
      </c>
    </row>
    <row r="72" spans="1:25" x14ac:dyDescent="0.2">
      <c r="A72" s="32" t="s">
        <v>92</v>
      </c>
      <c r="C72" s="34" t="s">
        <v>20</v>
      </c>
      <c r="D72" s="34" t="s">
        <v>20</v>
      </c>
      <c r="E72" s="34" t="s">
        <v>19</v>
      </c>
      <c r="F72" s="34" t="s">
        <v>19</v>
      </c>
      <c r="G72" s="34" t="s">
        <v>19</v>
      </c>
      <c r="H72" s="34" t="s">
        <v>19</v>
      </c>
      <c r="I72" s="34" t="s">
        <v>19</v>
      </c>
      <c r="J72" s="34" t="s">
        <v>19</v>
      </c>
      <c r="K72" s="34" t="s">
        <v>19</v>
      </c>
      <c r="M72" s="34">
        <v>5.3645896263051551E-2</v>
      </c>
      <c r="N72" s="34">
        <v>8.5644301592082916E-2</v>
      </c>
      <c r="O72" s="34">
        <v>5.8659326908678172E-2</v>
      </c>
      <c r="P72" s="34">
        <v>3.809633829516941E-2</v>
      </c>
      <c r="Q72" s="34">
        <v>-1.7311760009194797E-2</v>
      </c>
      <c r="R72" s="34">
        <v>0.11242858375765931</v>
      </c>
      <c r="S72" s="34">
        <v>4.7328471562958614E-2</v>
      </c>
      <c r="T72" s="34">
        <v>7.5567446275998776E-2</v>
      </c>
      <c r="U72" s="34">
        <v>-0.14116811326115555</v>
      </c>
      <c r="W72" s="34" cm="1">
        <f t="array" ref="W72">SUMPRODUCT((C72:K72="Demand")*(M72:U72))</f>
        <v>0.13929019785513447</v>
      </c>
      <c r="X72" s="34" cm="1">
        <f t="array" ref="X72">SUMPRODUCT((C72:K72="Supply")*(M72:U72))</f>
        <v>0.17360029353011394</v>
      </c>
      <c r="Y72" s="34">
        <v>0.31289049138524838</v>
      </c>
    </row>
    <row r="73" spans="1:25" x14ac:dyDescent="0.2">
      <c r="A73" s="32" t="s">
        <v>93</v>
      </c>
      <c r="C73" s="34" t="s">
        <v>19</v>
      </c>
      <c r="D73" s="34" t="s">
        <v>20</v>
      </c>
      <c r="E73" s="34" t="s">
        <v>20</v>
      </c>
      <c r="F73" s="34" t="s">
        <v>20</v>
      </c>
      <c r="G73" s="34" t="s">
        <v>20</v>
      </c>
      <c r="H73" s="34" t="s">
        <v>20</v>
      </c>
      <c r="I73" s="34" t="s">
        <v>20</v>
      </c>
      <c r="J73" s="34" t="s">
        <v>20</v>
      </c>
      <c r="K73" s="34" t="s">
        <v>19</v>
      </c>
      <c r="M73" s="34">
        <v>-2.0633037024250147E-2</v>
      </c>
      <c r="N73" s="34">
        <v>5.5190707979892548E-2</v>
      </c>
      <c r="O73" s="34">
        <v>5.8848830992733164E-2</v>
      </c>
      <c r="P73" s="34">
        <v>-2.224151578230902E-2</v>
      </c>
      <c r="Q73" s="34">
        <v>4.6855101073177197E-2</v>
      </c>
      <c r="R73" s="34">
        <v>8.4611202209373029E-2</v>
      </c>
      <c r="S73" s="34">
        <v>2.7549408820229611E-2</v>
      </c>
      <c r="T73" s="34">
        <v>5.3922499352722947E-2</v>
      </c>
      <c r="U73" s="34">
        <v>-0.20510413380786141</v>
      </c>
      <c r="W73" s="34" cm="1">
        <f t="array" ref="W73">SUMPRODUCT((C73:K73="Demand")*(M73:U73))</f>
        <v>0.30473623464581945</v>
      </c>
      <c r="X73" s="34" cm="1">
        <f t="array" ref="X73">SUMPRODUCT((C73:K73="Supply")*(M73:U73))</f>
        <v>-0.22573717083211156</v>
      </c>
      <c r="Y73" s="34">
        <v>7.8999063813707915E-2</v>
      </c>
    </row>
    <row r="74" spans="1:25" x14ac:dyDescent="0.2">
      <c r="A74" s="32" t="s">
        <v>94</v>
      </c>
      <c r="C74" s="34" t="s">
        <v>19</v>
      </c>
      <c r="D74" s="34" t="s">
        <v>19</v>
      </c>
      <c r="E74" s="34" t="s">
        <v>20</v>
      </c>
      <c r="F74" s="34" t="s">
        <v>20</v>
      </c>
      <c r="G74" s="34" t="s">
        <v>20</v>
      </c>
      <c r="H74" s="34" t="s">
        <v>20</v>
      </c>
      <c r="I74" s="34" t="s">
        <v>20</v>
      </c>
      <c r="J74" s="34" t="s">
        <v>20</v>
      </c>
      <c r="K74" s="34" t="s">
        <v>19</v>
      </c>
      <c r="M74" s="34">
        <v>9.4911970311557708E-2</v>
      </c>
      <c r="N74" s="34">
        <v>6.6194836859347517E-2</v>
      </c>
      <c r="O74" s="34">
        <v>5.0032422673284581E-2</v>
      </c>
      <c r="P74" s="34">
        <v>7.9409719984299187E-2</v>
      </c>
      <c r="Q74" s="34">
        <v>4.3071245286806961E-2</v>
      </c>
      <c r="R74" s="34">
        <v>5.4475705532061658E-2</v>
      </c>
      <c r="S74" s="34">
        <v>2.8962199016138539E-2</v>
      </c>
      <c r="T74" s="34">
        <v>3.3796496073185488E-2</v>
      </c>
      <c r="U74" s="34">
        <v>0.12843450141240623</v>
      </c>
      <c r="W74" s="34" cm="1">
        <f t="array" ref="W74">SUMPRODUCT((C74:K74="Demand")*(M74:U74))</f>
        <v>0.28974778856577643</v>
      </c>
      <c r="X74" s="34" cm="1">
        <f t="array" ref="X74">SUMPRODUCT((C74:K74="Supply")*(M74:U74))</f>
        <v>0.28954130858331145</v>
      </c>
      <c r="Y74" s="34">
        <v>0.57928909714908783</v>
      </c>
    </row>
    <row r="75" spans="1:25" x14ac:dyDescent="0.2">
      <c r="A75" s="32" t="s">
        <v>95</v>
      </c>
      <c r="C75" s="34" t="s">
        <v>20</v>
      </c>
      <c r="D75" s="34" t="s">
        <v>19</v>
      </c>
      <c r="E75" s="34" t="s">
        <v>19</v>
      </c>
      <c r="F75" s="34" t="s">
        <v>19</v>
      </c>
      <c r="G75" s="34" t="s">
        <v>20</v>
      </c>
      <c r="H75" s="34" t="s">
        <v>19</v>
      </c>
      <c r="I75" s="34" t="s">
        <v>19</v>
      </c>
      <c r="J75" s="34" t="s">
        <v>20</v>
      </c>
      <c r="K75" s="34" t="s">
        <v>19</v>
      </c>
      <c r="M75" s="34">
        <v>0.16093768878916051</v>
      </c>
      <c r="N75" s="34">
        <v>1.7761754661353671E-2</v>
      </c>
      <c r="O75" s="34">
        <v>3.9845812664080521E-2</v>
      </c>
      <c r="P75" s="34">
        <v>-5.7991340690885483E-3</v>
      </c>
      <c r="Q75" s="34">
        <v>8.108450645987985E-3</v>
      </c>
      <c r="R75" s="34">
        <v>3.8248899628894252E-2</v>
      </c>
      <c r="S75" s="34">
        <v>2.5430223526365717E-2</v>
      </c>
      <c r="T75" s="34">
        <v>2.2404418745145552E-2</v>
      </c>
      <c r="U75" s="34">
        <v>0.31881671147134066</v>
      </c>
      <c r="W75" s="34" cm="1">
        <f t="array" ref="W75">SUMPRODUCT((C75:K75="Demand")*(M75:U75))</f>
        <v>0.19145055818029405</v>
      </c>
      <c r="X75" s="34" cm="1">
        <f t="array" ref="X75">SUMPRODUCT((C75:K75="Supply")*(M75:U75))</f>
        <v>0.43430426788294629</v>
      </c>
      <c r="Y75" s="34">
        <v>0.62575482606324029</v>
      </c>
    </row>
    <row r="76" spans="1:25" x14ac:dyDescent="0.2">
      <c r="A76" s="32" t="s">
        <v>96</v>
      </c>
      <c r="C76" s="34" t="s">
        <v>19</v>
      </c>
      <c r="D76" s="34" t="s">
        <v>20</v>
      </c>
      <c r="E76" s="34" t="s">
        <v>19</v>
      </c>
      <c r="F76" s="34" t="s">
        <v>20</v>
      </c>
      <c r="G76" s="34" t="s">
        <v>20</v>
      </c>
      <c r="H76" s="34" t="s">
        <v>20</v>
      </c>
      <c r="I76" s="34" t="s">
        <v>19</v>
      </c>
      <c r="J76" s="34" t="s">
        <v>19</v>
      </c>
      <c r="K76" s="34" t="s">
        <v>19</v>
      </c>
      <c r="M76" s="34">
        <v>0.25997626650556477</v>
      </c>
      <c r="N76" s="34">
        <v>1.1607755902844692E-2</v>
      </c>
      <c r="O76" s="34">
        <v>1.7088440610374903E-2</v>
      </c>
      <c r="P76" s="34">
        <v>6.3584171355266896E-3</v>
      </c>
      <c r="Q76" s="34">
        <v>-6.5562153841211529E-2</v>
      </c>
      <c r="R76" s="34">
        <v>3.8248899628894252E-2</v>
      </c>
      <c r="S76" s="34">
        <v>3.2494174505911362E-2</v>
      </c>
      <c r="T76" s="34">
        <v>-2.3543626477949602E-2</v>
      </c>
      <c r="U76" s="34">
        <v>3.7929051990395306E-2</v>
      </c>
      <c r="W76" s="34" cm="1">
        <f t="array" ref="W76">SUMPRODUCT((C76:K76="Demand")*(M76:U76))</f>
        <v>-9.3470811739458995E-3</v>
      </c>
      <c r="X76" s="34" cm="1">
        <f t="array" ref="X76">SUMPRODUCT((C76:K76="Supply")*(M76:U76))</f>
        <v>0.32394430713429673</v>
      </c>
      <c r="Y76" s="34">
        <v>0.31459722596035083</v>
      </c>
    </row>
    <row r="77" spans="1:25" x14ac:dyDescent="0.2">
      <c r="A77" s="32" t="s">
        <v>97</v>
      </c>
      <c r="C77" s="34" t="s">
        <v>19</v>
      </c>
      <c r="D77" s="34" t="s">
        <v>20</v>
      </c>
      <c r="E77" s="34" t="s">
        <v>19</v>
      </c>
      <c r="F77" s="34" t="s">
        <v>19</v>
      </c>
      <c r="G77" s="34" t="s">
        <v>19</v>
      </c>
      <c r="H77" s="34" t="s">
        <v>19</v>
      </c>
      <c r="I77" s="34" t="s">
        <v>20</v>
      </c>
      <c r="J77" s="34" t="s">
        <v>20</v>
      </c>
      <c r="K77" s="34" t="s">
        <v>20</v>
      </c>
      <c r="M77" s="34">
        <v>0.23521662207646221</v>
      </c>
      <c r="N77" s="34">
        <v>3.041104550376085E-2</v>
      </c>
      <c r="O77" s="34">
        <v>3.1465551002529776E-2</v>
      </c>
      <c r="P77" s="34">
        <v>3.7935618641566429E-2</v>
      </c>
      <c r="Q77" s="34">
        <v>-8.4830844496591364E-3</v>
      </c>
      <c r="R77" s="34">
        <v>3.3612669370847365E-2</v>
      </c>
      <c r="S77" s="34">
        <v>2.0485457840683969E-2</v>
      </c>
      <c r="T77" s="34">
        <v>-5.8099594373004278E-2</v>
      </c>
      <c r="U77" s="34">
        <v>0.28730271635882143</v>
      </c>
      <c r="W77" s="34" cm="1">
        <f t="array" ref="W77">SUMPRODUCT((C77:K77="Demand")*(M77:U77))</f>
        <v>0.28009962533026195</v>
      </c>
      <c r="X77" s="34" cm="1">
        <f t="array" ref="X77">SUMPRODUCT((C77:K77="Supply")*(M77:U77))</f>
        <v>0.32974737664174669</v>
      </c>
      <c r="Y77" s="34">
        <v>0.60984700197200858</v>
      </c>
    </row>
    <row r="78" spans="1:25" x14ac:dyDescent="0.2">
      <c r="A78" s="32" t="s">
        <v>98</v>
      </c>
      <c r="C78" s="34" t="s">
        <v>20</v>
      </c>
      <c r="D78" s="34" t="s">
        <v>20</v>
      </c>
      <c r="E78" s="34" t="s">
        <v>19</v>
      </c>
      <c r="F78" s="34" t="s">
        <v>19</v>
      </c>
      <c r="G78" s="34" t="s">
        <v>20</v>
      </c>
      <c r="H78" s="34" t="s">
        <v>20</v>
      </c>
      <c r="I78" s="34" t="s">
        <v>19</v>
      </c>
      <c r="J78" s="34" t="s">
        <v>19</v>
      </c>
      <c r="K78" s="34" t="s">
        <v>19</v>
      </c>
      <c r="M78" s="34">
        <v>0.16919090359885941</v>
      </c>
      <c r="N78" s="34">
        <v>2.8752803160927869E-2</v>
      </c>
      <c r="O78" s="34">
        <v>4.4805820252564091E-2</v>
      </c>
      <c r="P78" s="34">
        <v>-1.1694478141785114E-2</v>
      </c>
      <c r="Q78" s="34">
        <v>-3.0687791225534753E-2</v>
      </c>
      <c r="R78" s="34">
        <v>3.1294554241822273E-2</v>
      </c>
      <c r="S78" s="34">
        <v>2.4723828428410751E-2</v>
      </c>
      <c r="T78" s="34">
        <v>-2.1644946923275829E-2</v>
      </c>
      <c r="U78" s="34">
        <v>-0.13297818676947828</v>
      </c>
      <c r="W78" s="34" cm="1">
        <f t="array" ref="W78">SUMPRODUCT((C78:K78="Demand")*(M78:U78))</f>
        <v>0.19855046977607482</v>
      </c>
      <c r="X78" s="34" cm="1">
        <f t="array" ref="X78">SUMPRODUCT((C78:K78="Supply")*(M78:U78))</f>
        <v>-9.6787963153564388E-2</v>
      </c>
      <c r="Y78" s="34">
        <v>0.10176250662251038</v>
      </c>
    </row>
    <row r="79" spans="1:25" x14ac:dyDescent="0.2">
      <c r="A79" s="32" t="s">
        <v>99</v>
      </c>
      <c r="C79" s="34" t="s">
        <v>20</v>
      </c>
      <c r="D79" s="34" t="s">
        <v>19</v>
      </c>
      <c r="E79" s="34" t="s">
        <v>20</v>
      </c>
      <c r="F79" s="34" t="s">
        <v>20</v>
      </c>
      <c r="G79" s="34" t="s">
        <v>20</v>
      </c>
      <c r="H79" s="34" t="s">
        <v>20</v>
      </c>
      <c r="I79" s="34" t="s">
        <v>20</v>
      </c>
      <c r="J79" s="34" t="s">
        <v>20</v>
      </c>
      <c r="K79" s="34" t="s">
        <v>20</v>
      </c>
      <c r="M79" s="34">
        <v>0.17744411840856417</v>
      </c>
      <c r="N79" s="34">
        <v>4.6568100703753668E-2</v>
      </c>
      <c r="O79" s="34">
        <v>4.5505451857280041E-2</v>
      </c>
      <c r="P79" s="34">
        <v>-4.3246795317458182E-2</v>
      </c>
      <c r="Q79" s="34">
        <v>-7.663260937940268E-2</v>
      </c>
      <c r="R79" s="34">
        <v>3.9407957193406798E-2</v>
      </c>
      <c r="S79" s="34">
        <v>2.6843013722274645E-2</v>
      </c>
      <c r="T79" s="34">
        <v>-9.4933977733667047E-3</v>
      </c>
      <c r="U79" s="34">
        <v>-0.70142015127234059</v>
      </c>
      <c r="W79" s="34" cm="1">
        <f t="array" ref="W79">SUMPRODUCT((C79:K79="Demand")*(M79:U79))</f>
        <v>-0.54159241256104251</v>
      </c>
      <c r="X79" s="34" cm="1">
        <f t="array" ref="X79">SUMPRODUCT((C79:K79="Supply")*(M79:U79))</f>
        <v>4.6568100703753668E-2</v>
      </c>
      <c r="Y79" s="34">
        <v>-0.49502431185728885</v>
      </c>
    </row>
    <row r="80" spans="1:25" x14ac:dyDescent="0.2">
      <c r="A80" s="32" t="s">
        <v>100</v>
      </c>
      <c r="C80" s="34" t="s">
        <v>20</v>
      </c>
      <c r="D80" s="34" t="s">
        <v>20</v>
      </c>
      <c r="E80" s="34" t="s">
        <v>19</v>
      </c>
      <c r="F80" s="34" t="s">
        <v>20</v>
      </c>
      <c r="G80" s="34" t="s">
        <v>20</v>
      </c>
      <c r="H80" s="34" t="s">
        <v>20</v>
      </c>
      <c r="I80" s="34" t="s">
        <v>20</v>
      </c>
      <c r="J80" s="34" t="s">
        <v>19</v>
      </c>
      <c r="K80" s="34" t="s">
        <v>20</v>
      </c>
      <c r="M80" s="34">
        <v>9.890737586793974E-2</v>
      </c>
      <c r="N80" s="34">
        <v>3.6472749263995435E-2</v>
      </c>
      <c r="O80" s="34">
        <v>5.304732399762245E-2</v>
      </c>
      <c r="P80" s="34">
        <v>-5.3379019846454545E-3</v>
      </c>
      <c r="Q80" s="34">
        <v>-0.12255120575816809</v>
      </c>
      <c r="R80" s="34">
        <v>2.2311454648674352E-2</v>
      </c>
      <c r="S80" s="34">
        <v>2.3267391589151878E-2</v>
      </c>
      <c r="T80" s="34">
        <v>-4.5346958382461887E-3</v>
      </c>
      <c r="U80" s="34">
        <v>-0.10283364043416224</v>
      </c>
      <c r="W80" s="34" cm="1">
        <f t="array" ref="W80">SUMPRODUCT((C80:K80="Demand")*(M80:U80))</f>
        <v>-4.9763776807214381E-2</v>
      </c>
      <c r="X80" s="34" cm="1">
        <f t="array" ref="X80">SUMPRODUCT((C80:K80="Supply")*(M80:U80))</f>
        <v>4.8512628159376264E-2</v>
      </c>
      <c r="Y80" s="34">
        <v>-1.251148647838124E-3</v>
      </c>
    </row>
    <row r="81" spans="1:25" x14ac:dyDescent="0.2">
      <c r="A81" s="32" t="s">
        <v>101</v>
      </c>
      <c r="C81" s="34" t="s">
        <v>19</v>
      </c>
      <c r="D81" s="34" t="s">
        <v>19</v>
      </c>
      <c r="E81" s="34" t="s">
        <v>19</v>
      </c>
      <c r="F81" s="34" t="s">
        <v>19</v>
      </c>
      <c r="G81" s="34" t="s">
        <v>20</v>
      </c>
      <c r="H81" s="34" t="s">
        <v>19</v>
      </c>
      <c r="I81" s="34" t="s">
        <v>20</v>
      </c>
      <c r="J81" s="34" t="s">
        <v>20</v>
      </c>
      <c r="K81" s="34" t="s">
        <v>20</v>
      </c>
      <c r="M81" s="34">
        <v>-8.2422813223268481E-3</v>
      </c>
      <c r="N81" s="34">
        <v>1.9364837588258344E-2</v>
      </c>
      <c r="O81" s="34">
        <v>4.6472825575202825E-2</v>
      </c>
      <c r="P81" s="34">
        <v>-8.7018581573652179E-3</v>
      </c>
      <c r="Q81" s="34">
        <v>-0.10906722465640434</v>
      </c>
      <c r="R81" s="34">
        <v>1.5265732128039996E-2</v>
      </c>
      <c r="S81" s="34">
        <v>2.1813179614830144E-2</v>
      </c>
      <c r="T81" s="34">
        <v>-1.2367352286125916E-2</v>
      </c>
      <c r="U81" s="34">
        <v>-0.47417707303128687</v>
      </c>
      <c r="W81" s="34" cm="1">
        <f t="array" ref="W81">SUMPRODUCT((C81:K81="Demand")*(M81:U81))</f>
        <v>-0.57379847035898701</v>
      </c>
      <c r="X81" s="34" cm="1">
        <f t="array" ref="X81">SUMPRODUCT((C81:K81="Supply")*(M81:U81))</f>
        <v>6.4159255811809104E-2</v>
      </c>
      <c r="Y81" s="34">
        <v>-0.50963921454717787</v>
      </c>
    </row>
    <row r="82" spans="1:25" x14ac:dyDescent="0.2">
      <c r="A82" s="32" t="s">
        <v>102</v>
      </c>
      <c r="C82" s="34" t="s">
        <v>20</v>
      </c>
      <c r="D82" s="34" t="s">
        <v>19</v>
      </c>
      <c r="E82" s="34" t="s">
        <v>19</v>
      </c>
      <c r="F82" s="34" t="s">
        <v>20</v>
      </c>
      <c r="G82" s="34" t="s">
        <v>20</v>
      </c>
      <c r="H82" s="34" t="s">
        <v>20</v>
      </c>
      <c r="I82" s="34" t="s">
        <v>20</v>
      </c>
      <c r="J82" s="34" t="s">
        <v>20</v>
      </c>
      <c r="K82" s="34" t="s">
        <v>20</v>
      </c>
      <c r="M82" s="34">
        <v>-7.8301672562119687E-2</v>
      </c>
      <c r="N82" s="34">
        <v>2.7946583645576561E-2</v>
      </c>
      <c r="O82" s="34">
        <v>3.9074851280237223E-2</v>
      </c>
      <c r="P82" s="34">
        <v>-5.4648407659516299E-2</v>
      </c>
      <c r="Q82" s="34">
        <v>-7.0838371195477187E-2</v>
      </c>
      <c r="R82" s="34">
        <v>1.6440019214812945E-2</v>
      </c>
      <c r="S82" s="34">
        <v>2.3994497576313261E-2</v>
      </c>
      <c r="T82" s="34">
        <v>-4.5346958382461888E-2</v>
      </c>
      <c r="U82" s="34">
        <v>-0.13411460644369635</v>
      </c>
      <c r="W82" s="34" cm="1">
        <f t="array" ref="W82">SUMPRODUCT((C82:K82="Demand")*(M82:U82))</f>
        <v>-0.34281549945214518</v>
      </c>
      <c r="X82" s="34" cm="1">
        <f t="array" ref="X82">SUMPRODUCT((C82:K82="Supply")*(M82:U82))</f>
        <v>6.7021434925813778E-2</v>
      </c>
      <c r="Y82" s="34">
        <v>-0.27579406452633148</v>
      </c>
    </row>
    <row r="83" spans="1:25" x14ac:dyDescent="0.2">
      <c r="A83" s="32" t="s">
        <v>103</v>
      </c>
      <c r="C83" s="34" t="s">
        <v>20</v>
      </c>
      <c r="D83" s="34" t="s">
        <v>19</v>
      </c>
      <c r="E83" s="34" t="s">
        <v>19</v>
      </c>
      <c r="F83" s="34" t="s">
        <v>20</v>
      </c>
      <c r="G83" s="34" t="s">
        <v>19</v>
      </c>
      <c r="H83" s="34" t="s">
        <v>19</v>
      </c>
      <c r="I83" s="34" t="s">
        <v>19</v>
      </c>
      <c r="J83" s="34" t="s">
        <v>19</v>
      </c>
      <c r="K83" s="34" t="s">
        <v>19</v>
      </c>
      <c r="M83" s="34">
        <v>4.5332547272806445E-2</v>
      </c>
      <c r="N83" s="34">
        <v>2.3447357435248868E-3</v>
      </c>
      <c r="O83" s="34">
        <v>3.0864453333437833E-2</v>
      </c>
      <c r="P83" s="34">
        <v>-5.905005336406878E-2</v>
      </c>
      <c r="Q83" s="34">
        <v>1.1934353189010507E-2</v>
      </c>
      <c r="R83" s="34">
        <v>1.4091445041268715E-2</v>
      </c>
      <c r="S83" s="34">
        <v>2.4721603563474644E-2</v>
      </c>
      <c r="T83" s="34">
        <v>-4.4934713306258062E-2</v>
      </c>
      <c r="U83" s="34">
        <v>0.5672868518648061</v>
      </c>
      <c r="W83" s="34" cm="1">
        <f t="array" ref="W83">SUMPRODUCT((C83:K83="Demand")*(M83:U83))</f>
        <v>-1.3717506091262335E-2</v>
      </c>
      <c r="X83" s="34" cm="1">
        <f t="array" ref="X83">SUMPRODUCT((C83:K83="Supply")*(M83:U83))</f>
        <v>0.60630872942926461</v>
      </c>
      <c r="Y83" s="34">
        <v>0.59259122333800229</v>
      </c>
    </row>
    <row r="84" spans="1:25" x14ac:dyDescent="0.2">
      <c r="A84" s="32" t="s">
        <v>104</v>
      </c>
      <c r="C84" s="34" t="s">
        <v>19</v>
      </c>
      <c r="D84" s="34" t="s">
        <v>20</v>
      </c>
      <c r="E84" s="34" t="s">
        <v>19</v>
      </c>
      <c r="F84" s="34" t="s">
        <v>19</v>
      </c>
      <c r="G84" s="34" t="s">
        <v>20</v>
      </c>
      <c r="H84" s="34" t="s">
        <v>19</v>
      </c>
      <c r="I84" s="34" t="s">
        <v>20</v>
      </c>
      <c r="J84" s="34" t="s">
        <v>19</v>
      </c>
      <c r="K84" s="34" t="s">
        <v>20</v>
      </c>
      <c r="M84" s="34">
        <v>0</v>
      </c>
      <c r="N84" s="34">
        <v>4.0475840427684718E-3</v>
      </c>
      <c r="O84" s="34">
        <v>1.7744666063843808E-2</v>
      </c>
      <c r="P84" s="34">
        <v>-2.3319078626641898E-2</v>
      </c>
      <c r="Q84" s="34">
        <v>8.868981661653258E-3</v>
      </c>
      <c r="R84" s="34">
        <v>9.3942966941785878E-3</v>
      </c>
      <c r="S84" s="34">
        <v>1.0179483820254204E-2</v>
      </c>
      <c r="T84" s="34">
        <v>-4.1636752696624521E-2</v>
      </c>
      <c r="U84" s="34">
        <v>0.77545914826419693</v>
      </c>
      <c r="W84" s="34" cm="1">
        <f t="array" ref="W84">SUMPRODUCT((C84:K84="Demand")*(M84:U84))</f>
        <v>0.79855519778887285</v>
      </c>
      <c r="X84" s="34" cm="1">
        <f t="array" ref="X84">SUMPRODUCT((C84:K84="Supply")*(M84:U84))</f>
        <v>-3.7816868565244022E-2</v>
      </c>
      <c r="Y84" s="34">
        <v>0.76073832922362883</v>
      </c>
    </row>
    <row r="85" spans="1:25" x14ac:dyDescent="0.2">
      <c r="A85" s="32" t="s">
        <v>105</v>
      </c>
      <c r="C85" s="34" t="s">
        <v>20</v>
      </c>
      <c r="D85" s="34" t="s">
        <v>19</v>
      </c>
      <c r="E85" s="34" t="s">
        <v>19</v>
      </c>
      <c r="F85" s="34" t="s">
        <v>20</v>
      </c>
      <c r="G85" s="34" t="s">
        <v>19</v>
      </c>
      <c r="H85" s="34" t="s">
        <v>19</v>
      </c>
      <c r="I85" s="34" t="s">
        <v>19</v>
      </c>
      <c r="J85" s="34" t="s">
        <v>19</v>
      </c>
      <c r="K85" s="34" t="s">
        <v>19</v>
      </c>
      <c r="M85" s="34">
        <v>1.23634219834932E-2</v>
      </c>
      <c r="N85" s="34">
        <v>2.03471785905364E-3</v>
      </c>
      <c r="O85" s="34">
        <v>1.1445637167964807E-2</v>
      </c>
      <c r="P85" s="34">
        <v>8.1618187474512396E-2</v>
      </c>
      <c r="Q85" s="34">
        <v>7.3960788212709697E-2</v>
      </c>
      <c r="R85" s="34">
        <v>1.1742870867722816E-2</v>
      </c>
      <c r="S85" s="34">
        <v>1.526922573038079E-2</v>
      </c>
      <c r="T85" s="34">
        <v>-4.6583693611074541E-2</v>
      </c>
      <c r="U85" s="34">
        <v>1.4051934880415988</v>
      </c>
      <c r="W85" s="34" cm="1">
        <f t="array" ref="W85">SUMPRODUCT((C85:K85="Demand")*(M85:U85))</f>
        <v>9.3981609458005599E-2</v>
      </c>
      <c r="X85" s="34" cm="1">
        <f t="array" ref="X85">SUMPRODUCT((C85:K85="Supply")*(M85:U85))</f>
        <v>1.4730630342683559</v>
      </c>
      <c r="Y85" s="34">
        <v>1.5670446437263617</v>
      </c>
    </row>
    <row r="86" spans="1:25" x14ac:dyDescent="0.2">
      <c r="A86" s="32" t="s">
        <v>106</v>
      </c>
      <c r="C86" s="34" t="s">
        <v>19</v>
      </c>
      <c r="D86" s="34" t="s">
        <v>19</v>
      </c>
      <c r="E86" s="34" t="s">
        <v>19</v>
      </c>
      <c r="F86" s="34" t="s">
        <v>20</v>
      </c>
      <c r="G86" s="34" t="s">
        <v>19</v>
      </c>
      <c r="H86" s="34" t="s">
        <v>19</v>
      </c>
      <c r="I86" s="34" t="s">
        <v>19</v>
      </c>
      <c r="J86" s="34" t="s">
        <v>19</v>
      </c>
      <c r="K86" s="34" t="s">
        <v>19</v>
      </c>
      <c r="M86" s="34">
        <v>-4.1211406611663523E-3</v>
      </c>
      <c r="N86" s="34">
        <v>-1.9788842358075529E-3</v>
      </c>
      <c r="O86" s="34">
        <v>8.7652158378633861E-3</v>
      </c>
      <c r="P86" s="34">
        <v>-4.7017076138284292E-2</v>
      </c>
      <c r="Q86" s="34">
        <v>8.7382001167426518E-2</v>
      </c>
      <c r="R86" s="34">
        <v>8.2200096074056383E-3</v>
      </c>
      <c r="S86" s="34">
        <v>5.0897419101265853E-3</v>
      </c>
      <c r="T86" s="34">
        <v>-2.3497969343639184E-2</v>
      </c>
      <c r="U86" s="34">
        <v>-0.56638346597908873</v>
      </c>
      <c r="W86" s="34" cm="1">
        <f t="array" ref="W86">SUMPRODUCT((C86:K86="Demand")*(M86:U86))</f>
        <v>-4.7017076138284292E-2</v>
      </c>
      <c r="X86" s="34" cm="1">
        <f t="array" ref="X86">SUMPRODUCT((C86:K86="Supply")*(M86:U86))</f>
        <v>-0.48652449169687972</v>
      </c>
      <c r="Y86" s="34">
        <v>-0.53354156783516393</v>
      </c>
    </row>
    <row r="87" spans="1:25" x14ac:dyDescent="0.2">
      <c r="A87" s="32" t="s">
        <v>107</v>
      </c>
      <c r="C87" s="34" t="s">
        <v>20</v>
      </c>
      <c r="D87" s="34" t="s">
        <v>19</v>
      </c>
      <c r="E87" s="34" t="s">
        <v>20</v>
      </c>
      <c r="F87" s="34" t="s">
        <v>20</v>
      </c>
      <c r="G87" s="34" t="s">
        <v>19</v>
      </c>
      <c r="H87" s="34" t="s">
        <v>20</v>
      </c>
      <c r="I87" s="34" t="s">
        <v>19</v>
      </c>
      <c r="J87" s="34" t="s">
        <v>20</v>
      </c>
      <c r="K87" s="34" t="s">
        <v>19</v>
      </c>
      <c r="M87" s="34">
        <v>2.0605703305820046E-2</v>
      </c>
      <c r="N87" s="34">
        <v>2.1653998596619459E-2</v>
      </c>
      <c r="O87" s="34">
        <v>7.2855443556297964E-4</v>
      </c>
      <c r="P87" s="34">
        <v>-6.9777880521563085E-2</v>
      </c>
      <c r="Q87" s="34">
        <v>-7.4334136774897905E-2</v>
      </c>
      <c r="R87" s="34">
        <v>-3.5228612603171788E-3</v>
      </c>
      <c r="S87" s="34">
        <v>1.7450543691863909E-2</v>
      </c>
      <c r="T87" s="34">
        <v>-3.0506135639110671E-2</v>
      </c>
      <c r="U87" s="34">
        <v>-0.96071570731755851</v>
      </c>
      <c r="W87" s="34" cm="1">
        <f t="array" ref="W87">SUMPRODUCT((C87:K87="Demand")*(M87:U87))</f>
        <v>-8.2472619679607909E-2</v>
      </c>
      <c r="X87" s="34" cm="1">
        <f t="array" ref="X87">SUMPRODUCT((C87:K87="Supply")*(M87:U87))</f>
        <v>-0.995945301803973</v>
      </c>
      <c r="Y87" s="34">
        <v>-1.078417921483581</v>
      </c>
    </row>
    <row r="88" spans="1:25" x14ac:dyDescent="0.2">
      <c r="A88" s="32" t="s">
        <v>108</v>
      </c>
      <c r="C88" s="34" t="s">
        <v>19</v>
      </c>
      <c r="D88" s="34" t="s">
        <v>20</v>
      </c>
      <c r="E88" s="34" t="s">
        <v>19</v>
      </c>
      <c r="F88" s="34" t="s">
        <v>19</v>
      </c>
      <c r="G88" s="34" t="s">
        <v>19</v>
      </c>
      <c r="H88" s="34" t="s">
        <v>19</v>
      </c>
      <c r="I88" s="34" t="s">
        <v>19</v>
      </c>
      <c r="J88" s="34" t="s">
        <v>20</v>
      </c>
      <c r="K88" s="34" t="s">
        <v>19</v>
      </c>
      <c r="M88" s="34">
        <v>0</v>
      </c>
      <c r="N88" s="34">
        <v>2.8017419753773171E-2</v>
      </c>
      <c r="O88" s="34">
        <v>-3.2783489499055075E-3</v>
      </c>
      <c r="P88" s="34">
        <v>-5.4820064026164392E-2</v>
      </c>
      <c r="Q88" s="34">
        <v>-0.14644436363006569</v>
      </c>
      <c r="R88" s="34">
        <v>8.2200096074056383E-3</v>
      </c>
      <c r="S88" s="34">
        <v>1.3815013756059057E-2</v>
      </c>
      <c r="T88" s="34">
        <v>-3.2979606096335976E-2</v>
      </c>
      <c r="U88" s="34">
        <v>-0.24501506916854629</v>
      </c>
      <c r="W88" s="34" cm="1">
        <f t="array" ref="W88">SUMPRODUCT((C88:K88="Demand")*(M88:U88))</f>
        <v>-4.9621863425628049E-3</v>
      </c>
      <c r="X88" s="34" cm="1">
        <f t="array" ref="X88">SUMPRODUCT((C88:K88="Supply")*(M88:U88))</f>
        <v>-0.4275228224112172</v>
      </c>
      <c r="Y88" s="34">
        <v>-0.43248500875378004</v>
      </c>
    </row>
    <row r="89" spans="1:25" x14ac:dyDescent="0.2">
      <c r="A89" s="32" t="s">
        <v>109</v>
      </c>
      <c r="C89" s="34" t="s">
        <v>20</v>
      </c>
      <c r="D89" s="34" t="s">
        <v>19</v>
      </c>
      <c r="E89" s="34" t="s">
        <v>20</v>
      </c>
      <c r="F89" s="34" t="s">
        <v>20</v>
      </c>
      <c r="G89" s="34" t="s">
        <v>20</v>
      </c>
      <c r="H89" s="34" t="s">
        <v>19</v>
      </c>
      <c r="I89" s="34" t="s">
        <v>19</v>
      </c>
      <c r="J89" s="34" t="s">
        <v>19</v>
      </c>
      <c r="K89" s="34" t="s">
        <v>19</v>
      </c>
      <c r="M89" s="34">
        <v>-4.1211406611663523E-3</v>
      </c>
      <c r="N89" s="34">
        <v>4.9608984740920313E-2</v>
      </c>
      <c r="O89" s="34">
        <v>-1.6306623035169247E-3</v>
      </c>
      <c r="P89" s="34">
        <v>2.3659425217336473E-2</v>
      </c>
      <c r="Q89" s="34">
        <v>-7.3296666392566406E-2</v>
      </c>
      <c r="R89" s="34">
        <v>1.6440019214812945E-2</v>
      </c>
      <c r="S89" s="34">
        <v>1.1633695794575939E-2</v>
      </c>
      <c r="T89" s="34">
        <v>-3.3804096248744211E-2</v>
      </c>
      <c r="U89" s="34">
        <v>0.29136424853325377</v>
      </c>
      <c r="W89" s="34" cm="1">
        <f t="array" ref="W89">SUMPRODUCT((C89:K89="Demand")*(M89:U89))</f>
        <v>-5.5389044139913211E-2</v>
      </c>
      <c r="X89" s="34" cm="1">
        <f t="array" ref="X89">SUMPRODUCT((C89:K89="Supply")*(M89:U89))</f>
        <v>0.33524285203481874</v>
      </c>
      <c r="Y89" s="34">
        <v>0.27985380789490555</v>
      </c>
    </row>
    <row r="90" spans="1:25" x14ac:dyDescent="0.2">
      <c r="A90" s="32" t="s">
        <v>110</v>
      </c>
      <c r="C90" s="34" t="s">
        <v>20</v>
      </c>
      <c r="D90" s="34" t="s">
        <v>20</v>
      </c>
      <c r="E90" s="34" t="s">
        <v>20</v>
      </c>
      <c r="F90" s="34" t="s">
        <v>20</v>
      </c>
      <c r="G90" s="34" t="s">
        <v>20</v>
      </c>
      <c r="H90" s="34" t="s">
        <v>20</v>
      </c>
      <c r="I90" s="34" t="s">
        <v>19</v>
      </c>
      <c r="J90" s="34" t="s">
        <v>20</v>
      </c>
      <c r="K90" s="34" t="s">
        <v>19</v>
      </c>
      <c r="M90" s="34">
        <v>-7.8301672562119687E-2</v>
      </c>
      <c r="N90" s="34">
        <v>5.3026996347290412E-2</v>
      </c>
      <c r="O90" s="34">
        <v>-5.2304505965192136E-3</v>
      </c>
      <c r="P90" s="34">
        <v>-6.4546253355030031E-2</v>
      </c>
      <c r="Q90" s="34">
        <v>-9.5046447820225158E-2</v>
      </c>
      <c r="R90" s="34">
        <v>-2.3485741735442297E-3</v>
      </c>
      <c r="S90" s="34">
        <v>1.3815013756059057E-2</v>
      </c>
      <c r="T90" s="34">
        <v>-3.5453076553561273E-2</v>
      </c>
      <c r="U90" s="34">
        <v>-0.18530333965094806</v>
      </c>
      <c r="W90" s="34" cm="1">
        <f t="array" ref="W90">SUMPRODUCT((C90:K90="Demand")*(M90:U90))</f>
        <v>-0.22789947871370919</v>
      </c>
      <c r="X90" s="34" cm="1">
        <f t="array" ref="X90">SUMPRODUCT((C90:K90="Supply")*(M90:U90))</f>
        <v>-0.17148832589488899</v>
      </c>
      <c r="Y90" s="34">
        <v>-0.39938780460859818</v>
      </c>
    </row>
    <row r="91" spans="1:25" x14ac:dyDescent="0.2">
      <c r="A91" s="32" t="s">
        <v>111</v>
      </c>
      <c r="C91" s="34" t="s">
        <v>19</v>
      </c>
      <c r="D91" s="34" t="s">
        <v>19</v>
      </c>
      <c r="E91" s="34" t="s">
        <v>19</v>
      </c>
      <c r="F91" s="34" t="s">
        <v>20</v>
      </c>
      <c r="G91" s="34" t="s">
        <v>20</v>
      </c>
      <c r="H91" s="34" t="s">
        <v>19</v>
      </c>
      <c r="I91" s="34" t="s">
        <v>19</v>
      </c>
      <c r="J91" s="34" t="s">
        <v>20</v>
      </c>
      <c r="K91" s="34" t="s">
        <v>19</v>
      </c>
      <c r="M91" s="34">
        <v>3.2969125289313249E-2</v>
      </c>
      <c r="N91" s="34">
        <v>5.4862348656033053E-2</v>
      </c>
      <c r="O91" s="34">
        <v>-6.6110241745451659E-4</v>
      </c>
      <c r="P91" s="34">
        <v>-4.7213910420976647E-2</v>
      </c>
      <c r="Q91" s="34">
        <v>-4.7765916340582949E-2</v>
      </c>
      <c r="R91" s="34">
        <v>1.1742870867729493E-3</v>
      </c>
      <c r="S91" s="34">
        <v>1.526922573038079E-2</v>
      </c>
      <c r="T91" s="34">
        <v>-3.4628586401153037E-2</v>
      </c>
      <c r="U91" s="34">
        <v>-7.0948950108619596E-2</v>
      </c>
      <c r="W91" s="34" cm="1">
        <f t="array" ref="W91">SUMPRODUCT((C91:K91="Demand")*(M91:U91))</f>
        <v>-0.12960841316271263</v>
      </c>
      <c r="X91" s="34" cm="1">
        <f t="array" ref="X91">SUMPRODUCT((C91:K91="Supply")*(M91:U91))</f>
        <v>3.2664934236425927E-2</v>
      </c>
      <c r="Y91" s="34">
        <v>-9.6943478926286714E-2</v>
      </c>
    </row>
    <row r="92" spans="1:25" x14ac:dyDescent="0.2">
      <c r="A92" s="32" t="s">
        <v>112</v>
      </c>
      <c r="C92" s="34" t="s">
        <v>20</v>
      </c>
      <c r="D92" s="34" t="s">
        <v>20</v>
      </c>
      <c r="E92" s="34" t="s">
        <v>20</v>
      </c>
      <c r="F92" s="34" t="s">
        <v>19</v>
      </c>
      <c r="G92" s="34" t="s">
        <v>20</v>
      </c>
      <c r="H92" s="34" t="s">
        <v>20</v>
      </c>
      <c r="I92" s="34" t="s">
        <v>20</v>
      </c>
      <c r="J92" s="34" t="s">
        <v>20</v>
      </c>
      <c r="K92" s="34" t="s">
        <v>20</v>
      </c>
      <c r="M92" s="34">
        <v>-1.649519252071683E-2</v>
      </c>
      <c r="N92" s="34">
        <v>2.9832027965954744E-2</v>
      </c>
      <c r="O92" s="34">
        <v>1.5533698232859912E-3</v>
      </c>
      <c r="P92" s="34">
        <v>1.1444899186287473E-2</v>
      </c>
      <c r="Q92" s="34">
        <v>-4.7985119461247758E-3</v>
      </c>
      <c r="R92" s="34">
        <v>1.637644556692815E-2</v>
      </c>
      <c r="S92" s="34">
        <v>1.9112056360494858E-2</v>
      </c>
      <c r="T92" s="34">
        <v>-2.8624219061544397E-2</v>
      </c>
      <c r="U92" s="34">
        <v>-0.31197433699387606</v>
      </c>
      <c r="W92" s="34" cm="1">
        <f t="array" ref="W92">SUMPRODUCT((C92:K92="Demand")*(M92:U92))</f>
        <v>-0.29501836080559829</v>
      </c>
      <c r="X92" s="34" cm="1">
        <f t="array" ref="X92">SUMPRODUCT((C92:K92="Supply")*(M92:U92))</f>
        <v>1.1444899186287473E-2</v>
      </c>
      <c r="Y92" s="34">
        <v>-0.28357346161931085</v>
      </c>
    </row>
    <row r="93" spans="1:25" x14ac:dyDescent="0.2">
      <c r="A93" s="32" t="s">
        <v>113</v>
      </c>
      <c r="C93" s="34" t="s">
        <v>19</v>
      </c>
      <c r="D93" s="34" t="s">
        <v>19</v>
      </c>
      <c r="E93" s="34" t="s">
        <v>20</v>
      </c>
      <c r="F93" s="34" t="s">
        <v>20</v>
      </c>
      <c r="G93" s="34" t="s">
        <v>19</v>
      </c>
      <c r="H93" s="34" t="s">
        <v>19</v>
      </c>
      <c r="I93" s="34" t="s">
        <v>19</v>
      </c>
      <c r="J93" s="34" t="s">
        <v>20</v>
      </c>
      <c r="K93" s="34" t="s">
        <v>20</v>
      </c>
      <c r="M93" s="34">
        <v>-9.4847356994108595E-2</v>
      </c>
      <c r="N93" s="34">
        <v>2.1432776743053869E-2</v>
      </c>
      <c r="O93" s="34">
        <v>-2.3580924737811855E-4</v>
      </c>
      <c r="P93" s="34">
        <v>4.7369375831699909E-2</v>
      </c>
      <c r="Q93" s="34">
        <v>-1.880399615452469E-3</v>
      </c>
      <c r="R93" s="34">
        <v>1.1697461119233681E-2</v>
      </c>
      <c r="S93" s="34">
        <v>8.0858699986707007E-3</v>
      </c>
      <c r="T93" s="34">
        <v>-2.8624219061544397E-2</v>
      </c>
      <c r="U93" s="34">
        <v>-8.4887520237640707E-2</v>
      </c>
      <c r="W93" s="34" cm="1">
        <f t="array" ref="W93">SUMPRODUCT((C93:K93="Demand")*(M93:U93))</f>
        <v>-6.637817271486332E-2</v>
      </c>
      <c r="X93" s="34" cm="1">
        <f t="array" ref="X93">SUMPRODUCT((C93:K93="Supply")*(M93:U93))</f>
        <v>-5.5511648748602815E-2</v>
      </c>
      <c r="Y93" s="34">
        <v>-0.12188982146346614</v>
      </c>
    </row>
    <row r="94" spans="1:25" x14ac:dyDescent="0.2">
      <c r="A94" s="32" t="s">
        <v>114</v>
      </c>
      <c r="C94" s="34" t="s">
        <v>19</v>
      </c>
      <c r="D94" s="34" t="s">
        <v>19</v>
      </c>
      <c r="E94" s="34" t="s">
        <v>20</v>
      </c>
      <c r="F94" s="34" t="s">
        <v>20</v>
      </c>
      <c r="G94" s="34" t="s">
        <v>19</v>
      </c>
      <c r="H94" s="34" t="s">
        <v>19</v>
      </c>
      <c r="I94" s="34" t="s">
        <v>19</v>
      </c>
      <c r="J94" s="34" t="s">
        <v>19</v>
      </c>
      <c r="K94" s="34" t="s">
        <v>20</v>
      </c>
      <c r="M94" s="34">
        <v>-9.8971155124283408E-2</v>
      </c>
      <c r="N94" s="34">
        <v>8.041664140059154E-3</v>
      </c>
      <c r="O94" s="34">
        <v>5.8261509717889015E-3</v>
      </c>
      <c r="P94" s="34">
        <v>8.9155191602221601E-2</v>
      </c>
      <c r="Q94" s="34">
        <v>-1.7873560005040298E-2</v>
      </c>
      <c r="R94" s="34">
        <v>-9.3579688953872777E-3</v>
      </c>
      <c r="S94" s="34">
        <v>6.6157118170944943E-3</v>
      </c>
      <c r="T94" s="34">
        <v>-2.3208826266117019E-2</v>
      </c>
      <c r="U94" s="34">
        <v>0.5446068892377135</v>
      </c>
      <c r="W94" s="34" cm="1">
        <f t="array" ref="W94">SUMPRODUCT((C94:K94="Demand")*(M94:U94))</f>
        <v>0.63958823181172397</v>
      </c>
      <c r="X94" s="34" cm="1">
        <f t="array" ref="X94">SUMPRODUCT((C94:K94="Supply")*(M94:U94))</f>
        <v>-0.13475413433367434</v>
      </c>
      <c r="Y94" s="34">
        <v>0.50483409747804964</v>
      </c>
    </row>
    <row r="95" spans="1:25" x14ac:dyDescent="0.2">
      <c r="A95" s="32" t="s">
        <v>115</v>
      </c>
      <c r="C95" s="34" t="s">
        <v>19</v>
      </c>
      <c r="D95" s="34" t="s">
        <v>20</v>
      </c>
      <c r="E95" s="34" t="s">
        <v>19</v>
      </c>
      <c r="F95" s="34" t="s">
        <v>20</v>
      </c>
      <c r="G95" s="34" t="s">
        <v>19</v>
      </c>
      <c r="H95" s="34" t="s">
        <v>19</v>
      </c>
      <c r="I95" s="34" t="s">
        <v>19</v>
      </c>
      <c r="J95" s="34" t="s">
        <v>20</v>
      </c>
      <c r="K95" s="34" t="s">
        <v>20</v>
      </c>
      <c r="M95" s="34">
        <v>7.0104568213036275E-2</v>
      </c>
      <c r="N95" s="34">
        <v>1.258647612485439E-2</v>
      </c>
      <c r="O95" s="34">
        <v>1.4477963677857888E-2</v>
      </c>
      <c r="P95" s="34">
        <v>2.4563939648051539E-2</v>
      </c>
      <c r="Q95" s="34">
        <v>3.7089888290147421E-2</v>
      </c>
      <c r="R95" s="34">
        <v>1.7546191678852185E-2</v>
      </c>
      <c r="S95" s="34">
        <v>8.0858699986707007E-3</v>
      </c>
      <c r="T95" s="34">
        <v>-2.2048384952811112E-2</v>
      </c>
      <c r="U95" s="34">
        <v>0.19313410309723564</v>
      </c>
      <c r="W95" s="34" cm="1">
        <f t="array" ref="W95">SUMPRODUCT((C95:K95="Demand")*(M95:U95))</f>
        <v>0.20823613391733045</v>
      </c>
      <c r="X95" s="34" cm="1">
        <f t="array" ref="X95">SUMPRODUCT((C95:K95="Supply")*(M95:U95))</f>
        <v>0.14730448185856446</v>
      </c>
      <c r="Y95" s="34">
        <v>0.35554061577589491</v>
      </c>
    </row>
    <row r="96" spans="1:25" x14ac:dyDescent="0.2">
      <c r="A96" s="32" t="s">
        <v>116</v>
      </c>
      <c r="C96" s="34" t="s">
        <v>20</v>
      </c>
      <c r="D96" s="34" t="s">
        <v>20</v>
      </c>
      <c r="E96" s="34" t="s">
        <v>19</v>
      </c>
      <c r="F96" s="34" t="s">
        <v>20</v>
      </c>
      <c r="G96" s="34" t="s">
        <v>20</v>
      </c>
      <c r="H96" s="34" t="s">
        <v>19</v>
      </c>
      <c r="I96" s="34" t="s">
        <v>20</v>
      </c>
      <c r="J96" s="34" t="s">
        <v>19</v>
      </c>
      <c r="K96" s="34" t="s">
        <v>20</v>
      </c>
      <c r="M96" s="34">
        <v>0.14845673268642803</v>
      </c>
      <c r="N96" s="34">
        <v>2.0823976392695061E-2</v>
      </c>
      <c r="O96" s="34">
        <v>2.4342176776947798E-2</v>
      </c>
      <c r="P96" s="34">
        <v>3.1730327061628587E-2</v>
      </c>
      <c r="Q96" s="34">
        <v>9.0613282075654472E-2</v>
      </c>
      <c r="R96" s="34">
        <v>0</v>
      </c>
      <c r="S96" s="34">
        <v>2.0582214542071063E-2</v>
      </c>
      <c r="T96" s="34">
        <v>-1.7019805928485888E-2</v>
      </c>
      <c r="U96" s="34">
        <v>-0.36545739997334331</v>
      </c>
      <c r="W96" s="34" cm="1">
        <f t="array" ref="W96">SUMPRODUCT((C96:K96="Demand")*(M96:U96))</f>
        <v>-5.3250867214866104E-2</v>
      </c>
      <c r="X96" s="34" cm="1">
        <f t="array" ref="X96">SUMPRODUCT((C96:K96="Supply")*(M96:U96))</f>
        <v>7.32237084846191E-3</v>
      </c>
      <c r="Y96" s="34">
        <v>-4.5928496366404226E-2</v>
      </c>
    </row>
    <row r="97" spans="1:25" x14ac:dyDescent="0.2">
      <c r="A97" s="32" t="s">
        <v>117</v>
      </c>
      <c r="C97" s="34" t="s">
        <v>19</v>
      </c>
      <c r="D97" s="34" t="s">
        <v>19</v>
      </c>
      <c r="E97" s="34" t="s">
        <v>19</v>
      </c>
      <c r="F97" s="34" t="s">
        <v>19</v>
      </c>
      <c r="G97" s="34" t="s">
        <v>20</v>
      </c>
      <c r="H97" s="34" t="s">
        <v>20</v>
      </c>
      <c r="I97" s="34" t="s">
        <v>20</v>
      </c>
      <c r="J97" s="34" t="s">
        <v>19</v>
      </c>
      <c r="K97" s="34" t="s">
        <v>19</v>
      </c>
      <c r="M97" s="34">
        <v>0.41237981301785631</v>
      </c>
      <c r="N97" s="34">
        <v>1.6874297405166883E-2</v>
      </c>
      <c r="O97" s="34">
        <v>3.9622076740290182E-2</v>
      </c>
      <c r="P97" s="34">
        <v>4.9649324848059666E-2</v>
      </c>
      <c r="Q97" s="34">
        <v>9.1069473319871502E-2</v>
      </c>
      <c r="R97" s="34">
        <v>-2.339492223846404E-3</v>
      </c>
      <c r="S97" s="34">
        <v>2.2052372723647271E-2</v>
      </c>
      <c r="T97" s="34">
        <v>8.1230891931407916E-3</v>
      </c>
      <c r="U97" s="34">
        <v>0.16004946918462057</v>
      </c>
      <c r="W97" s="34" cm="1">
        <f t="array" ref="W97">SUMPRODUCT((C97:K97="Demand")*(M97:U97))</f>
        <v>0.11078235381967237</v>
      </c>
      <c r="X97" s="34" cm="1">
        <f t="array" ref="X97">SUMPRODUCT((C97:K97="Supply")*(M97:U97))</f>
        <v>0.68669807038913433</v>
      </c>
      <c r="Y97" s="34">
        <v>0.7974804242088066</v>
      </c>
    </row>
    <row r="98" spans="1:25" x14ac:dyDescent="0.2">
      <c r="A98" s="32" t="s">
        <v>118</v>
      </c>
      <c r="C98" s="34" t="s">
        <v>19</v>
      </c>
      <c r="D98" s="34" t="s">
        <v>20</v>
      </c>
      <c r="E98" s="34" t="s">
        <v>20</v>
      </c>
      <c r="F98" s="34" t="s">
        <v>19</v>
      </c>
      <c r="G98" s="34" t="s">
        <v>19</v>
      </c>
      <c r="H98" s="34" t="s">
        <v>20</v>
      </c>
      <c r="I98" s="34" t="s">
        <v>20</v>
      </c>
      <c r="J98" s="34" t="s">
        <v>20</v>
      </c>
      <c r="K98" s="34" t="s">
        <v>20</v>
      </c>
      <c r="M98" s="34">
        <v>0.37114183171607301</v>
      </c>
      <c r="N98" s="34">
        <v>2.4579994472186936E-2</v>
      </c>
      <c r="O98" s="34">
        <v>2.9757619232961462E-2</v>
      </c>
      <c r="P98" s="34">
        <v>-3.3718855057684585E-2</v>
      </c>
      <c r="Q98" s="34">
        <v>9.34506296897257E-3</v>
      </c>
      <c r="R98" s="34">
        <v>9.3579688953872777E-3</v>
      </c>
      <c r="S98" s="34">
        <v>1.9847135451282437E-2</v>
      </c>
      <c r="T98" s="34">
        <v>1.2378040675262263E-2</v>
      </c>
      <c r="U98" s="34">
        <v>1.9637567320824618E-2</v>
      </c>
      <c r="W98" s="34" cm="1">
        <f t="array" ref="W98">SUMPRODUCT((C98:K98="Demand")*(M98:U98))</f>
        <v>0.115558326047905</v>
      </c>
      <c r="X98" s="34" cm="1">
        <f t="array" ref="X98">SUMPRODUCT((C98:K98="Supply")*(M98:U98))</f>
        <v>0.34676803962736102</v>
      </c>
      <c r="Y98" s="34">
        <v>0.46232636567526597</v>
      </c>
    </row>
    <row r="99" spans="1:25" x14ac:dyDescent="0.2">
      <c r="A99" s="32" t="s">
        <v>119</v>
      </c>
      <c r="C99" s="34" t="s">
        <v>19</v>
      </c>
      <c r="D99" s="34" t="s">
        <v>19</v>
      </c>
      <c r="E99" s="34" t="s">
        <v>19</v>
      </c>
      <c r="F99" s="34" t="s">
        <v>20</v>
      </c>
      <c r="G99" s="34" t="s">
        <v>19</v>
      </c>
      <c r="H99" s="34" t="s">
        <v>20</v>
      </c>
      <c r="I99" s="34" t="s">
        <v>19</v>
      </c>
      <c r="J99" s="34" t="s">
        <v>20</v>
      </c>
      <c r="K99" s="34" t="s">
        <v>20</v>
      </c>
      <c r="M99" s="34">
        <v>0.40413221675750083</v>
      </c>
      <c r="N99" s="34">
        <v>3.1368721828095289E-2</v>
      </c>
      <c r="O99" s="34">
        <v>1.3663327530873969E-2</v>
      </c>
      <c r="P99" s="34">
        <v>-1.8189297515974291E-2</v>
      </c>
      <c r="Q99" s="34">
        <v>-2.0898809652829514E-2</v>
      </c>
      <c r="R99" s="34">
        <v>1.9885683902698587E-2</v>
      </c>
      <c r="S99" s="34">
        <v>2.3522530905223476E-2</v>
      </c>
      <c r="T99" s="34">
        <v>-2.3208826266118117E-3</v>
      </c>
      <c r="U99" s="34">
        <v>0.70336653253865844</v>
      </c>
      <c r="W99" s="34" cm="1">
        <f t="array" ref="W99">SUMPRODUCT((C99:K99="Demand")*(M99:U99))</f>
        <v>0.70274203629877097</v>
      </c>
      <c r="X99" s="34" cm="1">
        <f t="array" ref="X99">SUMPRODUCT((C99:K99="Supply")*(M99:U99))</f>
        <v>0.45178798736886405</v>
      </c>
      <c r="Y99" s="34">
        <v>1.154530023667635</v>
      </c>
    </row>
    <row r="100" spans="1:25" x14ac:dyDescent="0.2">
      <c r="A100" s="32" t="s">
        <v>120</v>
      </c>
      <c r="C100" s="34" t="s">
        <v>20</v>
      </c>
      <c r="D100" s="34" t="s">
        <v>19</v>
      </c>
      <c r="E100" s="34" t="s">
        <v>19</v>
      </c>
      <c r="F100" s="34" t="s">
        <v>19</v>
      </c>
      <c r="G100" s="34" t="s">
        <v>19</v>
      </c>
      <c r="H100" s="34" t="s">
        <v>19</v>
      </c>
      <c r="I100" s="34" t="s">
        <v>20</v>
      </c>
      <c r="J100" s="34" t="s">
        <v>19</v>
      </c>
      <c r="K100" s="34" t="s">
        <v>20</v>
      </c>
      <c r="M100" s="34">
        <v>0.56083654570428432</v>
      </c>
      <c r="N100" s="34">
        <v>1.26183495925801E-2</v>
      </c>
      <c r="O100" s="34">
        <v>1.1407662043893173E-2</v>
      </c>
      <c r="P100" s="34">
        <v>0.13885259778047565</v>
      </c>
      <c r="Q100" s="34">
        <v>3.6507675755071439E-2</v>
      </c>
      <c r="R100" s="34">
        <v>1.0527715007311311E-2</v>
      </c>
      <c r="S100" s="34">
        <v>3.6753954539412464E-2</v>
      </c>
      <c r="T100" s="34">
        <v>1.2764854446364415E-2</v>
      </c>
      <c r="U100" s="34">
        <v>-0.26593621275764129</v>
      </c>
      <c r="W100" s="34" cm="1">
        <f t="array" ref="W100">SUMPRODUCT((C100:K100="Demand")*(M100:U100))</f>
        <v>0.33165428748605547</v>
      </c>
      <c r="X100" s="34" cm="1">
        <f t="array" ref="X100">SUMPRODUCT((C100:K100="Supply")*(M100:U100))</f>
        <v>0.22267885462569609</v>
      </c>
      <c r="Y100" s="34">
        <v>0.55433314211175166</v>
      </c>
    </row>
    <row r="101" spans="1:25" x14ac:dyDescent="0.2">
      <c r="A101" s="32" t="s">
        <v>121</v>
      </c>
      <c r="C101" s="34" t="s">
        <v>19</v>
      </c>
      <c r="D101" s="34" t="s">
        <v>20</v>
      </c>
      <c r="E101" s="34" t="s">
        <v>20</v>
      </c>
      <c r="F101" s="34" t="s">
        <v>19</v>
      </c>
      <c r="G101" s="34" t="s">
        <v>19</v>
      </c>
      <c r="H101" s="34" t="s">
        <v>19</v>
      </c>
      <c r="I101" s="34" t="s">
        <v>20</v>
      </c>
      <c r="J101" s="34" t="s">
        <v>19</v>
      </c>
      <c r="K101" s="34" t="s">
        <v>19</v>
      </c>
      <c r="M101" s="34">
        <v>0.42475120740839245</v>
      </c>
      <c r="N101" s="34">
        <v>2.1251938603008568E-2</v>
      </c>
      <c r="O101" s="34">
        <v>1.0724167403305663E-2</v>
      </c>
      <c r="P101" s="34">
        <v>5.7916716475391586E-3</v>
      </c>
      <c r="Q101" s="34">
        <v>5.778617598374574E-2</v>
      </c>
      <c r="R101" s="34">
        <v>2.2225176126544992E-2</v>
      </c>
      <c r="S101" s="34">
        <v>6.8362355443307682E-2</v>
      </c>
      <c r="T101" s="34">
        <v>4.5644024990030833E-2</v>
      </c>
      <c r="U101" s="34">
        <v>-0.36617041966034375</v>
      </c>
      <c r="W101" s="34" cm="1">
        <f t="array" ref="W101">SUMPRODUCT((C101:K101="Demand")*(M101:U101))</f>
        <v>0.10033846144962191</v>
      </c>
      <c r="X101" s="34" cm="1">
        <f t="array" ref="X101">SUMPRODUCT((C101:K101="Supply")*(M101:U101))</f>
        <v>0.19002783649590943</v>
      </c>
      <c r="Y101" s="34">
        <v>0.29036629794553132</v>
      </c>
    </row>
    <row r="102" spans="1:25" x14ac:dyDescent="0.2">
      <c r="A102" s="32" t="s">
        <v>122</v>
      </c>
      <c r="C102" s="34" t="s">
        <v>19</v>
      </c>
      <c r="D102" s="34" t="s">
        <v>20</v>
      </c>
      <c r="E102" s="34" t="s">
        <v>19</v>
      </c>
      <c r="F102" s="34" t="s">
        <v>19</v>
      </c>
      <c r="G102" s="34" t="s">
        <v>20</v>
      </c>
      <c r="H102" s="34" t="s">
        <v>20</v>
      </c>
      <c r="I102" s="34" t="s">
        <v>19</v>
      </c>
      <c r="J102" s="34" t="s">
        <v>20</v>
      </c>
      <c r="K102" s="34" t="s">
        <v>19</v>
      </c>
      <c r="M102" s="34">
        <v>0.44949399618946478</v>
      </c>
      <c r="N102" s="34">
        <v>3.8339180612433091E-2</v>
      </c>
      <c r="O102" s="34">
        <v>3.0315197955854193E-2</v>
      </c>
      <c r="P102" s="34">
        <v>-4.3911382430937951E-2</v>
      </c>
      <c r="Q102" s="34">
        <v>9.1274270043802022E-2</v>
      </c>
      <c r="R102" s="34">
        <v>5.7317559484247702E-2</v>
      </c>
      <c r="S102" s="34">
        <v>5.7336169081483528E-2</v>
      </c>
      <c r="T102" s="34">
        <v>4.9898976472152301E-2</v>
      </c>
      <c r="U102" s="34">
        <v>-5.4254954112334527E-4</v>
      </c>
      <c r="W102" s="34" cm="1">
        <f t="array" ref="W102">SUMPRODUCT((C102:K102="Demand")*(M102:U102))</f>
        <v>0.2368299866126351</v>
      </c>
      <c r="X102" s="34" cm="1">
        <f t="array" ref="X102">SUMPRODUCT((C102:K102="Supply")*(M102:U102))</f>
        <v>0.49269143125474119</v>
      </c>
      <c r="Y102" s="34">
        <v>0.72952141786737634</v>
      </c>
    </row>
    <row r="103" spans="1:25" x14ac:dyDescent="0.2">
      <c r="A103" s="32" t="s">
        <v>123</v>
      </c>
      <c r="C103" s="34" t="s">
        <v>19</v>
      </c>
      <c r="D103" s="34" t="s">
        <v>20</v>
      </c>
      <c r="E103" s="34" t="s">
        <v>20</v>
      </c>
      <c r="F103" s="34" t="s">
        <v>20</v>
      </c>
      <c r="G103" s="34" t="s">
        <v>19</v>
      </c>
      <c r="H103" s="34" t="s">
        <v>19</v>
      </c>
      <c r="I103" s="34" t="s">
        <v>19</v>
      </c>
      <c r="J103" s="34" t="s">
        <v>20</v>
      </c>
      <c r="K103" s="34" t="s">
        <v>20</v>
      </c>
      <c r="M103" s="34">
        <v>0.39588462049713946</v>
      </c>
      <c r="N103" s="34">
        <v>5.1328625758665619E-2</v>
      </c>
      <c r="O103" s="34">
        <v>3.8800981064584808E-2</v>
      </c>
      <c r="P103" s="34">
        <v>0.17627038813030163</v>
      </c>
      <c r="Q103" s="34">
        <v>7.3250691599024226E-2</v>
      </c>
      <c r="R103" s="34">
        <v>5.9657051708095765E-2</v>
      </c>
      <c r="S103" s="34">
        <v>8.1593779077495626E-2</v>
      </c>
      <c r="T103" s="34">
        <v>4.3323142363419019E-2</v>
      </c>
      <c r="U103" s="34">
        <v>0.59979942059165381</v>
      </c>
      <c r="W103" s="34" cm="1">
        <f t="array" ref="W103">SUMPRODUCT((C103:K103="Demand")*(M103:U103))</f>
        <v>0.9095225579086248</v>
      </c>
      <c r="X103" s="34" cm="1">
        <f t="array" ref="X103">SUMPRODUCT((C103:K103="Supply")*(M103:U103))</f>
        <v>0.61038614288175508</v>
      </c>
      <c r="Y103" s="34">
        <v>1.51990870079038</v>
      </c>
    </row>
    <row r="104" spans="1:25" x14ac:dyDescent="0.2">
      <c r="A104" s="32" t="s">
        <v>124</v>
      </c>
      <c r="C104" s="34" t="s">
        <v>20</v>
      </c>
      <c r="D104" s="34" t="s">
        <v>19</v>
      </c>
      <c r="E104" s="34" t="s">
        <v>20</v>
      </c>
      <c r="F104" s="34" t="s">
        <v>20</v>
      </c>
      <c r="G104" s="34" t="s">
        <v>19</v>
      </c>
      <c r="H104" s="34" t="s">
        <v>19</v>
      </c>
      <c r="I104" s="34" t="s">
        <v>20</v>
      </c>
      <c r="J104" s="34" t="s">
        <v>20</v>
      </c>
      <c r="K104" s="34" t="s">
        <v>19</v>
      </c>
      <c r="M104" s="34">
        <v>0.26704230281289665</v>
      </c>
      <c r="N104" s="34">
        <v>6.1600824648007757E-2</v>
      </c>
      <c r="O104" s="34">
        <v>3.330037059772175E-2</v>
      </c>
      <c r="P104" s="34">
        <v>3.6804481341743397E-2</v>
      </c>
      <c r="Q104" s="34">
        <v>3.1910652941065036E-2</v>
      </c>
      <c r="R104" s="34">
        <v>8.4547880484711194E-2</v>
      </c>
      <c r="S104" s="34">
        <v>5.9309681088411809E-2</v>
      </c>
      <c r="T104" s="34">
        <v>3.9778642985257337E-2</v>
      </c>
      <c r="U104" s="34">
        <v>7.6778584364601457E-2</v>
      </c>
      <c r="W104" s="34" cm="1">
        <f t="array" ref="W104">SUMPRODUCT((C104:K104="Demand")*(M104:U104))</f>
        <v>0.43623547882603098</v>
      </c>
      <c r="X104" s="34" cm="1">
        <f t="array" ref="X104">SUMPRODUCT((C104:K104="Supply")*(M104:U104))</f>
        <v>0.25483794243838542</v>
      </c>
      <c r="Y104" s="34">
        <v>0.69107342126441651</v>
      </c>
    </row>
    <row r="105" spans="1:25" x14ac:dyDescent="0.2">
      <c r="A105" s="32" t="s">
        <v>125</v>
      </c>
      <c r="C105" s="34" t="s">
        <v>20</v>
      </c>
      <c r="D105" s="34" t="s">
        <v>20</v>
      </c>
      <c r="E105" s="34" t="s">
        <v>20</v>
      </c>
      <c r="F105" s="34" t="s">
        <v>20</v>
      </c>
      <c r="G105" s="34" t="s">
        <v>20</v>
      </c>
      <c r="H105" s="34" t="s">
        <v>20</v>
      </c>
      <c r="I105" s="34" t="s">
        <v>19</v>
      </c>
      <c r="J105" s="34" t="s">
        <v>19</v>
      </c>
      <c r="K105" s="34" t="s">
        <v>19</v>
      </c>
      <c r="M105" s="34">
        <v>4.1725359814536412E-3</v>
      </c>
      <c r="N105" s="34">
        <v>4.1156399860497142E-2</v>
      </c>
      <c r="O105" s="34">
        <v>2.1716647741306234E-2</v>
      </c>
      <c r="P105" s="34">
        <v>-6.3422886328200423E-2</v>
      </c>
      <c r="Q105" s="34">
        <v>-1.2152844469668411E-2</v>
      </c>
      <c r="R105" s="34">
        <v>0.11235968327573442</v>
      </c>
      <c r="S105" s="34">
        <v>6.7782492672469927E-2</v>
      </c>
      <c r="T105" s="34">
        <v>5.7963165492803746E-2</v>
      </c>
      <c r="U105" s="34">
        <v>0.18958940397087842</v>
      </c>
      <c r="W105" s="34" cm="1">
        <f t="array" ref="W105">SUMPRODUCT((C105:K105="Demand")*(M105:U105))</f>
        <v>0.10382953606112261</v>
      </c>
      <c r="X105" s="34" cm="1">
        <f t="array" ref="X105">SUMPRODUCT((C105:K105="Supply")*(M105:U105))</f>
        <v>0.31533506213615209</v>
      </c>
      <c r="Y105" s="34">
        <v>0.4191645981972747</v>
      </c>
    </row>
    <row r="106" spans="1:25" x14ac:dyDescent="0.2">
      <c r="A106" s="32" t="s">
        <v>126</v>
      </c>
      <c r="C106" s="34" t="s">
        <v>20</v>
      </c>
      <c r="D106" s="34" t="s">
        <v>19</v>
      </c>
      <c r="E106" s="34" t="s">
        <v>20</v>
      </c>
      <c r="F106" s="34" t="s">
        <v>20</v>
      </c>
      <c r="G106" s="34" t="s">
        <v>19</v>
      </c>
      <c r="H106" s="34" t="s">
        <v>20</v>
      </c>
      <c r="I106" s="34" t="s">
        <v>20</v>
      </c>
      <c r="J106" s="34" t="s">
        <v>19</v>
      </c>
      <c r="K106" s="34" t="s">
        <v>19</v>
      </c>
      <c r="M106" s="34">
        <v>4.1725359814512697E-2</v>
      </c>
      <c r="N106" s="34">
        <v>4.4480600369532011E-2</v>
      </c>
      <c r="O106" s="34">
        <v>2.4065086808877215E-2</v>
      </c>
      <c r="P106" s="34">
        <v>-8.4625012324959448E-2</v>
      </c>
      <c r="Q106" s="34">
        <v>-5.7155706727878404E-2</v>
      </c>
      <c r="R106" s="34">
        <v>7.7873047814865357E-2</v>
      </c>
      <c r="S106" s="34">
        <v>6.0721816352421326E-2</v>
      </c>
      <c r="T106" s="34">
        <v>5.1143969552473641E-2</v>
      </c>
      <c r="U106" s="34">
        <v>0.22341892508564171</v>
      </c>
      <c r="W106" s="34" cm="1">
        <f t="array" ref="W106">SUMPRODUCT((C106:K106="Demand")*(M106:U106))</f>
        <v>0.11976029846571715</v>
      </c>
      <c r="X106" s="34" cm="1">
        <f t="array" ref="X106">SUMPRODUCT((C106:K106="Supply")*(M106:U106))</f>
        <v>0.26188778827976894</v>
      </c>
      <c r="Y106" s="34">
        <v>0.38164808674548611</v>
      </c>
    </row>
    <row r="107" spans="1:25" x14ac:dyDescent="0.2">
      <c r="A107" s="32" t="s">
        <v>127</v>
      </c>
      <c r="C107" s="34" t="s">
        <v>20</v>
      </c>
      <c r="D107" s="34" t="s">
        <v>20</v>
      </c>
      <c r="E107" s="34" t="s">
        <v>19</v>
      </c>
      <c r="F107" s="34" t="s">
        <v>20</v>
      </c>
      <c r="G107" s="34" t="s">
        <v>20</v>
      </c>
      <c r="H107" s="34" t="s">
        <v>19</v>
      </c>
      <c r="I107" s="34" t="s">
        <v>20</v>
      </c>
      <c r="J107" s="34" t="s">
        <v>20</v>
      </c>
      <c r="K107" s="34" t="s">
        <v>20</v>
      </c>
      <c r="M107" s="34">
        <v>-2.0862679907256348E-2</v>
      </c>
      <c r="N107" s="34">
        <v>3.9924493133862565E-2</v>
      </c>
      <c r="O107" s="34">
        <v>3.1935559561178974E-2</v>
      </c>
      <c r="P107" s="34">
        <v>-1.7834810915775903E-2</v>
      </c>
      <c r="Q107" s="34">
        <v>-5.0546842398414393E-2</v>
      </c>
      <c r="R107" s="34">
        <v>7.3423159368300947E-2</v>
      </c>
      <c r="S107" s="34">
        <v>5.3661140032372733E-2</v>
      </c>
      <c r="T107" s="34">
        <v>3.4095979701649452E-2</v>
      </c>
      <c r="U107" s="34">
        <v>5.2266128221434109E-2</v>
      </c>
      <c r="W107" s="34" cm="1">
        <f t="array" ref="W107">SUMPRODUCT((C107:K107="Demand")*(M107:U107))</f>
        <v>9.0703407867872204E-2</v>
      </c>
      <c r="X107" s="34" cm="1">
        <f t="array" ref="X107">SUMPRODUCT((C107:K107="Supply")*(M107:U107))</f>
        <v>0.10535871892947993</v>
      </c>
      <c r="Y107" s="34">
        <v>0.19606212679735216</v>
      </c>
    </row>
    <row r="108" spans="1:25" x14ac:dyDescent="0.2">
      <c r="A108" s="32" t="s">
        <v>128</v>
      </c>
      <c r="C108" s="34" t="s">
        <v>20</v>
      </c>
      <c r="D108" s="34" t="s">
        <v>20</v>
      </c>
      <c r="E108" s="34" t="s">
        <v>19</v>
      </c>
      <c r="F108" s="34" t="s">
        <v>20</v>
      </c>
      <c r="G108" s="34" t="s">
        <v>19</v>
      </c>
      <c r="H108" s="34" t="s">
        <v>20</v>
      </c>
      <c r="I108" s="34" t="s">
        <v>20</v>
      </c>
      <c r="J108" s="34" t="s">
        <v>19</v>
      </c>
      <c r="K108" s="34" t="s">
        <v>20</v>
      </c>
      <c r="M108" s="34">
        <v>0.16272890327660899</v>
      </c>
      <c r="N108" s="34">
        <v>3.8089494723429693E-2</v>
      </c>
      <c r="O108" s="34">
        <v>3.389651354102325E-2</v>
      </c>
      <c r="P108" s="34">
        <v>4.1782957649696056E-4</v>
      </c>
      <c r="Q108" s="34">
        <v>-4.0677166592153202E-2</v>
      </c>
      <c r="R108" s="34">
        <v>4.0048996019073385E-2</v>
      </c>
      <c r="S108" s="34">
        <v>4.3070125552298839E-2</v>
      </c>
      <c r="T108" s="34">
        <v>3.7884421890721373E-2</v>
      </c>
      <c r="U108" s="34">
        <v>0.25903190487293665</v>
      </c>
      <c r="W108" s="34" cm="1">
        <f t="array" ref="W108">SUMPRODUCT((C108:K108="Demand")*(M108:U108))</f>
        <v>0.54338725402084453</v>
      </c>
      <c r="X108" s="34" cm="1">
        <f t="array" ref="X108">SUMPRODUCT((C108:K108="Supply")*(M108:U108))</f>
        <v>3.1103768839591421E-2</v>
      </c>
      <c r="Y108" s="34">
        <v>0.57449102286043596</v>
      </c>
    </row>
    <row r="109" spans="1:25" x14ac:dyDescent="0.2">
      <c r="A109" s="32" t="s">
        <v>129</v>
      </c>
      <c r="C109" s="34" t="s">
        <v>19</v>
      </c>
      <c r="D109" s="34" t="s">
        <v>20</v>
      </c>
      <c r="E109" s="34" t="s">
        <v>20</v>
      </c>
      <c r="F109" s="34" t="s">
        <v>19</v>
      </c>
      <c r="G109" s="34" t="s">
        <v>20</v>
      </c>
      <c r="H109" s="34" t="s">
        <v>19</v>
      </c>
      <c r="I109" s="34" t="s">
        <v>20</v>
      </c>
      <c r="J109" s="34" t="s">
        <v>20</v>
      </c>
      <c r="K109" s="34" t="s">
        <v>19</v>
      </c>
      <c r="M109" s="34">
        <v>-1.6690143925808636E-2</v>
      </c>
      <c r="N109" s="34">
        <v>2.3605127163281451E-2</v>
      </c>
      <c r="O109" s="34">
        <v>3.2266234432554719E-2</v>
      </c>
      <c r="P109" s="34">
        <v>2.829309272238046E-2</v>
      </c>
      <c r="Q109" s="34">
        <v>-4.6342101730112044E-2</v>
      </c>
      <c r="R109" s="34">
        <v>4.0048996019073385E-2</v>
      </c>
      <c r="S109" s="34">
        <v>2.2594164224156305E-2</v>
      </c>
      <c r="T109" s="34">
        <v>2.2730653134432607E-2</v>
      </c>
      <c r="U109" s="34">
        <v>-0.65357343326795536</v>
      </c>
      <c r="W109" s="34" cm="1">
        <f t="array" ref="W109">SUMPRODUCT((C109:K109="Demand")*(M109:U109))</f>
        <v>5.4854077224313035E-2</v>
      </c>
      <c r="X109" s="34" cm="1">
        <f t="array" ref="X109">SUMPRODUCT((C109:K109="Supply")*(M109:U109))</f>
        <v>-0.60192148845231019</v>
      </c>
      <c r="Y109" s="34">
        <v>-0.54706741122799707</v>
      </c>
    </row>
    <row r="110" spans="1:25" x14ac:dyDescent="0.2">
      <c r="A110" s="32" t="s">
        <v>130</v>
      </c>
      <c r="C110" s="34" t="s">
        <v>19</v>
      </c>
      <c r="D110" s="34" t="s">
        <v>19</v>
      </c>
      <c r="E110" s="34" t="s">
        <v>20</v>
      </c>
      <c r="F110" s="34" t="s">
        <v>19</v>
      </c>
      <c r="G110" s="34" t="s">
        <v>19</v>
      </c>
      <c r="H110" s="34" t="s">
        <v>19</v>
      </c>
      <c r="I110" s="34" t="s">
        <v>20</v>
      </c>
      <c r="J110" s="34" t="s">
        <v>20</v>
      </c>
      <c r="K110" s="34" t="s">
        <v>19</v>
      </c>
      <c r="M110" s="34">
        <v>0.14603875935080035</v>
      </c>
      <c r="N110" s="34">
        <v>2.9554785971952362E-2</v>
      </c>
      <c r="O110" s="34">
        <v>3.590897842892276E-2</v>
      </c>
      <c r="P110" s="34">
        <v>3.3370603283551813E-2</v>
      </c>
      <c r="Q110" s="34">
        <v>-7.2511721004873991E-2</v>
      </c>
      <c r="R110" s="34">
        <v>1.4462137451331573E-2</v>
      </c>
      <c r="S110" s="34">
        <v>2.6830570016185863E-2</v>
      </c>
      <c r="T110" s="34">
        <v>1.9321055164268096E-2</v>
      </c>
      <c r="U110" s="34">
        <v>0.25063490197845156</v>
      </c>
      <c r="W110" s="34" cm="1">
        <f t="array" ref="W110">SUMPRODUCT((C110:K110="Demand")*(M110:U110))</f>
        <v>8.2060603609376725E-2</v>
      </c>
      <c r="X110" s="34" cm="1">
        <f t="array" ref="X110">SUMPRODUCT((C110:K110="Supply")*(M110:U110))</f>
        <v>0.40154946703121364</v>
      </c>
      <c r="Y110" s="34">
        <v>0.48361007064059036</v>
      </c>
    </row>
    <row r="111" spans="1:25" x14ac:dyDescent="0.2">
      <c r="A111" s="32" t="s">
        <v>131</v>
      </c>
      <c r="C111" s="34" t="s">
        <v>20</v>
      </c>
      <c r="D111" s="34" t="s">
        <v>20</v>
      </c>
      <c r="E111" s="34" t="s">
        <v>20</v>
      </c>
      <c r="F111" s="34" t="s">
        <v>20</v>
      </c>
      <c r="G111" s="34" t="s">
        <v>20</v>
      </c>
      <c r="H111" s="34" t="s">
        <v>20</v>
      </c>
      <c r="I111" s="34" t="s">
        <v>20</v>
      </c>
      <c r="J111" s="34" t="s">
        <v>20</v>
      </c>
      <c r="K111" s="34" t="s">
        <v>20</v>
      </c>
      <c r="M111" s="34">
        <v>0.11683100748064267</v>
      </c>
      <c r="N111" s="34">
        <v>4.1094659233681843E-2</v>
      </c>
      <c r="O111" s="34">
        <v>3.5459202897242408E-2</v>
      </c>
      <c r="P111" s="34">
        <v>0.12816990891796531</v>
      </c>
      <c r="Q111" s="34">
        <v>-6.7428551660714153E-2</v>
      </c>
      <c r="R111" s="34">
        <v>6.6748326698458284E-3</v>
      </c>
      <c r="S111" s="34">
        <v>2.3300231856161566E-2</v>
      </c>
      <c r="T111" s="34">
        <v>1.6290301413010449E-2</v>
      </c>
      <c r="U111" s="34">
        <v>-4.8637971062630778E-2</v>
      </c>
      <c r="W111" s="34" cm="1">
        <f t="array" ref="W111">SUMPRODUCT((C111:K111="Demand")*(M111:U111))</f>
        <v>0.25175362174520516</v>
      </c>
      <c r="X111" s="34" cm="1">
        <f t="array" ref="X111">SUMPRODUCT((C111:K111="Supply")*(M111:U111))</f>
        <v>0</v>
      </c>
      <c r="Y111" s="34">
        <v>0.25175362174520516</v>
      </c>
    </row>
    <row r="112" spans="1:25" x14ac:dyDescent="0.2">
      <c r="A112" s="32" t="s">
        <v>132</v>
      </c>
      <c r="C112" s="34" t="s">
        <v>19</v>
      </c>
      <c r="D112" s="34" t="s">
        <v>19</v>
      </c>
      <c r="E112" s="34" t="s">
        <v>19</v>
      </c>
      <c r="F112" s="34" t="s">
        <v>19</v>
      </c>
      <c r="G112" s="34" t="s">
        <v>20</v>
      </c>
      <c r="H112" s="34" t="s">
        <v>20</v>
      </c>
      <c r="I112" s="34" t="s">
        <v>20</v>
      </c>
      <c r="J112" s="34" t="s">
        <v>19</v>
      </c>
      <c r="K112" s="34" t="s">
        <v>19</v>
      </c>
      <c r="M112" s="34">
        <v>3.7552823833064984E-2</v>
      </c>
      <c r="N112" s="34">
        <v>2.8630018393404833E-2</v>
      </c>
      <c r="O112" s="34">
        <v>2.7414510291778545E-2</v>
      </c>
      <c r="P112" s="34">
        <v>-5.9201187744845202E-2</v>
      </c>
      <c r="Q112" s="34">
        <v>-6.5262410341222488E-2</v>
      </c>
      <c r="R112" s="34">
        <v>2.1136970121177403E-2</v>
      </c>
      <c r="S112" s="34">
        <v>1.976989369613727E-2</v>
      </c>
      <c r="T112" s="34">
        <v>2.0457587820989779E-2</v>
      </c>
      <c r="U112" s="34">
        <v>-0.21923072633391547</v>
      </c>
      <c r="W112" s="34" cm="1">
        <f t="array" ref="W112">SUMPRODUCT((C112:K112="Demand")*(M112:U112))</f>
        <v>-2.4355546523907812E-2</v>
      </c>
      <c r="X112" s="34" cm="1">
        <f t="array" ref="X112">SUMPRODUCT((C112:K112="Supply")*(M112:U112))</f>
        <v>-0.16437697373952254</v>
      </c>
      <c r="Y112" s="34">
        <v>-0.18873252026343035</v>
      </c>
    </row>
    <row r="113" spans="1:25" x14ac:dyDescent="0.2">
      <c r="A113" s="32" t="s">
        <v>133</v>
      </c>
      <c r="C113" s="34" t="s">
        <v>20</v>
      </c>
      <c r="D113" s="34" t="s">
        <v>20</v>
      </c>
      <c r="E113" s="34" t="s">
        <v>19</v>
      </c>
      <c r="F113" s="34" t="s">
        <v>20</v>
      </c>
      <c r="G113" s="34" t="s">
        <v>20</v>
      </c>
      <c r="H113" s="34" t="s">
        <v>20</v>
      </c>
      <c r="I113" s="34" t="s">
        <v>20</v>
      </c>
      <c r="J113" s="34" t="s">
        <v>19</v>
      </c>
      <c r="K113" s="34" t="s">
        <v>20</v>
      </c>
      <c r="M113" s="34">
        <v>-2.92077518701577E-2</v>
      </c>
      <c r="N113" s="34">
        <v>3.0368710872532016E-2</v>
      </c>
      <c r="O113" s="34">
        <v>3.114532179399912E-2</v>
      </c>
      <c r="P113" s="34">
        <v>-8.7365067700907656E-2</v>
      </c>
      <c r="Q113" s="34">
        <v>-0.12433306782486783</v>
      </c>
      <c r="R113" s="34">
        <v>2.2249442232818901E-2</v>
      </c>
      <c r="S113" s="34">
        <v>1.6945623168117228E-2</v>
      </c>
      <c r="T113" s="34">
        <v>4.3567085174329792E-2</v>
      </c>
      <c r="U113" s="34">
        <v>-0.12956201351685451</v>
      </c>
      <c r="W113" s="34" cm="1">
        <f t="array" ref="W113">SUMPRODUCT((C113:K113="Demand")*(M113:U113))</f>
        <v>-0.30090412463931954</v>
      </c>
      <c r="X113" s="34" cm="1">
        <f t="array" ref="X113">SUMPRODUCT((C113:K113="Supply")*(M113:U113))</f>
        <v>7.4712406968328912E-2</v>
      </c>
      <c r="Y113" s="34">
        <v>-0.22619171767099061</v>
      </c>
    </row>
    <row r="114" spans="1:25" x14ac:dyDescent="0.2">
      <c r="A114" s="32" t="s">
        <v>134</v>
      </c>
      <c r="C114" s="34" t="s">
        <v>19</v>
      </c>
      <c r="D114" s="34" t="s">
        <v>20</v>
      </c>
      <c r="E114" s="34" t="s">
        <v>19</v>
      </c>
      <c r="F114" s="34" t="s">
        <v>20</v>
      </c>
      <c r="G114" s="34" t="s">
        <v>19</v>
      </c>
      <c r="H114" s="34" t="s">
        <v>19</v>
      </c>
      <c r="I114" s="34" t="s">
        <v>19</v>
      </c>
      <c r="J114" s="34" t="s">
        <v>19</v>
      </c>
      <c r="K114" s="34" t="s">
        <v>19</v>
      </c>
      <c r="M114" s="34">
        <v>-1.6690143925808636E-2</v>
      </c>
      <c r="N114" s="34">
        <v>4.5099931864221988E-2</v>
      </c>
      <c r="O114" s="34">
        <v>2.6862769888339293E-2</v>
      </c>
      <c r="P114" s="34">
        <v>-1.9882959145543756E-2</v>
      </c>
      <c r="Q114" s="34">
        <v>-0.14452989888618781</v>
      </c>
      <c r="R114" s="34">
        <v>3.0036747014304647E-2</v>
      </c>
      <c r="S114" s="34">
        <v>9.1788792160633747E-3</v>
      </c>
      <c r="T114" s="34">
        <v>5.1522813771381043E-2</v>
      </c>
      <c r="U114" s="34">
        <v>-0.14015379726778524</v>
      </c>
      <c r="W114" s="34" cm="1">
        <f t="array" ref="W114">SUMPRODUCT((C114:K114="Demand")*(M114:U114))</f>
        <v>2.5216972718678232E-2</v>
      </c>
      <c r="X114" s="34" cm="1">
        <f t="array" ref="X114">SUMPRODUCT((C114:K114="Supply")*(M114:U114))</f>
        <v>-0.18377263018969331</v>
      </c>
      <c r="Y114" s="34">
        <v>-0.15855565747101508</v>
      </c>
    </row>
    <row r="115" spans="1:25" x14ac:dyDescent="0.2">
      <c r="A115" s="32" t="s">
        <v>135</v>
      </c>
      <c r="C115" s="34" t="s">
        <v>20</v>
      </c>
      <c r="D115" s="34" t="s">
        <v>19</v>
      </c>
      <c r="E115" s="34" t="s">
        <v>19</v>
      </c>
      <c r="F115" s="34" t="s">
        <v>20</v>
      </c>
      <c r="G115" s="34" t="s">
        <v>19</v>
      </c>
      <c r="H115" s="34" t="s">
        <v>20</v>
      </c>
      <c r="I115" s="34" t="s">
        <v>19</v>
      </c>
      <c r="J115" s="34" t="s">
        <v>20</v>
      </c>
      <c r="K115" s="34" t="s">
        <v>19</v>
      </c>
      <c r="M115" s="34">
        <v>1.6690143925808636E-2</v>
      </c>
      <c r="N115" s="34">
        <v>3.5830865810504361E-2</v>
      </c>
      <c r="O115" s="34">
        <v>2.2504609695684817E-2</v>
      </c>
      <c r="P115" s="34">
        <v>-1.258167162897821E-3</v>
      </c>
      <c r="Q115" s="34">
        <v>-3.0429557968164003E-2</v>
      </c>
      <c r="R115" s="34">
        <v>2.5586858567741812E-2</v>
      </c>
      <c r="S115" s="34">
        <v>3.0360908176211166E-2</v>
      </c>
      <c r="T115" s="34">
        <v>2.9928693293670122E-2</v>
      </c>
      <c r="U115" s="34">
        <v>-0.245792734700369</v>
      </c>
      <c r="W115" s="34" cm="1">
        <f t="array" ref="W115">SUMPRODUCT((C115:K115="Demand")*(M115:U115))</f>
        <v>7.0947528624322742E-2</v>
      </c>
      <c r="X115" s="34" cm="1">
        <f t="array" ref="X115">SUMPRODUCT((C115:K115="Supply")*(M115:U115))</f>
        <v>-0.18752590898613264</v>
      </c>
      <c r="Y115" s="34">
        <v>-0.1165783803618099</v>
      </c>
    </row>
    <row r="116" spans="1:25" x14ac:dyDescent="0.2">
      <c r="A116" s="32" t="s">
        <v>136</v>
      </c>
      <c r="C116" s="34" t="s">
        <v>19</v>
      </c>
      <c r="D116" s="34" t="s">
        <v>20</v>
      </c>
      <c r="E116" s="34" t="s">
        <v>19</v>
      </c>
      <c r="F116" s="34" t="s">
        <v>19</v>
      </c>
      <c r="G116" s="34" t="s">
        <v>20</v>
      </c>
      <c r="H116" s="34" t="s">
        <v>20</v>
      </c>
      <c r="I116" s="34" t="s">
        <v>19</v>
      </c>
      <c r="J116" s="34" t="s">
        <v>19</v>
      </c>
      <c r="K116" s="34" t="s">
        <v>19</v>
      </c>
      <c r="M116" s="34">
        <v>-5.3171556530479808E-2</v>
      </c>
      <c r="N116" s="34">
        <v>2.1254497796151055E-2</v>
      </c>
      <c r="O116" s="34">
        <v>2.0515951044636424E-2</v>
      </c>
      <c r="P116" s="34">
        <v>-4.5247971012527172E-2</v>
      </c>
      <c r="Q116" s="34">
        <v>-9.7713574816805631E-3</v>
      </c>
      <c r="R116" s="34">
        <v>1.5879718490083239E-2</v>
      </c>
      <c r="S116" s="34">
        <v>2.3412850744903985E-2</v>
      </c>
      <c r="T116" s="34">
        <v>2.9750479846446238E-3</v>
      </c>
      <c r="U116" s="34">
        <v>-1.6679174408397297E-2</v>
      </c>
      <c r="W116" s="34" cm="1">
        <f t="array" ref="W116">SUMPRODUCT((C116:K116="Demand")*(M116:U116))</f>
        <v>2.7362858804553733E-2</v>
      </c>
      <c r="X116" s="34" cm="1">
        <f t="array" ref="X116">SUMPRODUCT((C116:K116="Supply")*(M116:U116))</f>
        <v>-6.819485217721924E-2</v>
      </c>
      <c r="Y116" s="34">
        <v>-4.0831993372665507E-2</v>
      </c>
    </row>
    <row r="117" spans="1:25" x14ac:dyDescent="0.2">
      <c r="A117" s="32" t="s">
        <v>137</v>
      </c>
      <c r="C117" s="34" t="s">
        <v>20</v>
      </c>
      <c r="D117" s="34" t="s">
        <v>20</v>
      </c>
      <c r="E117" s="34" t="s">
        <v>19</v>
      </c>
      <c r="F117" s="34" t="s">
        <v>19</v>
      </c>
      <c r="G117" s="34" t="s">
        <v>19</v>
      </c>
      <c r="H117" s="34" t="s">
        <v>20</v>
      </c>
      <c r="I117" s="34" t="s">
        <v>20</v>
      </c>
      <c r="J117" s="34" t="s">
        <v>19</v>
      </c>
      <c r="K117" s="34" t="s">
        <v>19</v>
      </c>
      <c r="M117" s="34">
        <v>-0.16360478932456129</v>
      </c>
      <c r="N117" s="34">
        <v>1.1959396065981665E-2</v>
      </c>
      <c r="O117" s="34">
        <v>2.61218247234286E-2</v>
      </c>
      <c r="P117" s="34">
        <v>-8.4132788394211414E-2</v>
      </c>
      <c r="Q117" s="34">
        <v>-3.9341291892146394E-3</v>
      </c>
      <c r="R117" s="34">
        <v>1.8148249702951813E-2</v>
      </c>
      <c r="S117" s="34">
        <v>2.2681199159126388E-2</v>
      </c>
      <c r="T117" s="34">
        <v>1.0625171373731835E-2</v>
      </c>
      <c r="U117" s="34">
        <v>0.23873981070244812</v>
      </c>
      <c r="W117" s="34" cm="1">
        <f t="array" ref="W117">SUMPRODUCT((C117:K117="Demand")*(M117:U117))</f>
        <v>-0.11081594439650141</v>
      </c>
      <c r="X117" s="34" cm="1">
        <f t="array" ref="X117">SUMPRODUCT((C117:K117="Supply")*(M117:U117))</f>
        <v>0.18741988921618249</v>
      </c>
      <c r="Y117" s="34">
        <v>7.6603944819681108E-2</v>
      </c>
    </row>
    <row r="118" spans="1:25" x14ac:dyDescent="0.2">
      <c r="A118" s="32" t="s">
        <v>138</v>
      </c>
      <c r="C118" s="34" t="s">
        <v>20</v>
      </c>
      <c r="D118" s="34" t="s">
        <v>20</v>
      </c>
      <c r="E118" s="34" t="s">
        <v>20</v>
      </c>
      <c r="F118" s="34" t="s">
        <v>19</v>
      </c>
      <c r="G118" s="34" t="s">
        <v>20</v>
      </c>
      <c r="H118" s="34" t="s">
        <v>19</v>
      </c>
      <c r="I118" s="34" t="s">
        <v>20</v>
      </c>
      <c r="J118" s="34" t="s">
        <v>20</v>
      </c>
      <c r="K118" s="34" t="s">
        <v>20</v>
      </c>
      <c r="M118" s="34">
        <v>0.29857874051732175</v>
      </c>
      <c r="N118" s="34">
        <v>3.5758684196032661E-2</v>
      </c>
      <c r="O118" s="34">
        <v>3.7933897722130815E-2</v>
      </c>
      <c r="P118" s="34">
        <v>3.0557625032179389E-2</v>
      </c>
      <c r="Q118" s="34">
        <v>0.15863336482028687</v>
      </c>
      <c r="R118" s="34">
        <v>2.2685312128690571E-2</v>
      </c>
      <c r="S118" s="34">
        <v>3.877753404624814E-2</v>
      </c>
      <c r="T118" s="34">
        <v>0.11645187825610069</v>
      </c>
      <c r="U118" s="34">
        <v>0.33215451725129108</v>
      </c>
      <c r="W118" s="34" cm="1">
        <f t="array" ref="W118">SUMPRODUCT((C118:K118="Demand")*(M118:U118))</f>
        <v>1.0182886168094121</v>
      </c>
      <c r="X118" s="34" cm="1">
        <f t="array" ref="X118">SUMPRODUCT((C118:K118="Supply")*(M118:U118))</f>
        <v>5.324293716086996E-2</v>
      </c>
      <c r="Y118" s="34">
        <v>1.0715315539702821</v>
      </c>
    </row>
    <row r="119" spans="1:25" x14ac:dyDescent="0.2">
      <c r="A119" s="32" t="s">
        <v>139</v>
      </c>
      <c r="C119" s="34" t="s">
        <v>20</v>
      </c>
      <c r="D119" s="34" t="s">
        <v>19</v>
      </c>
      <c r="E119" s="34" t="s">
        <v>19</v>
      </c>
      <c r="F119" s="34" t="s">
        <v>20</v>
      </c>
      <c r="G119" s="34" t="s">
        <v>19</v>
      </c>
      <c r="H119" s="34" t="s">
        <v>19</v>
      </c>
      <c r="I119" s="34" t="s">
        <v>20</v>
      </c>
      <c r="J119" s="34" t="s">
        <v>19</v>
      </c>
      <c r="K119" s="34" t="s">
        <v>19</v>
      </c>
      <c r="M119" s="34">
        <v>0.38038113517960243</v>
      </c>
      <c r="N119" s="34">
        <v>6.7587670921517976E-2</v>
      </c>
      <c r="O119" s="34">
        <v>3.8971194334661834E-2</v>
      </c>
      <c r="P119" s="34">
        <v>0.16028622922211738</v>
      </c>
      <c r="Q119" s="34">
        <v>7.9807837390579589E-2</v>
      </c>
      <c r="R119" s="34">
        <v>4.3102093044510958E-2</v>
      </c>
      <c r="S119" s="34">
        <v>3.2924321360022143E-2</v>
      </c>
      <c r="T119" s="34">
        <v>0.22312859884836853</v>
      </c>
      <c r="U119" s="34">
        <v>1.1069226387797</v>
      </c>
      <c r="W119" s="34" cm="1">
        <f t="array" ref="W119">SUMPRODUCT((C119:K119="Demand")*(M119:U119))</f>
        <v>0.57359168576174191</v>
      </c>
      <c r="X119" s="34" cm="1">
        <f t="array" ref="X119">SUMPRODUCT((C119:K119="Supply")*(M119:U119))</f>
        <v>1.5595200333193389</v>
      </c>
      <c r="Y119" s="34">
        <v>2.1331117190810809</v>
      </c>
    </row>
    <row r="120" spans="1:25" x14ac:dyDescent="0.2">
      <c r="A120" s="32" t="s">
        <v>140</v>
      </c>
      <c r="C120" s="34" t="s">
        <v>20</v>
      </c>
      <c r="D120" s="34" t="s">
        <v>19</v>
      </c>
      <c r="E120" s="34" t="s">
        <v>20</v>
      </c>
      <c r="F120" s="34" t="s">
        <v>20</v>
      </c>
      <c r="G120" s="34" t="s">
        <v>20</v>
      </c>
      <c r="H120" s="34" t="s">
        <v>19</v>
      </c>
      <c r="I120" s="34" t="s">
        <v>19</v>
      </c>
      <c r="J120" s="34" t="s">
        <v>20</v>
      </c>
      <c r="K120" s="34" t="s">
        <v>20</v>
      </c>
      <c r="M120" s="34">
        <v>-0.11861347226030781</v>
      </c>
      <c r="N120" s="34">
        <v>4.0432133996383346E-2</v>
      </c>
      <c r="O120" s="34">
        <v>3.3176879063244714E-2</v>
      </c>
      <c r="P120" s="34">
        <v>0.10210868830090238</v>
      </c>
      <c r="Q120" s="34">
        <v>-1.4019981744259096E-2</v>
      </c>
      <c r="R120" s="34">
        <v>6.8055936386070104E-2</v>
      </c>
      <c r="S120" s="34">
        <v>3.7314230874691899E-2</v>
      </c>
      <c r="T120" s="34">
        <v>0.1483273923772962</v>
      </c>
      <c r="U120" s="34">
        <v>-9.4150316651825119E-2</v>
      </c>
      <c r="W120" s="34" cm="1">
        <f t="array" ref="W120">SUMPRODUCT((C120:K120="Demand")*(M120:U120))</f>
        <v>5.682918908505126E-2</v>
      </c>
      <c r="X120" s="34" cm="1">
        <f t="array" ref="X120">SUMPRODUCT((C120:K120="Supply")*(M120:U120))</f>
        <v>0.14580230125714536</v>
      </c>
      <c r="Y120" s="34">
        <v>0.20263149034219663</v>
      </c>
    </row>
    <row r="121" spans="1:25" x14ac:dyDescent="0.2">
      <c r="A121" s="32" t="s">
        <v>141</v>
      </c>
      <c r="C121" s="34" t="s">
        <v>19</v>
      </c>
      <c r="D121" s="34" t="s">
        <v>19</v>
      </c>
      <c r="E121" s="34" t="s">
        <v>19</v>
      </c>
      <c r="F121" s="34" t="s">
        <v>20</v>
      </c>
      <c r="G121" s="34" t="s">
        <v>19</v>
      </c>
      <c r="H121" s="34" t="s">
        <v>19</v>
      </c>
      <c r="I121" s="34" t="s">
        <v>20</v>
      </c>
      <c r="J121" s="34" t="s">
        <v>20</v>
      </c>
      <c r="K121" s="34" t="s">
        <v>19</v>
      </c>
      <c r="M121" s="34">
        <v>9.4072753861623032E-2</v>
      </c>
      <c r="N121" s="34">
        <v>6.5331641702505959E-3</v>
      </c>
      <c r="O121" s="34">
        <v>3.0899054746139458E-2</v>
      </c>
      <c r="P121" s="34">
        <v>-7.4808186160664958E-3</v>
      </c>
      <c r="Q121" s="34">
        <v>-2.2194016641488711E-3</v>
      </c>
      <c r="R121" s="34">
        <v>7.4861530024677436E-2</v>
      </c>
      <c r="S121" s="34">
        <v>6.2190384791152124E-2</v>
      </c>
      <c r="T121" s="34">
        <v>7.8201261310666445E-2</v>
      </c>
      <c r="U121" s="34">
        <v>0.12982680195740687</v>
      </c>
      <c r="W121" s="34" cm="1">
        <f t="array" ref="W121">SUMPRODUCT((C121:K121="Demand")*(M121:U121))</f>
        <v>0.13291082748575206</v>
      </c>
      <c r="X121" s="34" cm="1">
        <f t="array" ref="X121">SUMPRODUCT((C121:K121="Supply")*(M121:U121))</f>
        <v>0.33397390309594854</v>
      </c>
      <c r="Y121" s="34">
        <v>0.4668847305817006</v>
      </c>
    </row>
    <row r="122" spans="1:25" x14ac:dyDescent="0.2">
      <c r="A122" s="32" t="s">
        <v>142</v>
      </c>
      <c r="C122" s="34" t="s">
        <v>19</v>
      </c>
      <c r="D122" s="34" t="s">
        <v>20</v>
      </c>
      <c r="E122" s="34" t="s">
        <v>20</v>
      </c>
      <c r="F122" s="34" t="s">
        <v>19</v>
      </c>
      <c r="G122" s="34" t="s">
        <v>20</v>
      </c>
      <c r="H122" s="34" t="s">
        <v>19</v>
      </c>
      <c r="I122" s="34" t="s">
        <v>19</v>
      </c>
      <c r="J122" s="34" t="s">
        <v>20</v>
      </c>
      <c r="K122" s="34" t="s">
        <v>19</v>
      </c>
      <c r="M122" s="34">
        <v>0.15542454985832915</v>
      </c>
      <c r="N122" s="34">
        <v>1.2902383856841495E-2</v>
      </c>
      <c r="O122" s="34">
        <v>2.2196927845773134E-2</v>
      </c>
      <c r="P122" s="34">
        <v>5.8805993620747024E-2</v>
      </c>
      <c r="Q122" s="34">
        <v>3.877014024409272E-2</v>
      </c>
      <c r="R122" s="34">
        <v>3.9699296225207292E-2</v>
      </c>
      <c r="S122" s="34">
        <v>3.8045882460469499E-2</v>
      </c>
      <c r="T122" s="34">
        <v>1.3175212503427571E-2</v>
      </c>
      <c r="U122" s="34">
        <v>0.54867553242506129</v>
      </c>
      <c r="W122" s="34" cm="1">
        <f t="array" ref="W122">SUMPRODUCT((C122:K122="Demand")*(M122:U122))</f>
        <v>8.7044664450134923E-2</v>
      </c>
      <c r="X122" s="34" cm="1">
        <f t="array" ref="X122">SUMPRODUCT((C122:K122="Supply")*(M122:U122))</f>
        <v>0.84065125458981427</v>
      </c>
      <c r="Y122" s="34">
        <v>0.92769591903994919</v>
      </c>
    </row>
    <row r="123" spans="1:25" x14ac:dyDescent="0.2">
      <c r="A123" s="32" t="s">
        <v>143</v>
      </c>
      <c r="C123" s="34" t="s">
        <v>20</v>
      </c>
      <c r="D123" s="34" t="s">
        <v>20</v>
      </c>
      <c r="E123" s="34" t="s">
        <v>20</v>
      </c>
      <c r="F123" s="34" t="s">
        <v>20</v>
      </c>
      <c r="G123" s="34" t="s">
        <v>20</v>
      </c>
      <c r="H123" s="34" t="s">
        <v>20</v>
      </c>
      <c r="I123" s="34" t="s">
        <v>19</v>
      </c>
      <c r="J123" s="34" t="s">
        <v>20</v>
      </c>
      <c r="K123" s="34" t="s">
        <v>20</v>
      </c>
      <c r="M123" s="34">
        <v>0.14315419065898677</v>
      </c>
      <c r="N123" s="34">
        <v>1.3195449384686721E-2</v>
      </c>
      <c r="O123" s="34">
        <v>1.8222805174738066E-2</v>
      </c>
      <c r="P123" s="34">
        <v>-1.2022114687842983E-2</v>
      </c>
      <c r="Q123" s="34">
        <v>4.7069768750270191E-2</v>
      </c>
      <c r="R123" s="34">
        <v>2.2685312128690571E-2</v>
      </c>
      <c r="S123" s="34">
        <v>3.877753404624814E-2</v>
      </c>
      <c r="T123" s="34">
        <v>-1.7000274197973592E-3</v>
      </c>
      <c r="U123" s="34">
        <v>0.25666000959618729</v>
      </c>
      <c r="W123" s="34" cm="1">
        <f t="array" ref="W123">SUMPRODUCT((C123:K123="Demand")*(M123:U123))</f>
        <v>0.48726539358591925</v>
      </c>
      <c r="X123" s="34" cm="1">
        <f t="array" ref="X123">SUMPRODUCT((C123:K123="Supply")*(M123:U123))</f>
        <v>3.877753404624814E-2</v>
      </c>
      <c r="Y123" s="34">
        <v>0.52604292763216742</v>
      </c>
    </row>
    <row r="124" spans="1:25" x14ac:dyDescent="0.2">
      <c r="A124" s="32" t="s">
        <v>144</v>
      </c>
      <c r="C124" s="34" t="s">
        <v>20</v>
      </c>
      <c r="D124" s="34" t="s">
        <v>19</v>
      </c>
      <c r="E124" s="34" t="s">
        <v>20</v>
      </c>
      <c r="F124" s="34" t="s">
        <v>20</v>
      </c>
      <c r="G124" s="34" t="s">
        <v>20</v>
      </c>
      <c r="H124" s="34" t="s">
        <v>20</v>
      </c>
      <c r="I124" s="34" t="s">
        <v>20</v>
      </c>
      <c r="J124" s="34" t="s">
        <v>20</v>
      </c>
      <c r="K124" s="34" t="s">
        <v>20</v>
      </c>
      <c r="M124" s="34">
        <v>1.6360478932458455E-2</v>
      </c>
      <c r="N124" s="34">
        <v>4.5024282158472213E-2</v>
      </c>
      <c r="O124" s="34">
        <v>1.5057534135601911E-2</v>
      </c>
      <c r="P124" s="34">
        <v>-5.6694108124070053E-2</v>
      </c>
      <c r="Q124" s="34">
        <v>0.1274132454411542</v>
      </c>
      <c r="R124" s="34">
        <v>4.1967827438077476E-2</v>
      </c>
      <c r="S124" s="34">
        <v>3.5850927703134618E-2</v>
      </c>
      <c r="T124" s="34">
        <v>-8.0751302440360984E-3</v>
      </c>
      <c r="U124" s="34">
        <v>-0.26664119200372832</v>
      </c>
      <c r="W124" s="34" cm="1">
        <f t="array" ref="W124">SUMPRODUCT((C124:K124="Demand")*(M124:U124))</f>
        <v>-9.4760416721407836E-2</v>
      </c>
      <c r="X124" s="34" cm="1">
        <f t="array" ref="X124">SUMPRODUCT((C124:K124="Supply")*(M124:U124))</f>
        <v>4.5024282158472213E-2</v>
      </c>
      <c r="Y124" s="34">
        <v>-4.9736134562935602E-2</v>
      </c>
    </row>
    <row r="125" spans="1:25" x14ac:dyDescent="0.2">
      <c r="A125" s="32" t="s">
        <v>145</v>
      </c>
      <c r="C125" s="34" t="s">
        <v>20</v>
      </c>
      <c r="D125" s="34" t="s">
        <v>19</v>
      </c>
      <c r="E125" s="34" t="s">
        <v>19</v>
      </c>
      <c r="F125" s="34" t="s">
        <v>20</v>
      </c>
      <c r="G125" s="34" t="s">
        <v>20</v>
      </c>
      <c r="H125" s="34" t="s">
        <v>20</v>
      </c>
      <c r="I125" s="34" t="s">
        <v>19</v>
      </c>
      <c r="J125" s="34" t="s">
        <v>19</v>
      </c>
      <c r="K125" s="34" t="s">
        <v>19</v>
      </c>
      <c r="M125" s="34">
        <v>0.15133443012521891</v>
      </c>
      <c r="N125" s="34">
        <v>6.2081101489615841E-2</v>
      </c>
      <c r="O125" s="34">
        <v>1.1853781703513753E-2</v>
      </c>
      <c r="P125" s="34">
        <v>-9.8404048290493991E-3</v>
      </c>
      <c r="Q125" s="34">
        <v>0.24057059703291342</v>
      </c>
      <c r="R125" s="34">
        <v>2.9490905767297904E-2</v>
      </c>
      <c r="S125" s="34">
        <v>5.3410565761813647E-2</v>
      </c>
      <c r="T125" s="34">
        <v>3.5700575815739106E-2</v>
      </c>
      <c r="U125" s="34">
        <v>-0.30764235886901597</v>
      </c>
      <c r="W125" s="34" cm="1">
        <f t="array" ref="W125">SUMPRODUCT((C125:K125="Demand")*(M125:U125))</f>
        <v>0.4115555280963808</v>
      </c>
      <c r="X125" s="34" cm="1">
        <f t="array" ref="X125">SUMPRODUCT((C125:K125="Supply")*(M125:U125))</f>
        <v>-0.14459633409833364</v>
      </c>
      <c r="Y125" s="34">
        <v>0.26695919399804729</v>
      </c>
    </row>
    <row r="126" spans="1:25" x14ac:dyDescent="0.2">
      <c r="A126" s="32" t="s">
        <v>146</v>
      </c>
      <c r="C126" s="34" t="s">
        <v>20</v>
      </c>
      <c r="D126" s="34" t="s">
        <v>19</v>
      </c>
      <c r="E126" s="34" t="s">
        <v>20</v>
      </c>
      <c r="F126" s="34" t="s">
        <v>20</v>
      </c>
      <c r="G126" s="34" t="s">
        <v>19</v>
      </c>
      <c r="H126" s="34" t="s">
        <v>19</v>
      </c>
      <c r="I126" s="34" t="s">
        <v>19</v>
      </c>
      <c r="J126" s="34" t="s">
        <v>20</v>
      </c>
      <c r="K126" s="34" t="s">
        <v>19</v>
      </c>
      <c r="M126" s="34">
        <v>0.15542454985832915</v>
      </c>
      <c r="N126" s="34">
        <v>9.8958261259616084E-2</v>
      </c>
      <c r="O126" s="34">
        <v>1.6736942810021468E-2</v>
      </c>
      <c r="P126" s="34">
        <v>5.310130531637397E-2</v>
      </c>
      <c r="Q126" s="34">
        <v>0.13308156545551186</v>
      </c>
      <c r="R126" s="34">
        <v>6.8055936386070104E-2</v>
      </c>
      <c r="S126" s="34">
        <v>6.7311945891600514E-2</v>
      </c>
      <c r="T126" s="34">
        <v>4.377570605977521E-2</v>
      </c>
      <c r="U126" s="34">
        <v>0.37447420259151454</v>
      </c>
      <c r="W126" s="34" cm="1">
        <f t="array" ref="W126">SUMPRODUCT((C126:K126="Demand")*(M126:U126))</f>
        <v>0.2690385040444998</v>
      </c>
      <c r="X126" s="34" cm="1">
        <f t="array" ref="X126">SUMPRODUCT((C126:K126="Supply")*(M126:U126))</f>
        <v>0.74188191158431316</v>
      </c>
      <c r="Y126" s="34">
        <v>1.0109204156288127</v>
      </c>
    </row>
    <row r="127" spans="1:25" x14ac:dyDescent="0.2">
      <c r="A127" s="32" t="s">
        <v>147</v>
      </c>
      <c r="C127" s="34" t="s">
        <v>20</v>
      </c>
      <c r="D127" s="34" t="s">
        <v>19</v>
      </c>
      <c r="E127" s="34" t="s">
        <v>19</v>
      </c>
      <c r="F127" s="34" t="s">
        <v>20</v>
      </c>
      <c r="G127" s="34" t="s">
        <v>19</v>
      </c>
      <c r="H127" s="34" t="s">
        <v>19</v>
      </c>
      <c r="I127" s="34" t="s">
        <v>20</v>
      </c>
      <c r="J127" s="34" t="s">
        <v>19</v>
      </c>
      <c r="K127" s="34" t="s">
        <v>20</v>
      </c>
      <c r="M127" s="34">
        <v>0.28630838131797937</v>
      </c>
      <c r="N127" s="34">
        <v>0.10153704324071475</v>
      </c>
      <c r="O127" s="34">
        <v>6.9984037659876928E-3</v>
      </c>
      <c r="P127" s="34">
        <v>0.13862461687508282</v>
      </c>
      <c r="Q127" s="34">
        <v>-2.8780210604594614E-2</v>
      </c>
      <c r="R127" s="34">
        <v>6.2384608353897864E-2</v>
      </c>
      <c r="S127" s="34">
        <v>6.7311945891600514E-2</v>
      </c>
      <c r="T127" s="34">
        <v>3.0600493556347634E-2</v>
      </c>
      <c r="U127" s="34">
        <v>0.50824919748207742</v>
      </c>
      <c r="W127" s="34" cm="1">
        <f t="array" ref="W127">SUMPRODUCT((C127:K127="Demand")*(M127:U127))</f>
        <v>1.0004941415667401</v>
      </c>
      <c r="X127" s="34" cm="1">
        <f t="array" ref="X127">SUMPRODUCT((C127:K127="Supply")*(M127:U127))</f>
        <v>0.17274033831235333</v>
      </c>
      <c r="Y127" s="34">
        <v>1.1732344798790935</v>
      </c>
    </row>
    <row r="128" spans="1:25" x14ac:dyDescent="0.2">
      <c r="A128" s="32" t="s">
        <v>148</v>
      </c>
      <c r="C128" s="34" t="s">
        <v>19</v>
      </c>
      <c r="D128" s="34" t="s">
        <v>19</v>
      </c>
      <c r="E128" s="34" t="s">
        <v>19</v>
      </c>
      <c r="F128" s="34" t="s">
        <v>20</v>
      </c>
      <c r="G128" s="34" t="s">
        <v>20</v>
      </c>
      <c r="H128" s="34" t="s">
        <v>20</v>
      </c>
      <c r="I128" s="34" t="s">
        <v>19</v>
      </c>
      <c r="J128" s="34" t="s">
        <v>20</v>
      </c>
      <c r="K128" s="34" t="s">
        <v>20</v>
      </c>
      <c r="M128" s="34">
        <v>0.2220824125828649</v>
      </c>
      <c r="N128" s="34">
        <v>6.9754046150342669E-2</v>
      </c>
      <c r="O128" s="34">
        <v>1.2329251902664201E-2</v>
      </c>
      <c r="P128" s="34">
        <v>1.4234502667466618E-2</v>
      </c>
      <c r="Q128" s="34">
        <v>-1.6725820867588382E-2</v>
      </c>
      <c r="R128" s="34">
        <v>5.8288487369469642E-2</v>
      </c>
      <c r="S128" s="34">
        <v>3.308635556133236E-2</v>
      </c>
      <c r="T128" s="34">
        <v>3.1438103903982287E-2</v>
      </c>
      <c r="U128" s="34">
        <v>-0.19773812117943546</v>
      </c>
      <c r="W128" s="34" cm="1">
        <f t="array" ref="W128">SUMPRODUCT((C128:K128="Demand")*(M128:U128))</f>
        <v>-0.11050284810610529</v>
      </c>
      <c r="X128" s="34" cm="1">
        <f t="array" ref="X128">SUMPRODUCT((C128:K128="Supply")*(M128:U128))</f>
        <v>0.33725206619720416</v>
      </c>
      <c r="Y128" s="34">
        <v>0.22674921809109883</v>
      </c>
    </row>
    <row r="129" spans="1:25" x14ac:dyDescent="0.2">
      <c r="A129" s="32" t="s">
        <v>149</v>
      </c>
      <c r="C129" s="34" t="s">
        <v>20</v>
      </c>
      <c r="D129" s="34" t="s">
        <v>19</v>
      </c>
      <c r="E129" s="34" t="s">
        <v>20</v>
      </c>
      <c r="F129" s="34" t="s">
        <v>19</v>
      </c>
      <c r="G129" s="34" t="s">
        <v>19</v>
      </c>
      <c r="H129" s="34" t="s">
        <v>19</v>
      </c>
      <c r="I129" s="34" t="s">
        <v>20</v>
      </c>
      <c r="J129" s="34" t="s">
        <v>20</v>
      </c>
      <c r="K129" s="34" t="s">
        <v>19</v>
      </c>
      <c r="M129" s="34">
        <v>0.4168915464274856</v>
      </c>
      <c r="N129" s="34">
        <v>7.5367402010345502E-2</v>
      </c>
      <c r="O129" s="34">
        <v>2.3002861113838008E-2</v>
      </c>
      <c r="P129" s="34">
        <v>9.8796456548254849E-2</v>
      </c>
      <c r="Q129" s="34">
        <v>-4.8916304190621766E-3</v>
      </c>
      <c r="R129" s="34">
        <v>2.6902378785908697E-2</v>
      </c>
      <c r="S129" s="34">
        <v>3.4524892759651912E-2</v>
      </c>
      <c r="T129" s="34">
        <v>2.7277178387278635E-2</v>
      </c>
      <c r="U129" s="34">
        <v>0.2970091979760669</v>
      </c>
      <c r="W129" s="34" cm="1">
        <f t="array" ref="W129">SUMPRODUCT((C129:K129="Demand")*(M129:U129))</f>
        <v>0.50169647868825418</v>
      </c>
      <c r="X129" s="34" cm="1">
        <f t="array" ref="X129">SUMPRODUCT((C129:K129="Supply")*(M129:U129))</f>
        <v>0.49318380490151376</v>
      </c>
      <c r="Y129" s="34">
        <v>0.99488028358976788</v>
      </c>
    </row>
    <row r="130" spans="1:25" x14ac:dyDescent="0.2">
      <c r="A130" s="32" t="s">
        <v>150</v>
      </c>
      <c r="C130" s="34" t="s">
        <v>19</v>
      </c>
      <c r="D130" s="34" t="s">
        <v>20</v>
      </c>
      <c r="E130" s="34" t="s">
        <v>20</v>
      </c>
      <c r="F130" s="34" t="s">
        <v>19</v>
      </c>
      <c r="G130" s="34" t="s">
        <v>19</v>
      </c>
      <c r="H130" s="34" t="s">
        <v>19</v>
      </c>
      <c r="I130" s="34" t="s">
        <v>19</v>
      </c>
      <c r="J130" s="34" t="s">
        <v>20</v>
      </c>
      <c r="K130" s="34" t="s">
        <v>19</v>
      </c>
      <c r="M130" s="34">
        <v>0.89612201568525396</v>
      </c>
      <c r="N130" s="34">
        <v>9.3724497546737465E-2</v>
      </c>
      <c r="O130" s="34">
        <v>2.3137577264423261E-2</v>
      </c>
      <c r="P130" s="34">
        <v>0.10301116154900422</v>
      </c>
      <c r="Q130" s="34">
        <v>-4.2660050286202223E-3</v>
      </c>
      <c r="R130" s="34">
        <v>5.6046622470644313E-2</v>
      </c>
      <c r="S130" s="34">
        <v>4.1717578751245592E-2</v>
      </c>
      <c r="T130" s="34">
        <v>3.5599029420685283E-2</v>
      </c>
      <c r="U130" s="34">
        <v>-0.37882161770634643</v>
      </c>
      <c r="W130" s="34" cm="1">
        <f t="array" ref="W130">SUMPRODUCT((C130:K130="Demand")*(M130:U130))</f>
        <v>0.152461104231846</v>
      </c>
      <c r="X130" s="34" cm="1">
        <f t="array" ref="X130">SUMPRODUCT((C130:K130="Supply")*(M130:U130))</f>
        <v>0.71380975572118155</v>
      </c>
      <c r="Y130" s="34">
        <v>0.86627085995302755</v>
      </c>
    </row>
    <row r="131" spans="1:25" x14ac:dyDescent="0.2">
      <c r="A131" s="32" t="s">
        <v>151</v>
      </c>
      <c r="C131" s="34" t="s">
        <v>19</v>
      </c>
      <c r="D131" s="34" t="s">
        <v>19</v>
      </c>
      <c r="E131" s="34" t="s">
        <v>19</v>
      </c>
      <c r="F131" s="34" t="s">
        <v>19</v>
      </c>
      <c r="G131" s="34" t="s">
        <v>20</v>
      </c>
      <c r="H131" s="34" t="s">
        <v>20</v>
      </c>
      <c r="I131" s="34" t="s">
        <v>20</v>
      </c>
      <c r="J131" s="34" t="s">
        <v>20</v>
      </c>
      <c r="K131" s="34" t="s">
        <v>19</v>
      </c>
      <c r="M131" s="34">
        <v>0.32338316218206964</v>
      </c>
      <c r="N131" s="34">
        <v>6.6101220573169153E-2</v>
      </c>
      <c r="O131" s="34">
        <v>2.2912838325576453E-2</v>
      </c>
      <c r="P131" s="34">
        <v>0.1526703737750307</v>
      </c>
      <c r="Q131" s="34">
        <v>5.3133045663063825E-3</v>
      </c>
      <c r="R131" s="34">
        <v>8.4069933705966465E-2</v>
      </c>
      <c r="S131" s="34">
        <v>5.8260756531912282E-2</v>
      </c>
      <c r="T131" s="34">
        <v>4.8081805970796247E-2</v>
      </c>
      <c r="U131" s="34">
        <v>-5.2026996217578676E-2</v>
      </c>
      <c r="W131" s="34" cm="1">
        <f t="array" ref="W131">SUMPRODUCT((C131:K131="Demand")*(M131:U131))</f>
        <v>0.19572580077498139</v>
      </c>
      <c r="X131" s="34" cm="1">
        <f t="array" ref="X131">SUMPRODUCT((C131:K131="Supply")*(M131:U131))</f>
        <v>0.51304059863826723</v>
      </c>
      <c r="Y131" s="34">
        <v>0.7087663994132487</v>
      </c>
    </row>
    <row r="132" spans="1:25" x14ac:dyDescent="0.2">
      <c r="A132" s="32" t="s">
        <v>152</v>
      </c>
      <c r="C132" s="34" t="s">
        <v>19</v>
      </c>
      <c r="D132" s="34" t="s">
        <v>19</v>
      </c>
      <c r="E132" s="34" t="s">
        <v>19</v>
      </c>
      <c r="F132" s="34" t="s">
        <v>19</v>
      </c>
      <c r="G132" s="34" t="s">
        <v>20</v>
      </c>
      <c r="H132" s="34" t="s">
        <v>19</v>
      </c>
      <c r="I132" s="34" t="s">
        <v>19</v>
      </c>
      <c r="J132" s="34" t="s">
        <v>20</v>
      </c>
      <c r="K132" s="34" t="s">
        <v>19</v>
      </c>
      <c r="M132" s="34">
        <v>0.44026864248884096</v>
      </c>
      <c r="N132" s="34">
        <v>9.674843956433711E-2</v>
      </c>
      <c r="O132" s="34">
        <v>2.8277703397896786E-2</v>
      </c>
      <c r="P132" s="34">
        <v>4.7773986379448831E-2</v>
      </c>
      <c r="Q132" s="34">
        <v>-1.0982420467927261E-3</v>
      </c>
      <c r="R132" s="34">
        <v>0.10312578534598572</v>
      </c>
      <c r="S132" s="34">
        <v>4.7471727544520739E-2</v>
      </c>
      <c r="T132" s="34">
        <v>3.9297629879977203E-2</v>
      </c>
      <c r="U132" s="34">
        <v>0.58948270477767173</v>
      </c>
      <c r="W132" s="34" cm="1">
        <f t="array" ref="W132">SUMPRODUCT((C132:K132="Demand")*(M132:U132))</f>
        <v>3.8199387833184474E-2</v>
      </c>
      <c r="X132" s="34" cm="1">
        <f t="array" ref="X132">SUMPRODUCT((C132:K132="Supply")*(M132:U132))</f>
        <v>1.3531489894987021</v>
      </c>
      <c r="Y132" s="34">
        <v>1.3913483773318864</v>
      </c>
    </row>
    <row r="133" spans="1:25" x14ac:dyDescent="0.2">
      <c r="A133" s="32" t="s">
        <v>153</v>
      </c>
      <c r="C133" s="34" t="s">
        <v>19</v>
      </c>
      <c r="D133" s="34" t="s">
        <v>20</v>
      </c>
      <c r="E133" s="34" t="s">
        <v>20</v>
      </c>
      <c r="F133" s="34" t="s">
        <v>19</v>
      </c>
      <c r="G133" s="34" t="s">
        <v>19</v>
      </c>
      <c r="H133" s="34" t="s">
        <v>20</v>
      </c>
      <c r="I133" s="34" t="s">
        <v>20</v>
      </c>
      <c r="J133" s="34" t="s">
        <v>19</v>
      </c>
      <c r="K133" s="34" t="s">
        <v>19</v>
      </c>
      <c r="M133" s="34">
        <v>0.29610988344382544</v>
      </c>
      <c r="N133" s="34">
        <v>9.2850493903789605E-2</v>
      </c>
      <c r="O133" s="34">
        <v>3.0560767026586753E-2</v>
      </c>
      <c r="P133" s="34">
        <v>-0.13014915778096517</v>
      </c>
      <c r="Q133" s="34">
        <v>2.4059450660991497E-2</v>
      </c>
      <c r="R133" s="34">
        <v>0.10873044759304984</v>
      </c>
      <c r="S133" s="34">
        <v>3.9559772953767287E-2</v>
      </c>
      <c r="T133" s="34">
        <v>2.8201828502101449E-2</v>
      </c>
      <c r="U133" s="34">
        <v>0.71521054911476134</v>
      </c>
      <c r="W133" s="34" cm="1">
        <f t="array" ref="W133">SUMPRODUCT((C133:K133="Demand")*(M133:U133))</f>
        <v>0.27170148147719347</v>
      </c>
      <c r="X133" s="34" cm="1">
        <f t="array" ref="X133">SUMPRODUCT((C133:K133="Supply")*(M133:U133))</f>
        <v>0.93343255394071456</v>
      </c>
      <c r="Y133" s="34">
        <v>1.2051340354179081</v>
      </c>
    </row>
    <row r="134" spans="1:25" x14ac:dyDescent="0.2">
      <c r="A134" s="32" t="s">
        <v>154</v>
      </c>
      <c r="C134" s="34" t="s">
        <v>19</v>
      </c>
      <c r="D134" s="34" t="s">
        <v>20</v>
      </c>
      <c r="E134" s="34" t="s">
        <v>20</v>
      </c>
      <c r="F134" s="34" t="s">
        <v>19</v>
      </c>
      <c r="G134" s="34" t="s">
        <v>19</v>
      </c>
      <c r="H134" s="34" t="s">
        <v>20</v>
      </c>
      <c r="I134" s="34" t="s">
        <v>20</v>
      </c>
      <c r="J134" s="34" t="s">
        <v>19</v>
      </c>
      <c r="K134" s="34" t="s">
        <v>19</v>
      </c>
      <c r="M134" s="34">
        <v>0.21818622990597605</v>
      </c>
      <c r="N134" s="34">
        <v>5.922971766189309E-2</v>
      </c>
      <c r="O134" s="34">
        <v>4.5229206769694642E-2</v>
      </c>
      <c r="P134" s="34">
        <v>9.5649689388714008E-3</v>
      </c>
      <c r="Q134" s="34">
        <v>1.5365825239104096E-2</v>
      </c>
      <c r="R134" s="34">
        <v>8.2949001256553009E-2</v>
      </c>
      <c r="S134" s="34">
        <v>3.0928549763855073E-2</v>
      </c>
      <c r="T134" s="34">
        <v>3.2362754018805104E-2</v>
      </c>
      <c r="U134" s="34">
        <v>-0.24658354946044514</v>
      </c>
      <c r="W134" s="34" cm="1">
        <f t="array" ref="W134">SUMPRODUCT((C134:K134="Demand")*(M134:U134))</f>
        <v>0.2183364754519958</v>
      </c>
      <c r="X134" s="34" cm="1">
        <f t="array" ref="X134">SUMPRODUCT((C134:K134="Supply")*(M134:U134))</f>
        <v>2.8896228642311506E-2</v>
      </c>
      <c r="Y134" s="34">
        <v>0.24723270409430731</v>
      </c>
    </row>
    <row r="135" spans="1:25" x14ac:dyDescent="0.2">
      <c r="A135" s="32" t="s">
        <v>155</v>
      </c>
      <c r="C135" s="34" t="s">
        <v>19</v>
      </c>
      <c r="D135" s="34" t="s">
        <v>19</v>
      </c>
      <c r="E135" s="34" t="s">
        <v>19</v>
      </c>
      <c r="F135" s="34" t="s">
        <v>19</v>
      </c>
      <c r="G135" s="34" t="s">
        <v>20</v>
      </c>
      <c r="H135" s="34" t="s">
        <v>19</v>
      </c>
      <c r="I135" s="34" t="s">
        <v>20</v>
      </c>
      <c r="J135" s="34" t="s">
        <v>19</v>
      </c>
      <c r="K135" s="34" t="s">
        <v>19</v>
      </c>
      <c r="M135" s="34">
        <v>0.42078772910438</v>
      </c>
      <c r="N135" s="34">
        <v>4.3735650543977808E-2</v>
      </c>
      <c r="O135" s="34">
        <v>4.5222879191894667E-2</v>
      </c>
      <c r="P135" s="34">
        <v>-6.7268967730362811E-2</v>
      </c>
      <c r="Q135" s="34">
        <v>1.5312612084340359E-2</v>
      </c>
      <c r="R135" s="34">
        <v>8.2949001256553009E-2</v>
      </c>
      <c r="S135" s="34">
        <v>3.9559772953767287E-2</v>
      </c>
      <c r="T135" s="34">
        <v>1.9417652411283064E-2</v>
      </c>
      <c r="U135" s="34">
        <v>0.22118984463059715</v>
      </c>
      <c r="W135" s="34" cm="1">
        <f t="array" ref="W135">SUMPRODUCT((C135:K135="Demand")*(M135:U135))</f>
        <v>5.4872385038107645E-2</v>
      </c>
      <c r="X135" s="34" cm="1">
        <f t="array" ref="X135">SUMPRODUCT((C135:K135="Supply")*(M135:U135))</f>
        <v>0.7660337894083229</v>
      </c>
      <c r="Y135" s="34">
        <v>0.82090617444643055</v>
      </c>
    </row>
    <row r="136" spans="1:25" x14ac:dyDescent="0.2">
      <c r="A136" s="32" t="s">
        <v>156</v>
      </c>
      <c r="C136" s="34" t="s">
        <v>19</v>
      </c>
      <c r="D136" s="34" t="s">
        <v>19</v>
      </c>
      <c r="E136" s="34" t="s">
        <v>19</v>
      </c>
      <c r="F136" s="34" t="s">
        <v>19</v>
      </c>
      <c r="G136" s="34" t="s">
        <v>20</v>
      </c>
      <c r="H136" s="34" t="s">
        <v>20</v>
      </c>
      <c r="I136" s="34" t="s">
        <v>20</v>
      </c>
      <c r="J136" s="34" t="s">
        <v>20</v>
      </c>
      <c r="K136" s="34" t="s">
        <v>19</v>
      </c>
      <c r="M136" s="34">
        <v>0.58442740153386197</v>
      </c>
      <c r="N136" s="34">
        <v>4.2046571841212535E-2</v>
      </c>
      <c r="O136" s="34">
        <v>4.4994491354793574E-2</v>
      </c>
      <c r="P136" s="34">
        <v>4.6556799533562988E-2</v>
      </c>
      <c r="Q136" s="34">
        <v>2.6434730007267301E-2</v>
      </c>
      <c r="R136" s="34">
        <v>6.7255946964772537E-2</v>
      </c>
      <c r="S136" s="34">
        <v>4.027904155292706E-2</v>
      </c>
      <c r="T136" s="34">
        <v>3.4674379305862472E-2</v>
      </c>
      <c r="U136" s="34">
        <v>1.2415527112216183</v>
      </c>
      <c r="W136" s="34" cm="1">
        <f t="array" ref="W136">SUMPRODUCT((C136:K136="Demand")*(M136:U136))</f>
        <v>0.16864409783082937</v>
      </c>
      <c r="X136" s="34" cm="1">
        <f t="array" ref="X136">SUMPRODUCT((C136:K136="Supply")*(M136:U136))</f>
        <v>1.9595779754850493</v>
      </c>
      <c r="Y136" s="34">
        <v>2.1282220733158788</v>
      </c>
    </row>
    <row r="137" spans="1:25" x14ac:dyDescent="0.2">
      <c r="A137" s="32" t="s">
        <v>157</v>
      </c>
      <c r="C137" s="34" t="s">
        <v>20</v>
      </c>
      <c r="D137" s="34" t="s">
        <v>19</v>
      </c>
      <c r="E137" s="34" t="s">
        <v>19</v>
      </c>
      <c r="F137" s="34" t="s">
        <v>20</v>
      </c>
      <c r="G137" s="34" t="s">
        <v>20</v>
      </c>
      <c r="H137" s="34" t="s">
        <v>19</v>
      </c>
      <c r="I137" s="34" t="s">
        <v>19</v>
      </c>
      <c r="J137" s="34" t="s">
        <v>20</v>
      </c>
      <c r="K137" s="34" t="s">
        <v>20</v>
      </c>
      <c r="M137" s="34">
        <v>0.72858616057888315</v>
      </c>
      <c r="N137" s="34">
        <v>9.1106768924038253E-2</v>
      </c>
      <c r="O137" s="34">
        <v>5.0718457875695705E-2</v>
      </c>
      <c r="P137" s="34">
        <v>0.12597317790161416</v>
      </c>
      <c r="Q137" s="34">
        <v>8.2357804646193654E-3</v>
      </c>
      <c r="R137" s="34">
        <v>0.11097231249187517</v>
      </c>
      <c r="S137" s="34">
        <v>0.10213614108063618</v>
      </c>
      <c r="T137" s="34">
        <v>9.662593699900357E-2</v>
      </c>
      <c r="U137" s="34">
        <v>1.308235915774232</v>
      </c>
      <c r="W137" s="34" cm="1">
        <f t="array" ref="W137">SUMPRODUCT((C137:K137="Demand")*(M137:U137))</f>
        <v>2.2676569717183521</v>
      </c>
      <c r="X137" s="34" cm="1">
        <f t="array" ref="X137">SUMPRODUCT((C137:K137="Supply")*(M137:U137))</f>
        <v>0.35493368037224532</v>
      </c>
      <c r="Y137" s="34">
        <v>2.6225906520905973</v>
      </c>
    </row>
    <row r="138" spans="1:25" x14ac:dyDescent="0.2">
      <c r="A138" s="32" t="s">
        <v>158</v>
      </c>
      <c r="C138" s="34" t="s">
        <v>19</v>
      </c>
      <c r="D138" s="34" t="s">
        <v>20</v>
      </c>
      <c r="E138" s="34" t="s">
        <v>20</v>
      </c>
      <c r="F138" s="34" t="s">
        <v>20</v>
      </c>
      <c r="G138" s="34" t="s">
        <v>19</v>
      </c>
      <c r="H138" s="34" t="s">
        <v>19</v>
      </c>
      <c r="I138" s="34" t="s">
        <v>19</v>
      </c>
      <c r="J138" s="34" t="s">
        <v>19</v>
      </c>
      <c r="K138" s="34" t="s">
        <v>19</v>
      </c>
      <c r="M138" s="34">
        <v>0.48702283461155171</v>
      </c>
      <c r="N138" s="34">
        <v>0.1288322885975248</v>
      </c>
      <c r="O138" s="34">
        <v>5.8310995617964809E-2</v>
      </c>
      <c r="P138" s="34">
        <v>2.3169041074721963E-2</v>
      </c>
      <c r="Q138" s="34">
        <v>5.763127244624696E-2</v>
      </c>
      <c r="R138" s="34">
        <v>0.16253520516486883</v>
      </c>
      <c r="S138" s="34">
        <v>0.14169591403440346</v>
      </c>
      <c r="T138" s="34">
        <v>0.15626586940508666</v>
      </c>
      <c r="U138" s="34">
        <v>-0.59292484607448415</v>
      </c>
      <c r="W138" s="34" cm="1">
        <f t="array" ref="W138">SUMPRODUCT((C138:K138="Demand")*(M138:U138))</f>
        <v>0.21031232529021154</v>
      </c>
      <c r="X138" s="34" cm="1">
        <f t="array" ref="X138">SUMPRODUCT((C138:K138="Supply")*(M138:U138))</f>
        <v>0.41222624958767351</v>
      </c>
      <c r="Y138" s="34">
        <v>0.62253857487788522</v>
      </c>
    </row>
    <row r="139" spans="1:25" x14ac:dyDescent="0.2">
      <c r="A139" s="32" t="s">
        <v>159</v>
      </c>
      <c r="C139" s="34" t="s">
        <v>20</v>
      </c>
      <c r="D139" s="34" t="s">
        <v>19</v>
      </c>
      <c r="E139" s="34" t="s">
        <v>20</v>
      </c>
      <c r="F139" s="34" t="s">
        <v>20</v>
      </c>
      <c r="G139" s="34" t="s">
        <v>19</v>
      </c>
      <c r="H139" s="34" t="s">
        <v>19</v>
      </c>
      <c r="I139" s="34" t="s">
        <v>20</v>
      </c>
      <c r="J139" s="34" t="s">
        <v>20</v>
      </c>
      <c r="K139" s="34" t="s">
        <v>19</v>
      </c>
      <c r="M139" s="34">
        <v>0.26494042202868678</v>
      </c>
      <c r="N139" s="34">
        <v>0.13369356048234804</v>
      </c>
      <c r="O139" s="34">
        <v>5.5497501976007252E-2</v>
      </c>
      <c r="P139" s="34">
        <v>-5.979220699958146E-2</v>
      </c>
      <c r="Q139" s="34">
        <v>7.3859810245129207E-2</v>
      </c>
      <c r="R139" s="34">
        <v>0.12778629923306908</v>
      </c>
      <c r="S139" s="34">
        <v>9.7101260886519797E-2</v>
      </c>
      <c r="T139" s="34">
        <v>0.13268729147710059</v>
      </c>
      <c r="U139" s="34">
        <v>-0.34574611181746301</v>
      </c>
      <c r="W139" s="34" cm="1">
        <f t="array" ref="W139">SUMPRODUCT((C139:K139="Demand")*(M139:U139))</f>
        <v>0.49043426936873302</v>
      </c>
      <c r="X139" s="34" cm="1">
        <f t="array" ref="X139">SUMPRODUCT((C139:K139="Supply")*(M139:U139))</f>
        <v>-1.0406441856916693E-2</v>
      </c>
      <c r="Y139" s="34">
        <v>0.48002782751181633</v>
      </c>
    </row>
    <row r="140" spans="1:25" x14ac:dyDescent="0.2">
      <c r="A140" s="32" t="s">
        <v>160</v>
      </c>
      <c r="C140" s="34" t="s">
        <v>20</v>
      </c>
      <c r="D140" s="34" t="s">
        <v>19</v>
      </c>
      <c r="E140" s="34" t="s">
        <v>19</v>
      </c>
      <c r="F140" s="34" t="s">
        <v>20</v>
      </c>
      <c r="G140" s="34" t="s">
        <v>20</v>
      </c>
      <c r="H140" s="34" t="s">
        <v>20</v>
      </c>
      <c r="I140" s="34" t="s">
        <v>20</v>
      </c>
      <c r="J140" s="34" t="s">
        <v>19</v>
      </c>
      <c r="K140" s="34" t="s">
        <v>19</v>
      </c>
      <c r="M140" s="34">
        <v>0.15315971039182305</v>
      </c>
      <c r="N140" s="34">
        <v>0.10172120477375404</v>
      </c>
      <c r="O140" s="34">
        <v>6.3432705188875407E-2</v>
      </c>
      <c r="P140" s="34">
        <v>-5.0864745221680073E-2</v>
      </c>
      <c r="Q140" s="34">
        <v>5.2562570284601894E-2</v>
      </c>
      <c r="R140" s="34">
        <v>9.2546848381600585E-2</v>
      </c>
      <c r="S140" s="34">
        <v>5.4229982964225022E-2</v>
      </c>
      <c r="T140" s="34">
        <v>7.7626490630323772E-2</v>
      </c>
      <c r="U140" s="34">
        <v>0.11226297929523246</v>
      </c>
      <c r="W140" s="34" cm="1">
        <f t="array" ref="W140">SUMPRODUCT((C140:K140="Demand")*(M140:U140))</f>
        <v>0.30163436680057049</v>
      </c>
      <c r="X140" s="34" cm="1">
        <f t="array" ref="X140">SUMPRODUCT((C140:K140="Supply")*(M140:U140))</f>
        <v>0.35504337988818568</v>
      </c>
      <c r="Y140" s="34">
        <v>0.65667774668875611</v>
      </c>
    </row>
    <row r="141" spans="1:25" x14ac:dyDescent="0.2">
      <c r="A141" s="32" t="s">
        <v>161</v>
      </c>
      <c r="C141" s="34" t="s">
        <v>19</v>
      </c>
      <c r="D141" s="34" t="s">
        <v>19</v>
      </c>
      <c r="E141" s="34" t="s">
        <v>19</v>
      </c>
      <c r="F141" s="34" t="s">
        <v>19</v>
      </c>
      <c r="G141" s="34" t="s">
        <v>20</v>
      </c>
      <c r="H141" s="34" t="s">
        <v>19</v>
      </c>
      <c r="I141" s="34" t="s">
        <v>19</v>
      </c>
      <c r="J141" s="34" t="s">
        <v>19</v>
      </c>
      <c r="K141" s="34" t="s">
        <v>20</v>
      </c>
      <c r="M141" s="34">
        <v>0.12566950596251861</v>
      </c>
      <c r="N141" s="34">
        <v>8.7378367897260348E-2</v>
      </c>
      <c r="O141" s="34">
        <v>7.2693763133548653E-2</v>
      </c>
      <c r="P141" s="34">
        <v>3.6894043182604204E-2</v>
      </c>
      <c r="Q141" s="34">
        <v>4.4387148049015494E-2</v>
      </c>
      <c r="R141" s="34">
        <v>0.1783219761499146</v>
      </c>
      <c r="S141" s="34">
        <v>6.7620102214651104E-2</v>
      </c>
      <c r="T141" s="34">
        <v>5.7040459965928367E-2</v>
      </c>
      <c r="U141" s="34">
        <v>0.31091960735177404</v>
      </c>
      <c r="W141" s="34" cm="1">
        <f t="array" ref="W141">SUMPRODUCT((C141:K141="Demand")*(M141:U141))</f>
        <v>0.35530675540078954</v>
      </c>
      <c r="X141" s="34" cm="1">
        <f t="array" ref="X141">SUMPRODUCT((C141:K141="Supply")*(M141:U141))</f>
        <v>0.62561821850642585</v>
      </c>
      <c r="Y141" s="34">
        <v>0.98092497390721534</v>
      </c>
    </row>
    <row r="142" spans="1:25" x14ac:dyDescent="0.2">
      <c r="A142" s="32" t="s">
        <v>162</v>
      </c>
      <c r="C142" s="34" t="s">
        <v>20</v>
      </c>
      <c r="D142" s="34" t="s">
        <v>19</v>
      </c>
      <c r="E142" s="34" t="s">
        <v>20</v>
      </c>
      <c r="F142" s="34" t="s">
        <v>20</v>
      </c>
      <c r="G142" s="34" t="s">
        <v>20</v>
      </c>
      <c r="H142" s="34" t="s">
        <v>20</v>
      </c>
      <c r="I142" s="34" t="s">
        <v>20</v>
      </c>
      <c r="J142" s="34" t="s">
        <v>20</v>
      </c>
      <c r="K142" s="34" t="s">
        <v>19</v>
      </c>
      <c r="M142" s="34">
        <v>1.5394514480408865</v>
      </c>
      <c r="N142" s="34">
        <v>0.50553414016397336</v>
      </c>
      <c r="O142" s="34">
        <v>0.26430736495250251</v>
      </c>
      <c r="P142" s="34">
        <v>0.10014533175950717</v>
      </c>
      <c r="Q142" s="34">
        <v>0.66550905028993912</v>
      </c>
      <c r="R142" s="34">
        <v>0.84082197614991505</v>
      </c>
      <c r="S142" s="34">
        <v>0.26646337308347556</v>
      </c>
      <c r="T142" s="34">
        <v>0.3962810902896079</v>
      </c>
      <c r="U142" s="34">
        <v>2.7546557729357146</v>
      </c>
      <c r="W142" s="34" cm="1">
        <f t="array" ref="W142">SUMPRODUCT((C142:K142="Demand")*(M142:U142))</f>
        <v>4.0729796345658338</v>
      </c>
      <c r="X142" s="34" cm="1">
        <f t="array" ref="X142">SUMPRODUCT((C142:K142="Supply")*(M142:U142))</f>
        <v>3.2601899130996879</v>
      </c>
      <c r="Y142" s="34">
        <v>7.3331695476655216</v>
      </c>
    </row>
    <row r="143" spans="1:25" x14ac:dyDescent="0.2">
      <c r="A143" s="32" t="s">
        <v>163</v>
      </c>
      <c r="C143" s="34" t="s">
        <v>20</v>
      </c>
      <c r="D143" s="34" t="s">
        <v>19</v>
      </c>
      <c r="E143" s="34" t="s">
        <v>20</v>
      </c>
      <c r="F143" s="34" t="s">
        <v>19</v>
      </c>
      <c r="G143" s="34" t="s">
        <v>20</v>
      </c>
      <c r="H143" s="34" t="s">
        <v>19</v>
      </c>
      <c r="I143" s="34" t="s">
        <v>20</v>
      </c>
      <c r="J143" s="34" t="s">
        <v>20</v>
      </c>
      <c r="K143" s="34" t="s">
        <v>19</v>
      </c>
      <c r="M143" s="34">
        <v>0.9582299829642239</v>
      </c>
      <c r="N143" s="34">
        <v>0.28239746262957793</v>
      </c>
      <c r="O143" s="34">
        <v>0.19932372412203156</v>
      </c>
      <c r="P143" s="34">
        <v>-2.8145831130629358E-2</v>
      </c>
      <c r="Q143" s="34">
        <v>-2.2056957562811862E-2</v>
      </c>
      <c r="R143" s="34">
        <v>0.63428449744463422</v>
      </c>
      <c r="S143" s="34">
        <v>0.21290289608177218</v>
      </c>
      <c r="T143" s="34">
        <v>0.23631047700170377</v>
      </c>
      <c r="U143" s="34">
        <v>-0.28777698699931858</v>
      </c>
      <c r="W143" s="34" cm="1">
        <f t="array" ref="W143">SUMPRODUCT((C143:K143="Demand")*(M143:U143))</f>
        <v>1.5847101226069196</v>
      </c>
      <c r="X143" s="34" cm="1">
        <f t="array" ref="X143">SUMPRODUCT((C143:K143="Supply")*(M143:U143))</f>
        <v>0.60075914194426416</v>
      </c>
      <c r="Y143" s="34">
        <v>2.1854692645511835</v>
      </c>
    </row>
    <row r="144" spans="1:25" x14ac:dyDescent="0.2">
      <c r="A144" s="32" t="s">
        <v>164</v>
      </c>
      <c r="C144" s="34" t="s">
        <v>20</v>
      </c>
      <c r="D144" s="34" t="s">
        <v>19</v>
      </c>
      <c r="E144" s="34" t="s">
        <v>20</v>
      </c>
      <c r="F144" s="34" t="s">
        <v>20</v>
      </c>
      <c r="G144" s="34" t="s">
        <v>20</v>
      </c>
      <c r="H144" s="34" t="s">
        <v>19</v>
      </c>
      <c r="I144" s="34" t="s">
        <v>20</v>
      </c>
      <c r="J144" s="34" t="s">
        <v>19</v>
      </c>
      <c r="K144" s="34" t="s">
        <v>19</v>
      </c>
      <c r="M144" s="34">
        <v>0.26704770017036039</v>
      </c>
      <c r="N144" s="34">
        <v>0.10358343716939067</v>
      </c>
      <c r="O144" s="34">
        <v>0.14532856568853886</v>
      </c>
      <c r="P144" s="34">
        <v>-8.2333612659646505E-2</v>
      </c>
      <c r="Q144" s="34">
        <v>-5.9392789654459689E-2</v>
      </c>
      <c r="R144" s="34">
        <v>0.24378194207836415</v>
      </c>
      <c r="S144" s="34">
        <v>8.7705281090289758E-2</v>
      </c>
      <c r="T144" s="34">
        <v>4.760519591141394E-2</v>
      </c>
      <c r="U144" s="34">
        <v>-0.33650496761534215</v>
      </c>
      <c r="W144" s="34" cm="1">
        <f t="array" ref="W144">SUMPRODUCT((C144:K144="Demand")*(M144:U144))</f>
        <v>0.35835514463508278</v>
      </c>
      <c r="X144" s="34" cm="1">
        <f t="array" ref="X144">SUMPRODUCT((C144:K144="Supply")*(M144:U144))</f>
        <v>5.846560754382657E-2</v>
      </c>
      <c r="Y144" s="34">
        <v>0.4168207521789094</v>
      </c>
    </row>
    <row r="145" spans="1:25" x14ac:dyDescent="0.2">
      <c r="A145" s="32" t="s">
        <v>165</v>
      </c>
      <c r="C145" s="34" t="s">
        <v>20</v>
      </c>
      <c r="D145" s="34" t="s">
        <v>20</v>
      </c>
      <c r="E145" s="34" t="s">
        <v>20</v>
      </c>
      <c r="F145" s="34" t="s">
        <v>19</v>
      </c>
      <c r="G145" s="34" t="s">
        <v>20</v>
      </c>
      <c r="H145" s="34" t="s">
        <v>20</v>
      </c>
      <c r="I145" s="34" t="s">
        <v>20</v>
      </c>
      <c r="J145" s="34" t="s">
        <v>19</v>
      </c>
      <c r="K145" s="34" t="s">
        <v>19</v>
      </c>
      <c r="M145" s="34">
        <v>-2.7490204429298854E-2</v>
      </c>
      <c r="N145" s="34">
        <v>2.7001207902249195E-2</v>
      </c>
      <c r="O145" s="34">
        <v>5.5248636353248767E-2</v>
      </c>
      <c r="P145" s="34">
        <v>7.9760133859757526E-2</v>
      </c>
      <c r="Q145" s="34">
        <v>-0.11240618779168222</v>
      </c>
      <c r="R145" s="34">
        <v>0.1568781942078365</v>
      </c>
      <c r="S145" s="34">
        <v>5.0212947189097107E-2</v>
      </c>
      <c r="T145" s="34">
        <v>-2.1443781942077143E-3</v>
      </c>
      <c r="U145" s="34">
        <v>-1.5762883285643396</v>
      </c>
      <c r="W145" s="34" cm="1">
        <f t="array" ref="W145">SUMPRODUCT((C145:K145="Demand")*(M145:U145))</f>
        <v>0.1494445934314505</v>
      </c>
      <c r="X145" s="34" cm="1">
        <f t="array" ref="X145">SUMPRODUCT((C145:K145="Supply")*(M145:U145))</f>
        <v>-1.4986725728987897</v>
      </c>
      <c r="Y145" s="34">
        <v>-1.3492279794673394</v>
      </c>
    </row>
    <row r="146" spans="1:25" x14ac:dyDescent="0.2">
      <c r="A146" s="32" t="s">
        <v>166</v>
      </c>
      <c r="C146" s="34" t="s">
        <v>19</v>
      </c>
      <c r="D146" s="34" t="s">
        <v>20</v>
      </c>
      <c r="E146" s="34" t="s">
        <v>20</v>
      </c>
      <c r="F146" s="34" t="s">
        <v>19</v>
      </c>
      <c r="G146" s="34" t="s">
        <v>19</v>
      </c>
      <c r="H146" s="34" t="s">
        <v>19</v>
      </c>
      <c r="I146" s="34" t="s">
        <v>20</v>
      </c>
      <c r="J146" s="34" t="s">
        <v>20</v>
      </c>
      <c r="K146" s="34" t="s">
        <v>19</v>
      </c>
      <c r="M146" s="34">
        <v>-9.0324957410563733E-2</v>
      </c>
      <c r="N146" s="34">
        <v>1.643966690821639E-2</v>
      </c>
      <c r="O146" s="34">
        <v>3.150861526004279E-2</v>
      </c>
      <c r="P146" s="34">
        <v>-4.4674980383888611E-2</v>
      </c>
      <c r="Q146" s="34">
        <v>-5.0631525187945087E-2</v>
      </c>
      <c r="R146" s="34">
        <v>5.0787904599659602E-2</v>
      </c>
      <c r="S146" s="34">
        <v>1.4729131175468408E-2</v>
      </c>
      <c r="T146" s="34">
        <v>-4.6747444633730977E-2</v>
      </c>
      <c r="U146" s="34">
        <v>-1.1932811501829388</v>
      </c>
      <c r="W146" s="34" cm="1">
        <f t="array" ref="W146">SUMPRODUCT((C146:K146="Demand")*(M146:U146))</f>
        <v>1.5929968709996613E-2</v>
      </c>
      <c r="X146" s="34" cm="1">
        <f t="array" ref="X146">SUMPRODUCT((C146:K146="Supply")*(M146:U146))</f>
        <v>-1.3281247085656767</v>
      </c>
      <c r="Y146" s="34">
        <v>-1.3121947398556801</v>
      </c>
    </row>
    <row r="147" spans="1:25" x14ac:dyDescent="0.2">
      <c r="A147" s="32" t="s">
        <v>167</v>
      </c>
      <c r="C147" s="34" t="s">
        <v>20</v>
      </c>
      <c r="D147" s="34" t="s">
        <v>20</v>
      </c>
      <c r="E147" s="34" t="s">
        <v>20</v>
      </c>
      <c r="F147" s="34" t="s">
        <v>19</v>
      </c>
      <c r="G147" s="34" t="s">
        <v>20</v>
      </c>
      <c r="H147" s="34" t="s">
        <v>20</v>
      </c>
      <c r="I147" s="34" t="s">
        <v>20</v>
      </c>
      <c r="J147" s="34" t="s">
        <v>20</v>
      </c>
      <c r="K147" s="34" t="s">
        <v>19</v>
      </c>
      <c r="M147" s="34">
        <v>-0.10603364565587578</v>
      </c>
      <c r="N147" s="34">
        <v>-8.6728383306494006E-3</v>
      </c>
      <c r="O147" s="34">
        <v>2.9203383412171036E-2</v>
      </c>
      <c r="P147" s="34">
        <v>7.7818880924564017E-3</v>
      </c>
      <c r="Q147" s="34">
        <v>4.67131895981234E-2</v>
      </c>
      <c r="R147" s="34">
        <v>5.643100511072933E-3</v>
      </c>
      <c r="S147" s="34">
        <v>1.7407155025554004E-2</v>
      </c>
      <c r="T147" s="34">
        <v>-5.4038330494037688E-2</v>
      </c>
      <c r="U147" s="34">
        <v>-0.55641362146327267</v>
      </c>
      <c r="W147" s="34" cm="1">
        <f t="array" ref="W147">SUMPRODUCT((C147:K147="Demand")*(M147:U147))</f>
        <v>-6.9777985933641498E-2</v>
      </c>
      <c r="X147" s="34" cm="1">
        <f t="array" ref="X147">SUMPRODUCT((C147:K147="Supply")*(M147:U147))</f>
        <v>-0.54863173337081628</v>
      </c>
      <c r="Y147" s="34">
        <v>-0.61840971930445776</v>
      </c>
    </row>
    <row r="148" spans="1:25" x14ac:dyDescent="0.2">
      <c r="A148" s="32" t="s">
        <v>168</v>
      </c>
      <c r="C148" s="34" t="s">
        <v>19</v>
      </c>
      <c r="D148" s="34" t="s">
        <v>20</v>
      </c>
      <c r="E148" s="34" t="s">
        <v>19</v>
      </c>
      <c r="F148" s="34" t="s">
        <v>19</v>
      </c>
      <c r="G148" s="34" t="s">
        <v>19</v>
      </c>
      <c r="H148" s="34" t="s">
        <v>19</v>
      </c>
      <c r="I148" s="34" t="s">
        <v>19</v>
      </c>
      <c r="J148" s="34" t="s">
        <v>19</v>
      </c>
      <c r="K148" s="34" t="s">
        <v>20</v>
      </c>
      <c r="M148" s="34">
        <v>-5.4980408858603287E-2</v>
      </c>
      <c r="N148" s="34">
        <v>2.2242984520824762E-2</v>
      </c>
      <c r="O148" s="34">
        <v>6.6984782507312169E-3</v>
      </c>
      <c r="P148" s="34">
        <v>-1.4568424805827977E-2</v>
      </c>
      <c r="Q148" s="34">
        <v>-5.1219925008099861E-2</v>
      </c>
      <c r="R148" s="34">
        <v>4.1758943781942587E-2</v>
      </c>
      <c r="S148" s="34">
        <v>2.6110732538330531E-2</v>
      </c>
      <c r="T148" s="34">
        <v>-5.2322827938671157E-2</v>
      </c>
      <c r="U148" s="34">
        <v>1.0261807415457897E-2</v>
      </c>
      <c r="W148" s="34" cm="1">
        <f t="array" ref="W148">SUMPRODUCT((C148:K148="Demand")*(M148:U148))</f>
        <v>3.2504791936282661E-2</v>
      </c>
      <c r="X148" s="34" cm="1">
        <f t="array" ref="X148">SUMPRODUCT((C148:K148="Supply")*(M148:U148))</f>
        <v>-9.8523432040197936E-2</v>
      </c>
      <c r="Y148" s="34">
        <v>-6.6018640103915296E-2</v>
      </c>
    </row>
    <row r="149" spans="1:25" x14ac:dyDescent="0.2">
      <c r="A149" s="32" t="s">
        <v>169</v>
      </c>
      <c r="C149" s="34" t="s">
        <v>20</v>
      </c>
      <c r="D149" s="34" t="s">
        <v>19</v>
      </c>
      <c r="E149" s="34" t="s">
        <v>20</v>
      </c>
      <c r="F149" s="34" t="s">
        <v>20</v>
      </c>
      <c r="G149" s="34" t="s">
        <v>19</v>
      </c>
      <c r="H149" s="34" t="s">
        <v>19</v>
      </c>
      <c r="I149" s="34" t="s">
        <v>20</v>
      </c>
      <c r="J149" s="34" t="s">
        <v>20</v>
      </c>
      <c r="K149" s="34" t="s">
        <v>19</v>
      </c>
      <c r="M149" s="34">
        <v>-2.3563032367973635E-2</v>
      </c>
      <c r="N149" s="34">
        <v>4.6516800742383721E-2</v>
      </c>
      <c r="O149" s="34">
        <v>-2.0522128351437127E-2</v>
      </c>
      <c r="P149" s="34">
        <v>4.929534655701031E-3</v>
      </c>
      <c r="Q149" s="34">
        <v>-8.3647045695115468E-2</v>
      </c>
      <c r="R149" s="34">
        <v>-2.1443781942078105E-2</v>
      </c>
      <c r="S149" s="34">
        <v>6.0255536626918809E-3</v>
      </c>
      <c r="T149" s="34">
        <v>-7.6768739352640808E-2</v>
      </c>
      <c r="U149" s="34">
        <v>0.32213710849510513</v>
      </c>
      <c r="W149" s="34" cm="1">
        <f t="array" ref="W149">SUMPRODUCT((C149:K149="Demand")*(M149:U149))</f>
        <v>-0.10989881175365865</v>
      </c>
      <c r="X149" s="34" cm="1">
        <f t="array" ref="X149">SUMPRODUCT((C149:K149="Supply")*(M149:U149))</f>
        <v>0.26356308160029529</v>
      </c>
      <c r="Y149" s="34">
        <v>0.15366426984663661</v>
      </c>
    </row>
    <row r="150" spans="1:25" x14ac:dyDescent="0.2">
      <c r="A150" s="32" t="s">
        <v>170</v>
      </c>
      <c r="C150" s="34" t="s">
        <v>20</v>
      </c>
      <c r="D150" s="34" t="s">
        <v>19</v>
      </c>
      <c r="E150" s="34" t="s">
        <v>20</v>
      </c>
      <c r="F150" s="34" t="s">
        <v>20</v>
      </c>
      <c r="G150" s="34" t="s">
        <v>20</v>
      </c>
      <c r="H150" s="34" t="s">
        <v>19</v>
      </c>
      <c r="I150" s="34" t="s">
        <v>19</v>
      </c>
      <c r="J150" s="34" t="s">
        <v>20</v>
      </c>
      <c r="K150" s="34" t="s">
        <v>20</v>
      </c>
      <c r="M150" s="34">
        <v>-0.10996081771720657</v>
      </c>
      <c r="N150" s="34">
        <v>3.8659686324909723E-2</v>
      </c>
      <c r="O150" s="34">
        <v>-2.5482877256512101E-2</v>
      </c>
      <c r="P150" s="34">
        <v>-7.65577075053821E-2</v>
      </c>
      <c r="Q150" s="34">
        <v>-5.8916378860407216E-2</v>
      </c>
      <c r="R150" s="34">
        <v>1.6929301533220403E-2</v>
      </c>
      <c r="S150" s="34">
        <v>8.0340715502558412E-3</v>
      </c>
      <c r="T150" s="34">
        <v>-5.4896081771720652E-2</v>
      </c>
      <c r="U150" s="34">
        <v>0.24960212957286426</v>
      </c>
      <c r="W150" s="34" cm="1">
        <f t="array" ref="W150">SUMPRODUCT((C150:K150="Demand")*(M150:U150))</f>
        <v>-7.6211733538364412E-2</v>
      </c>
      <c r="X150" s="34" cm="1">
        <f t="array" ref="X150">SUMPRODUCT((C150:K150="Supply")*(M150:U150))</f>
        <v>6.3623059408385974E-2</v>
      </c>
      <c r="Y150" s="34">
        <v>-1.2588674129978439E-2</v>
      </c>
    </row>
    <row r="151" spans="1:25" x14ac:dyDescent="0.2">
      <c r="A151" s="32" t="s">
        <v>171</v>
      </c>
      <c r="C151" s="34" t="s">
        <v>19</v>
      </c>
      <c r="D151" s="34" t="s">
        <v>19</v>
      </c>
      <c r="E151" s="34" t="s">
        <v>20</v>
      </c>
      <c r="F151" s="34" t="s">
        <v>19</v>
      </c>
      <c r="G151" s="34" t="s">
        <v>20</v>
      </c>
      <c r="H151" s="34" t="s">
        <v>20</v>
      </c>
      <c r="I151" s="34" t="s">
        <v>20</v>
      </c>
      <c r="J151" s="34" t="s">
        <v>20</v>
      </c>
      <c r="K151" s="34" t="s">
        <v>19</v>
      </c>
      <c r="M151" s="34">
        <v>-1.5708688245317615E-2</v>
      </c>
      <c r="N151" s="34">
        <v>3.0105063244572842E-2</v>
      </c>
      <c r="O151" s="34">
        <v>-1.2493354946177555E-2</v>
      </c>
      <c r="P151" s="34">
        <v>-9.3468424461557453E-2</v>
      </c>
      <c r="Q151" s="34">
        <v>-4.3823878592331403E-2</v>
      </c>
      <c r="R151" s="34">
        <v>1.1286201022152281E-3</v>
      </c>
      <c r="S151" s="34">
        <v>1.3390119250426085E-2</v>
      </c>
      <c r="T151" s="34">
        <v>-5.2322827938671157E-2</v>
      </c>
      <c r="U151" s="34">
        <v>4.6907362586879726E-2</v>
      </c>
      <c r="W151" s="34" cm="1">
        <f t="array" ref="W151">SUMPRODUCT((C151:K151="Demand")*(M151:U151))</f>
        <v>-9.4121322124538803E-2</v>
      </c>
      <c r="X151" s="34" cm="1">
        <f t="array" ref="X151">SUMPRODUCT((C151:K151="Supply")*(M151:U151))</f>
        <v>-3.2164686875422503E-2</v>
      </c>
      <c r="Y151" s="34">
        <v>-0.12628600899996129</v>
      </c>
    </row>
    <row r="152" spans="1:25" x14ac:dyDescent="0.2">
      <c r="A152" s="32" t="s">
        <v>172</v>
      </c>
      <c r="C152" s="34" t="s">
        <v>19</v>
      </c>
      <c r="D152" s="34" t="s">
        <v>19</v>
      </c>
      <c r="E152" s="34" t="s">
        <v>19</v>
      </c>
      <c r="F152" s="34" t="s">
        <v>19</v>
      </c>
      <c r="G152" s="34" t="s">
        <v>20</v>
      </c>
      <c r="H152" s="34" t="s">
        <v>20</v>
      </c>
      <c r="I152" s="34" t="s">
        <v>20</v>
      </c>
      <c r="J152" s="34" t="s">
        <v>19</v>
      </c>
      <c r="K152" s="34" t="s">
        <v>20</v>
      </c>
      <c r="M152" s="34">
        <v>-7.2638204225351263E-2</v>
      </c>
      <c r="N152" s="34">
        <v>1.5710200891254775E-2</v>
      </c>
      <c r="O152" s="34">
        <v>-1.1421164114312932E-3</v>
      </c>
      <c r="P152" s="34">
        <v>1.4278825257293482E-2</v>
      </c>
      <c r="Q152" s="34">
        <v>-1.4977266583763624E-2</v>
      </c>
      <c r="R152" s="34">
        <v>3.0358714788732401E-2</v>
      </c>
      <c r="S152" s="34">
        <v>2.6954225352116895E-3</v>
      </c>
      <c r="T152" s="34">
        <v>-7.1090669014084548E-2</v>
      </c>
      <c r="U152" s="34">
        <v>0.92370155179502511</v>
      </c>
      <c r="W152" s="34" cm="1">
        <f t="array" ref="W152">SUMPRODUCT((C152:K152="Demand")*(M152:U152))</f>
        <v>0.94177842253520561</v>
      </c>
      <c r="X152" s="34" cm="1">
        <f t="array" ref="X152">SUMPRODUCT((C152:K152="Supply")*(M152:U152))</f>
        <v>-0.11488196350231886</v>
      </c>
      <c r="Y152" s="34">
        <v>0.82689645903288667</v>
      </c>
    </row>
    <row r="153" spans="1:25" x14ac:dyDescent="0.2">
      <c r="A153" s="32" t="s">
        <v>173</v>
      </c>
      <c r="C153" s="34" t="s">
        <v>20</v>
      </c>
      <c r="D153" s="34" t="s">
        <v>19</v>
      </c>
      <c r="E153" s="34" t="s">
        <v>20</v>
      </c>
      <c r="F153" s="34" t="s">
        <v>20</v>
      </c>
      <c r="G153" s="34" t="s">
        <v>20</v>
      </c>
      <c r="H153" s="34" t="s">
        <v>20</v>
      </c>
      <c r="I153" s="34" t="s">
        <v>20</v>
      </c>
      <c r="J153" s="34" t="s">
        <v>19</v>
      </c>
      <c r="K153" s="34" t="s">
        <v>19</v>
      </c>
      <c r="M153" s="34">
        <v>-9.5576584507042275E-2</v>
      </c>
      <c r="N153" s="34">
        <v>1.8062028093927974E-2</v>
      </c>
      <c r="O153" s="34">
        <v>1.0087666720240435E-2</v>
      </c>
      <c r="P153" s="34">
        <v>9.2991309725020926E-2</v>
      </c>
      <c r="Q153" s="34">
        <v>3.8029300029683993E-3</v>
      </c>
      <c r="R153" s="34">
        <v>9.7147887323941612E-3</v>
      </c>
      <c r="S153" s="34">
        <v>7.4124119718309489E-3</v>
      </c>
      <c r="T153" s="34">
        <v>-7.1090669014084548E-2</v>
      </c>
      <c r="U153" s="34">
        <v>0.48697259005206595</v>
      </c>
      <c r="W153" s="34" cm="1">
        <f t="array" ref="W153">SUMPRODUCT((C153:K153="Demand")*(M153:U153))</f>
        <v>2.8432522645412593E-2</v>
      </c>
      <c r="X153" s="34" cm="1">
        <f t="array" ref="X153">SUMPRODUCT((C153:K153="Supply")*(M153:U153))</f>
        <v>0.43394394913190937</v>
      </c>
      <c r="Y153" s="34">
        <v>0.46237647177732194</v>
      </c>
    </row>
    <row r="154" spans="1:25" x14ac:dyDescent="0.2">
      <c r="A154" s="32" t="s">
        <v>174</v>
      </c>
      <c r="C154" s="34" t="s">
        <v>20</v>
      </c>
      <c r="D154" s="34" t="s">
        <v>19</v>
      </c>
      <c r="E154" s="34" t="s">
        <v>20</v>
      </c>
      <c r="F154" s="34" t="s">
        <v>19</v>
      </c>
      <c r="G154" s="34" t="s">
        <v>20</v>
      </c>
      <c r="H154" s="34" t="s">
        <v>20</v>
      </c>
      <c r="I154" s="34" t="s">
        <v>19</v>
      </c>
      <c r="J154" s="34" t="s">
        <v>20</v>
      </c>
      <c r="K154" s="34" t="s">
        <v>19</v>
      </c>
      <c r="M154" s="34">
        <v>-0.10322271126760414</v>
      </c>
      <c r="N154" s="34">
        <v>4.6952806516521013E-2</v>
      </c>
      <c r="O154" s="34">
        <v>4.7162692679501208E-3</v>
      </c>
      <c r="P154" s="34">
        <v>6.6319519758093318E-2</v>
      </c>
      <c r="Q154" s="34">
        <v>-1.6653686992018503E-2</v>
      </c>
      <c r="R154" s="34">
        <v>-7.286091549296052E-3</v>
      </c>
      <c r="S154" s="34">
        <v>7.4124119718309489E-3</v>
      </c>
      <c r="T154" s="34">
        <v>-3.0686619718309573E-2</v>
      </c>
      <c r="U154" s="34">
        <v>2.2288160958063796E-2</v>
      </c>
      <c r="W154" s="34" cm="1">
        <f t="array" ref="W154">SUMPRODUCT((C154:K154="Demand")*(M154:U154))</f>
        <v>-0.15313284025927815</v>
      </c>
      <c r="X154" s="34" cm="1">
        <f t="array" ref="X154">SUMPRODUCT((C154:K154="Supply")*(M154:U154))</f>
        <v>0.14297289920450906</v>
      </c>
      <c r="Y154" s="34">
        <v>-1.015994105476907E-2</v>
      </c>
    </row>
    <row r="155" spans="1:25" x14ac:dyDescent="0.2">
      <c r="A155" s="32" t="s">
        <v>175</v>
      </c>
      <c r="C155" s="34" t="s">
        <v>19</v>
      </c>
      <c r="D155" s="34" t="s">
        <v>19</v>
      </c>
      <c r="E155" s="34" t="s">
        <v>19</v>
      </c>
      <c r="F155" s="34" t="s">
        <v>20</v>
      </c>
      <c r="G155" s="34" t="s">
        <v>20</v>
      </c>
      <c r="H155" s="34" t="s">
        <v>19</v>
      </c>
      <c r="I155" s="34" t="s">
        <v>20</v>
      </c>
      <c r="J155" s="34" t="s">
        <v>19</v>
      </c>
      <c r="K155" s="34" t="s">
        <v>19</v>
      </c>
      <c r="M155" s="34">
        <v>0.11469190140844965</v>
      </c>
      <c r="N155" s="34">
        <v>2.8076428376227834E-2</v>
      </c>
      <c r="O155" s="34">
        <v>1.7368547736142072E-2</v>
      </c>
      <c r="P155" s="34">
        <v>-2.0496787555666054E-2</v>
      </c>
      <c r="Q155" s="34">
        <v>9.2196393994614535E-3</v>
      </c>
      <c r="R155" s="34">
        <v>-1.5786531690140295E-2</v>
      </c>
      <c r="S155" s="34">
        <v>1.8867957746478953E-2</v>
      </c>
      <c r="T155" s="34">
        <v>-4.5518485915492991E-2</v>
      </c>
      <c r="U155" s="34">
        <v>0.1122435826231199</v>
      </c>
      <c r="W155" s="34" cm="1">
        <f t="array" ref="W155">SUMPRODUCT((C155:K155="Demand")*(M155:U155))</f>
        <v>7.5908095902743524E-3</v>
      </c>
      <c r="X155" s="34" cm="1">
        <f t="array" ref="X155">SUMPRODUCT((C155:K155="Supply")*(M155:U155))</f>
        <v>0.21107544253830618</v>
      </c>
      <c r="Y155" s="34">
        <v>0.21866625212858054</v>
      </c>
    </row>
    <row r="156" spans="1:25" x14ac:dyDescent="0.2">
      <c r="A156" s="32" t="s">
        <v>176</v>
      </c>
      <c r="C156" s="34" t="s">
        <v>19</v>
      </c>
      <c r="D156" s="34" t="s">
        <v>20</v>
      </c>
      <c r="E156" s="34" t="s">
        <v>19</v>
      </c>
      <c r="F156" s="34" t="s">
        <v>20</v>
      </c>
      <c r="G156" s="34" t="s">
        <v>20</v>
      </c>
      <c r="H156" s="34" t="s">
        <v>20</v>
      </c>
      <c r="I156" s="34" t="s">
        <v>20</v>
      </c>
      <c r="J156" s="34" t="s">
        <v>20</v>
      </c>
      <c r="K156" s="34" t="s">
        <v>19</v>
      </c>
      <c r="M156" s="34">
        <v>0.37083714788732358</v>
      </c>
      <c r="N156" s="34">
        <v>3.2153877594501959E-2</v>
      </c>
      <c r="O156" s="34">
        <v>1.9035688920354277E-2</v>
      </c>
      <c r="P156" s="34">
        <v>3.5980862405835298E-2</v>
      </c>
      <c r="Q156" s="34">
        <v>9.2466076064148153E-2</v>
      </c>
      <c r="R156" s="34">
        <v>2.4286971830986267E-2</v>
      </c>
      <c r="S156" s="34">
        <v>2.0215669014085279E-3</v>
      </c>
      <c r="T156" s="34">
        <v>-2.6083626760563645E-2</v>
      </c>
      <c r="U156" s="34">
        <v>-0.5545566161060258</v>
      </c>
      <c r="W156" s="34" cm="1">
        <f t="array" ref="W156">SUMPRODUCT((C156:K156="Demand")*(M156:U156))</f>
        <v>0.16082572803631656</v>
      </c>
      <c r="X156" s="34" cm="1">
        <f t="array" ref="X156">SUMPRODUCT((C156:K156="Supply")*(M156:U156))</f>
        <v>-0.16468377929834793</v>
      </c>
      <c r="Y156" s="34">
        <v>-3.8580512620313145E-3</v>
      </c>
    </row>
    <row r="157" spans="1:25" x14ac:dyDescent="0.2">
      <c r="A157" s="32" t="s">
        <v>177</v>
      </c>
      <c r="C157" s="34" t="s">
        <v>19</v>
      </c>
      <c r="D157" s="34" t="s">
        <v>19</v>
      </c>
      <c r="E157" s="34" t="s">
        <v>19</v>
      </c>
      <c r="F157" s="34" t="s">
        <v>20</v>
      </c>
      <c r="G157" s="34" t="s">
        <v>19</v>
      </c>
      <c r="H157" s="34" t="s">
        <v>19</v>
      </c>
      <c r="I157" s="34" t="s">
        <v>19</v>
      </c>
      <c r="J157" s="34" t="s">
        <v>19</v>
      </c>
      <c r="K157" s="34" t="s">
        <v>19</v>
      </c>
      <c r="M157" s="34">
        <v>0.42818309859155113</v>
      </c>
      <c r="N157" s="34">
        <v>2.7635490658888189E-2</v>
      </c>
      <c r="O157" s="34">
        <v>9.3261067715748949E-3</v>
      </c>
      <c r="P157" s="34">
        <v>0.10332256201348558</v>
      </c>
      <c r="Q157" s="34">
        <v>8.6357036443752158E-2</v>
      </c>
      <c r="R157" s="34">
        <v>1.5786531690140295E-2</v>
      </c>
      <c r="S157" s="34">
        <v>3.3692781690138939E-3</v>
      </c>
      <c r="T157" s="34">
        <v>-1.8923415492957982E-2</v>
      </c>
      <c r="U157" s="34">
        <v>-0.12773989006454348</v>
      </c>
      <c r="W157" s="34" cm="1">
        <f t="array" ref="W157">SUMPRODUCT((C157:K157="Demand")*(M157:U157))</f>
        <v>0.10332256201348558</v>
      </c>
      <c r="X157" s="34" cm="1">
        <f t="array" ref="X157">SUMPRODUCT((C157:K157="Supply")*(M157:U157))</f>
        <v>0.42399423676741921</v>
      </c>
      <c r="Y157" s="34">
        <v>0.52731679878090476</v>
      </c>
    </row>
    <row r="158" spans="1:25" x14ac:dyDescent="0.2">
      <c r="A158" s="32" t="s">
        <v>178</v>
      </c>
      <c r="C158" s="34" t="s">
        <v>19</v>
      </c>
      <c r="D158" s="34" t="s">
        <v>20</v>
      </c>
      <c r="E158" s="34" t="s">
        <v>19</v>
      </c>
      <c r="F158" s="34" t="s">
        <v>19</v>
      </c>
      <c r="G158" s="34" t="s">
        <v>19</v>
      </c>
      <c r="H158" s="34" t="s">
        <v>19</v>
      </c>
      <c r="I158" s="34" t="s">
        <v>19</v>
      </c>
      <c r="J158" s="34" t="s">
        <v>20</v>
      </c>
      <c r="K158" s="34" t="s">
        <v>19</v>
      </c>
      <c r="M158" s="34">
        <v>0.35554489436619985</v>
      </c>
      <c r="N158" s="34">
        <v>5.1357398233989486E-2</v>
      </c>
      <c r="O158" s="34">
        <v>1.029778928115482E-2</v>
      </c>
      <c r="P158" s="34">
        <v>9.9254750391150268E-2</v>
      </c>
      <c r="Q158" s="34">
        <v>7.9253500588600201E-2</v>
      </c>
      <c r="R158" s="34">
        <v>1.2143485915499172E-3</v>
      </c>
      <c r="S158" s="34">
        <v>0</v>
      </c>
      <c r="T158" s="34">
        <v>-1.2786091549295777E-2</v>
      </c>
      <c r="U158" s="34">
        <v>1.4465847785368702</v>
      </c>
      <c r="W158" s="34" cm="1">
        <f t="array" ref="W158">SUMPRODUCT((C158:K158="Demand")*(M158:U158))</f>
        <v>3.8571306684693711E-2</v>
      </c>
      <c r="X158" s="34" cm="1">
        <f t="array" ref="X158">SUMPRODUCT((C158:K158="Supply")*(M158:U158))</f>
        <v>1.9921500617555252</v>
      </c>
      <c r="Y158" s="34">
        <v>2.030721368440219</v>
      </c>
    </row>
    <row r="159" spans="1:25" x14ac:dyDescent="0.2">
      <c r="A159" s="32" t="s">
        <v>179</v>
      </c>
      <c r="C159" s="34" t="s">
        <v>20</v>
      </c>
      <c r="D159" s="34" t="s">
        <v>19</v>
      </c>
      <c r="E159" s="34" t="s">
        <v>20</v>
      </c>
      <c r="F159" s="34" t="s">
        <v>20</v>
      </c>
      <c r="G159" s="34" t="s">
        <v>20</v>
      </c>
      <c r="H159" s="34" t="s">
        <v>20</v>
      </c>
      <c r="I159" s="34" t="s">
        <v>19</v>
      </c>
      <c r="J159" s="34" t="s">
        <v>19</v>
      </c>
      <c r="K159" s="34" t="s">
        <v>19</v>
      </c>
      <c r="M159" s="34">
        <v>0.91753521126760806</v>
      </c>
      <c r="N159" s="34">
        <v>1.8392118147286789E-2</v>
      </c>
      <c r="O159" s="34">
        <v>1.2431772447401759E-2</v>
      </c>
      <c r="P159" s="34">
        <v>3.610458821742768E-2</v>
      </c>
      <c r="Q159" s="34">
        <v>2.611704576141061E-2</v>
      </c>
      <c r="R159" s="34">
        <v>1.4572183098592104E-2</v>
      </c>
      <c r="S159" s="34">
        <v>1.0781690140844843E-2</v>
      </c>
      <c r="T159" s="34">
        <v>6.1373239436622058E-3</v>
      </c>
      <c r="U159" s="34">
        <v>0.61071114399752413</v>
      </c>
      <c r="W159" s="34" cm="1">
        <f t="array" ref="W159">SUMPRODUCT((C159:K159="Demand")*(M159:U159))</f>
        <v>1.0067608007924402</v>
      </c>
      <c r="X159" s="34" cm="1">
        <f t="array" ref="X159">SUMPRODUCT((C159:K159="Supply")*(M159:U159))</f>
        <v>0.64602227622931796</v>
      </c>
      <c r="Y159" s="34">
        <v>1.6527830770217582</v>
      </c>
    </row>
    <row r="160" spans="1:25" x14ac:dyDescent="0.2">
      <c r="A160" s="32" t="s">
        <v>180</v>
      </c>
      <c r="C160" s="34" t="s">
        <v>20</v>
      </c>
      <c r="D160" s="34" t="s">
        <v>19</v>
      </c>
      <c r="E160" s="34" t="s">
        <v>20</v>
      </c>
      <c r="F160" s="34" t="s">
        <v>19</v>
      </c>
      <c r="G160" s="34" t="s">
        <v>20</v>
      </c>
      <c r="H160" s="34" t="s">
        <v>19</v>
      </c>
      <c r="I160" s="34" t="s">
        <v>20</v>
      </c>
      <c r="J160" s="34" t="s">
        <v>19</v>
      </c>
      <c r="K160" s="34" t="s">
        <v>19</v>
      </c>
      <c r="M160" s="34">
        <v>0.81048943661972028</v>
      </c>
      <c r="N160" s="34">
        <v>4.1163759868847155E-2</v>
      </c>
      <c r="O160" s="34">
        <v>2.1559885630704805E-2</v>
      </c>
      <c r="P160" s="34">
        <v>9.1618647866106795E-2</v>
      </c>
      <c r="Q160" s="34">
        <v>7.5390930498806842E-4</v>
      </c>
      <c r="R160" s="34">
        <v>2.064392605633824E-2</v>
      </c>
      <c r="S160" s="34">
        <v>5.6603873239436858E-2</v>
      </c>
      <c r="T160" s="34">
        <v>1.2274647887323685E-2</v>
      </c>
      <c r="U160" s="34">
        <v>0.82118738624895393</v>
      </c>
      <c r="W160" s="34" cm="1">
        <f t="array" ref="W160">SUMPRODUCT((C160:K160="Demand")*(M160:U160))</f>
        <v>0.88940710479484997</v>
      </c>
      <c r="X160" s="34" cm="1">
        <f t="array" ref="X160">SUMPRODUCT((C160:K160="Supply")*(M160:U160))</f>
        <v>0.98688836792756984</v>
      </c>
      <c r="Y160" s="34">
        <v>1.8762954727224197</v>
      </c>
    </row>
    <row r="161" spans="1:25" x14ac:dyDescent="0.2">
      <c r="A161" s="32" t="s">
        <v>181</v>
      </c>
      <c r="C161" s="34" t="s">
        <v>20</v>
      </c>
      <c r="D161" s="34" t="s">
        <v>19</v>
      </c>
      <c r="E161" s="34" t="s">
        <v>19</v>
      </c>
      <c r="F161" s="34" t="s">
        <v>20</v>
      </c>
      <c r="G161" s="34" t="s">
        <v>20</v>
      </c>
      <c r="H161" s="34" t="s">
        <v>20</v>
      </c>
      <c r="I161" s="34" t="s">
        <v>20</v>
      </c>
      <c r="J161" s="34" t="s">
        <v>19</v>
      </c>
      <c r="K161" s="34" t="s">
        <v>19</v>
      </c>
      <c r="M161" s="34">
        <v>0.7646126760563382</v>
      </c>
      <c r="N161" s="34">
        <v>5.7646432154508938E-2</v>
      </c>
      <c r="O161" s="34">
        <v>2.8853379024817508E-3</v>
      </c>
      <c r="P161" s="34">
        <v>0.12897621275518487</v>
      </c>
      <c r="Q161" s="34">
        <v>-3.3350990642198111E-2</v>
      </c>
      <c r="R161" s="34">
        <v>6.4360475352112825E-2</v>
      </c>
      <c r="S161" s="34">
        <v>0.10242605633802793</v>
      </c>
      <c r="T161" s="34">
        <v>5.0632922535211011E-2</v>
      </c>
      <c r="U161" s="34">
        <v>3.9350412277458134E-2</v>
      </c>
      <c r="W161" s="34" cm="1">
        <f t="array" ref="W161">SUMPRODUCT((C161:K161="Demand")*(M161:U161))</f>
        <v>1.0270244298594657</v>
      </c>
      <c r="X161" s="34" cm="1">
        <f t="array" ref="X161">SUMPRODUCT((C161:K161="Supply")*(M161:U161))</f>
        <v>0.15051510486965983</v>
      </c>
      <c r="Y161" s="34">
        <v>1.1775395347291258</v>
      </c>
    </row>
    <row r="162" spans="1:25" x14ac:dyDescent="0.2">
      <c r="A162" s="32" t="s">
        <v>182</v>
      </c>
      <c r="C162" s="34" t="s">
        <v>19</v>
      </c>
      <c r="D162" s="34" t="s">
        <v>20</v>
      </c>
      <c r="E162" s="34" t="s">
        <v>20</v>
      </c>
      <c r="F162" s="34" t="s">
        <v>20</v>
      </c>
      <c r="G162" s="34" t="s">
        <v>19</v>
      </c>
      <c r="H162" s="34" t="s">
        <v>19</v>
      </c>
      <c r="I162" s="34" t="s">
        <v>20</v>
      </c>
      <c r="J162" s="34" t="s">
        <v>20</v>
      </c>
      <c r="K162" s="34" t="s">
        <v>19</v>
      </c>
      <c r="M162" s="34">
        <v>0.45112147887324217</v>
      </c>
      <c r="N162" s="34">
        <v>8.0229271518395637E-2</v>
      </c>
      <c r="O162" s="34">
        <v>-2.1505165168493601E-3</v>
      </c>
      <c r="P162" s="34">
        <v>0.21039244135635549</v>
      </c>
      <c r="Q162" s="34">
        <v>-4.3678983787687878E-2</v>
      </c>
      <c r="R162" s="34">
        <v>0.10443397887323939</v>
      </c>
      <c r="S162" s="34">
        <v>8.6253521126760657E-2</v>
      </c>
      <c r="T162" s="34">
        <v>2.5572183098591553E-2</v>
      </c>
      <c r="U162" s="34">
        <v>0.17627020946419614</v>
      </c>
      <c r="W162" s="34" cm="1">
        <f t="array" ref="W162">SUMPRODUCT((C162:K162="Demand")*(M162:U162))</f>
        <v>0.40029690058325396</v>
      </c>
      <c r="X162" s="34" cm="1">
        <f t="array" ref="X162">SUMPRODUCT((C162:K162="Supply")*(M162:U162))</f>
        <v>0.68814668342298979</v>
      </c>
      <c r="Y162" s="34">
        <v>1.0884435840062436</v>
      </c>
    </row>
    <row r="163" spans="1:25" x14ac:dyDescent="0.2">
      <c r="A163" s="32" t="s">
        <v>183</v>
      </c>
      <c r="C163" s="34" t="s">
        <v>19</v>
      </c>
      <c r="D163" s="34" t="s">
        <v>20</v>
      </c>
      <c r="E163" s="34" t="s">
        <v>20</v>
      </c>
      <c r="F163" s="34" t="s">
        <v>19</v>
      </c>
      <c r="G163" s="34" t="s">
        <v>20</v>
      </c>
      <c r="H163" s="34" t="s">
        <v>20</v>
      </c>
      <c r="I163" s="34" t="s">
        <v>20</v>
      </c>
      <c r="J163" s="34" t="s">
        <v>20</v>
      </c>
      <c r="K163" s="34" t="s">
        <v>20</v>
      </c>
      <c r="M163" s="34">
        <v>0.17586091549295541</v>
      </c>
      <c r="N163" s="34">
        <v>7.1033498186750643E-2</v>
      </c>
      <c r="O163" s="34">
        <v>1.3981372368594272E-2</v>
      </c>
      <c r="P163" s="34">
        <v>0.22918510861875374</v>
      </c>
      <c r="Q163" s="34">
        <v>-1.3627539407203119E-2</v>
      </c>
      <c r="R163" s="34">
        <v>7.1646566901408887E-2</v>
      </c>
      <c r="S163" s="34">
        <v>4.8517605633802752E-2</v>
      </c>
      <c r="T163" s="34">
        <v>2.4037852112676002E-2</v>
      </c>
      <c r="U163" s="34">
        <v>6.9214989389705411E-2</v>
      </c>
      <c r="W163" s="34" cm="1">
        <f t="array" ref="W163">SUMPRODUCT((C163:K163="Demand")*(M163:U163))</f>
        <v>0.28480434518573483</v>
      </c>
      <c r="X163" s="34" cm="1">
        <f t="array" ref="X163">SUMPRODUCT((C163:K163="Supply")*(M163:U163))</f>
        <v>0.40504602411170915</v>
      </c>
      <c r="Y163" s="34">
        <v>0.68985036929744392</v>
      </c>
    </row>
    <row r="164" spans="1:25" x14ac:dyDescent="0.2">
      <c r="A164" s="32" t="s">
        <v>184</v>
      </c>
      <c r="C164" s="34" t="s">
        <v>20</v>
      </c>
      <c r="D164" s="34" t="s">
        <v>19</v>
      </c>
      <c r="E164" s="34" t="s">
        <v>19</v>
      </c>
      <c r="F164" s="34" t="s">
        <v>20</v>
      </c>
      <c r="G164" s="34" t="s">
        <v>19</v>
      </c>
      <c r="H164" s="34" t="s">
        <v>19</v>
      </c>
      <c r="I164" s="34" t="s">
        <v>20</v>
      </c>
      <c r="J164" s="34" t="s">
        <v>19</v>
      </c>
      <c r="K164" s="34" t="s">
        <v>19</v>
      </c>
      <c r="M164" s="34">
        <v>-1.1611912279205149E-2</v>
      </c>
      <c r="N164" s="34">
        <v>6.9835452857570257E-2</v>
      </c>
      <c r="O164" s="34">
        <v>3.3480486212510277E-2</v>
      </c>
      <c r="P164" s="34">
        <v>-2.26317077295345E-2</v>
      </c>
      <c r="Q164" s="34">
        <v>2.3380324573850212E-3</v>
      </c>
      <c r="R164" s="34">
        <v>9.9645874221350586E-2</v>
      </c>
      <c r="S164" s="34">
        <v>4.5456096936598876E-2</v>
      </c>
      <c r="T164" s="34">
        <v>1.1088830104957953E-2</v>
      </c>
      <c r="U164" s="34">
        <v>0.26184420164285982</v>
      </c>
      <c r="W164" s="34" cm="1">
        <f t="array" ref="W164">SUMPRODUCT((C164:K164="Demand")*(M164:U164))</f>
        <v>1.1212476927859226E-2</v>
      </c>
      <c r="X164" s="34" cm="1">
        <f t="array" ref="X164">SUMPRODUCT((C164:K164="Supply")*(M164:U164))</f>
        <v>0.4782328774966339</v>
      </c>
      <c r="Y164" s="34">
        <v>0.48944535442449316</v>
      </c>
    </row>
    <row r="165" spans="1:25" x14ac:dyDescent="0.2">
      <c r="A165" s="32" t="s">
        <v>185</v>
      </c>
      <c r="C165" s="34" t="s">
        <v>20</v>
      </c>
      <c r="D165" s="34" t="s">
        <v>20</v>
      </c>
      <c r="E165" s="34" t="s">
        <v>19</v>
      </c>
      <c r="F165" s="34" t="s">
        <v>20</v>
      </c>
      <c r="G165" s="34" t="s">
        <v>20</v>
      </c>
      <c r="H165" s="34" t="s">
        <v>20</v>
      </c>
      <c r="I165" s="34" t="s">
        <v>19</v>
      </c>
      <c r="J165" s="34" t="s">
        <v>20</v>
      </c>
      <c r="K165" s="34" t="s">
        <v>19</v>
      </c>
      <c r="M165" s="34">
        <v>6.9671473675230897E-2</v>
      </c>
      <c r="N165" s="34">
        <v>4.8928073552539794E-2</v>
      </c>
      <c r="O165" s="34">
        <v>-1.9494404054886476E-3</v>
      </c>
      <c r="P165" s="34">
        <v>2.6985266715748503E-2</v>
      </c>
      <c r="Q165" s="34">
        <v>1.340007157510581E-2</v>
      </c>
      <c r="R165" s="34">
        <v>7.3073641095656255E-2</v>
      </c>
      <c r="S165" s="34">
        <v>2.9221776602099344E-2</v>
      </c>
      <c r="T165" s="34">
        <v>3.8569843843330519E-3</v>
      </c>
      <c r="U165" s="34">
        <v>-0.13991581943342377</v>
      </c>
      <c r="W165" s="34" cm="1">
        <f t="array" ref="W165">SUMPRODUCT((C165:K165="Demand")*(M165:U165))</f>
        <v>0.2359155109986143</v>
      </c>
      <c r="X165" s="34" cm="1">
        <f t="array" ref="X165">SUMPRODUCT((C165:K165="Supply")*(M165:U165))</f>
        <v>-0.11264348323681307</v>
      </c>
      <c r="Y165" s="34">
        <v>0.12327202776180127</v>
      </c>
    </row>
    <row r="166" spans="1:25" x14ac:dyDescent="0.2">
      <c r="A166" s="32" t="s">
        <v>186</v>
      </c>
      <c r="C166" s="34" t="s">
        <v>19</v>
      </c>
      <c r="D166" s="34" t="s">
        <v>20</v>
      </c>
      <c r="E166" s="34" t="s">
        <v>20</v>
      </c>
      <c r="F166" s="34" t="s">
        <v>19</v>
      </c>
      <c r="G166" s="34" t="s">
        <v>19</v>
      </c>
      <c r="H166" s="34" t="s">
        <v>19</v>
      </c>
      <c r="I166" s="34" t="s">
        <v>20</v>
      </c>
      <c r="J166" s="34" t="s">
        <v>20</v>
      </c>
      <c r="K166" s="34" t="s">
        <v>19</v>
      </c>
      <c r="M166" s="34">
        <v>0.17030804676166819</v>
      </c>
      <c r="N166" s="34">
        <v>5.7632197581376367E-2</v>
      </c>
      <c r="O166" s="34">
        <v>5.0116433279286728E-2</v>
      </c>
      <c r="P166" s="34">
        <v>-7.3168546163164566E-2</v>
      </c>
      <c r="Q166" s="34">
        <v>-4.1840988305867773E-4</v>
      </c>
      <c r="R166" s="34">
        <v>6.6430582814232669E-2</v>
      </c>
      <c r="S166" s="34">
        <v>2.337742128167929E-2</v>
      </c>
      <c r="T166" s="34">
        <v>1.0606707056916064E-2</v>
      </c>
      <c r="U166" s="34">
        <v>-0.36886925211368582</v>
      </c>
      <c r="W166" s="34" cm="1">
        <f t="array" ref="W166">SUMPRODUCT((C166:K166="Demand")*(M166:U166))</f>
        <v>0.14173275919925846</v>
      </c>
      <c r="X166" s="34" cm="1">
        <f t="array" ref="X166">SUMPRODUCT((C166:K166="Supply")*(M166:U166))</f>
        <v>-0.20571757858400819</v>
      </c>
      <c r="Y166" s="34">
        <v>-6.3984819384749758E-2</v>
      </c>
    </row>
    <row r="167" spans="1:25" x14ac:dyDescent="0.2">
      <c r="A167" s="32" t="s">
        <v>187</v>
      </c>
      <c r="C167" s="34" t="s">
        <v>19</v>
      </c>
      <c r="D167" s="34" t="s">
        <v>19</v>
      </c>
      <c r="E167" s="34" t="s">
        <v>19</v>
      </c>
      <c r="F167" s="34" t="s">
        <v>19</v>
      </c>
      <c r="G167" s="34" t="s">
        <v>20</v>
      </c>
      <c r="H167" s="34" t="s">
        <v>20</v>
      </c>
      <c r="I167" s="34" t="s">
        <v>19</v>
      </c>
      <c r="J167" s="34" t="s">
        <v>20</v>
      </c>
      <c r="K167" s="34" t="s">
        <v>19</v>
      </c>
      <c r="M167" s="34">
        <v>0.10837784793924439</v>
      </c>
      <c r="N167" s="34">
        <v>5.2765862169506107E-2</v>
      </c>
      <c r="O167" s="34">
        <v>5.3801913757430736E-2</v>
      </c>
      <c r="P167" s="34">
        <v>-4.3435429245770448E-3</v>
      </c>
      <c r="Q167" s="34">
        <v>9.1043963323640415E-3</v>
      </c>
      <c r="R167" s="34">
        <v>0.11846787268538196</v>
      </c>
      <c r="S167" s="34">
        <v>7.208038228517788E-2</v>
      </c>
      <c r="T167" s="34">
        <v>-1.9284921921668685E-3</v>
      </c>
      <c r="U167" s="34">
        <v>-0.28188497132317591</v>
      </c>
      <c r="W167" s="34" cm="1">
        <f t="array" ref="W167">SUMPRODUCT((C167:K167="Demand")*(M167:U167))</f>
        <v>0.12564377682557915</v>
      </c>
      <c r="X167" s="34" cm="1">
        <f t="array" ref="X167">SUMPRODUCT((C167:K167="Supply")*(M167:U167))</f>
        <v>7.9749190360617339E-4</v>
      </c>
      <c r="Y167" s="34">
        <v>0.12644126872918532</v>
      </c>
    </row>
    <row r="168" spans="1:25" x14ac:dyDescent="0.2">
      <c r="A168" s="32" t="s">
        <v>188</v>
      </c>
      <c r="C168" s="34" t="s">
        <v>19</v>
      </c>
      <c r="D168" s="34" t="s">
        <v>19</v>
      </c>
      <c r="E168" s="34" t="s">
        <v>19</v>
      </c>
      <c r="F168" s="34" t="s">
        <v>20</v>
      </c>
      <c r="G168" s="34" t="s">
        <v>19</v>
      </c>
      <c r="H168" s="34" t="s">
        <v>19</v>
      </c>
      <c r="I168" s="34" t="s">
        <v>20</v>
      </c>
      <c r="J168" s="34" t="s">
        <v>19</v>
      </c>
      <c r="K168" s="34" t="s">
        <v>19</v>
      </c>
      <c r="M168" s="34">
        <v>0.34061609352333638</v>
      </c>
      <c r="N168" s="34">
        <v>4.0150642056864382E-2</v>
      </c>
      <c r="O168" s="34">
        <v>4.8335331320926281E-2</v>
      </c>
      <c r="P168" s="34">
        <v>9.4998167867303834E-2</v>
      </c>
      <c r="Q168" s="34">
        <v>-1.2984593533985921E-3</v>
      </c>
      <c r="R168" s="34">
        <v>0.11403916716443396</v>
      </c>
      <c r="S168" s="34">
        <v>9.4159057940097476E-2</v>
      </c>
      <c r="T168" s="34">
        <v>8.6782148647498811E-3</v>
      </c>
      <c r="U168" s="34">
        <v>2.3109987696262577E-2</v>
      </c>
      <c r="W168" s="34" cm="1">
        <f t="array" ref="W168">SUMPRODUCT((C168:K168="Demand")*(M168:U168))</f>
        <v>0.1891572258074013</v>
      </c>
      <c r="X168" s="34" cm="1">
        <f t="array" ref="X168">SUMPRODUCT((C168:K168="Supply")*(M168:U168))</f>
        <v>0.5736309772731748</v>
      </c>
      <c r="Y168" s="34">
        <v>0.76278820308057615</v>
      </c>
    </row>
    <row r="169" spans="1:25" x14ac:dyDescent="0.2">
      <c r="A169" s="32" t="s">
        <v>189</v>
      </c>
      <c r="C169" s="34" t="s">
        <v>20</v>
      </c>
      <c r="D169" s="34" t="s">
        <v>20</v>
      </c>
      <c r="E169" s="34" t="s">
        <v>20</v>
      </c>
      <c r="F169" s="34" t="s">
        <v>19</v>
      </c>
      <c r="G169" s="34" t="s">
        <v>19</v>
      </c>
      <c r="H169" s="34" t="s">
        <v>20</v>
      </c>
      <c r="I169" s="34" t="s">
        <v>20</v>
      </c>
      <c r="J169" s="34" t="s">
        <v>20</v>
      </c>
      <c r="K169" s="34" t="s">
        <v>20</v>
      </c>
      <c r="M169" s="34">
        <v>0.14321358477685983</v>
      </c>
      <c r="N169" s="34">
        <v>3.7444318596583398E-2</v>
      </c>
      <c r="O169" s="34">
        <v>4.8484553998965188E-2</v>
      </c>
      <c r="P169" s="34">
        <v>5.0838222882817009E-2</v>
      </c>
      <c r="Q169" s="34">
        <v>3.3038353677601627E-2</v>
      </c>
      <c r="R169" s="34">
        <v>6.5323406433996464E-2</v>
      </c>
      <c r="S169" s="34">
        <v>6.3638535711238425E-2</v>
      </c>
      <c r="T169" s="34">
        <v>1.0606707056916064E-2</v>
      </c>
      <c r="U169" s="34">
        <v>0.71786372824107103</v>
      </c>
      <c r="W169" s="34" cm="1">
        <f t="array" ref="W169">SUMPRODUCT((C169:K169="Demand")*(M169:U169))</f>
        <v>1.0865748348156303</v>
      </c>
      <c r="X169" s="34" cm="1">
        <f t="array" ref="X169">SUMPRODUCT((C169:K169="Supply")*(M169:U169))</f>
        <v>8.3876576560418636E-2</v>
      </c>
      <c r="Y169" s="34">
        <v>1.1704514113760491</v>
      </c>
    </row>
    <row r="170" spans="1:25" x14ac:dyDescent="0.2">
      <c r="A170" s="32" t="s">
        <v>190</v>
      </c>
      <c r="C170" s="34" t="s">
        <v>19</v>
      </c>
      <c r="D170" s="34" t="s">
        <v>19</v>
      </c>
      <c r="E170" s="34" t="s">
        <v>20</v>
      </c>
      <c r="F170" s="34" t="s">
        <v>19</v>
      </c>
      <c r="G170" s="34" t="s">
        <v>19</v>
      </c>
      <c r="H170" s="34" t="s">
        <v>19</v>
      </c>
      <c r="I170" s="34" t="s">
        <v>19</v>
      </c>
      <c r="J170" s="34" t="s">
        <v>20</v>
      </c>
      <c r="K170" s="34" t="s">
        <v>20</v>
      </c>
      <c r="M170" s="34">
        <v>9.2895298233635695E-2</v>
      </c>
      <c r="N170" s="34">
        <v>4.2854021463275431E-2</v>
      </c>
      <c r="O170" s="34">
        <v>5.6046172599721743E-2</v>
      </c>
      <c r="P170" s="34">
        <v>-2.6094771761570153E-2</v>
      </c>
      <c r="Q170" s="34">
        <v>3.0219030466191784E-2</v>
      </c>
      <c r="R170" s="34">
        <v>4.4287055209489494E-2</v>
      </c>
      <c r="S170" s="34">
        <v>7.0132263845037873E-2</v>
      </c>
      <c r="T170" s="34">
        <v>1.5910060585374097E-2</v>
      </c>
      <c r="U170" s="34">
        <v>1.1068817013464933</v>
      </c>
      <c r="W170" s="34" cm="1">
        <f t="array" ref="W170">SUMPRODUCT((C170:K170="Demand")*(M170:U170))</f>
        <v>1.1788379345315891</v>
      </c>
      <c r="X170" s="34" cm="1">
        <f t="array" ref="X170">SUMPRODUCT((C170:K170="Supply")*(M170:U170))</f>
        <v>0.2542928974560601</v>
      </c>
      <c r="Y170" s="34">
        <v>1.4331308319876492</v>
      </c>
    </row>
    <row r="171" spans="1:25" x14ac:dyDescent="0.2">
      <c r="A171" s="32" t="s">
        <v>191</v>
      </c>
      <c r="C171" s="34" t="s">
        <v>19</v>
      </c>
      <c r="D171" s="34" t="s">
        <v>20</v>
      </c>
      <c r="E171" s="34" t="s">
        <v>20</v>
      </c>
      <c r="F171" s="34" t="s">
        <v>20</v>
      </c>
      <c r="G171" s="34" t="s">
        <v>20</v>
      </c>
      <c r="H171" s="34" t="s">
        <v>19</v>
      </c>
      <c r="I171" s="34" t="s">
        <v>19</v>
      </c>
      <c r="J171" s="34" t="s">
        <v>19</v>
      </c>
      <c r="K171" s="34" t="s">
        <v>19</v>
      </c>
      <c r="M171" s="34">
        <v>0.15095485962966143</v>
      </c>
      <c r="N171" s="34">
        <v>5.6729465865047846E-2</v>
      </c>
      <c r="O171" s="34">
        <v>6.3101774769306063E-2</v>
      </c>
      <c r="P171" s="34">
        <v>-3.4147446369497743E-2</v>
      </c>
      <c r="Q171" s="34">
        <v>6.2765573275965218E-5</v>
      </c>
      <c r="R171" s="34">
        <v>5.3144466251387079E-2</v>
      </c>
      <c r="S171" s="34">
        <v>6.4287908524617812E-2</v>
      </c>
      <c r="T171" s="34">
        <v>1.4945814489291005E-2</v>
      </c>
      <c r="U171" s="34">
        <v>1.0495001944565554</v>
      </c>
      <c r="W171" s="34" cm="1">
        <f t="array" ref="W171">SUMPRODUCT((C171:K171="Demand")*(M171:U171))</f>
        <v>8.5746559838132133E-2</v>
      </c>
      <c r="X171" s="34" cm="1">
        <f t="array" ref="X171">SUMPRODUCT((C171:K171="Supply")*(M171:U171))</f>
        <v>1.3328332433515127</v>
      </c>
      <c r="Y171" s="34">
        <v>1.4185798031896448</v>
      </c>
    </row>
    <row r="172" spans="1:25" x14ac:dyDescent="0.2">
      <c r="A172" s="32" t="s">
        <v>192</v>
      </c>
      <c r="C172" s="34" t="s">
        <v>19</v>
      </c>
      <c r="D172" s="34" t="s">
        <v>19</v>
      </c>
      <c r="E172" s="34" t="s">
        <v>19</v>
      </c>
      <c r="F172" s="34" t="s">
        <v>19</v>
      </c>
      <c r="G172" s="34" t="s">
        <v>20</v>
      </c>
      <c r="H172" s="34" t="s">
        <v>20</v>
      </c>
      <c r="I172" s="34" t="s">
        <v>19</v>
      </c>
      <c r="J172" s="34" t="s">
        <v>20</v>
      </c>
      <c r="K172" s="34" t="s">
        <v>19</v>
      </c>
      <c r="M172" s="34">
        <v>0.17417868418807173</v>
      </c>
      <c r="N172" s="34">
        <v>0.15460166670963499</v>
      </c>
      <c r="O172" s="34">
        <v>7.5766215727109773E-2</v>
      </c>
      <c r="P172" s="34">
        <v>-9.8673570699862309E-2</v>
      </c>
      <c r="Q172" s="34">
        <v>-3.7498272576323051E-2</v>
      </c>
      <c r="R172" s="34">
        <v>8.4145404898029422E-2</v>
      </c>
      <c r="S172" s="34">
        <v>8.8964075433057732E-2</v>
      </c>
      <c r="T172" s="34">
        <v>8.6782148647498811E-3</v>
      </c>
      <c r="U172" s="34">
        <v>-2.0330274575304837E-2</v>
      </c>
      <c r="W172" s="34" cm="1">
        <f t="array" ref="W172">SUMPRODUCT((C172:K172="Demand")*(M172:U172))</f>
        <v>5.532534718645625E-2</v>
      </c>
      <c r="X172" s="34" cm="1">
        <f t="array" ref="X172">SUMPRODUCT((C172:K172="Supply")*(M172:U172))</f>
        <v>0.3745067967827071</v>
      </c>
      <c r="Y172" s="34">
        <v>0.42983214396916336</v>
      </c>
    </row>
    <row r="173" spans="1:25" x14ac:dyDescent="0.2">
      <c r="A173" s="32" t="s">
        <v>193</v>
      </c>
      <c r="C173" s="34" t="s">
        <v>19</v>
      </c>
      <c r="D173" s="34" t="s">
        <v>20</v>
      </c>
      <c r="E173" s="34" t="s">
        <v>20</v>
      </c>
      <c r="F173" s="34" t="s">
        <v>20</v>
      </c>
      <c r="G173" s="34" t="s">
        <v>20</v>
      </c>
      <c r="H173" s="34" t="s">
        <v>20</v>
      </c>
      <c r="I173" s="34" t="s">
        <v>20</v>
      </c>
      <c r="J173" s="34" t="s">
        <v>19</v>
      </c>
      <c r="K173" s="34" t="s">
        <v>19</v>
      </c>
      <c r="M173" s="34">
        <v>0.18579059646727689</v>
      </c>
      <c r="N173" s="34">
        <v>0.22052450022910616</v>
      </c>
      <c r="O173" s="34">
        <v>8.9363937304215726E-2</v>
      </c>
      <c r="P173" s="34">
        <v>-0.14144267553358175</v>
      </c>
      <c r="Q173" s="34">
        <v>-3.1214091656775533E-2</v>
      </c>
      <c r="R173" s="34">
        <v>0.13839704752965271</v>
      </c>
      <c r="S173" s="34">
        <v>8.4418465739397389E-2</v>
      </c>
      <c r="T173" s="34">
        <v>2.4588275450123976E-2</v>
      </c>
      <c r="U173" s="34">
        <v>-3.8195380471051296E-2</v>
      </c>
      <c r="W173" s="34" cm="1">
        <f t="array" ref="W173">SUMPRODUCT((C173:K173="Demand")*(M173:U173))</f>
        <v>0.36004718361201471</v>
      </c>
      <c r="X173" s="34" cm="1">
        <f t="array" ref="X173">SUMPRODUCT((C173:K173="Supply")*(M173:U173))</f>
        <v>0.17218349144634959</v>
      </c>
      <c r="Y173" s="34">
        <v>0.5322306750583643</v>
      </c>
    </row>
    <row r="174" spans="1:25" x14ac:dyDescent="0.2">
      <c r="A174" s="32" t="s">
        <v>194</v>
      </c>
      <c r="C174" s="34" t="s">
        <v>20</v>
      </c>
      <c r="D174" s="34" t="s">
        <v>19</v>
      </c>
      <c r="E174" s="34" t="s">
        <v>20</v>
      </c>
      <c r="F174" s="34" t="s">
        <v>19</v>
      </c>
      <c r="G174" s="34" t="s">
        <v>19</v>
      </c>
      <c r="H174" s="34" t="s">
        <v>20</v>
      </c>
      <c r="I174" s="34" t="s">
        <v>19</v>
      </c>
      <c r="J174" s="34" t="s">
        <v>19</v>
      </c>
      <c r="K174" s="34" t="s">
        <v>19</v>
      </c>
      <c r="M174" s="34">
        <v>0.21288505845208525</v>
      </c>
      <c r="N174" s="34">
        <v>0.26569271980498937</v>
      </c>
      <c r="O174" s="34">
        <v>9.8694489294365056E-2</v>
      </c>
      <c r="P174" s="34">
        <v>-5.6850078181578514E-2</v>
      </c>
      <c r="Q174" s="34">
        <v>-1.0005624013741132E-3</v>
      </c>
      <c r="R174" s="34">
        <v>0.14393292943083852</v>
      </c>
      <c r="S174" s="34">
        <v>8.4418465739397389E-2</v>
      </c>
      <c r="T174" s="34">
        <v>9.6424609608329725E-3</v>
      </c>
      <c r="U174" s="34">
        <v>1.0485341313025496</v>
      </c>
      <c r="W174" s="34" cm="1">
        <f t="array" ref="W174">SUMPRODUCT((C174:K174="Demand")*(M174:U174))</f>
        <v>0.45551247717728882</v>
      </c>
      <c r="X174" s="34" cm="1">
        <f t="array" ref="X174">SUMPRODUCT((C174:K174="Supply")*(M174:U174))</f>
        <v>1.3504371372248167</v>
      </c>
      <c r="Y174" s="34">
        <v>1.8059496144021054</v>
      </c>
    </row>
    <row r="175" spans="1:25" x14ac:dyDescent="0.2">
      <c r="A175" s="32" t="s">
        <v>195</v>
      </c>
      <c r="C175" s="34" t="s">
        <v>19</v>
      </c>
      <c r="D175" s="34" t="s">
        <v>20</v>
      </c>
      <c r="E175" s="34" t="s">
        <v>20</v>
      </c>
      <c r="F175" s="34" t="s">
        <v>19</v>
      </c>
      <c r="G175" s="34" t="s">
        <v>19</v>
      </c>
      <c r="H175" s="34" t="s">
        <v>19</v>
      </c>
      <c r="I175" s="34" t="s">
        <v>19</v>
      </c>
      <c r="J175" s="34" t="s">
        <v>19</v>
      </c>
      <c r="K175" s="34" t="s">
        <v>20</v>
      </c>
      <c r="M175" s="34">
        <v>0.63091390050345408</v>
      </c>
      <c r="N175" s="34">
        <v>0.24786610690446842</v>
      </c>
      <c r="O175" s="34">
        <v>9.4107112001429807E-2</v>
      </c>
      <c r="P175" s="34">
        <v>-3.6999607839659936E-2</v>
      </c>
      <c r="Q175" s="34">
        <v>3.9122981783115546E-2</v>
      </c>
      <c r="R175" s="34">
        <v>0.17382669169724305</v>
      </c>
      <c r="S175" s="34">
        <v>9.1561566686577139E-2</v>
      </c>
      <c r="T175" s="34">
        <v>3.8569843843331203E-2</v>
      </c>
      <c r="U175" s="34">
        <v>0.60906194026448501</v>
      </c>
      <c r="W175" s="34" cm="1">
        <f t="array" ref="W175">SUMPRODUCT((C175:K175="Demand")*(M175:U175))</f>
        <v>0.95103515917038317</v>
      </c>
      <c r="X175" s="34" cm="1">
        <f t="array" ref="X175">SUMPRODUCT((C175:K175="Supply")*(M175:U175))</f>
        <v>0.93699537667406108</v>
      </c>
      <c r="Y175" s="34">
        <v>1.8880305358444445</v>
      </c>
    </row>
    <row r="176" spans="1:25" x14ac:dyDescent="0.2">
      <c r="A176" s="32" t="s">
        <v>196</v>
      </c>
      <c r="C176" s="34" t="s">
        <v>19</v>
      </c>
      <c r="D176" s="34" t="s">
        <v>20</v>
      </c>
      <c r="E176" s="34" t="s">
        <v>19</v>
      </c>
      <c r="F176" s="34" t="s">
        <v>19</v>
      </c>
      <c r="G176" s="34" t="s">
        <v>19</v>
      </c>
      <c r="H176" s="34" t="s">
        <v>19</v>
      </c>
      <c r="I176" s="34" t="s">
        <v>19</v>
      </c>
      <c r="J176" s="34" t="s">
        <v>19</v>
      </c>
      <c r="K176" s="34" t="s">
        <v>19</v>
      </c>
      <c r="M176" s="34">
        <v>0.23364133176391286</v>
      </c>
      <c r="N176" s="34">
        <v>0.17657310801703474</v>
      </c>
      <c r="O176" s="34">
        <v>8.1228139169862434E-2</v>
      </c>
      <c r="P176" s="34">
        <v>3.601475938178874E-2</v>
      </c>
      <c r="Q176" s="34">
        <v>1.574750565456939E-2</v>
      </c>
      <c r="R176" s="34">
        <v>0.1297662687069118</v>
      </c>
      <c r="S176" s="34">
        <v>6.1781150159744593E-2</v>
      </c>
      <c r="T176" s="34">
        <v>6.4856230031949151E-3</v>
      </c>
      <c r="U176" s="34">
        <v>-0.61918943608371457</v>
      </c>
      <c r="W176" s="34" cm="1">
        <f t="array" ref="W176">SUMPRODUCT((C176:K176="Demand")*(M176:U176))</f>
        <v>0.17657310801703474</v>
      </c>
      <c r="X176" s="34" cm="1">
        <f t="array" ref="X176">SUMPRODUCT((C176:K176="Supply")*(M176:U176))</f>
        <v>-5.4524658243729873E-2</v>
      </c>
      <c r="Y176" s="34">
        <v>0.12204844977330487</v>
      </c>
    </row>
    <row r="177" spans="1:25" x14ac:dyDescent="0.2">
      <c r="A177" s="32" t="s">
        <v>197</v>
      </c>
      <c r="C177" s="34" t="s">
        <v>19</v>
      </c>
      <c r="D177" s="34" t="s">
        <v>20</v>
      </c>
      <c r="E177" s="34" t="s">
        <v>19</v>
      </c>
      <c r="F177" s="34" t="s">
        <v>20</v>
      </c>
      <c r="G177" s="34" t="s">
        <v>20</v>
      </c>
      <c r="H177" s="34" t="s">
        <v>20</v>
      </c>
      <c r="I177" s="34" t="s">
        <v>20</v>
      </c>
      <c r="J177" s="34" t="s">
        <v>19</v>
      </c>
      <c r="K177" s="34" t="s">
        <v>19</v>
      </c>
      <c r="M177" s="34">
        <v>0.14834370270724945</v>
      </c>
      <c r="N177" s="34">
        <v>0.19166161901590356</v>
      </c>
      <c r="O177" s="34">
        <v>7.4518484235108803E-2</v>
      </c>
      <c r="P177" s="34">
        <v>-1.5028390340308603E-2</v>
      </c>
      <c r="Q177" s="34">
        <v>1.0953606777253043E-2</v>
      </c>
      <c r="R177" s="34">
        <v>0.16275769295443127</v>
      </c>
      <c r="S177" s="34">
        <v>6.7634101227510068E-2</v>
      </c>
      <c r="T177" s="34">
        <v>1.1581469648562302E-2</v>
      </c>
      <c r="U177" s="34">
        <v>-0.28628477644009548</v>
      </c>
      <c r="W177" s="34" cm="1">
        <f t="array" ref="W177">SUMPRODUCT((C177:K177="Demand")*(M177:U177))</f>
        <v>0.41797862963478932</v>
      </c>
      <c r="X177" s="34" cm="1">
        <f t="array" ref="X177">SUMPRODUCT((C177:K177="Supply")*(M177:U177))</f>
        <v>-5.1841119849174916E-2</v>
      </c>
      <c r="Y177" s="34">
        <v>0.36613750978561438</v>
      </c>
    </row>
    <row r="178" spans="1:25" x14ac:dyDescent="0.2">
      <c r="A178" s="32" t="s">
        <v>198</v>
      </c>
      <c r="C178" s="34" t="s">
        <v>20</v>
      </c>
      <c r="D178" s="34" t="s">
        <v>19</v>
      </c>
      <c r="E178" s="34" t="s">
        <v>19</v>
      </c>
      <c r="F178" s="34" t="s">
        <v>20</v>
      </c>
      <c r="G178" s="34" t="s">
        <v>20</v>
      </c>
      <c r="H178" s="34" t="s">
        <v>20</v>
      </c>
      <c r="I178" s="34" t="s">
        <v>20</v>
      </c>
      <c r="J178" s="34" t="s">
        <v>20</v>
      </c>
      <c r="K178" s="34" t="s">
        <v>19</v>
      </c>
      <c r="M178" s="34">
        <v>0.14834370270724945</v>
      </c>
      <c r="N178" s="34">
        <v>0.16041291620819367</v>
      </c>
      <c r="O178" s="34">
        <v>7.1811265246114517E-2</v>
      </c>
      <c r="P178" s="34">
        <v>-0.10284312720674869</v>
      </c>
      <c r="Q178" s="34">
        <v>-3.2692576873981603E-2</v>
      </c>
      <c r="R178" s="34">
        <v>0.1264671262821597</v>
      </c>
      <c r="S178" s="34">
        <v>9.104590549857107E-2</v>
      </c>
      <c r="T178" s="34">
        <v>-7.8753993610224445E-3</v>
      </c>
      <c r="U178" s="34">
        <v>0.10055183993308346</v>
      </c>
      <c r="W178" s="34" cm="1">
        <f t="array" ref="W178">SUMPRODUCT((C178:K178="Demand")*(M178:U178))</f>
        <v>0.2224456310462275</v>
      </c>
      <c r="X178" s="34" cm="1">
        <f t="array" ref="X178">SUMPRODUCT((C178:K178="Supply")*(M178:U178))</f>
        <v>0.33277602138739165</v>
      </c>
      <c r="Y178" s="34">
        <v>0.5552216524336191</v>
      </c>
    </row>
    <row r="179" spans="1:25" x14ac:dyDescent="0.2">
      <c r="A179" s="32" t="s">
        <v>199</v>
      </c>
      <c r="C179" s="34" t="s">
        <v>20</v>
      </c>
      <c r="D179" s="34" t="s">
        <v>19</v>
      </c>
      <c r="E179" s="34" t="s">
        <v>20</v>
      </c>
      <c r="F179" s="34" t="s">
        <v>20</v>
      </c>
      <c r="G179" s="34" t="s">
        <v>19</v>
      </c>
      <c r="H179" s="34" t="s">
        <v>20</v>
      </c>
      <c r="I179" s="34" t="s">
        <v>19</v>
      </c>
      <c r="J179" s="34" t="s">
        <v>19</v>
      </c>
      <c r="K179" s="34" t="s">
        <v>20</v>
      </c>
      <c r="M179" s="34">
        <v>0.11496636959811753</v>
      </c>
      <c r="N179" s="34">
        <v>0.11691248779938114</v>
      </c>
      <c r="O179" s="34">
        <v>6.0408874526378997E-2</v>
      </c>
      <c r="P179" s="34">
        <v>-0.14895637807693371</v>
      </c>
      <c r="Q179" s="34">
        <v>-2.1052750710182529E-2</v>
      </c>
      <c r="R179" s="34">
        <v>0.1198688414326555</v>
      </c>
      <c r="S179" s="34">
        <v>7.6088363880948487E-2</v>
      </c>
      <c r="T179" s="34">
        <v>-2.3162939297123285E-3</v>
      </c>
      <c r="U179" s="34">
        <v>0.12708966652928405</v>
      </c>
      <c r="W179" s="34" cm="1">
        <f t="array" ref="W179">SUMPRODUCT((C179:K179="Demand")*(M179:U179))</f>
        <v>0.27337737400950235</v>
      </c>
      <c r="X179" s="34" cm="1">
        <f t="array" ref="X179">SUMPRODUCT((C179:K179="Supply")*(M179:U179))</f>
        <v>0.16963180704043476</v>
      </c>
      <c r="Y179" s="34">
        <v>0.44300918104993714</v>
      </c>
    </row>
    <row r="180" spans="1:25" x14ac:dyDescent="0.2">
      <c r="A180" s="32" t="s">
        <v>200</v>
      </c>
      <c r="C180" s="34" t="s">
        <v>19</v>
      </c>
      <c r="D180" s="34" t="s">
        <v>20</v>
      </c>
      <c r="E180" s="34" t="s">
        <v>20</v>
      </c>
      <c r="F180" s="34" t="s">
        <v>19</v>
      </c>
      <c r="G180" s="34" t="s">
        <v>19</v>
      </c>
      <c r="H180" s="34" t="s">
        <v>20</v>
      </c>
      <c r="I180" s="34" t="s">
        <v>20</v>
      </c>
      <c r="J180" s="34" t="s">
        <v>19</v>
      </c>
      <c r="K180" s="34" t="s">
        <v>20</v>
      </c>
      <c r="M180" s="34">
        <v>0.42648814528333817</v>
      </c>
      <c r="N180" s="34">
        <v>8.3844733614598807E-2</v>
      </c>
      <c r="O180" s="34">
        <v>5.9686516876510637E-2</v>
      </c>
      <c r="P180" s="34">
        <v>5.4112542550494816E-2</v>
      </c>
      <c r="Q180" s="34">
        <v>-4.2351964428977802E-3</v>
      </c>
      <c r="R180" s="34">
        <v>7.4780561627712211E-2</v>
      </c>
      <c r="S180" s="34">
        <v>5.1375903817051018E-2</v>
      </c>
      <c r="T180" s="34">
        <v>-2.0383386581469546E-2</v>
      </c>
      <c r="U180" s="34">
        <v>-0.20824589074918173</v>
      </c>
      <c r="W180" s="34" cm="1">
        <f t="array" ref="W180">SUMPRODUCT((C180:K180="Demand")*(M180:U180))</f>
        <v>6.1441825186690918E-2</v>
      </c>
      <c r="X180" s="34" cm="1">
        <f t="array" ref="X180">SUMPRODUCT((C180:K180="Supply")*(M180:U180))</f>
        <v>0.45598210480946566</v>
      </c>
      <c r="Y180" s="34">
        <v>0.5174239299961565</v>
      </c>
    </row>
    <row r="181" spans="1:25" x14ac:dyDescent="0.2">
      <c r="A181" s="32" t="s">
        <v>201</v>
      </c>
      <c r="C181" s="34" t="s">
        <v>20</v>
      </c>
      <c r="D181" s="34" t="s">
        <v>19</v>
      </c>
      <c r="E181" s="34" t="s">
        <v>19</v>
      </c>
      <c r="F181" s="34" t="s">
        <v>19</v>
      </c>
      <c r="G181" s="34" t="s">
        <v>19</v>
      </c>
      <c r="H181" s="34" t="s">
        <v>20</v>
      </c>
      <c r="I181" s="34" t="s">
        <v>19</v>
      </c>
      <c r="J181" s="34" t="s">
        <v>19</v>
      </c>
      <c r="K181" s="34" t="s">
        <v>20</v>
      </c>
      <c r="M181" s="34">
        <v>0.15946948041029341</v>
      </c>
      <c r="N181" s="34">
        <v>6.3969234549564893E-2</v>
      </c>
      <c r="O181" s="34">
        <v>6.0624307451977465E-2</v>
      </c>
      <c r="P181" s="34">
        <v>-5.099755509328522E-2</v>
      </c>
      <c r="Q181" s="34">
        <v>-1.0718786419773894E-2</v>
      </c>
      <c r="R181" s="34">
        <v>9.2375987893055705E-2</v>
      </c>
      <c r="S181" s="34">
        <v>5.3326887506305251E-2</v>
      </c>
      <c r="T181" s="34">
        <v>0</v>
      </c>
      <c r="U181" s="34">
        <v>-6.3326988943291154E-2</v>
      </c>
      <c r="W181" s="34" cm="1">
        <f t="array" ref="W181">SUMPRODUCT((C181:K181="Demand")*(M181:U181))</f>
        <v>0.18851847936005794</v>
      </c>
      <c r="X181" s="34" cm="1">
        <f t="array" ref="X181">SUMPRODUCT((C181:K181="Supply")*(M181:U181))</f>
        <v>0.1162040879947885</v>
      </c>
      <c r="Y181" s="34">
        <v>0.30472256735484643</v>
      </c>
    </row>
    <row r="182" spans="1:25" x14ac:dyDescent="0.2">
      <c r="A182" s="32" t="s">
        <v>202</v>
      </c>
      <c r="C182" s="34" t="s">
        <v>19</v>
      </c>
      <c r="D182" s="34" t="s">
        <v>20</v>
      </c>
      <c r="E182" s="34" t="s">
        <v>19</v>
      </c>
      <c r="F182" s="34" t="s">
        <v>20</v>
      </c>
      <c r="G182" s="34" t="s">
        <v>19</v>
      </c>
      <c r="H182" s="34" t="s">
        <v>20</v>
      </c>
      <c r="I182" s="34" t="s">
        <v>20</v>
      </c>
      <c r="J182" s="34" t="s">
        <v>20</v>
      </c>
      <c r="K182" s="34" t="s">
        <v>19</v>
      </c>
      <c r="M182" s="34">
        <v>0.14463511013956634</v>
      </c>
      <c r="N182" s="34">
        <v>4.8549209359315129E-2</v>
      </c>
      <c r="O182" s="34">
        <v>5.9485371809067725E-2</v>
      </c>
      <c r="P182" s="34">
        <v>-6.6079495026529558E-2</v>
      </c>
      <c r="Q182" s="34">
        <v>-5.7192558209789805E-3</v>
      </c>
      <c r="R182" s="34">
        <v>5.16865646544475E-2</v>
      </c>
      <c r="S182" s="34">
        <v>5.3326887506305251E-2</v>
      </c>
      <c r="T182" s="34">
        <v>-1.5750798722044889E-2</v>
      </c>
      <c r="U182" s="34">
        <v>-0.34512831853039783</v>
      </c>
      <c r="W182" s="34" cm="1">
        <f t="array" ref="W182">SUMPRODUCT((C182:K182="Demand")*(M182:U182))</f>
        <v>7.173236777149343E-2</v>
      </c>
      <c r="X182" s="34" cm="1">
        <f t="array" ref="X182">SUMPRODUCT((C182:K182="Supply")*(M182:U182))</f>
        <v>-0.14672709240274273</v>
      </c>
      <c r="Y182" s="34">
        <v>-7.4994724631249288E-2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Shocks</vt:lpstr>
      <vt:lpstr>Infl</vt:lpstr>
      <vt:lpstr>Weights</vt:lpstr>
      <vt:lpstr>Расчет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Надежда Юрченко</cp:lastModifiedBy>
  <dcterms:created xsi:type="dcterms:W3CDTF">2025-09-07T18:49:00Z</dcterms:created>
  <dcterms:modified xsi:type="dcterms:W3CDTF">2025-09-07T20:49:14Z</dcterms:modified>
</cp:coreProperties>
</file>