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6123\Desktop\AI 764\Final Project\"/>
    </mc:Choice>
  </mc:AlternateContent>
  <xr:revisionPtr revIDLastSave="0" documentId="13_ncr:1_{D8B72EF9-841A-41E3-B887-2879DDE848D5}" xr6:coauthVersionLast="45" xr6:coauthVersionMax="46" xr10:uidLastSave="{00000000-0000-0000-0000-000000000000}"/>
  <bookViews>
    <workbookView xWindow="-96" yWindow="-96" windowWidth="23232" windowHeight="12552" xr2:uid="{A4E0EAC5-5812-4175-8FF7-263529708A67}"/>
  </bookViews>
  <sheets>
    <sheet name="Dataset" sheetId="10" r:id="rId1"/>
    <sheet name="Training Parameters" sheetId="5" r:id="rId2"/>
    <sheet name="Timing" sheetId="6" r:id="rId3"/>
    <sheet name="Accuracy" sheetId="1" r:id="rId4"/>
    <sheet name=" Roc curve ResNet152 " sheetId="8" r:id="rId5"/>
    <sheet name=" Roc curve ResNet152 LSTM" sheetId="7" r:id="rId6"/>
    <sheet name="classification report" sheetId="4" r:id="rId7"/>
    <sheet name="Confusion Matrix" sheetId="9" r:id="rId8"/>
    <sheet name="Patient ID results" sheetId="3" r:id="rId9"/>
    <sheet name="Average FPN" sheetId="18" r:id="rId10"/>
    <sheet name="ResNet50_FPN" sheetId="11" r:id="rId11"/>
    <sheet name="VGG19_FPN" sheetId="12" r:id="rId12"/>
    <sheet name="Xception_FPN" sheetId="13" r:id="rId13"/>
    <sheet name="InceptionV3_FPN" sheetId="14" r:id="rId14"/>
    <sheet name="VGG16_FPN" sheetId="15" r:id="rId15"/>
    <sheet name="ResNet152_FPN" sheetId="16" r:id="rId16"/>
    <sheet name="ResNet152-LSTM_FPN" sheetId="17" r:id="rId17"/>
  </sheets>
  <definedNames>
    <definedName name="_xlnm._FilterDatabase" localSheetId="3" hidden="1">Accuracy!$A$3:$N$9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7" i="3" l="1"/>
  <c r="L3" i="3"/>
  <c r="M3" i="3"/>
  <c r="L37" i="3"/>
  <c r="L4" i="3"/>
  <c r="N2" i="18"/>
  <c r="I3" i="3"/>
  <c r="I7" i="3"/>
  <c r="D7" i="18"/>
  <c r="G17" i="1"/>
  <c r="G16" i="1"/>
  <c r="G15" i="1"/>
  <c r="G14" i="1"/>
  <c r="G13" i="1"/>
  <c r="G12" i="1"/>
  <c r="G18" i="1"/>
  <c r="S8" i="18"/>
  <c r="R8" i="18"/>
  <c r="Q8" i="18"/>
  <c r="P8" i="18"/>
  <c r="O8" i="18"/>
  <c r="N8" i="18"/>
  <c r="M8" i="18"/>
  <c r="L8" i="18"/>
  <c r="K8" i="18"/>
  <c r="J8" i="18"/>
  <c r="I8" i="18"/>
  <c r="H8" i="18"/>
  <c r="G8" i="18"/>
  <c r="F8" i="18"/>
  <c r="E8" i="18"/>
  <c r="D8" i="18"/>
  <c r="C8" i="18"/>
  <c r="S7" i="18"/>
  <c r="R7" i="18"/>
  <c r="Q7" i="18"/>
  <c r="P7" i="18"/>
  <c r="O7" i="18"/>
  <c r="N7" i="18"/>
  <c r="M7" i="18"/>
  <c r="L7" i="18"/>
  <c r="K7" i="18"/>
  <c r="J7" i="18"/>
  <c r="I7" i="18"/>
  <c r="H7" i="18"/>
  <c r="G7" i="18"/>
  <c r="F7" i="18"/>
  <c r="E7" i="18"/>
  <c r="C7" i="18"/>
  <c r="S6" i="18"/>
  <c r="R6" i="18"/>
  <c r="Q6" i="18"/>
  <c r="P6" i="18"/>
  <c r="O6" i="18"/>
  <c r="N6" i="18"/>
  <c r="M6" i="18"/>
  <c r="L6" i="18"/>
  <c r="K6" i="18"/>
  <c r="J6" i="18"/>
  <c r="I6" i="18"/>
  <c r="H6" i="18"/>
  <c r="G6" i="18"/>
  <c r="F6" i="18"/>
  <c r="E6" i="18"/>
  <c r="D6" i="18"/>
  <c r="C6" i="18"/>
  <c r="S5" i="18"/>
  <c r="R5" i="18"/>
  <c r="Q5" i="18"/>
  <c r="P5" i="18"/>
  <c r="O5" i="18"/>
  <c r="N5" i="18"/>
  <c r="M5" i="18"/>
  <c r="L5" i="18"/>
  <c r="K5" i="18"/>
  <c r="J5" i="18"/>
  <c r="I5" i="18"/>
  <c r="H5" i="18"/>
  <c r="G5" i="18"/>
  <c r="F5" i="18"/>
  <c r="E5" i="18"/>
  <c r="D5" i="18"/>
  <c r="C5" i="18"/>
  <c r="S4" i="18"/>
  <c r="R4" i="18"/>
  <c r="Q4" i="18"/>
  <c r="P4" i="18"/>
  <c r="O4" i="18"/>
  <c r="N4" i="18"/>
  <c r="M4" i="18"/>
  <c r="L4" i="18"/>
  <c r="K4" i="18"/>
  <c r="J4" i="18"/>
  <c r="I4" i="18"/>
  <c r="H4" i="18"/>
  <c r="G4" i="18"/>
  <c r="F4" i="18"/>
  <c r="E4" i="18"/>
  <c r="D4" i="18"/>
  <c r="C4" i="18"/>
  <c r="S3" i="18"/>
  <c r="R3" i="18"/>
  <c r="Q3" i="18"/>
  <c r="P3" i="18"/>
  <c r="O3" i="18"/>
  <c r="N3" i="18"/>
  <c r="M3" i="18"/>
  <c r="L3" i="18"/>
  <c r="K3" i="18"/>
  <c r="J3" i="18"/>
  <c r="I3" i="18"/>
  <c r="H3" i="18"/>
  <c r="G3" i="18"/>
  <c r="F3" i="18"/>
  <c r="E3" i="18"/>
  <c r="D3" i="18"/>
  <c r="C3" i="18"/>
  <c r="S2" i="18"/>
  <c r="R2" i="18"/>
  <c r="Q2" i="18"/>
  <c r="P2" i="18"/>
  <c r="O2" i="18"/>
  <c r="M2" i="18"/>
  <c r="L2" i="18"/>
  <c r="K2" i="18"/>
  <c r="J2" i="18"/>
  <c r="I2" i="18"/>
  <c r="H2" i="18"/>
  <c r="G2" i="18"/>
  <c r="F2" i="18"/>
  <c r="E2" i="18"/>
  <c r="D2" i="18"/>
  <c r="C2" i="18"/>
  <c r="S55" i="17"/>
  <c r="R55" i="17"/>
  <c r="Q55" i="17"/>
  <c r="P55" i="17"/>
  <c r="O55" i="17"/>
  <c r="N55" i="17"/>
  <c r="M55" i="17"/>
  <c r="L55" i="17"/>
  <c r="K55" i="17"/>
  <c r="J55" i="17"/>
  <c r="I55" i="17"/>
  <c r="H55" i="17"/>
  <c r="G55" i="17"/>
  <c r="F55" i="17"/>
  <c r="E55" i="17"/>
  <c r="D55" i="17"/>
  <c r="C55" i="17"/>
  <c r="S55" i="16"/>
  <c r="R55" i="16"/>
  <c r="Q55" i="16"/>
  <c r="P55" i="16"/>
  <c r="O55" i="16"/>
  <c r="N55" i="16"/>
  <c r="M55" i="16"/>
  <c r="L55" i="16"/>
  <c r="K55" i="16"/>
  <c r="J55" i="16"/>
  <c r="I55" i="16"/>
  <c r="H55" i="16"/>
  <c r="G55" i="16"/>
  <c r="F55" i="16"/>
  <c r="E55" i="16"/>
  <c r="D55" i="16"/>
  <c r="C55" i="16"/>
  <c r="S110" i="15"/>
  <c r="R110" i="15"/>
  <c r="Q110" i="15"/>
  <c r="P110" i="15"/>
  <c r="O110" i="15"/>
  <c r="N110" i="15"/>
  <c r="M110" i="15"/>
  <c r="L110" i="15"/>
  <c r="K110" i="15"/>
  <c r="J110" i="15"/>
  <c r="I110" i="15"/>
  <c r="H110" i="15"/>
  <c r="G110" i="15"/>
  <c r="F110" i="15"/>
  <c r="E110" i="15"/>
  <c r="D110" i="15"/>
  <c r="C110" i="15"/>
  <c r="S101" i="14"/>
  <c r="R101" i="14"/>
  <c r="Q101" i="14"/>
  <c r="P101" i="14"/>
  <c r="O101" i="14"/>
  <c r="N101" i="14"/>
  <c r="M101" i="14"/>
  <c r="L101" i="14"/>
  <c r="K101" i="14"/>
  <c r="J101" i="14"/>
  <c r="I101" i="14"/>
  <c r="H101" i="14"/>
  <c r="G101" i="14"/>
  <c r="F101" i="14"/>
  <c r="E101" i="14"/>
  <c r="D101" i="14"/>
  <c r="C101" i="14"/>
  <c r="S62" i="13"/>
  <c r="R62" i="13"/>
  <c r="Q62" i="13"/>
  <c r="P62" i="13"/>
  <c r="O62" i="13"/>
  <c r="N62" i="13"/>
  <c r="M62" i="13"/>
  <c r="L62" i="13"/>
  <c r="K62" i="13"/>
  <c r="J62" i="13"/>
  <c r="I62" i="13"/>
  <c r="H62" i="13"/>
  <c r="G62" i="13"/>
  <c r="F62" i="13"/>
  <c r="E62" i="13"/>
  <c r="D62" i="13"/>
  <c r="C62" i="13"/>
  <c r="S93" i="12"/>
  <c r="R93" i="12"/>
  <c r="Q93" i="12"/>
  <c r="P93" i="12"/>
  <c r="O93" i="12"/>
  <c r="N93" i="12"/>
  <c r="M93" i="12"/>
  <c r="L93" i="12"/>
  <c r="K93" i="12"/>
  <c r="J93" i="12"/>
  <c r="I93" i="12"/>
  <c r="H93" i="12"/>
  <c r="G93" i="12"/>
  <c r="F93" i="12"/>
  <c r="E93" i="12"/>
  <c r="D93" i="12"/>
  <c r="C93" i="12"/>
  <c r="S46" i="11"/>
  <c r="R46" i="11"/>
  <c r="Q46" i="11"/>
  <c r="P46" i="11"/>
  <c r="O46" i="11"/>
  <c r="N46" i="11"/>
  <c r="M46" i="11"/>
  <c r="L46" i="11"/>
  <c r="K46" i="11"/>
  <c r="J46" i="11"/>
  <c r="I46" i="11"/>
  <c r="H46" i="11"/>
  <c r="G46" i="11"/>
  <c r="F46" i="11"/>
  <c r="E46" i="11"/>
  <c r="D46" i="11"/>
  <c r="C46" i="11"/>
  <c r="S3" i="9"/>
  <c r="S2" i="9"/>
  <c r="S10" i="9"/>
  <c r="S9" i="9"/>
  <c r="M19" i="9"/>
  <c r="M18" i="9"/>
  <c r="M10" i="9"/>
  <c r="M9" i="9"/>
  <c r="M3" i="9"/>
  <c r="M2" i="9"/>
  <c r="G10" i="9"/>
  <c r="G9" i="9"/>
  <c r="A19" i="9"/>
  <c r="A18" i="9"/>
  <c r="A10" i="9"/>
  <c r="A9" i="9"/>
  <c r="G3" i="9"/>
  <c r="G2" i="9"/>
  <c r="A3" i="9"/>
  <c r="A2" i="9"/>
  <c r="U19" i="9"/>
  <c r="T19" i="9"/>
  <c r="U18" i="9"/>
  <c r="T18" i="9"/>
  <c r="H19" i="9"/>
  <c r="I19" i="9"/>
  <c r="I18" i="9"/>
  <c r="H18" i="9"/>
  <c r="N9" i="1"/>
  <c r="M9" i="1"/>
  <c r="N36" i="1"/>
  <c r="M36" i="1"/>
  <c r="C38" i="3"/>
  <c r="D38" i="3"/>
  <c r="E38" i="3"/>
  <c r="F38" i="3"/>
  <c r="G38" i="3"/>
  <c r="H38" i="3"/>
  <c r="C39" i="3"/>
  <c r="D39" i="3"/>
  <c r="E39" i="3"/>
  <c r="F39" i="3"/>
  <c r="G39" i="3"/>
  <c r="H39" i="3"/>
  <c r="C40" i="3"/>
  <c r="D40" i="3"/>
  <c r="E40" i="3"/>
  <c r="F40" i="3"/>
  <c r="G40" i="3"/>
  <c r="H40" i="3"/>
  <c r="C41" i="3"/>
  <c r="D41" i="3"/>
  <c r="E41" i="3"/>
  <c r="F41" i="3"/>
  <c r="G41" i="3"/>
  <c r="H41" i="3"/>
  <c r="C42" i="3"/>
  <c r="D42" i="3"/>
  <c r="E42" i="3"/>
  <c r="F42" i="3"/>
  <c r="G42" i="3"/>
  <c r="H42" i="3"/>
  <c r="C43" i="3"/>
  <c r="D43" i="3"/>
  <c r="E43" i="3"/>
  <c r="F43" i="3"/>
  <c r="G43" i="3"/>
  <c r="H43" i="3"/>
  <c r="C44" i="3"/>
  <c r="D44" i="3"/>
  <c r="E44" i="3"/>
  <c r="F44" i="3"/>
  <c r="G44" i="3"/>
  <c r="H44" i="3"/>
  <c r="C13" i="1"/>
  <c r="A21" i="1"/>
  <c r="F18" i="1"/>
  <c r="E18" i="1"/>
  <c r="D18" i="1"/>
  <c r="C18" i="1"/>
  <c r="B18" i="1"/>
  <c r="F17" i="1"/>
  <c r="E17" i="1"/>
  <c r="D17" i="1"/>
  <c r="C17" i="1"/>
  <c r="B17" i="1"/>
  <c r="F16" i="1"/>
  <c r="E16" i="1"/>
  <c r="D16" i="1"/>
  <c r="C16" i="1"/>
  <c r="B16" i="1"/>
  <c r="F15" i="1"/>
  <c r="E15" i="1"/>
  <c r="D15" i="1"/>
  <c r="C15" i="1"/>
  <c r="B15" i="1"/>
  <c r="F14" i="1"/>
  <c r="E14" i="1"/>
  <c r="D14" i="1"/>
  <c r="C14" i="1"/>
  <c r="B14" i="1"/>
  <c r="F13" i="1"/>
  <c r="E13" i="1"/>
  <c r="D13" i="1"/>
  <c r="B13" i="1"/>
  <c r="F12" i="1"/>
  <c r="E12" i="1"/>
  <c r="D12" i="1"/>
  <c r="C12" i="1"/>
  <c r="B12" i="1"/>
  <c r="A18" i="1"/>
  <c r="A27" i="1" s="1"/>
  <c r="A17" i="1"/>
  <c r="A26" i="1" s="1"/>
  <c r="A16" i="1"/>
  <c r="A25" i="1" s="1"/>
  <c r="A15" i="1"/>
  <c r="A24" i="1" s="1"/>
  <c r="A14" i="1"/>
  <c r="A23" i="1" s="1"/>
  <c r="A13" i="1"/>
  <c r="A22" i="1" s="1"/>
  <c r="A12" i="1"/>
  <c r="B18" i="6"/>
  <c r="A18" i="6"/>
  <c r="B17" i="6"/>
  <c r="A17" i="6"/>
  <c r="B16" i="6"/>
  <c r="A16" i="6"/>
  <c r="B15" i="6"/>
  <c r="A15" i="6"/>
  <c r="B14" i="6"/>
  <c r="A14" i="6"/>
  <c r="B13" i="6"/>
  <c r="A13" i="6"/>
  <c r="B12" i="6"/>
  <c r="A12" i="6"/>
  <c r="B11" i="6"/>
  <c r="A11" i="6"/>
  <c r="N38" i="3" l="1"/>
  <c r="M38" i="3"/>
  <c r="P38" i="3"/>
  <c r="O38" i="3"/>
  <c r="M4" i="9"/>
  <c r="S4" i="9"/>
  <c r="A11" i="9"/>
  <c r="A20" i="9"/>
  <c r="M11" i="9"/>
  <c r="M20" i="9"/>
  <c r="S11" i="9"/>
  <c r="A4" i="9"/>
  <c r="G4" i="9"/>
  <c r="G11" i="9"/>
  <c r="G18" i="9"/>
  <c r="S18" i="9"/>
  <c r="S19" i="9"/>
  <c r="G19" i="9"/>
  <c r="I37" i="3"/>
  <c r="J37" i="3"/>
  <c r="K37" i="3"/>
  <c r="M37" i="3"/>
  <c r="N37" i="3"/>
  <c r="O37" i="3"/>
  <c r="P37" i="3"/>
  <c r="I30" i="3"/>
  <c r="J30" i="3"/>
  <c r="K30" i="3"/>
  <c r="L30" i="3"/>
  <c r="M30" i="3"/>
  <c r="N30" i="3"/>
  <c r="O30" i="3"/>
  <c r="P30" i="3"/>
  <c r="Q30" i="3"/>
  <c r="I16" i="3"/>
  <c r="J16" i="3"/>
  <c r="K16" i="3"/>
  <c r="L16" i="3"/>
  <c r="M16" i="3"/>
  <c r="N16" i="3"/>
  <c r="O16" i="3"/>
  <c r="P16" i="3"/>
  <c r="Q16" i="3"/>
  <c r="I9" i="3"/>
  <c r="J9" i="3"/>
  <c r="K9" i="3"/>
  <c r="L9" i="3"/>
  <c r="M9" i="3"/>
  <c r="N9" i="3"/>
  <c r="O9" i="3"/>
  <c r="P9" i="3"/>
  <c r="Q9" i="3"/>
  <c r="H9" i="6"/>
  <c r="C18" i="6" s="1"/>
  <c r="B22" i="1"/>
  <c r="R44" i="4"/>
  <c r="Q44" i="4"/>
  <c r="P44" i="4"/>
  <c r="O44" i="4"/>
  <c r="N44" i="4"/>
  <c r="M44" i="4"/>
  <c r="L44" i="4"/>
  <c r="K44" i="4"/>
  <c r="J44" i="4"/>
  <c r="I44" i="4"/>
  <c r="H44" i="4"/>
  <c r="G44" i="4"/>
  <c r="F44" i="4"/>
  <c r="E44" i="4"/>
  <c r="D44" i="4"/>
  <c r="C44" i="4"/>
  <c r="C43" i="4"/>
  <c r="H8" i="6"/>
  <c r="C17" i="6" s="1"/>
  <c r="H7" i="6"/>
  <c r="C16" i="6" s="1"/>
  <c r="H4" i="6"/>
  <c r="C13" i="6" s="1"/>
  <c r="H6" i="6"/>
  <c r="C15" i="6" s="1"/>
  <c r="H5" i="6"/>
  <c r="C14" i="6" s="1"/>
  <c r="H3" i="6"/>
  <c r="C12" i="6" s="1"/>
  <c r="J23" i="3"/>
  <c r="K23" i="3"/>
  <c r="M23" i="3"/>
  <c r="N23" i="3"/>
  <c r="P23" i="3"/>
  <c r="Q23" i="3"/>
  <c r="L23" i="3"/>
  <c r="O23" i="3"/>
  <c r="I23" i="3"/>
  <c r="G20" i="9" l="1"/>
  <c r="S20" i="9"/>
  <c r="I44" i="3"/>
  <c r="P44" i="3"/>
  <c r="O44" i="3"/>
  <c r="L44" i="3"/>
  <c r="K44" i="3"/>
  <c r="J44" i="3"/>
  <c r="Q44" i="3"/>
  <c r="N44" i="3"/>
  <c r="M44" i="3"/>
  <c r="R41" i="4"/>
  <c r="Q41" i="4"/>
  <c r="P41" i="4"/>
  <c r="O41" i="4"/>
  <c r="N41" i="4"/>
  <c r="M41" i="4"/>
  <c r="L41" i="4"/>
  <c r="K41" i="4"/>
  <c r="J41" i="4"/>
  <c r="I41" i="4"/>
  <c r="H41" i="4"/>
  <c r="G41" i="4"/>
  <c r="F41" i="4"/>
  <c r="E41" i="4"/>
  <c r="D41" i="4"/>
  <c r="C41" i="4"/>
  <c r="I41" i="3"/>
  <c r="J34" i="3"/>
  <c r="K34" i="3"/>
  <c r="M34" i="3"/>
  <c r="N34" i="3"/>
  <c r="P34" i="3"/>
  <c r="Q34" i="3"/>
  <c r="L34" i="3"/>
  <c r="O34" i="3"/>
  <c r="I34" i="3"/>
  <c r="N3" i="1"/>
  <c r="B21" i="1" s="1"/>
  <c r="M3" i="1"/>
  <c r="J27" i="3"/>
  <c r="K27" i="3"/>
  <c r="M27" i="3"/>
  <c r="N27" i="3"/>
  <c r="P27" i="3"/>
  <c r="Q27" i="3"/>
  <c r="L27" i="3"/>
  <c r="O27" i="3"/>
  <c r="I27" i="3"/>
  <c r="J20" i="3"/>
  <c r="K20" i="3"/>
  <c r="M20" i="3"/>
  <c r="N20" i="3"/>
  <c r="P20" i="3"/>
  <c r="Q20" i="3"/>
  <c r="L20" i="3"/>
  <c r="O20" i="3"/>
  <c r="I20" i="3"/>
  <c r="J13" i="3"/>
  <c r="K13" i="3"/>
  <c r="M13" i="3"/>
  <c r="N13" i="3"/>
  <c r="P13" i="3"/>
  <c r="Q13" i="3"/>
  <c r="L13" i="3"/>
  <c r="O13" i="3"/>
  <c r="I13" i="3"/>
  <c r="Q6" i="3"/>
  <c r="P6" i="3"/>
  <c r="O6" i="3"/>
  <c r="N6" i="3"/>
  <c r="M6" i="3"/>
  <c r="L6" i="3"/>
  <c r="K6" i="3"/>
  <c r="J6" i="3"/>
  <c r="I6" i="3"/>
  <c r="I39" i="3"/>
  <c r="Q36" i="3"/>
  <c r="P36" i="3"/>
  <c r="O36" i="3"/>
  <c r="N36" i="3"/>
  <c r="M36" i="3"/>
  <c r="L36" i="3"/>
  <c r="K36" i="3"/>
  <c r="J36" i="3"/>
  <c r="I36" i="3"/>
  <c r="Q35" i="3"/>
  <c r="P35" i="3"/>
  <c r="O35" i="3"/>
  <c r="N35" i="3"/>
  <c r="M35" i="3"/>
  <c r="L35" i="3"/>
  <c r="K35" i="3"/>
  <c r="J35" i="3"/>
  <c r="I35" i="3"/>
  <c r="Q33" i="3"/>
  <c r="P33" i="3"/>
  <c r="O33" i="3"/>
  <c r="N33" i="3"/>
  <c r="M33" i="3"/>
  <c r="L33" i="3"/>
  <c r="K33" i="3"/>
  <c r="J33" i="3"/>
  <c r="I33" i="3"/>
  <c r="Q32" i="3"/>
  <c r="P32" i="3"/>
  <c r="O32" i="3"/>
  <c r="N32" i="3"/>
  <c r="M32" i="3"/>
  <c r="L32" i="3"/>
  <c r="K32" i="3"/>
  <c r="J32" i="3"/>
  <c r="I32" i="3"/>
  <c r="Q31" i="3"/>
  <c r="P31" i="3"/>
  <c r="O31" i="3"/>
  <c r="N31" i="3"/>
  <c r="M31" i="3"/>
  <c r="L31" i="3"/>
  <c r="K31" i="3"/>
  <c r="J31" i="3"/>
  <c r="I31" i="3"/>
  <c r="Q29" i="3"/>
  <c r="P29" i="3"/>
  <c r="O29" i="3"/>
  <c r="N29" i="3"/>
  <c r="M29" i="3"/>
  <c r="L29" i="3"/>
  <c r="K29" i="3"/>
  <c r="J29" i="3"/>
  <c r="I29" i="3"/>
  <c r="Q28" i="3"/>
  <c r="P28" i="3"/>
  <c r="O28" i="3"/>
  <c r="N28" i="3"/>
  <c r="M28" i="3"/>
  <c r="L28" i="3"/>
  <c r="K28" i="3"/>
  <c r="J28" i="3"/>
  <c r="I28" i="3"/>
  <c r="Q26" i="3"/>
  <c r="P26" i="3"/>
  <c r="O26" i="3"/>
  <c r="N26" i="3"/>
  <c r="M26" i="3"/>
  <c r="L26" i="3"/>
  <c r="K26" i="3"/>
  <c r="J26" i="3"/>
  <c r="I26" i="3"/>
  <c r="Q25" i="3"/>
  <c r="P25" i="3"/>
  <c r="O25" i="3"/>
  <c r="N25" i="3"/>
  <c r="M25" i="3"/>
  <c r="L25" i="3"/>
  <c r="K25" i="3"/>
  <c r="J25" i="3"/>
  <c r="I25" i="3"/>
  <c r="Q24" i="3"/>
  <c r="P24" i="3"/>
  <c r="O24" i="3"/>
  <c r="N24" i="3"/>
  <c r="M24" i="3"/>
  <c r="L24" i="3"/>
  <c r="K24" i="3"/>
  <c r="J24" i="3"/>
  <c r="I24" i="3"/>
  <c r="Q22" i="3"/>
  <c r="P22" i="3"/>
  <c r="O22" i="3"/>
  <c r="N22" i="3"/>
  <c r="M22" i="3"/>
  <c r="L22" i="3"/>
  <c r="K22" i="3"/>
  <c r="J22" i="3"/>
  <c r="I22" i="3"/>
  <c r="Q21" i="3"/>
  <c r="P21" i="3"/>
  <c r="O21" i="3"/>
  <c r="N21" i="3"/>
  <c r="M21" i="3"/>
  <c r="L21" i="3"/>
  <c r="K21" i="3"/>
  <c r="J21" i="3"/>
  <c r="I21" i="3"/>
  <c r="Q19" i="3"/>
  <c r="P19" i="3"/>
  <c r="O19" i="3"/>
  <c r="N19" i="3"/>
  <c r="M19" i="3"/>
  <c r="L19" i="3"/>
  <c r="K19" i="3"/>
  <c r="J19" i="3"/>
  <c r="I19" i="3"/>
  <c r="Q18" i="3"/>
  <c r="P18" i="3"/>
  <c r="O18" i="3"/>
  <c r="N18" i="3"/>
  <c r="M18" i="3"/>
  <c r="L18" i="3"/>
  <c r="K18" i="3"/>
  <c r="J18" i="3"/>
  <c r="I18" i="3"/>
  <c r="Q17" i="3"/>
  <c r="P17" i="3"/>
  <c r="O17" i="3"/>
  <c r="N17" i="3"/>
  <c r="M17" i="3"/>
  <c r="L17" i="3"/>
  <c r="K17" i="3"/>
  <c r="J17" i="3"/>
  <c r="I17" i="3"/>
  <c r="Q15" i="3"/>
  <c r="P15" i="3"/>
  <c r="O15" i="3"/>
  <c r="N15" i="3"/>
  <c r="M15" i="3"/>
  <c r="L15" i="3"/>
  <c r="K15" i="3"/>
  <c r="J15" i="3"/>
  <c r="I15" i="3"/>
  <c r="Q14" i="3"/>
  <c r="P14" i="3"/>
  <c r="O14" i="3"/>
  <c r="N14" i="3"/>
  <c r="M14" i="3"/>
  <c r="L14" i="3"/>
  <c r="K14" i="3"/>
  <c r="J14" i="3"/>
  <c r="I14" i="3"/>
  <c r="Q12" i="3"/>
  <c r="P12" i="3"/>
  <c r="O12" i="3"/>
  <c r="N12" i="3"/>
  <c r="M12" i="3"/>
  <c r="L12" i="3"/>
  <c r="K12" i="3"/>
  <c r="J12" i="3"/>
  <c r="I12" i="3"/>
  <c r="Q11" i="3"/>
  <c r="P11" i="3"/>
  <c r="O11" i="3"/>
  <c r="N11" i="3"/>
  <c r="M11" i="3"/>
  <c r="L11" i="3"/>
  <c r="K11" i="3"/>
  <c r="J11" i="3"/>
  <c r="I11" i="3"/>
  <c r="Q10" i="3"/>
  <c r="P10" i="3"/>
  <c r="O10" i="3"/>
  <c r="N10" i="3"/>
  <c r="M10" i="3"/>
  <c r="L10" i="3"/>
  <c r="K10" i="3"/>
  <c r="J10" i="3"/>
  <c r="I10" i="3"/>
  <c r="Q8" i="3"/>
  <c r="P8" i="3"/>
  <c r="O8" i="3"/>
  <c r="N8" i="3"/>
  <c r="M8" i="3"/>
  <c r="L8" i="3"/>
  <c r="K8" i="3"/>
  <c r="J8" i="3"/>
  <c r="I8" i="3"/>
  <c r="Q7" i="3"/>
  <c r="P7" i="3"/>
  <c r="O7" i="3"/>
  <c r="N7" i="3"/>
  <c r="M7" i="3"/>
  <c r="L7" i="3"/>
  <c r="K7" i="3"/>
  <c r="J7" i="3"/>
  <c r="Q5" i="3"/>
  <c r="P5" i="3"/>
  <c r="O5" i="3"/>
  <c r="N5" i="3"/>
  <c r="M5" i="3"/>
  <c r="L5" i="3"/>
  <c r="K5" i="3"/>
  <c r="J5" i="3"/>
  <c r="I5" i="3"/>
  <c r="Q4" i="3"/>
  <c r="P4" i="3"/>
  <c r="O4" i="3"/>
  <c r="N4" i="3"/>
  <c r="M4" i="3"/>
  <c r="K4" i="3"/>
  <c r="J4" i="3"/>
  <c r="I4" i="3"/>
  <c r="J3" i="3"/>
  <c r="Q3" i="3"/>
  <c r="P3" i="3"/>
  <c r="O3" i="3"/>
  <c r="N3" i="3"/>
  <c r="K3" i="3"/>
  <c r="R43" i="4"/>
  <c r="Q43" i="4"/>
  <c r="P43" i="4"/>
  <c r="O43" i="4"/>
  <c r="N43" i="4"/>
  <c r="M43" i="4"/>
  <c r="L43" i="4"/>
  <c r="K43" i="4"/>
  <c r="J43" i="4"/>
  <c r="I43" i="4"/>
  <c r="H43" i="4"/>
  <c r="G43" i="4"/>
  <c r="F43" i="4"/>
  <c r="E43" i="4"/>
  <c r="D43" i="4"/>
  <c r="R42" i="4"/>
  <c r="Q42" i="4"/>
  <c r="P42" i="4"/>
  <c r="O42" i="4"/>
  <c r="N42" i="4"/>
  <c r="M42" i="4"/>
  <c r="L42" i="4"/>
  <c r="K42" i="4"/>
  <c r="J42" i="4"/>
  <c r="I42" i="4"/>
  <c r="H42" i="4"/>
  <c r="G42" i="4"/>
  <c r="F42" i="4"/>
  <c r="E42" i="4"/>
  <c r="D42" i="4"/>
  <c r="R40" i="4"/>
  <c r="Q40" i="4"/>
  <c r="P40" i="4"/>
  <c r="O40" i="4"/>
  <c r="N40" i="4"/>
  <c r="M40" i="4"/>
  <c r="L40" i="4"/>
  <c r="K40" i="4"/>
  <c r="J40" i="4"/>
  <c r="I40" i="4"/>
  <c r="H40" i="4"/>
  <c r="G40" i="4"/>
  <c r="F40" i="4"/>
  <c r="E40" i="4"/>
  <c r="D40" i="4"/>
  <c r="R39" i="4"/>
  <c r="Q39" i="4"/>
  <c r="P39" i="4"/>
  <c r="O39" i="4"/>
  <c r="N39" i="4"/>
  <c r="M39" i="4"/>
  <c r="L39" i="4"/>
  <c r="K39" i="4"/>
  <c r="J39" i="4"/>
  <c r="I39" i="4"/>
  <c r="H39" i="4"/>
  <c r="G39" i="4"/>
  <c r="F39" i="4"/>
  <c r="E39" i="4"/>
  <c r="D39" i="4"/>
  <c r="R38" i="4"/>
  <c r="Q38" i="4"/>
  <c r="P38" i="4"/>
  <c r="O38" i="4"/>
  <c r="N38" i="4"/>
  <c r="M38" i="4"/>
  <c r="L38" i="4"/>
  <c r="K38" i="4"/>
  <c r="J38" i="4"/>
  <c r="I38" i="4"/>
  <c r="H38" i="4"/>
  <c r="G38" i="4"/>
  <c r="F38" i="4"/>
  <c r="E38" i="4"/>
  <c r="D38" i="4"/>
  <c r="C42" i="4"/>
  <c r="C40" i="4"/>
  <c r="C39" i="4"/>
  <c r="C38" i="4"/>
  <c r="L38" i="3"/>
  <c r="I43" i="3"/>
  <c r="P42" i="3"/>
  <c r="N40" i="3"/>
  <c r="L39" i="3"/>
  <c r="Q38" i="3"/>
  <c r="I42" i="3"/>
  <c r="I38" i="3"/>
  <c r="O41" i="3" l="1"/>
  <c r="J39" i="3"/>
  <c r="Q41" i="3"/>
  <c r="I40" i="3"/>
  <c r="K40" i="3"/>
  <c r="M40" i="3"/>
  <c r="K43" i="3"/>
  <c r="J42" i="3"/>
  <c r="J38" i="3"/>
  <c r="K38" i="3"/>
  <c r="O39" i="3"/>
  <c r="N41" i="3"/>
  <c r="P39" i="3"/>
  <c r="N39" i="3"/>
  <c r="L42" i="3"/>
  <c r="Q39" i="3"/>
  <c r="J41" i="3"/>
  <c r="K41" i="3"/>
  <c r="P41" i="3"/>
  <c r="L41" i="3"/>
  <c r="M41" i="3"/>
  <c r="Q43" i="3"/>
  <c r="O42" i="3"/>
  <c r="L43" i="3"/>
  <c r="M43" i="3"/>
  <c r="N43" i="3"/>
  <c r="M42" i="3"/>
  <c r="O40" i="3"/>
  <c r="K39" i="3"/>
  <c r="Q42" i="3"/>
  <c r="M39" i="3"/>
  <c r="L40" i="3"/>
  <c r="K42" i="3"/>
  <c r="J43" i="3"/>
  <c r="N42" i="3"/>
  <c r="P40" i="3"/>
  <c r="Q40" i="3"/>
  <c r="O43" i="3"/>
  <c r="J40" i="3"/>
  <c r="P43" i="3"/>
  <c r="B27" i="1"/>
  <c r="B23" i="1"/>
  <c r="B26" i="1"/>
  <c r="B25" i="1"/>
  <c r="B24" i="1"/>
</calcChain>
</file>

<file path=xl/sharedStrings.xml><?xml version="1.0" encoding="utf-8"?>
<sst xmlns="http://schemas.openxmlformats.org/spreadsheetml/2006/main" count="1050" uniqueCount="627">
  <si>
    <t>Train Set</t>
  </si>
  <si>
    <t>Validation Set</t>
  </si>
  <si>
    <t>Test Set</t>
  </si>
  <si>
    <t>Fold</t>
  </si>
  <si>
    <t>COVID-19 Patients</t>
  </si>
  <si>
    <t>COVID-19 Images</t>
  </si>
  <si>
    <t>Normal Patients</t>
  </si>
  <si>
    <t>Normal Images</t>
  </si>
  <si>
    <t xml:space="preserve">Training Parameters </t>
  </si>
  <si>
    <t>Value</t>
  </si>
  <si>
    <t>Learning Rate</t>
  </si>
  <si>
    <t>Batch Size</t>
  </si>
  <si>
    <t>Optimizer</t>
  </si>
  <si>
    <t>Nadam</t>
  </si>
  <si>
    <t>Loss Function</t>
  </si>
  <si>
    <t>Categorical Crossentropy</t>
  </si>
  <si>
    <t>Epochs</t>
  </si>
  <si>
    <t>Steps Per Epohs</t>
  </si>
  <si>
    <t xml:space="preserve">Horizontal/Vertical flipping </t>
  </si>
  <si>
    <t>Yes</t>
  </si>
  <si>
    <t>Zoom Range</t>
  </si>
  <si>
    <t>Rotation Range</t>
  </si>
  <si>
    <t>0 - 360 degree</t>
  </si>
  <si>
    <t xml:space="preserve">Width / Height shifting </t>
  </si>
  <si>
    <t>Shift Range</t>
  </si>
  <si>
    <t>Fold1</t>
  </si>
  <si>
    <t>Fold2</t>
  </si>
  <si>
    <t>Fold3</t>
  </si>
  <si>
    <t>Fold4</t>
  </si>
  <si>
    <t>Fold5</t>
  </si>
  <si>
    <t>Ave Train</t>
  </si>
  <si>
    <t xml:space="preserve">Name </t>
  </si>
  <si>
    <t>Model</t>
  </si>
  <si>
    <t>train time</t>
  </si>
  <si>
    <t>James</t>
  </si>
  <si>
    <t>ResNet50</t>
  </si>
  <si>
    <t>Youa</t>
  </si>
  <si>
    <t>InceptionV3</t>
  </si>
  <si>
    <t>John</t>
  </si>
  <si>
    <t>VGG19</t>
  </si>
  <si>
    <t>Xception</t>
  </si>
  <si>
    <t>Niket</t>
  </si>
  <si>
    <t>ResNet152</t>
  </si>
  <si>
    <t>Zumari</t>
  </si>
  <si>
    <t>VGG16</t>
  </si>
  <si>
    <t xml:space="preserve">All </t>
  </si>
  <si>
    <t>ResNet152_LSTM</t>
  </si>
  <si>
    <t>Ave Train Time</t>
  </si>
  <si>
    <t>Ave Test</t>
  </si>
  <si>
    <t>train</t>
  </si>
  <si>
    <t>test</t>
  </si>
  <si>
    <t>Average Test Accuracy</t>
  </si>
  <si>
    <t>Fold 1</t>
  </si>
  <si>
    <t>Fold 5</t>
  </si>
  <si>
    <t>Ave ROC</t>
  </si>
  <si>
    <t>The ROC curves, shown below, of the true positive and true negative rate of the combined classes of the test data for the champion model and the Resnet50_LSTM model. We realized that we should have separated the classes but ran out of time. The champion model has an overall better ROC average of 0.9462. Our model has an average ROC average of 0.915. The champion model continues to beat our model. </t>
  </si>
  <si>
    <t xml:space="preserve">The ROC curves, shown below, of the true positive and true negative rate of the combined classes of the test data for the champion model and the Resnet50_LSTM model. We realized that we should have separated the classes but ran out of time. The champion model has an overall better ROC average of 0.9462. Our model has an average ROC average of 0.915. The champion model continues to beat our model. 
											</t>
  </si>
  <si>
    <t>Network</t>
  </si>
  <si>
    <t>Macro Ave.</t>
  </si>
  <si>
    <t>Weight Ave</t>
  </si>
  <si>
    <t xml:space="preserve"> precision  </t>
  </si>
  <si>
    <t xml:space="preserve">  recall</t>
  </si>
  <si>
    <t>f1-score</t>
  </si>
  <si>
    <t xml:space="preserve"> support</t>
  </si>
  <si>
    <t xml:space="preserve">f1-score  </t>
  </si>
  <si>
    <t>Average</t>
  </si>
  <si>
    <t>Total</t>
  </si>
  <si>
    <t>Resnet152 Fold1</t>
  </si>
  <si>
    <t>Resnet152 Fold2</t>
  </si>
  <si>
    <t>Resnet152-LSTM Fold1</t>
  </si>
  <si>
    <t>Resnet152-LSTM Fold2</t>
  </si>
  <si>
    <t>Covid-19</t>
  </si>
  <si>
    <t>Ground</t>
  </si>
  <si>
    <t>Normal</t>
  </si>
  <si>
    <t>Truth</t>
  </si>
  <si>
    <t>Labels</t>
  </si>
  <si>
    <t>Predicted Labels</t>
  </si>
  <si>
    <t>Resnet152 Fold3</t>
  </si>
  <si>
    <t>Resnet152 Fold4</t>
  </si>
  <si>
    <t>Resnet152-LSTM Fold3</t>
  </si>
  <si>
    <t>Resnet152-LSTM Fold4</t>
  </si>
  <si>
    <t>Resnet152 Fold5</t>
  </si>
  <si>
    <t>Resnet152 Average</t>
  </si>
  <si>
    <t>Resnet152-LSTM Fold5</t>
  </si>
  <si>
    <t>Resnet152-LSTM  Average</t>
  </si>
  <si>
    <t>Correct patients ID</t>
  </si>
  <si>
    <t>Wrong patient ID</t>
  </si>
  <si>
    <t>Covid Correct ID (TP)</t>
  </si>
  <si>
    <t>Wrong ID as Normal (FN)</t>
  </si>
  <si>
    <t>Normal Correct ID (TN)</t>
  </si>
  <si>
    <t>Wrong ID as Covid (FP)</t>
  </si>
  <si>
    <t>Overall</t>
  </si>
  <si>
    <t>COVID</t>
  </si>
  <si>
    <t>Accuracy</t>
  </si>
  <si>
    <t>Sensitivity</t>
  </si>
  <si>
    <t>Specificity</t>
  </si>
  <si>
    <t>Precision</t>
  </si>
  <si>
    <t>Model Name</t>
  </si>
  <si>
    <t>tp</t>
  </si>
  <si>
    <t>fp</t>
  </si>
  <si>
    <t>ctp</t>
  </si>
  <si>
    <t>cfn</t>
  </si>
  <si>
    <t>cfp</t>
  </si>
  <si>
    <t>ntp</t>
  </si>
  <si>
    <t>nfn</t>
  </si>
  <si>
    <t>nfp</t>
  </si>
  <si>
    <t>overall_acc</t>
  </si>
  <si>
    <t>cacc</t>
  </si>
  <si>
    <t>nacc</t>
  </si>
  <si>
    <t>csens</t>
  </si>
  <si>
    <t>nsens</t>
  </si>
  <si>
    <t>cspec</t>
  </si>
  <si>
    <t>nspec</t>
  </si>
  <si>
    <t>cprec</t>
  </si>
  <si>
    <t>nprec</t>
  </si>
  <si>
    <t>ResNet152-LSTM</t>
  </si>
  <si>
    <t>model_name</t>
  </si>
  <si>
    <t>fold_num</t>
  </si>
  <si>
    <t>models/resnet50-FPN-fold1-06-0.9419.hdf5</t>
  </si>
  <si>
    <t>models/resnet50-FPN-fold1-23-0.9781.hdf5</t>
  </si>
  <si>
    <t>models/resnet50-FPN-fold4-03-0.8867.hdf5</t>
  </si>
  <si>
    <t>models/resnet50-FPN-fold4-02-0.8317.hdf5</t>
  </si>
  <si>
    <t>models/resnet50-FPN-fold1-09-0.9507.hdf5</t>
  </si>
  <si>
    <t>models/resnet50-FPN-fold1-04-0.8487.hdf5</t>
  </si>
  <si>
    <t>models/resnet50-FPN-fold1-02-0.8388.hdf5</t>
  </si>
  <si>
    <t>models/resnet50-FPN-fold1-01-0.5537.hdf5</t>
  </si>
  <si>
    <t>models/resnet50-FPN-fold4-01-0.6260.hdf5</t>
  </si>
  <si>
    <t>models/resnet50-FPN-fold1-10-0.9737.hdf5</t>
  </si>
  <si>
    <t>models/resnet50-FPN-fold2-52-0.9749.hdf5</t>
  </si>
  <si>
    <t>models/resnet50-FPN-fold2-21-0.9716.hdf5</t>
  </si>
  <si>
    <t>models/resnet50-FPN-fold2-42-0.9738.hdf5</t>
  </si>
  <si>
    <t>models/resnet50-FPN-fold2-02-0.7814.hdf5</t>
  </si>
  <si>
    <t>models/resnet50-FPN-fold2-76-0.9792.hdf5</t>
  </si>
  <si>
    <t>models/resnet50-FPN-fold2-01-0.7224.hdf5</t>
  </si>
  <si>
    <t>models/resnet50-FPN-fold2-03-0.9541.hdf5</t>
  </si>
  <si>
    <t>models/resnet50-FPN-fold2-06-0.9563.hdf5</t>
  </si>
  <si>
    <t>models/resnet50-FPN-fold2-18-0.9596.hdf5</t>
  </si>
  <si>
    <t>models/resnet50-FPN-fold3-07-0.9163.hdf5</t>
  </si>
  <si>
    <t>models/resnet50-FPN-fold3-03-0.8560.hdf5</t>
  </si>
  <si>
    <t>models/resnet50-FPN-fold3-02-0.7757.hdf5</t>
  </si>
  <si>
    <t>models/resnet50-FPN-fold3-32-0.9866.hdf5</t>
  </si>
  <si>
    <t>models/resnet50-FPN-fold3-09-0.9688.hdf5</t>
  </si>
  <si>
    <t>models/resnet50-FPN-fold3-100-0.9877.hdf5</t>
  </si>
  <si>
    <t>models/resnet50-FPN-fold3-13-0.9777.hdf5</t>
  </si>
  <si>
    <t>models/resnet50-FPN-fold3-01-0.5525.hdf5</t>
  </si>
  <si>
    <t>models/resnet50-FPN-fold3-08-0.9241.hdf5</t>
  </si>
  <si>
    <t>models/resnet50-FPN-fold4-05-0.9263.hdf5</t>
  </si>
  <si>
    <t>models/resnet50-FPN-fold4-07-0.9483.hdf5</t>
  </si>
  <si>
    <t>models/resnet50-FPN-fold4-33-0.9725.hdf5</t>
  </si>
  <si>
    <t>models/resnet50-FPN-fold4-08-0.9593.hdf5</t>
  </si>
  <si>
    <t>models/resnet50-FPN-fold4-03-0.8823.hdf5</t>
  </si>
  <si>
    <t>models/resnet50-FPN-fold4-01-0.5655.hdf5</t>
  </si>
  <si>
    <t>models/resnet50-FPN-fold4-02-0.8339.hdf5</t>
  </si>
  <si>
    <t>models/resnet50-FPN-fold4-06-0.9373.hdf5</t>
  </si>
  <si>
    <t>models/resnet50-FPN-fold4-35-0.9802.hdf5</t>
  </si>
  <si>
    <t>models/resnet50-FPN-fold4-15-0.9681.hdf5</t>
  </si>
  <si>
    <t>models/resnet50-FPN-fold5-05-0.9644.hdf5</t>
  </si>
  <si>
    <t>models/resnet50-FPN-fold5-01-0.5544.hdf5</t>
  </si>
  <si>
    <t>models/resnet50-FPN-fold5-91-0.9778.hdf5</t>
  </si>
  <si>
    <t>models/resnet50-FPN-fold5-02-0.7556.hdf5</t>
  </si>
  <si>
    <t>models/resnet50-FPN-fold5-20-0.9756.hdf5</t>
  </si>
  <si>
    <t>models/resnet50-FPN-fold5-03-0.8367.hdf5</t>
  </si>
  <si>
    <t>models/VGG19-FPN-fold1-33-0.7325.hdf5</t>
  </si>
  <si>
    <t>models/VGG19-FPN-fold1-68-0.9726.hdf5</t>
  </si>
  <si>
    <t>models/VGG19-FPN-fold1-60-0.9682.hdf5</t>
  </si>
  <si>
    <t>models/VGG19-FPN-fold1-14-0.6393.hdf5</t>
  </si>
  <si>
    <t>models/VGG19-FPN-fold1-28-0.6930.hdf5</t>
  </si>
  <si>
    <t>models/VGG19-FPN-fold1-02-0.5746.hdf5</t>
  </si>
  <si>
    <t>models/VGG19-FPN-fold1-38-0.7730.hdf5</t>
  </si>
  <si>
    <t>models/VGG19-FPN-fold1-19-0.6513.hdf5</t>
  </si>
  <si>
    <t>models/VGG19-FPN-fold1-40-0.8202.hdf5</t>
  </si>
  <si>
    <t>models/VGG19-FPN-fold1-48-0.9507.hdf5</t>
  </si>
  <si>
    <t>models/VGG19-FPN-fold1-46-0.9386.hdf5</t>
  </si>
  <si>
    <t>models/VGG19-FPN-fold1-07-0.6184.hdf5</t>
  </si>
  <si>
    <t>models/VGG19-FPN-fold1-04-0.6162.hdf5</t>
  </si>
  <si>
    <t>models/VGG19-FPN-fold1-21-0.6831.hdf5</t>
  </si>
  <si>
    <t>models/VGG19-FPN-fold1-57-0.9627.hdf5</t>
  </si>
  <si>
    <t>models/VGG19-FPN-fold1-98-0.9748.hdf5</t>
  </si>
  <si>
    <t>models/VGG19-FPN-fold1-50-0.9539.hdf5</t>
  </si>
  <si>
    <t>models/VGG19-FPN-fold1-41-0.8575.hdf5</t>
  </si>
  <si>
    <t>models/VGG19-FPN-fold1-56-0.9594.hdf5</t>
  </si>
  <si>
    <t>models/VGG19-FPN-fold1-45-0.8849.hdf5</t>
  </si>
  <si>
    <t>models/VGG19-FPN-fold1-08-0.6382.hdf5</t>
  </si>
  <si>
    <t>models/VGG19-FPN-fold1-16-0.6414.hdf5</t>
  </si>
  <si>
    <t>models/VGG19-FPN-fold1-64-0.9715.hdf5</t>
  </si>
  <si>
    <t>models/VGG19-FPN-fold1-01-0.5647.hdf5</t>
  </si>
  <si>
    <t>models/VGG19-FPN-fold1-03-0.5866.hdf5</t>
  </si>
  <si>
    <t>models/VGG19-FPN-fold1-47-0.9441.hdf5</t>
  </si>
  <si>
    <t>models/VGG19-FPN-fold1-36-0.7390.hdf5</t>
  </si>
  <si>
    <t>models/VGG19-FPN-fold2-01-0.4918.hdf5</t>
  </si>
  <si>
    <t>models/VGG19-FPN-fold2-02-0.6328.hdf5</t>
  </si>
  <si>
    <t>models/VGG19-FPN-fold2-07-0.6481.hdf5</t>
  </si>
  <si>
    <t>models/VGG19-FPN-fold2-13-0.7191.hdf5</t>
  </si>
  <si>
    <t>models/VGG19-FPN-fold2-18-0.7552.hdf5</t>
  </si>
  <si>
    <t>models/VGG19-FPN-fold2-50-0.7803.hdf5</t>
  </si>
  <si>
    <t>models/VGG19-FPN-fold2-55-0.8393.hdf5</t>
  </si>
  <si>
    <t>models/VGG19-FPN-fold2-57-0.8514.hdf5</t>
  </si>
  <si>
    <t>models/VGG19-FPN-fold2-62-0.8656.hdf5</t>
  </si>
  <si>
    <t>models/VGG19-FPN-fold2-69-0.9246.hdf5</t>
  </si>
  <si>
    <t>models/VGG19-FPN-fold2-84-0.9497.hdf5</t>
  </si>
  <si>
    <t>models/VGG19-FPN-fold3-01-0.5759.hdf5</t>
  </si>
  <si>
    <t>models/VGG19-FPN-fold3-02-0.6496.hdf5</t>
  </si>
  <si>
    <t>models/VGG19-FPN-fold3-03-0.6540.hdf5</t>
  </si>
  <si>
    <t>models/VGG19-FPN-fold3-05-0.7098.hdf5</t>
  </si>
  <si>
    <t>models/VGG19-FPN-fold3-06-0.7444.hdf5</t>
  </si>
  <si>
    <t>models/VGG19-FPN-fold3-09-0.7500.hdf5</t>
  </si>
  <si>
    <t>models/VGG19-FPN-fold3-11-0.7511.hdf5</t>
  </si>
  <si>
    <t>models/VGG19-FPN-fold3-12-0.8348.hdf5</t>
  </si>
  <si>
    <t>models/VGG19-FPN-fold3-14-0.8817.hdf5</t>
  </si>
  <si>
    <t>models/VGG19-FPN-fold3-19-0.9029.hdf5</t>
  </si>
  <si>
    <t>models/VGG19-FPN-fold3-23-0.9241.hdf5</t>
  </si>
  <si>
    <t>models/VGG19-FPN-fold3-32-0.9554.hdf5</t>
  </si>
  <si>
    <t>models/VGG19-FPN-fold3-36-0.9632.hdf5</t>
  </si>
  <si>
    <t>models/VGG19-FPN-fold3-43-0.9699.hdf5</t>
  </si>
  <si>
    <t>models/VGG19-FPN-fold3-46-0.9721.hdf5</t>
  </si>
  <si>
    <t>models/VGG19-FPN-fold3-48-0.9877.hdf5</t>
  </si>
  <si>
    <t>models/VGG19-FPN-fold4-17-0.8988.hdf5</t>
  </si>
  <si>
    <t>models/VGG19-FPN-fold4-16-0.8955.hdf5</t>
  </si>
  <si>
    <t>models/VGG19-FPN-fold4-29-0.9318.hdf5</t>
  </si>
  <si>
    <t>models/VGG19-FPN-fold4-09-0.8064.hdf5</t>
  </si>
  <si>
    <t>models/VGG19-FPN-fold4-37-0.9461.hdf5</t>
  </si>
  <si>
    <t>models/VGG19-FPN-fold4-14-0.8471.hdf5</t>
  </si>
  <si>
    <t>models/VGG19-FPN-fold4-12-0.8339.hdf5</t>
  </si>
  <si>
    <t>models/VGG19-FPN-fold4-04-0.7052.hdf5</t>
  </si>
  <si>
    <t>models/VGG19-FPN-fold4-43-0.9725.hdf5</t>
  </si>
  <si>
    <t>models/VGG19-FPN-fold4-22-0.9241.hdf5</t>
  </si>
  <si>
    <t>models/VGG19-FPN-fold4-19-0.9142.hdf5</t>
  </si>
  <si>
    <t>models/VGG19-FPN-fold4-15-0.8823.hdf5</t>
  </si>
  <si>
    <t>models/VGG19-FPN-fold4-02-0.6656.hdf5</t>
  </si>
  <si>
    <t>models/VGG19-FPN-fold4-35-0.9406.hdf5</t>
  </si>
  <si>
    <t>models/VGG19-FPN-fold4-01-0.5523.hdf5</t>
  </si>
  <si>
    <t>models/VGG19-FPN-fold4-06-0.7470.hdf5</t>
  </si>
  <si>
    <t>models/VGG19-FPN-fold4-11-0.8108.hdf5</t>
  </si>
  <si>
    <t>models/VGG19-FPN-fold5-27-0.6744.hdf5</t>
  </si>
  <si>
    <t>models/VGG19-FPN-fold5-06-0.5589.hdf5</t>
  </si>
  <si>
    <t>models/VGG19-FPN-fold5-08-0.5744.hdf5</t>
  </si>
  <si>
    <t>models/VGG19-FPN-fold5-01-0.5389.hdf5</t>
  </si>
  <si>
    <t>models/VGG19-FPN-fold5-89-0.9667.hdf5</t>
  </si>
  <si>
    <t>models/VGG19-FPN-fold5-10-0.5833.hdf5</t>
  </si>
  <si>
    <t>models/VGG19-FPN-fold5-32-0.7333.hdf5</t>
  </si>
  <si>
    <t>models/VGG19-FPN-fold5-34-0.7656.hdf5</t>
  </si>
  <si>
    <t>models/VGG19-FPN-fold5-91-0.9733.hdf5</t>
  </si>
  <si>
    <t>models/VGG19-FPN-fold5-46-0.8144.hdf5</t>
  </si>
  <si>
    <t>models/VGG19-FPN-fold5-12-0.6067.hdf5</t>
  </si>
  <si>
    <t>models/VGG19-FPN-fold5-35-0.7989.hdf5</t>
  </si>
  <si>
    <t>models/VGG19-FPN-fold5-86-0.9656.hdf5</t>
  </si>
  <si>
    <t>models/VGG19-FPN-fold5-51-0.9244.hdf5</t>
  </si>
  <si>
    <t>models/VGG19-FPN-fold5-11-0.6033.hdf5</t>
  </si>
  <si>
    <t>models/VGG19-FPN-fold5-66-0.9600.hdf5</t>
  </si>
  <si>
    <t>models/VGG19-FPN-fold5-25-0.6211.hdf5</t>
  </si>
  <si>
    <t>models/VGG19-FPN-fold5-58-0.9433.hdf5</t>
  </si>
  <si>
    <t>models/VGG19-FPN-fold5-50-0.8167.hdf5</t>
  </si>
  <si>
    <t>models/VGG19-FPN-fold5-31-0.6800.hdf5</t>
  </si>
  <si>
    <t>models/Xception-FPN-fold1-90-0.9836.hdf5</t>
  </si>
  <si>
    <t>models/Xception-FPN-fold1-03-0.7248.hdf5</t>
  </si>
  <si>
    <t>models/Xception-FPN-fold1-24-0.9748.hdf5</t>
  </si>
  <si>
    <t>models/Xception-FPN-fold1-10-0.9507.hdf5</t>
  </si>
  <si>
    <t>models/Xception-FPN-fold1-62-0.9781.hdf5</t>
  </si>
  <si>
    <t>models/Xception-FPN-fold1-05-0.7346.hdf5</t>
  </si>
  <si>
    <t>models/Xception-FPN-fold1-02-0.6107.hdf5</t>
  </si>
  <si>
    <t>models/Xception-FPN-fold1-01-0.5921.hdf5</t>
  </si>
  <si>
    <t>models/Xception-FPN-fold1-17-0.9550.hdf5</t>
  </si>
  <si>
    <t>models/Xception-FPN-fold1-55-0.9770.hdf5</t>
  </si>
  <si>
    <t>models/Xception-FPN-fold1-06-0.8871.hdf5</t>
  </si>
  <si>
    <t>models/Xception-FPN-fold2-96-0.9825.hdf5</t>
  </si>
  <si>
    <t>models/Xception-FPN-fold2-09-0.9607.hdf5</t>
  </si>
  <si>
    <t>models/Xception-FPN-fold2-01-0.5923.hdf5</t>
  </si>
  <si>
    <t>models/Xception-FPN-fold2-36-0.9716.hdf5</t>
  </si>
  <si>
    <t>models/Xception-FPN-fold2-02-0.7803.hdf5</t>
  </si>
  <si>
    <t>models/Xception-FPN-fold2-07-0.9301.hdf5</t>
  </si>
  <si>
    <t>models/Xception-FPN-fold2-03-0.7902.hdf5</t>
  </si>
  <si>
    <t>models/Xception-FPN-fold2-27-0.9705.hdf5</t>
  </si>
  <si>
    <t>models/Xception-FPN-fold2-16-0.9683.hdf5</t>
  </si>
  <si>
    <t>models/Xception-FPN-fold2-44-0.9814.hdf5</t>
  </si>
  <si>
    <t>models/Xception-FPN-fold2-05-0.8798.hdf5</t>
  </si>
  <si>
    <t>models/Xception-FPN-fold3-53-0.9777.hdf5</t>
  </si>
  <si>
    <t>models/Xception-FPN-fold3-10-0.9118.hdf5</t>
  </si>
  <si>
    <t>models/Xception-FPN-fold3-29-0.9699.hdf5</t>
  </si>
  <si>
    <t>models/Xception-FPN-fold3-02-0.6908.hdf5</t>
  </si>
  <si>
    <t>models/Xception-FPN-fold3-03-0.6987.hdf5</t>
  </si>
  <si>
    <t>models/Xception-FPN-fold3-05-0.7612.hdf5</t>
  </si>
  <si>
    <t>models/Xception-FPN-fold3-07-0.8114.hdf5</t>
  </si>
  <si>
    <t>models/Xception-FPN-fold3-13-0.9587.hdf5</t>
  </si>
  <si>
    <t>models/Xception-FPN-fold3-17-0.9665.hdf5</t>
  </si>
  <si>
    <t>models/Xception-FPN-fold3-08-0.8382.hdf5</t>
  </si>
  <si>
    <t>models/Xception-FPN-fold3-04-0.7288.hdf5</t>
  </si>
  <si>
    <t>models/Xception-FPN-fold3-01-0.5022.hdf5</t>
  </si>
  <si>
    <t>models/Xception-FPN-fold3-78-0.9833.hdf5</t>
  </si>
  <si>
    <t>models/Xception-FPN-fold3-34-0.9754.hdf5</t>
  </si>
  <si>
    <t>models/Xception-FPN-fold3-77-0.9821.hdf5</t>
  </si>
  <si>
    <t>models/Xception-FPN-fold3-11-0.9386.hdf5</t>
  </si>
  <si>
    <t>models/Xception-FPN-fold4-34-0.9538.hdf5</t>
  </si>
  <si>
    <t>models/Xception-FPN-fold4-03-0.7316.hdf5</t>
  </si>
  <si>
    <t>models/Xception-FPN-fold4-38-0.9725.hdf5</t>
  </si>
  <si>
    <t>models/Xception-FPN-fold4-01-0.6271.hdf5</t>
  </si>
  <si>
    <t>models/Xception-FPN-fold4-10-0.9494.hdf5</t>
  </si>
  <si>
    <t>models/Xception-FPN-fold4-06-0.7976.hdf5</t>
  </si>
  <si>
    <t>models/Xception-FPN-fold4-05-0.7921.hdf5</t>
  </si>
  <si>
    <t>models/Xception-FPN-fold4-02-0.7294.hdf5</t>
  </si>
  <si>
    <t>models/Xception-FPN-fold4-09-0.8361.hdf5</t>
  </si>
  <si>
    <t>models/Xception-FPN-fold5-78-0.9811.hdf5</t>
  </si>
  <si>
    <t>models/Xception-FPN-fold5-18-0.9289.hdf5</t>
  </si>
  <si>
    <t>models/Xception-FPN-fold5-02-0.6578.hdf5</t>
  </si>
  <si>
    <t>models/Xception-FPN-fold5-01-0.5000.hdf5</t>
  </si>
  <si>
    <t>models/Xception-FPN-fold5-14-0.9111.hdf5</t>
  </si>
  <si>
    <t>models/Xception-FPN-fold5-42-0.9789.hdf5</t>
  </si>
  <si>
    <t>models/Xception-FPN-fold5-39-0.9667.hdf5</t>
  </si>
  <si>
    <t>models/Xception-FPN-fold5-05-0.8489.hdf5</t>
  </si>
  <si>
    <t>models/Xception-FPN-fold5-40-0.9733.hdf5</t>
  </si>
  <si>
    <t>models/Xception-FPN-fold5-23-0.9611.hdf5</t>
  </si>
  <si>
    <t>models/Xception-FPN-fold5-20-0.9378.hdf5</t>
  </si>
  <si>
    <t>models/Xception-FPN-fold5-03-0.7600.hdf5</t>
  </si>
  <si>
    <t>models/Xception-FPN-fold5-11-0.8722.hdf5</t>
  </si>
  <si>
    <t>models/InceptionV3-FPN-fold1-40-0.9353.hdf5</t>
  </si>
  <si>
    <t>models/InceptionV3-FPN-fold1-01-0.4934.hdf5</t>
  </si>
  <si>
    <t>models/InceptionV3-FPN-fold1-88-0.9748.hdf5</t>
  </si>
  <si>
    <t>models/InceptionV3-FPN-fold1-21-0.8925.hdf5</t>
  </si>
  <si>
    <t>models/InceptionV3-FPN-fold1-20-0.8344.hdf5</t>
  </si>
  <si>
    <t>models/InceptionV3-FPN-fold1-34-0.9331.hdf5</t>
  </si>
  <si>
    <t>models/InceptionV3-FPN-fold1-42-0.9507.hdf5</t>
  </si>
  <si>
    <t>models/InceptionV3-FPN-fold1-03-0.6612.hdf5</t>
  </si>
  <si>
    <t>models/InceptionV3-FPN-fold1-22-0.9232.hdf5</t>
  </si>
  <si>
    <t>models/InceptionV3-FPN-fold1-37-0.9364.hdf5</t>
  </si>
  <si>
    <t>models/InceptionV3-FPN-fold1-29-0.9024.hdf5</t>
  </si>
  <si>
    <t>models/InceptionV3-FPN-fold1-65-0.9616.hdf5</t>
  </si>
  <si>
    <t>models/InceptionV3-FPN-fold1-68-0.9682.hdf5</t>
  </si>
  <si>
    <t>models/InceptionV3-FPN-fold1-05-0.7193.hdf5</t>
  </si>
  <si>
    <t>models/InceptionV3-FPN-fold1-19-0.8246.hdf5</t>
  </si>
  <si>
    <t>models/InceptionV3-FPN-fold1-94-0.9803.hdf5</t>
  </si>
  <si>
    <t>models/InceptionV3-FPN-fold1-81-0.9616.hdf5</t>
  </si>
  <si>
    <t>models/InceptionV3-FPN-fold1-16-0.8015.hdf5</t>
  </si>
  <si>
    <t>models/InceptionV3-FPN-fold1-37-0.9112.hdf5</t>
  </si>
  <si>
    <t>models/InceptionV3-FPN-fold1-19-0.8432.hdf5</t>
  </si>
  <si>
    <t>models/InceptionV3-FPN-fold1-27-0.8498.hdf5</t>
  </si>
  <si>
    <t>models/InceptionV3-FPN-fold1-65-0.9529.hdf5</t>
  </si>
  <si>
    <t>models/InceptionV3-FPN-fold1-69-0.9605.hdf5</t>
  </si>
  <si>
    <t>models/InceptionV3-FPN-fold1-02-0.5066.hdf5</t>
  </si>
  <si>
    <t>models/InceptionV3-FPN-fold1-31-0.9057.hdf5</t>
  </si>
  <si>
    <t>models/InceptionV3-FPN-fold1-14-0.8388.hdf5</t>
  </si>
  <si>
    <t>models/InceptionV3-FPN-fold1-47-0.9441.hdf5</t>
  </si>
  <si>
    <t>models/InceptionV3-FPN-fold1-87-0.9726.hdf5</t>
  </si>
  <si>
    <t>models/InceptionV3-FPN-fold1-01-0.4912.hdf5</t>
  </si>
  <si>
    <t>models/InceptionV3-FPN-fold1-48-0.9529.hdf5</t>
  </si>
  <si>
    <t>models/InceptionV3-FPN-fold1-01-0.5077.hdf5</t>
  </si>
  <si>
    <t>models/InceptionV3-FPN-fold1-02-0.5680.hdf5</t>
  </si>
  <si>
    <t>models/InceptionV3-FPN-fold1-13-0.8070.hdf5</t>
  </si>
  <si>
    <t>models/InceptionV3-FPN-fold1-61-0.9572.hdf5</t>
  </si>
  <si>
    <t>models/InceptionV3-FPN-fold1-03-0.5822.hdf5</t>
  </si>
  <si>
    <t>models/InceptionV3-FPN-fold1-04-0.6513.hdf5</t>
  </si>
  <si>
    <t>models/InceptionV3-FPN-fold1-11-0.7401.hdf5</t>
  </si>
  <si>
    <t>models/InceptionV3-FPN-fold1-09-0.7686.hdf5</t>
  </si>
  <si>
    <t>models/InceptionV3-FPN-fold1-75-0.9726.hdf5</t>
  </si>
  <si>
    <t>models/InceptionV3-FPN-fold1-04-0.7039.hdf5</t>
  </si>
  <si>
    <t>models/InceptionV3-FPN-fold2-69-0.9661.hdf5</t>
  </si>
  <si>
    <t>models/InceptionV3-FPN-fold2-35-0.9508.hdf5</t>
  </si>
  <si>
    <t>models/InceptionV3-FPN-fold2-49-0.9585.hdf5</t>
  </si>
  <si>
    <t>models/InceptionV3-FPN-fold2-73-0.9705.hdf5</t>
  </si>
  <si>
    <t>models/InceptionV3-FPN-fold2-01-0.4918.hdf5</t>
  </si>
  <si>
    <t>models/InceptionV3-FPN-fold2-34-0.9432.hdf5</t>
  </si>
  <si>
    <t>models/InceptionV3-FPN-fold2-28-0.9399.hdf5</t>
  </si>
  <si>
    <t>models/InceptionV3-FPN-fold2-30-0.9421.hdf5</t>
  </si>
  <si>
    <t>models/InceptionV3-FPN-fold2-02-0.5301.hdf5</t>
  </si>
  <si>
    <t>models/InceptionV3-FPN-fold2-08-0.8230.hdf5</t>
  </si>
  <si>
    <t>models/InceptionV3-FPN-fold2-19-0.9268.hdf5</t>
  </si>
  <si>
    <t>models/InceptionV3-FPN-fold2-03-0.7705.hdf5</t>
  </si>
  <si>
    <t>models/InceptionV3-FPN-fold2-17-0.8787.hdf5</t>
  </si>
  <si>
    <t>models/InceptionV3-FPN-fold3-20-0.8996.hdf5</t>
  </si>
  <si>
    <t>models/InceptionV3-FPN-fold3-84-0.9821.hdf5</t>
  </si>
  <si>
    <t>models/InceptionV3-FPN-fold3-50-0.9632.hdf5</t>
  </si>
  <si>
    <t>models/InceptionV3-FPN-fold3-34-0.9621.hdf5</t>
  </si>
  <si>
    <t>models/InceptionV3-FPN-fold3-57-0.9777.hdf5</t>
  </si>
  <si>
    <t>models/InceptionV3-FPN-fold3-03-0.6116.hdf5</t>
  </si>
  <si>
    <t>models/InceptionV3-FPN-fold3-17-0.8482.hdf5</t>
  </si>
  <si>
    <t>models/InceptionV3-FPN-fold3-54-0.9754.hdf5</t>
  </si>
  <si>
    <t>models/InceptionV3-FPN-fold3-30-0.9609.hdf5</t>
  </si>
  <si>
    <t>models/InceptionV3-FPN-fold3-26-0.9230.hdf5</t>
  </si>
  <si>
    <t>models/InceptionV3-FPN-fold3-08-0.7600.hdf5</t>
  </si>
  <si>
    <t>models/InceptionV3-FPN-fold3-01-0.5022.hdf5</t>
  </si>
  <si>
    <t>models/InceptionV3-FPN-fold3-09-0.7734.hdf5</t>
  </si>
  <si>
    <t>models/InceptionV3-FPN-fold3-04-0.7076.hdf5</t>
  </si>
  <si>
    <t>models/InceptionV3-FPN-fold3-13-0.8359.hdf5</t>
  </si>
  <si>
    <t>models/InceptionV3-FPN-fold3-29-0.9330.hdf5</t>
  </si>
  <si>
    <t>models/InceptionV3-FPN-fold4-04-0.7635.hdf5</t>
  </si>
  <si>
    <t>models/InceptionV3-FPN-fold4-19-0.8878.hdf5</t>
  </si>
  <si>
    <t>models/InceptionV3-FPN-fold4-61-0.9450.hdf5</t>
  </si>
  <si>
    <t>models/InceptionV3-FPN-fold4-12-0.8075.hdf5</t>
  </si>
  <si>
    <t>models/InceptionV3-FPN-fold4-27-0.9153.hdf5</t>
  </si>
  <si>
    <t>models/InceptionV3-FPN-fold4-03-0.5237.hdf5</t>
  </si>
  <si>
    <t>models/InceptionV3-FPN-fold4-73-0.9516.hdf5</t>
  </si>
  <si>
    <t>models/InceptionV3-FPN-fold4-13-0.8284.hdf5</t>
  </si>
  <si>
    <t>models/InceptionV3-FPN-fold4-40-0.9340.hdf5</t>
  </si>
  <si>
    <t>models/InceptionV3-FPN-fold4-01-0.5050.hdf5</t>
  </si>
  <si>
    <t>models/InceptionV3-FPN-fold4-84-0.9626.hdf5</t>
  </si>
  <si>
    <t>models/InceptionV3-FPN-fold4-39-0.9208.hdf5</t>
  </si>
  <si>
    <t>models/InceptionV3-FPN-fold4-26-0.9010.hdf5</t>
  </si>
  <si>
    <t>models/InceptionV3-FPN-fold4-14-0.8570.hdf5</t>
  </si>
  <si>
    <t>models/InceptionV3-FPN-fold4-07-0.7745.hdf5</t>
  </si>
  <si>
    <t>models/InceptionV3-FPN-fold5-75-0.9656.hdf5</t>
  </si>
  <si>
    <t>models/InceptionV3-FPN-fold5-01-0.5000.hdf5</t>
  </si>
  <si>
    <t>models/InceptionV3-FPN-fold5-96-0.9689.hdf5</t>
  </si>
  <si>
    <t>models/InceptionV3-FPN-fold5-17-0.8622.hdf5</t>
  </si>
  <si>
    <t>models/InceptionV3-FPN-fold5-25-0.9089.hdf5</t>
  </si>
  <si>
    <t>models/InceptionV3-FPN-fold5-05-0.7222.hdf5</t>
  </si>
  <si>
    <t>models/InceptionV3-FPN-fold5-06-0.7456.hdf5</t>
  </si>
  <si>
    <t>models/InceptionV3-FPN-fold5-97-0.9733.hdf5</t>
  </si>
  <si>
    <t>models/InceptionV3-FPN-fold5-04-0.6878.hdf5</t>
  </si>
  <si>
    <t>models/InceptionV3-FPN-fold5-03-0.6411.hdf5</t>
  </si>
  <si>
    <t>models/InceptionV3-FPN-fold5-07-0.7544.hdf5</t>
  </si>
  <si>
    <t>models/InceptionV3-FPN-fold5-61-0.9522.hdf5</t>
  </si>
  <si>
    <t>models/InceptionV3-FPN-fold5-11-0.7800.hdf5</t>
  </si>
  <si>
    <t>models/InceptionV3-FPN-fold5-14-0.8611.hdf5</t>
  </si>
  <si>
    <t>models/InceptionV3-FPN-fold5-30-0.9256.hdf5</t>
  </si>
  <si>
    <t>models/VGG16-FPN-fold1-03-0.6195.hdf5</t>
  </si>
  <si>
    <t>models/VGG16-FPN-fold1-16-0.6480.hdf5</t>
  </si>
  <si>
    <t>models/VGG16-FPN-fold1-89-0.9704.hdf5</t>
  </si>
  <si>
    <t>models/VGG16-FPN-fold1-70-0.9550.hdf5</t>
  </si>
  <si>
    <t>models/VGG16-FPN-fold1-49-0.7785.hdf5</t>
  </si>
  <si>
    <t>models/VGG16-FPN-fold1-61-0.9375.hdf5</t>
  </si>
  <si>
    <t>models/VGG16-FPN-fold1-82-0.9682.hdf5</t>
  </si>
  <si>
    <t>models/VGG16-FPN-fold1-48-0.7522.hdf5</t>
  </si>
  <si>
    <t>models/VGG16-FPN-fold1-56-0.8421.hdf5</t>
  </si>
  <si>
    <t>models/VGG16-FPN-fold1-36-0.6897.hdf5</t>
  </si>
  <si>
    <t>models/VGG16-FPN-fold1-51-0.8015.hdf5</t>
  </si>
  <si>
    <t>models/VGG16-FPN-fold1-01-0.5439.hdf5</t>
  </si>
  <si>
    <t>models/VGG16-FPN-fold1-71-0.9572.hdf5</t>
  </si>
  <si>
    <t>models/VGG16-FPN-fold1-15-0.6217.hdf5</t>
  </si>
  <si>
    <t>models/VGG16-FPN-fold1-02-0.5789.hdf5</t>
  </si>
  <si>
    <t>models/VGG16-FPN-fold1-62-0.9397.hdf5</t>
  </si>
  <si>
    <t>models/VGG16-FPN-fold1-57-0.9221.hdf5</t>
  </si>
  <si>
    <t>models/VGG16-FPN-fold1-58-0.9243.hdf5</t>
  </si>
  <si>
    <t>models/VGG16-FPN-fold1-47-0.6996.hdf5</t>
  </si>
  <si>
    <t>models/VGG16-FPN-fold2-91-0.9661.hdf5</t>
  </si>
  <si>
    <t>models/VGG16-FPN-fold2-57-0.8809.hdf5</t>
  </si>
  <si>
    <t>models/VGG16-FPN-fold2-66-0.9770.hdf5</t>
  </si>
  <si>
    <t>models/VGG16-FPN-fold2-66-0.9443.hdf5</t>
  </si>
  <si>
    <t>models/VGG16-FPN-fold2-22-0.8667.hdf5</t>
  </si>
  <si>
    <t>models/VGG16-FPN-fold2-72-0.9552.hdf5</t>
  </si>
  <si>
    <t>models/VGG16-FPN-fold2-54-0.8678.hdf5</t>
  </si>
  <si>
    <t>models/VGG16-FPN-fold2-26-0.7694.hdf5</t>
  </si>
  <si>
    <t>models/VGG16-FPN-fold2-01-0.5224.hdf5</t>
  </si>
  <si>
    <t>models/VGG16-FPN-fold2-82-0.9628.hdf5</t>
  </si>
  <si>
    <t>models/VGG16-FPN-fold2-40-0.9585.hdf5</t>
  </si>
  <si>
    <t>models/VGG16-FPN-fold2-58-0.9333.hdf5</t>
  </si>
  <si>
    <t>models/VGG16-FPN-fold2-17-0.8284.hdf5</t>
  </si>
  <si>
    <t>models/VGG16-FPN-fold2-14-0.8022.hdf5</t>
  </si>
  <si>
    <t>models/VGG16-FPN-fold2-95-0.9738.hdf5</t>
  </si>
  <si>
    <t>models/VGG16-FPN-fold2-55-0.9694.hdf5</t>
  </si>
  <si>
    <t>models/VGG16-FPN-fold2-56-0.9716.hdf5</t>
  </si>
  <si>
    <t>models/VGG16-FPN-fold2-04-0.6809.hdf5</t>
  </si>
  <si>
    <t>models/VGG16-FPN-fold2-22-0.7628.hdf5</t>
  </si>
  <si>
    <t>models/VGG16-FPN-fold2-23-0.9104.hdf5</t>
  </si>
  <si>
    <t>models/VGG16-FPN-fold2-01-0.6699.hdf5</t>
  </si>
  <si>
    <t>models/VGG16-FPN-fold2-05-0.6885.hdf5</t>
  </si>
  <si>
    <t>models/VGG16-FPN-fold2-01-0.7650.hdf5</t>
  </si>
  <si>
    <t>models/VGG16-FPN-fold2-16-0.8055.hdf5</t>
  </si>
  <si>
    <t>models/VGG16-FPN-fold2-76-0.9585.hdf5</t>
  </si>
  <si>
    <t>models/VGG16-FPN-fold2-53-0.9672.hdf5</t>
  </si>
  <si>
    <t>models/VGG16-FPN-fold2-32-0.9519.hdf5</t>
  </si>
  <si>
    <t>models/VGG16-FPN-fold2-33-0.8262.hdf5</t>
  </si>
  <si>
    <t>models/VGG16-FPN-fold2-48-0.8415.hdf5</t>
  </si>
  <si>
    <t>models/VGG16-FPN-fold2-20-0.8492.hdf5</t>
  </si>
  <si>
    <t>models/VGG16-FPN-fold2-47-0.9650.hdf5</t>
  </si>
  <si>
    <t>models/VGG16-FPN-fold2-30-0.9279.hdf5</t>
  </si>
  <si>
    <t>models/VGG16-FPN-fold3-26-0.8560.hdf5</t>
  </si>
  <si>
    <t>models/VGG16-FPN-fold3-28-0.8650.hdf5</t>
  </si>
  <si>
    <t>models/VGG16-FPN-fold3-07-0.5558.hdf5</t>
  </si>
  <si>
    <t>models/VGG16-FPN-fold3-59-0.9710.hdf5</t>
  </si>
  <si>
    <t>models/VGG16-FPN-fold3-17-0.7600.hdf5</t>
  </si>
  <si>
    <t>models/VGG16-FPN-fold3-01-0.5469.hdf5</t>
  </si>
  <si>
    <t>models/VGG16-FPN-fold3-19-0.8136.hdf5</t>
  </si>
  <si>
    <t>models/VGG16-FPN-fold3-23-0.8393.hdf5</t>
  </si>
  <si>
    <t>models/VGG16-FPN-fold3-37-0.9096.hdf5</t>
  </si>
  <si>
    <t>models/VGG16-FPN-fold3-22-0.8248.hdf5</t>
  </si>
  <si>
    <t>models/VGG16-FPN-fold3-14-0.7444.hdf5</t>
  </si>
  <si>
    <t>models/VGG16-FPN-fold3-44-0.9286.hdf5</t>
  </si>
  <si>
    <t>models/VGG16-FPN-fold3-71-0.9888.hdf5</t>
  </si>
  <si>
    <t>models/VGG16-FPN-fold3-35-0.9062.hdf5</t>
  </si>
  <si>
    <t>models/VGG16-FPN-fold3-51-0.9587.hdf5</t>
  </si>
  <si>
    <t>models/VGG16-FPN-fold3-10-0.7254.hdf5</t>
  </si>
  <si>
    <t>models/VGG16-FPN-fold3-30-0.8717.hdf5</t>
  </si>
  <si>
    <t>models/VGG16-FPN-fold3-39-0.9107.hdf5</t>
  </si>
  <si>
    <t>models/VGG16-FPN-fold3-09-0.6741.hdf5</t>
  </si>
  <si>
    <t>models/VGG16-FPN-fold4-15-0.7723.hdf5</t>
  </si>
  <si>
    <t>models/VGG16-FPN-fold4-88-0.9736.hdf5</t>
  </si>
  <si>
    <t>models/VGG16-FPN-fold4-28-0.8955.hdf5</t>
  </si>
  <si>
    <t>models/VGG16-FPN-fold4-39-0.9296.hdf5</t>
  </si>
  <si>
    <t>models/VGG16-FPN-fold4-30-0.9153.hdf5</t>
  </si>
  <si>
    <t>models/VGG16-FPN-fold4-04-0.6612.hdf5</t>
  </si>
  <si>
    <t>models/VGG16-FPN-fold4-22-0.8933.hdf5</t>
  </si>
  <si>
    <t>models/VGG16-FPN-fold4-74-0.9725.hdf5</t>
  </si>
  <si>
    <t>models/VGG16-FPN-fold4-41-0.9472.hdf5</t>
  </si>
  <si>
    <t>models/VGG16-FPN-fold4-20-0.8559.hdf5</t>
  </si>
  <si>
    <t>models/VGG16-FPN-fold4-32-0.9186.hdf5</t>
  </si>
  <si>
    <t>models/VGG16-FPN-fold4-17-0.8548.hdf5</t>
  </si>
  <si>
    <t>models/VGG16-FPN-fold4-10-0.7349.hdf5</t>
  </si>
  <si>
    <t>models/VGG16-FPN-fold4-01-0.5985.hdf5</t>
  </si>
  <si>
    <t>models/VGG16-FPN-fold4-38-0.9241.hdf5</t>
  </si>
  <si>
    <t>models/VGG16-FPN-fold4-16-0.8119.hdf5</t>
  </si>
  <si>
    <t>models/VGG16-FPN-fold4-12-0.7448.hdf5</t>
  </si>
  <si>
    <t>models/VGG16-FPN-fold4-45-0.9659.hdf5</t>
  </si>
  <si>
    <t>models/VGG16-FPN-fold4-09-0.7162.hdf5</t>
  </si>
  <si>
    <t>models/VGG16-FPN-fold5-52-0.7122.hdf5</t>
  </si>
  <si>
    <t>models/VGG16-FPN-fold5-99-0.9256.hdf5</t>
  </si>
  <si>
    <t>models/VGG16-FPN-fold5-55-0.7178.hdf5</t>
  </si>
  <si>
    <t>models/VGG16-FPN-fold5-66-0.7733.hdf5</t>
  </si>
  <si>
    <t>models/VGG16-FPN-fold5-01-0.4733.hdf5</t>
  </si>
  <si>
    <t>models/VGG16-FPN-fold5-40-0.6278.hdf5</t>
  </si>
  <si>
    <t>models/VGG16-FPN-fold5-88-0.8478.hdf5</t>
  </si>
  <si>
    <t>models/VGG16-FPN-fold5-91-0.8689.hdf5</t>
  </si>
  <si>
    <t>models/VGG16-FPN-fold5-03-0.5478.hdf5</t>
  </si>
  <si>
    <t>models/VGG16-FPN-fold5-43-0.6511.hdf5</t>
  </si>
  <si>
    <t>models/VGG16-FPN-fold5-34-0.5711.hdf5</t>
  </si>
  <si>
    <t>models/VGG16-FPN-fold5-68-0.8089.hdf5</t>
  </si>
  <si>
    <t>models/VGG16-FPN-fold5-76-0.8356.hdf5</t>
  </si>
  <si>
    <t>models/VGG16-FPN-fold5-37-0.6000.hdf5</t>
  </si>
  <si>
    <t>models/VGG16-FPN-fold5-70-0.8311.hdf5</t>
  </si>
  <si>
    <t>models/VGG16-FPN-fold5-39-0.6222.hdf5</t>
  </si>
  <si>
    <t>models/VGG16-FPN-fold5-92-0.8811.hdf5</t>
  </si>
  <si>
    <t>models/VGG16-FPN-fold5-02-0.5078.hdf5</t>
  </si>
  <si>
    <t>models/VGG16-FPN-fold5-41-0.6422.hdf5</t>
  </si>
  <si>
    <t>models/resnet152-FPN-fold1-04-0.9013.hdf5</t>
  </si>
  <si>
    <t>models/resnet152-FPN-fold1-01-0.5329.hdf5</t>
  </si>
  <si>
    <t>models/resnet152-FPN-fold1-26-0.9759.hdf5</t>
  </si>
  <si>
    <t>models/resnet152-FPN-fold1-63-0.9781.hdf5</t>
  </si>
  <si>
    <t>models/resnet152-FPN-fold1-79-0.9792.hdf5</t>
  </si>
  <si>
    <t>models/resnet152-FPN-fold1-05-0.9463.hdf5</t>
  </si>
  <si>
    <t>models/resnet152-FPN-fold1-12-0.9693.hdf5</t>
  </si>
  <si>
    <t>models/resnet152-FPN-fold1-03-0.7346.hdf5</t>
  </si>
  <si>
    <t>models/resnet152-FPN-fold1-93-0.9825.hdf5</t>
  </si>
  <si>
    <t>models/resnet152-FPN-fold1-02-0.6469.hdf5</t>
  </si>
  <si>
    <t>models/resnet152-FPN-fold1-90-0.9814.hdf5</t>
  </si>
  <si>
    <t>models/resnet152-FPN-fold1-06-0.9638.hdf5</t>
  </si>
  <si>
    <t>models/resnet152-FPN-fold1-09-0.9660.hdf5</t>
  </si>
  <si>
    <t>models/resnet152-FPN-fold1-41-0.9770.hdf5</t>
  </si>
  <si>
    <t>models/resnet152-FPN-fold2-31-0.9792.hdf5</t>
  </si>
  <si>
    <t>models/resnet152-FPN-fold2-03-0.8087.hdf5</t>
  </si>
  <si>
    <t>models/resnet152-FPN-fold2-06-0.9596.hdf5</t>
  </si>
  <si>
    <t>models/resnet152-FPN-fold2-61-0.9814.hdf5</t>
  </si>
  <si>
    <t>models/resnet152-FPN-fold2-22-0.9639.hdf5</t>
  </si>
  <si>
    <t>models/resnet152-FPN-fold2-05-0.9410.hdf5</t>
  </si>
  <si>
    <t>models/resnet152-FPN-fold2-01-0.6361.hdf5</t>
  </si>
  <si>
    <t>models/resnet152-FPN-fold2-23-0.9760.hdf5</t>
  </si>
  <si>
    <t>models/resnet152-FPN-fold2-04-0.9246.hdf5</t>
  </si>
  <si>
    <t>models/resnet152-FPN-fold2-02-0.7191.hdf5</t>
  </si>
  <si>
    <t>models/resnet152-FPN-fold3-02-0.8828.hdf5</t>
  </si>
  <si>
    <t>models/resnet152-FPN-fold3-15-0.9665.hdf5</t>
  </si>
  <si>
    <t>models/resnet152-FPN-fold3-21-0.9766.hdf5</t>
  </si>
  <si>
    <t>models/resnet152-FPN-fold3-25-0.9788.hdf5</t>
  </si>
  <si>
    <t>models/resnet152-FPN-fold3-26-0.9866.hdf5</t>
  </si>
  <si>
    <t>models/resnet152-FPN-fold3-09-0.9275.hdf5</t>
  </si>
  <si>
    <t>models/resnet152-FPN-fold3-01-0.5033.hdf5</t>
  </si>
  <si>
    <t>models/resnet152-FPN-fold3-11-0.9342.hdf5</t>
  </si>
  <si>
    <t>models/resnet152-FPN-fold3-03-0.9230.hdf5</t>
  </si>
  <si>
    <t>models/resnet152-FPN-fold4-11-0.9472.hdf5</t>
  </si>
  <si>
    <t>models/resnet152-FPN-fold4-23-0.9725.hdf5</t>
  </si>
  <si>
    <t>models/resnet152-FPN-fold4-12-0.9670.hdf5</t>
  </si>
  <si>
    <t>models/resnet152-FPN-fold4-62-0.9813.hdf5</t>
  </si>
  <si>
    <t>models/resnet152-FPN-fold4-01-0.5336.hdf5</t>
  </si>
  <si>
    <t>models/resnet152-FPN-fold4-03-0.8647.hdf5</t>
  </si>
  <si>
    <t>models/resnet152-FPN-fold4-05-0.9384.hdf5</t>
  </si>
  <si>
    <t>models/resnet152-FPN-fold4-47-0.9758.hdf5</t>
  </si>
  <si>
    <t>models/resnet152-FPN-fold4-02-0.6821.hdf5</t>
  </si>
  <si>
    <t>models/resnet152-FPN-fold4-07-0.9450.hdf5</t>
  </si>
  <si>
    <t>models/resnet152-FPN-fold5-02-0.7556.hdf5</t>
  </si>
  <si>
    <t>models/resnet152-FPN-fold5-05-0.8622.hdf5</t>
  </si>
  <si>
    <t>models/resnet152-FPN-fold5-24-0.9678.hdf5</t>
  </si>
  <si>
    <t>models/resnet152-FPN-fold5-04-0.8089.hdf5</t>
  </si>
  <si>
    <t>models/resnet152-FPN-fold5-27-0.9722.hdf5</t>
  </si>
  <si>
    <t>models/resnet152-FPN-fold5-79-0.9822.hdf5</t>
  </si>
  <si>
    <t>models/resnet152-FPN-fold5-63-0.9744.hdf5</t>
  </si>
  <si>
    <t>models/resnet152-FPN-fold5-08-0.9667.hdf5</t>
  </si>
  <si>
    <t>models/resnet152-FPN-fold5-06-0.9089.hdf5</t>
  </si>
  <si>
    <t>models/resnet152-FPN-fold5-07-0.9311.hdf5</t>
  </si>
  <si>
    <t>models/resnet152-LSTM-FPN-fold1-08-0.9200.hdf5</t>
  </si>
  <si>
    <t>models/resnet152-LSTM-FPN-fold1-16-0.9594.hdf5</t>
  </si>
  <si>
    <t>models/resnet152-LSTM-FPN-fold1-19-0.9704.hdf5</t>
  </si>
  <si>
    <t>models/resnet152-LSTM-FPN-fold1-01-0.6469.hdf5</t>
  </si>
  <si>
    <t>models/resnet152-LSTM-FPN-fold1-07-0.8673.hdf5</t>
  </si>
  <si>
    <t>models/resnet152-LSTM-FPN-fold1-15-0.9353.hdf5</t>
  </si>
  <si>
    <t>models/resnet152-LSTM-FPN-fold1-53-0.9781.hdf5</t>
  </si>
  <si>
    <t>models/resnet152-LSTM-FPN-fold1-04-0.8257.hdf5</t>
  </si>
  <si>
    <t>models/resnet152-LSTM-FPN-fold1-03-0.7149.hdf5</t>
  </si>
  <si>
    <t>models/resnet152-LSTM-FPN-fold1-05-0.8640.hdf5</t>
  </si>
  <si>
    <t>models/resnet152-LSTM-FPN-fold1-10-0.9287.hdf5</t>
  </si>
  <si>
    <t>models/resnet152-LSTM-FPN-fold1-43-0.9737.hdf5</t>
  </si>
  <si>
    <t>models/resnet152-LSTM-FPN-fold1-02-0.6897.hdf5</t>
  </si>
  <si>
    <t>models/resnet152-LSTM-FPN-fold1-45-0.9759.hdf5</t>
  </si>
  <si>
    <t>models/resnet152-LSTM-FPN-fold2-01-0.6568.hdf5</t>
  </si>
  <si>
    <t>models/resnet152-LSTM-FPN-fold2-03-0.8765.hdf5</t>
  </si>
  <si>
    <t>models/resnet152-LSTM-FPN-fold2-04-0.9060.hdf5</t>
  </si>
  <si>
    <t>models/resnet152-LSTM-FPN-fold2-05-0.9355.hdf5</t>
  </si>
  <si>
    <t>models/resnet152-LSTM-FPN-fold2-06-0.9464.hdf5</t>
  </si>
  <si>
    <t>models/resnet152-LSTM-FPN-fold2-10-0.9563.hdf5</t>
  </si>
  <si>
    <t>models/resnet152-LSTM-FPN-fold2-12-0.9574.hdf5</t>
  </si>
  <si>
    <t>models/resnet152-LSTM-FPN-fold2-13-0.9672.hdf5</t>
  </si>
  <si>
    <t>models/resnet152-LSTM-FPN-fold2-18-0.9727.hdf5</t>
  </si>
  <si>
    <t>models/resnet152-LSTM-FPN-fold2-19-0.9814.hdf5</t>
  </si>
  <si>
    <t>models/resnet152-LSTM-FPN-fold3-08-0.9263.hdf5</t>
  </si>
  <si>
    <t>models/resnet152-LSTM-FPN-fold3-02-0.8694.hdf5</t>
  </si>
  <si>
    <t>models/resnet152-LSTM-FPN-fold3-11-0.9520.hdf5</t>
  </si>
  <si>
    <t>models/resnet152-LSTM-FPN-fold3-01-0.5792.hdf5</t>
  </si>
  <si>
    <t>models/resnet152-LSTM-FPN-fold3-24-0.9855.hdf5</t>
  </si>
  <si>
    <t>models/resnet152-LSTM-FPN-fold3-16-0.9699.hdf5</t>
  </si>
  <si>
    <t>models/resnet152-LSTM-FPN-fold3-06-0.8862.hdf5</t>
  </si>
  <si>
    <t>models/resnet152-LSTM-FPN-fold3-12-0.9665.hdf5</t>
  </si>
  <si>
    <t>models/resnet152-LSTM-FPN-fold4-01-0.6667.hdf5</t>
  </si>
  <si>
    <t>models/resnet152-LSTM-FPN-fold4-04-0.9153.hdf5</t>
  </si>
  <si>
    <t>models/resnet152-LSTM-FPN-fold4-23-0.9626.hdf5</t>
  </si>
  <si>
    <t>models/resnet152-LSTM-FPN-fold4-05-0.9285.hdf5</t>
  </si>
  <si>
    <t>models/resnet152-LSTM-FPN-fold4-19-0.9615.hdf5</t>
  </si>
  <si>
    <t>models/resnet152-LSTM-FPN-fold4-45-0.9802.hdf5</t>
  </si>
  <si>
    <t>models/resnet152-LSTM-FPN-fold4-11-0.9538.hdf5</t>
  </si>
  <si>
    <t>models/resnet152-LSTM-FPN-fold4-03-0.8823.hdf5</t>
  </si>
  <si>
    <t>models/resnet152-LSTM-FPN-fold4-37-0.9659.hdf5</t>
  </si>
  <si>
    <t>models/resnet152-LSTM-FPN-fold4-02-0.7635.hdf5</t>
  </si>
  <si>
    <t>models/resnet152-LSTM-FPN-fold5-13-0.9544.hdf5</t>
  </si>
  <si>
    <t>models/resnet152-LSTM-FPN-fold5-27-0.9711.hdf5</t>
  </si>
  <si>
    <t>models/resnet152-LSTM-FPN-fold5-75-0.9767.hdf5</t>
  </si>
  <si>
    <t>models/resnet152-LSTM-FPN-fold5-10-0.8911.hdf5</t>
  </si>
  <si>
    <t>models/resnet152-LSTM-FPN-fold5-01-0.6167.hdf5</t>
  </si>
  <si>
    <t>models/resnet152-LSTM-FPN-fold5-05-0.8711.hdf5</t>
  </si>
  <si>
    <t>models/resnet152-LSTM-FPN-fold5-02-0.7422.hdf5</t>
  </si>
  <si>
    <t>models/resnet152-LSTM-FPN-fold5-04-0.7811.hdf5</t>
  </si>
  <si>
    <t>models/resnet152-LSTM-FPN-fold5-03-0.7700.hdf5</t>
  </si>
  <si>
    <t>models/resnet152-LSTM-FPN-fold5-33-0.9733.hdf5</t>
  </si>
  <si>
    <t>models/resnet152-LSTM-FPN-fold5-25-0.9567.hdf5</t>
  </si>
  <si>
    <t>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</si>
</sst>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Times New Roman"/>
      <charset val="1"/>
    </font>
    <font>
      <sz val="9"/>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8497B0"/>
        <bgColor indexed="64"/>
      </patternFill>
    </fill>
    <fill>
      <patternFill patternType="solid">
        <fgColor rgb="FFACB9CA"/>
        <bgColor indexed="64"/>
      </patternFill>
    </fill>
    <fill>
      <patternFill patternType="solid">
        <fgColor rgb="FFD6DCE4"/>
        <bgColor indexed="64"/>
      </patternFill>
    </fill>
    <fill>
      <patternFill patternType="solid">
        <fgColor rgb="FFE7E6E6"/>
        <bgColor indexed="64"/>
      </patternFill>
    </fill>
    <fill>
      <patternFill patternType="solid">
        <fgColor rgb="FFFFFFFF"/>
        <bgColor indexed="64"/>
      </patternFill>
    </fill>
    <fill>
      <patternFill patternType="solid">
        <fgColor rgb="FFD9E1F2"/>
        <bgColor indexed="64"/>
      </patternFill>
    </fill>
    <fill>
      <patternFill patternType="solid">
        <fgColor rgb="FFDDEBF7"/>
        <bgColor indexed="64"/>
      </patternFill>
    </fill>
    <fill>
      <patternFill patternType="solid">
        <fgColor rgb="FFE2EFDA"/>
        <bgColor indexed="64"/>
      </patternFill>
    </fill>
    <fill>
      <patternFill patternType="solid">
        <fgColor theme="0" tint="-0.14999847407452621"/>
        <bgColor indexed="64"/>
      </patternFill>
    </fill>
  </fills>
  <borders count="86">
    <border>
      <left/>
      <right/>
      <top/>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rgb="FF000000"/>
      </left>
      <right/>
      <top style="medium">
        <color rgb="FF000000"/>
      </top>
      <bottom/>
      <diagonal/>
    </border>
    <border>
      <left/>
      <right/>
      <top style="medium">
        <color rgb="FF000000"/>
      </top>
      <bottom/>
      <diagonal/>
    </border>
    <border>
      <left style="medium">
        <color indexed="64"/>
      </left>
      <right/>
      <top style="medium">
        <color rgb="FF000000"/>
      </top>
      <bottom/>
      <diagonal/>
    </border>
    <border>
      <left/>
      <right style="medium">
        <color rgb="FF000000"/>
      </right>
      <top style="medium">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medium">
        <color indexed="64"/>
      </left>
      <right/>
      <top/>
      <bottom style="medium">
        <color rgb="FF000000"/>
      </bottom>
      <diagonal/>
    </border>
    <border>
      <left/>
      <right style="medium">
        <color rgb="FF000000"/>
      </right>
      <top/>
      <bottom style="medium">
        <color rgb="FF000000"/>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medium">
        <color rgb="FF000000"/>
      </left>
      <right/>
      <top style="thin">
        <color rgb="FF000000"/>
      </top>
      <bottom style="thin">
        <color indexed="64"/>
      </bottom>
      <diagonal/>
    </border>
    <border>
      <left/>
      <right style="medium">
        <color rgb="FF000000"/>
      </right>
      <top style="thin">
        <color rgb="FF000000"/>
      </top>
      <bottom style="thin">
        <color indexed="64"/>
      </bottom>
      <diagonal/>
    </border>
    <border>
      <left/>
      <right style="medium">
        <color indexed="64"/>
      </right>
      <top style="thin">
        <color rgb="FF000000"/>
      </top>
      <bottom style="thin">
        <color indexed="64"/>
      </bottom>
      <diagonal/>
    </border>
    <border>
      <left style="medium">
        <color indexed="64"/>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rgb="FF000000"/>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000000"/>
      </top>
      <bottom style="thin">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medium">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indexed="64"/>
      </top>
      <bottom/>
      <diagonal/>
    </border>
    <border>
      <left style="thin">
        <color rgb="FF000000"/>
      </left>
      <right style="thin">
        <color indexed="64"/>
      </right>
      <top style="medium">
        <color indexed="64"/>
      </top>
      <bottom/>
      <diagonal/>
    </border>
    <border>
      <left style="thin">
        <color indexed="64"/>
      </left>
      <right style="thin">
        <color rgb="FF000000"/>
      </right>
      <top style="medium">
        <color indexed="64"/>
      </top>
      <bottom style="thin">
        <color indexed="64"/>
      </bottom>
      <diagonal/>
    </border>
    <border>
      <left style="thin">
        <color rgb="FF000000"/>
      </left>
      <right style="thin">
        <color indexed="64"/>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s>
  <cellStyleXfs count="1">
    <xf numFmtId="0" fontId="0" fillId="0" borderId="0"/>
  </cellStyleXfs>
  <cellXfs count="268">
    <xf numFmtId="0" fontId="0" fillId="0" borderId="0" xfId="0"/>
    <xf numFmtId="0" fontId="1" fillId="0" borderId="1" xfId="0" applyFont="1" applyBorder="1"/>
    <xf numFmtId="0" fontId="1" fillId="0" borderId="2" xfId="0" applyFont="1" applyBorder="1"/>
    <xf numFmtId="0" fontId="1" fillId="0" borderId="7" xfId="0" applyFont="1" applyBorder="1"/>
    <xf numFmtId="0" fontId="1" fillId="0" borderId="8" xfId="0" applyFont="1" applyBorder="1"/>
    <xf numFmtId="0" fontId="0" fillId="0" borderId="10" xfId="0" applyBorder="1"/>
    <xf numFmtId="0" fontId="1" fillId="0" borderId="6" xfId="0" applyFont="1" applyBorder="1" applyAlignment="1">
      <alignment horizontal="center"/>
    </xf>
    <xf numFmtId="0" fontId="0" fillId="0" borderId="0" xfId="0" applyBorder="1"/>
    <xf numFmtId="0" fontId="0" fillId="0" borderId="0" xfId="0" applyFill="1" applyBorder="1"/>
    <xf numFmtId="0" fontId="0" fillId="2" borderId="0" xfId="0" applyFill="1" applyBorder="1"/>
    <xf numFmtId="0" fontId="0" fillId="3" borderId="0" xfId="0" applyFill="1" applyBorder="1"/>
    <xf numFmtId="1" fontId="0" fillId="0" borderId="0" xfId="0" applyNumberFormat="1" applyBorder="1"/>
    <xf numFmtId="10" fontId="0" fillId="0" borderId="0" xfId="0" applyNumberFormat="1" applyBorder="1"/>
    <xf numFmtId="0" fontId="1" fillId="0" borderId="0" xfId="0" applyFont="1" applyBorder="1"/>
    <xf numFmtId="0" fontId="1" fillId="0" borderId="10" xfId="0" applyFont="1" applyBorder="1"/>
    <xf numFmtId="0" fontId="1" fillId="0" borderId="8" xfId="0" applyFont="1" applyBorder="1" applyAlignment="1">
      <alignment horizontal="center"/>
    </xf>
    <xf numFmtId="0" fontId="1" fillId="0" borderId="11" xfId="0" applyFont="1" applyBorder="1"/>
    <xf numFmtId="0" fontId="1" fillId="0" borderId="12" xfId="0" applyFont="1" applyBorder="1"/>
    <xf numFmtId="0" fontId="1" fillId="0" borderId="13" xfId="0" applyFont="1" applyBorder="1" applyAlignment="1">
      <alignment horizontal="center"/>
    </xf>
    <xf numFmtId="0" fontId="1" fillId="0" borderId="12" xfId="0" applyFont="1" applyBorder="1" applyAlignment="1">
      <alignment horizontal="center"/>
    </xf>
    <xf numFmtId="0" fontId="1" fillId="0" borderId="15" xfId="0" applyFont="1" applyBorder="1"/>
    <xf numFmtId="0" fontId="1" fillId="0" borderId="17" xfId="0" applyFont="1" applyBorder="1"/>
    <xf numFmtId="0" fontId="0" fillId="0" borderId="18" xfId="0" applyBorder="1"/>
    <xf numFmtId="0" fontId="1" fillId="0" borderId="19" xfId="0" applyFont="1" applyFill="1" applyBorder="1"/>
    <xf numFmtId="0" fontId="1" fillId="0" borderId="20" xfId="0" applyFont="1" applyFill="1" applyBorder="1"/>
    <xf numFmtId="0" fontId="0" fillId="0" borderId="21" xfId="0" applyBorder="1"/>
    <xf numFmtId="0" fontId="0" fillId="0" borderId="21" xfId="0" applyFill="1" applyBorder="1"/>
    <xf numFmtId="0" fontId="0" fillId="0" borderId="25" xfId="0" applyBorder="1"/>
    <xf numFmtId="0" fontId="0" fillId="2" borderId="26" xfId="0" applyFill="1" applyBorder="1"/>
    <xf numFmtId="0" fontId="0" fillId="0" borderId="28" xfId="0" applyBorder="1"/>
    <xf numFmtId="10" fontId="0" fillId="0" borderId="29" xfId="0" applyNumberFormat="1" applyBorder="1"/>
    <xf numFmtId="0" fontId="0" fillId="0" borderId="30" xfId="0" applyBorder="1"/>
    <xf numFmtId="0" fontId="0" fillId="0" borderId="26" xfId="0" applyBorder="1"/>
    <xf numFmtId="0" fontId="0" fillId="0" borderId="31" xfId="0" applyBorder="1"/>
    <xf numFmtId="0" fontId="0" fillId="0" borderId="32" xfId="0" applyBorder="1"/>
    <xf numFmtId="0" fontId="0" fillId="0" borderId="27" xfId="0" applyBorder="1"/>
    <xf numFmtId="0" fontId="0" fillId="0" borderId="29" xfId="0" applyBorder="1"/>
    <xf numFmtId="0" fontId="0" fillId="2" borderId="25" xfId="0" applyFill="1" applyBorder="1"/>
    <xf numFmtId="0" fontId="0" fillId="2" borderId="28" xfId="0" applyFill="1" applyBorder="1"/>
    <xf numFmtId="0" fontId="0" fillId="3" borderId="28" xfId="0" applyFill="1" applyBorder="1"/>
    <xf numFmtId="1" fontId="0" fillId="2" borderId="0" xfId="0" applyNumberFormat="1" applyFill="1" applyBorder="1"/>
    <xf numFmtId="164" fontId="0" fillId="0" borderId="0" xfId="0" applyNumberFormat="1" applyBorder="1"/>
    <xf numFmtId="0" fontId="0" fillId="2" borderId="29" xfId="0" applyFill="1" applyBorder="1"/>
    <xf numFmtId="0" fontId="0" fillId="0" borderId="29" xfId="0" applyFill="1" applyBorder="1"/>
    <xf numFmtId="1" fontId="0" fillId="2" borderId="29" xfId="0" applyNumberFormat="1" applyFill="1" applyBorder="1"/>
    <xf numFmtId="1" fontId="0" fillId="0" borderId="29" xfId="0" applyNumberFormat="1" applyBorder="1"/>
    <xf numFmtId="0" fontId="0" fillId="0" borderId="28" xfId="0" applyFill="1" applyBorder="1"/>
    <xf numFmtId="2" fontId="0" fillId="0" borderId="28" xfId="0" applyNumberFormat="1" applyBorder="1"/>
    <xf numFmtId="0" fontId="0" fillId="2" borderId="27" xfId="0" applyFill="1" applyBorder="1"/>
    <xf numFmtId="0" fontId="0" fillId="0" borderId="31" xfId="0" applyFill="1" applyBorder="1"/>
    <xf numFmtId="0" fontId="1" fillId="0" borderId="34" xfId="0" applyFont="1" applyBorder="1"/>
    <xf numFmtId="0" fontId="1" fillId="0" borderId="35" xfId="0" applyFont="1" applyBorder="1"/>
    <xf numFmtId="0" fontId="0" fillId="0" borderId="38" xfId="0" applyBorder="1"/>
    <xf numFmtId="0" fontId="0" fillId="0" borderId="39" xfId="0" applyBorder="1"/>
    <xf numFmtId="0" fontId="1" fillId="0" borderId="40" xfId="0" applyFont="1" applyBorder="1"/>
    <xf numFmtId="0" fontId="1" fillId="0" borderId="28" xfId="0" applyFont="1"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0" fillId="0" borderId="30" xfId="0" applyBorder="1" applyAlignment="1">
      <alignment horizontal="center"/>
    </xf>
    <xf numFmtId="1" fontId="0" fillId="4" borderId="0" xfId="0" applyNumberFormat="1" applyFill="1" applyBorder="1"/>
    <xf numFmtId="0" fontId="0" fillId="4" borderId="22" xfId="0" applyFill="1" applyBorder="1"/>
    <xf numFmtId="0" fontId="1" fillId="0" borderId="39" xfId="0" applyFont="1" applyBorder="1"/>
    <xf numFmtId="0" fontId="1" fillId="0" borderId="47" xfId="0" applyFont="1" applyBorder="1" applyAlignment="1">
      <alignment horizontal="center"/>
    </xf>
    <xf numFmtId="0" fontId="0" fillId="0" borderId="49" xfId="0" applyBorder="1"/>
    <xf numFmtId="0" fontId="1" fillId="0" borderId="3" xfId="0" applyFont="1" applyBorder="1" applyAlignment="1">
      <alignment vertical="center"/>
    </xf>
    <xf numFmtId="0" fontId="0" fillId="4" borderId="0" xfId="0" applyFill="1"/>
    <xf numFmtId="0" fontId="1" fillId="0" borderId="52" xfId="0" applyFont="1" applyBorder="1"/>
    <xf numFmtId="0" fontId="1" fillId="0" borderId="9" xfId="0" applyFont="1" applyBorder="1"/>
    <xf numFmtId="0" fontId="1" fillId="0" borderId="6" xfId="0" applyFont="1" applyBorder="1"/>
    <xf numFmtId="0" fontId="1" fillId="0" borderId="46" xfId="0" applyFont="1" applyBorder="1"/>
    <xf numFmtId="0" fontId="1" fillId="0" borderId="53" xfId="0" applyFont="1" applyBorder="1"/>
    <xf numFmtId="0" fontId="1" fillId="0" borderId="44" xfId="0" applyFont="1" applyBorder="1" applyAlignment="1">
      <alignment vertical="center"/>
    </xf>
    <xf numFmtId="164" fontId="0" fillId="0" borderId="48" xfId="0" applyNumberFormat="1" applyBorder="1"/>
    <xf numFmtId="164" fontId="0" fillId="0" borderId="51" xfId="0" applyNumberFormat="1" applyBorder="1"/>
    <xf numFmtId="0" fontId="1" fillId="0" borderId="40" xfId="0" applyFont="1" applyFill="1" applyBorder="1"/>
    <xf numFmtId="0" fontId="1" fillId="0" borderId="41" xfId="0" applyFont="1" applyBorder="1"/>
    <xf numFmtId="0" fontId="1" fillId="0" borderId="1" xfId="0" applyFont="1" applyFill="1" applyBorder="1"/>
    <xf numFmtId="0" fontId="0" fillId="2" borderId="20" xfId="0" applyFill="1" applyBorder="1"/>
    <xf numFmtId="0" fontId="0" fillId="2" borderId="10" xfId="0" applyFill="1" applyBorder="1"/>
    <xf numFmtId="0" fontId="1" fillId="2" borderId="0" xfId="0" applyFont="1" applyFill="1" applyBorder="1"/>
    <xf numFmtId="0" fontId="0" fillId="2" borderId="0" xfId="0" applyFill="1"/>
    <xf numFmtId="0" fontId="0" fillId="2" borderId="49" xfId="0" applyFill="1" applyBorder="1"/>
    <xf numFmtId="165" fontId="0" fillId="0" borderId="36" xfId="0" applyNumberFormat="1" applyBorder="1"/>
    <xf numFmtId="165" fontId="0" fillId="0" borderId="37" xfId="0" applyNumberFormat="1" applyBorder="1"/>
    <xf numFmtId="165" fontId="0" fillId="0" borderId="35" xfId="0" applyNumberFormat="1" applyBorder="1"/>
    <xf numFmtId="165" fontId="0" fillId="0" borderId="38" xfId="0" applyNumberFormat="1" applyBorder="1"/>
    <xf numFmtId="165" fontId="0" fillId="0" borderId="39" xfId="0" applyNumberFormat="1" applyBorder="1"/>
    <xf numFmtId="165" fontId="0" fillId="0" borderId="26" xfId="0" applyNumberFormat="1" applyBorder="1"/>
    <xf numFmtId="165" fontId="0" fillId="0" borderId="27" xfId="0" applyNumberFormat="1" applyBorder="1"/>
    <xf numFmtId="165" fontId="0" fillId="0" borderId="23" xfId="0" applyNumberFormat="1" applyBorder="1"/>
    <xf numFmtId="165" fontId="0" fillId="0" borderId="24" xfId="0" applyNumberFormat="1" applyBorder="1"/>
    <xf numFmtId="165" fontId="0" fillId="2" borderId="1" xfId="0" applyNumberFormat="1" applyFill="1" applyBorder="1"/>
    <xf numFmtId="165" fontId="0" fillId="2" borderId="5" xfId="0" applyNumberFormat="1" applyFill="1" applyBorder="1"/>
    <xf numFmtId="165" fontId="0" fillId="0" borderId="4" xfId="0" applyNumberFormat="1" applyFill="1" applyBorder="1"/>
    <xf numFmtId="165" fontId="0" fillId="0" borderId="5" xfId="0" applyNumberFormat="1" applyFill="1" applyBorder="1"/>
    <xf numFmtId="165" fontId="0" fillId="0" borderId="4" xfId="0" applyNumberFormat="1" applyBorder="1"/>
    <xf numFmtId="165" fontId="0" fillId="0" borderId="1" xfId="0" applyNumberFormat="1" applyBorder="1"/>
    <xf numFmtId="165" fontId="0" fillId="0" borderId="0" xfId="0" applyNumberFormat="1" applyBorder="1"/>
    <xf numFmtId="165" fontId="0" fillId="0" borderId="29" xfId="0" applyNumberFormat="1" applyBorder="1"/>
    <xf numFmtId="165" fontId="0" fillId="0" borderId="5" xfId="0" applyNumberFormat="1" applyBorder="1"/>
    <xf numFmtId="165" fontId="0" fillId="2" borderId="24" xfId="0" applyNumberFormat="1" applyFill="1" applyBorder="1"/>
    <xf numFmtId="165" fontId="0" fillId="0" borderId="17" xfId="0" applyNumberFormat="1" applyBorder="1"/>
    <xf numFmtId="165" fontId="0" fillId="0" borderId="18" xfId="0" applyNumberFormat="1" applyBorder="1"/>
    <xf numFmtId="165" fontId="0" fillId="0" borderId="9" xfId="0" applyNumberFormat="1" applyBorder="1"/>
    <xf numFmtId="165" fontId="0" fillId="0" borderId="10" xfId="0" applyNumberFormat="1" applyBorder="1"/>
    <xf numFmtId="0" fontId="1" fillId="0" borderId="39" xfId="0" applyFont="1" applyBorder="1" applyAlignment="1">
      <alignment horizontal="center"/>
    </xf>
    <xf numFmtId="165" fontId="0" fillId="0" borderId="50" xfId="0" applyNumberFormat="1" applyBorder="1" applyAlignment="1">
      <alignment horizontal="center"/>
    </xf>
    <xf numFmtId="0" fontId="0" fillId="0" borderId="56" xfId="0" applyBorder="1" applyAlignment="1">
      <alignment horizontal="center"/>
    </xf>
    <xf numFmtId="0" fontId="0" fillId="7" borderId="58" xfId="0" applyFill="1" applyBorder="1" applyAlignment="1">
      <alignment horizontal="center"/>
    </xf>
    <xf numFmtId="0" fontId="0" fillId="9" borderId="57" xfId="0" applyFill="1" applyBorder="1" applyAlignment="1">
      <alignment horizontal="center"/>
    </xf>
    <xf numFmtId="0" fontId="0" fillId="8" borderId="56" xfId="0" applyFill="1" applyBorder="1" applyAlignment="1">
      <alignment horizontal="center"/>
    </xf>
    <xf numFmtId="0" fontId="0" fillId="6" borderId="58" xfId="0" applyFill="1" applyBorder="1" applyAlignment="1">
      <alignment horizontal="center"/>
    </xf>
    <xf numFmtId="0" fontId="0" fillId="5" borderId="56" xfId="0" applyFill="1" applyBorder="1" applyAlignment="1">
      <alignment horizontal="center"/>
    </xf>
    <xf numFmtId="0" fontId="0" fillId="8" borderId="33" xfId="0" applyFill="1" applyBorder="1" applyAlignment="1">
      <alignment horizontal="center"/>
    </xf>
    <xf numFmtId="0" fontId="0" fillId="7" borderId="56" xfId="0" applyFill="1" applyBorder="1" applyAlignment="1">
      <alignment horizontal="center"/>
    </xf>
    <xf numFmtId="0" fontId="0" fillId="6" borderId="56" xfId="0" applyFill="1" applyBorder="1" applyAlignment="1">
      <alignment horizontal="center"/>
    </xf>
    <xf numFmtId="0" fontId="0" fillId="5" borderId="33" xfId="0" applyFill="1" applyBorder="1" applyAlignment="1">
      <alignment horizontal="center"/>
    </xf>
    <xf numFmtId="0" fontId="0" fillId="9" borderId="60" xfId="0" applyFill="1" applyBorder="1" applyAlignment="1">
      <alignment horizontal="center"/>
    </xf>
    <xf numFmtId="10" fontId="0" fillId="8" borderId="57" xfId="0" applyNumberFormat="1" applyFill="1" applyBorder="1" applyAlignment="1">
      <alignment horizontal="center"/>
    </xf>
    <xf numFmtId="0" fontId="0" fillId="0" borderId="56" xfId="0" applyBorder="1"/>
    <xf numFmtId="0" fontId="0" fillId="0" borderId="56" xfId="0" applyBorder="1" applyAlignment="1">
      <alignment wrapText="1"/>
    </xf>
    <xf numFmtId="0" fontId="2" fillId="0" borderId="0" xfId="0" applyFont="1"/>
    <xf numFmtId="0" fontId="0" fillId="11" borderId="0" xfId="0" applyFill="1"/>
    <xf numFmtId="0" fontId="0" fillId="9" borderId="29" xfId="0" applyFill="1" applyBorder="1"/>
    <xf numFmtId="2" fontId="0" fillId="0" borderId="45" xfId="0" applyNumberFormat="1" applyBorder="1"/>
    <xf numFmtId="0" fontId="0" fillId="9" borderId="28" xfId="0" applyFill="1" applyBorder="1"/>
    <xf numFmtId="0" fontId="0" fillId="9" borderId="0" xfId="0" applyFill="1" applyBorder="1"/>
    <xf numFmtId="1" fontId="0" fillId="9" borderId="0" xfId="0" applyNumberFormat="1" applyFill="1" applyBorder="1"/>
    <xf numFmtId="0" fontId="0" fillId="9" borderId="30" xfId="0" applyFill="1" applyBorder="1"/>
    <xf numFmtId="0" fontId="0" fillId="9" borderId="31" xfId="0" applyFill="1" applyBorder="1"/>
    <xf numFmtId="1" fontId="0" fillId="9" borderId="31" xfId="0" applyNumberFormat="1" applyFill="1" applyBorder="1"/>
    <xf numFmtId="1" fontId="0" fillId="9" borderId="32" xfId="0" applyNumberFormat="1" applyFill="1" applyBorder="1"/>
    <xf numFmtId="0" fontId="0" fillId="11" borderId="26" xfId="0" applyFill="1" applyBorder="1"/>
    <xf numFmtId="0" fontId="0" fillId="11" borderId="26" xfId="0" applyFill="1" applyBorder="1" applyAlignment="1">
      <alignment horizontal="center"/>
    </xf>
    <xf numFmtId="0" fontId="0" fillId="11" borderId="27" xfId="0" applyFill="1" applyBorder="1" applyAlignment="1">
      <alignment horizontal="center"/>
    </xf>
    <xf numFmtId="10" fontId="0" fillId="12" borderId="0" xfId="0" applyNumberFormat="1" applyFill="1" applyBorder="1"/>
    <xf numFmtId="10" fontId="0" fillId="4" borderId="0" xfId="0" applyNumberFormat="1" applyFill="1" applyBorder="1"/>
    <xf numFmtId="10" fontId="0" fillId="4" borderId="29" xfId="0" applyNumberFormat="1" applyFill="1" applyBorder="1"/>
    <xf numFmtId="10" fontId="0" fillId="0" borderId="31" xfId="0" applyNumberFormat="1" applyBorder="1"/>
    <xf numFmtId="10" fontId="0" fillId="4" borderId="31" xfId="0" applyNumberFormat="1" applyFill="1" applyBorder="1"/>
    <xf numFmtId="10" fontId="0" fillId="0" borderId="32" xfId="0" applyNumberFormat="1" applyBorder="1"/>
    <xf numFmtId="1" fontId="0" fillId="0" borderId="31" xfId="0" applyNumberFormat="1" applyBorder="1"/>
    <xf numFmtId="1" fontId="0" fillId="4" borderId="31" xfId="0" applyNumberFormat="1" applyFill="1" applyBorder="1"/>
    <xf numFmtId="0" fontId="0" fillId="0" borderId="68" xfId="0" applyBorder="1"/>
    <xf numFmtId="0" fontId="0" fillId="0" borderId="69" xfId="0" applyBorder="1" applyAlignment="1">
      <alignment horizontal="center"/>
    </xf>
    <xf numFmtId="9" fontId="0" fillId="0" borderId="69" xfId="0" applyNumberFormat="1" applyBorder="1" applyAlignment="1">
      <alignment horizontal="center"/>
    </xf>
    <xf numFmtId="0" fontId="0" fillId="0" borderId="70" xfId="0" applyBorder="1"/>
    <xf numFmtId="9" fontId="0" fillId="0" borderId="71" xfId="0" applyNumberFormat="1" applyBorder="1" applyAlignment="1">
      <alignment horizontal="center"/>
    </xf>
    <xf numFmtId="0" fontId="0" fillId="10" borderId="72" xfId="0" applyFill="1" applyBorder="1"/>
    <xf numFmtId="0" fontId="0" fillId="10" borderId="73" xfId="0" applyFill="1" applyBorder="1" applyAlignment="1">
      <alignment horizontal="center"/>
    </xf>
    <xf numFmtId="0" fontId="0" fillId="0" borderId="74" xfId="0" applyBorder="1"/>
    <xf numFmtId="11" fontId="0" fillId="0" borderId="75" xfId="0" applyNumberFormat="1" applyBorder="1" applyAlignment="1">
      <alignment horizontal="center"/>
    </xf>
    <xf numFmtId="0" fontId="0" fillId="0" borderId="0" xfId="0" applyAlignment="1"/>
    <xf numFmtId="10" fontId="0" fillId="9" borderId="0" xfId="0" applyNumberFormat="1" applyFill="1" applyBorder="1"/>
    <xf numFmtId="0" fontId="4" fillId="0" borderId="27" xfId="0" applyFont="1" applyBorder="1" applyAlignment="1">
      <alignment vertical="center"/>
    </xf>
    <xf numFmtId="0" fontId="4" fillId="0" borderId="26" xfId="0" applyFont="1" applyBorder="1" applyAlignment="1">
      <alignment vertical="center"/>
    </xf>
    <xf numFmtId="0" fontId="4" fillId="0" borderId="61" xfId="0" applyFont="1" applyBorder="1" applyAlignment="1">
      <alignment vertical="center"/>
    </xf>
    <xf numFmtId="0" fontId="4" fillId="9" borderId="27" xfId="0" applyFont="1" applyFill="1" applyBorder="1" applyAlignment="1">
      <alignment vertical="center"/>
    </xf>
    <xf numFmtId="0" fontId="4" fillId="0" borderId="29" xfId="0" applyFont="1" applyBorder="1" applyAlignment="1">
      <alignment vertical="center"/>
    </xf>
    <xf numFmtId="0" fontId="4" fillId="0" borderId="0" xfId="0" applyFont="1" applyBorder="1" applyAlignment="1">
      <alignment vertical="center"/>
    </xf>
    <xf numFmtId="0" fontId="4" fillId="0" borderId="62" xfId="0" applyFont="1" applyBorder="1" applyAlignment="1">
      <alignment vertical="center"/>
    </xf>
    <xf numFmtId="0" fontId="4" fillId="9" borderId="29" xfId="0" applyFont="1" applyFill="1" applyBorder="1" applyAlignment="1">
      <alignment vertical="center"/>
    </xf>
    <xf numFmtId="0" fontId="4" fillId="0" borderId="25" xfId="0" applyFont="1" applyBorder="1" applyAlignment="1">
      <alignment vertical="center"/>
    </xf>
    <xf numFmtId="0" fontId="4" fillId="2" borderId="25" xfId="0" applyFont="1" applyFill="1" applyBorder="1" applyAlignment="1">
      <alignment vertical="center"/>
    </xf>
    <xf numFmtId="0" fontId="4" fillId="2" borderId="61" xfId="0" applyFont="1" applyFill="1" applyBorder="1" applyAlignment="1">
      <alignment vertical="center"/>
    </xf>
    <xf numFmtId="10" fontId="4" fillId="0" borderId="27" xfId="0" applyNumberFormat="1" applyFont="1" applyBorder="1" applyAlignment="1">
      <alignment vertical="center"/>
    </xf>
    <xf numFmtId="10" fontId="4" fillId="0" borderId="26" xfId="0" applyNumberFormat="1" applyFont="1" applyBorder="1" applyAlignment="1">
      <alignment vertical="center"/>
    </xf>
    <xf numFmtId="10" fontId="4" fillId="0" borderId="61" xfId="0" applyNumberFormat="1" applyFont="1" applyBorder="1" applyAlignment="1">
      <alignment vertical="center"/>
    </xf>
    <xf numFmtId="10" fontId="4" fillId="9" borderId="27" xfId="0" applyNumberFormat="1" applyFont="1" applyFill="1" applyBorder="1" applyAlignment="1">
      <alignment vertical="center"/>
    </xf>
    <xf numFmtId="0" fontId="4" fillId="0" borderId="28" xfId="0" applyFont="1" applyBorder="1" applyAlignment="1">
      <alignment vertical="center"/>
    </xf>
    <xf numFmtId="0" fontId="4" fillId="2" borderId="28" xfId="0" applyFont="1" applyFill="1" applyBorder="1" applyAlignment="1">
      <alignment vertical="center"/>
    </xf>
    <xf numFmtId="0" fontId="4" fillId="2" borderId="62" xfId="0" applyFont="1" applyFill="1" applyBorder="1" applyAlignment="1">
      <alignment vertical="center"/>
    </xf>
    <xf numFmtId="10" fontId="4" fillId="0" borderId="29" xfId="0" applyNumberFormat="1" applyFont="1" applyBorder="1" applyAlignment="1">
      <alignment vertical="center"/>
    </xf>
    <xf numFmtId="10" fontId="4" fillId="0" borderId="0" xfId="0" applyNumberFormat="1" applyFont="1" applyBorder="1" applyAlignment="1">
      <alignment vertical="center"/>
    </xf>
    <xf numFmtId="10" fontId="4" fillId="0" borderId="62" xfId="0" applyNumberFormat="1" applyFont="1" applyBorder="1" applyAlignment="1">
      <alignment vertical="center"/>
    </xf>
    <xf numFmtId="10" fontId="4" fillId="9" borderId="29" xfId="0" applyNumberFormat="1" applyFont="1" applyFill="1" applyBorder="1" applyAlignment="1">
      <alignment vertical="center"/>
    </xf>
    <xf numFmtId="0" fontId="4" fillId="2" borderId="26" xfId="0" applyFont="1" applyFill="1" applyBorder="1" applyAlignment="1">
      <alignment vertical="center"/>
    </xf>
    <xf numFmtId="0" fontId="4" fillId="0" borderId="54" xfId="0" applyFont="1" applyBorder="1" applyAlignment="1">
      <alignment vertical="center"/>
    </xf>
    <xf numFmtId="1" fontId="4" fillId="2" borderId="54" xfId="0" applyNumberFormat="1" applyFont="1" applyFill="1" applyBorder="1" applyAlignment="1">
      <alignment vertical="center"/>
    </xf>
    <xf numFmtId="1" fontId="4" fillId="4" borderId="54" xfId="0" applyNumberFormat="1" applyFont="1" applyFill="1" applyBorder="1" applyAlignment="1">
      <alignment vertical="center"/>
    </xf>
    <xf numFmtId="1" fontId="4" fillId="4" borderId="78" xfId="0" applyNumberFormat="1" applyFont="1" applyFill="1" applyBorder="1" applyAlignment="1">
      <alignment vertical="center"/>
    </xf>
    <xf numFmtId="10" fontId="4" fillId="0" borderId="66" xfId="0" applyNumberFormat="1" applyFont="1" applyBorder="1" applyAlignment="1">
      <alignment vertical="center"/>
    </xf>
    <xf numFmtId="10" fontId="4" fillId="0" borderId="55" xfId="0" applyNumberFormat="1" applyFont="1" applyBorder="1" applyAlignment="1">
      <alignment vertical="center"/>
    </xf>
    <xf numFmtId="10" fontId="4" fillId="0" borderId="63" xfId="0" applyNumberFormat="1" applyFont="1" applyBorder="1" applyAlignment="1">
      <alignment vertical="center"/>
    </xf>
    <xf numFmtId="10" fontId="4" fillId="9" borderId="66" xfId="0" applyNumberFormat="1" applyFont="1" applyFill="1" applyBorder="1" applyAlignment="1">
      <alignment vertical="center"/>
    </xf>
    <xf numFmtId="10" fontId="4" fillId="4" borderId="54" xfId="0" applyNumberFormat="1" applyFont="1" applyFill="1" applyBorder="1" applyAlignment="1">
      <alignment vertical="center"/>
    </xf>
    <xf numFmtId="10" fontId="4" fillId="9" borderId="54" xfId="0" applyNumberFormat="1" applyFont="1" applyFill="1" applyBorder="1" applyAlignment="1">
      <alignment vertical="center"/>
    </xf>
    <xf numFmtId="10" fontId="4" fillId="0" borderId="78" xfId="0" applyNumberFormat="1" applyFont="1" applyBorder="1" applyAlignment="1">
      <alignment vertical="center"/>
    </xf>
    <xf numFmtId="0" fontId="4" fillId="0" borderId="42" xfId="0" applyFont="1" applyBorder="1" applyAlignment="1">
      <alignment vertical="center"/>
    </xf>
    <xf numFmtId="1" fontId="4" fillId="2" borderId="42" xfId="0" applyNumberFormat="1" applyFont="1" applyFill="1" applyBorder="1" applyAlignment="1">
      <alignment vertical="center"/>
    </xf>
    <xf numFmtId="1" fontId="4" fillId="2" borderId="80" xfId="0" applyNumberFormat="1" applyFont="1" applyFill="1" applyBorder="1" applyAlignment="1">
      <alignment vertical="center"/>
    </xf>
    <xf numFmtId="10" fontId="4" fillId="0" borderId="67" xfId="0" applyNumberFormat="1" applyFont="1" applyBorder="1" applyAlignment="1">
      <alignment vertical="center"/>
    </xf>
    <xf numFmtId="10" fontId="4" fillId="0" borderId="43" xfId="0" applyNumberFormat="1" applyFont="1" applyBorder="1" applyAlignment="1">
      <alignment vertical="center"/>
    </xf>
    <xf numFmtId="10" fontId="4" fillId="0" borderId="64" xfId="0" applyNumberFormat="1" applyFont="1" applyBorder="1" applyAlignment="1">
      <alignment vertical="center"/>
    </xf>
    <xf numFmtId="10" fontId="4" fillId="9" borderId="67" xfId="0" applyNumberFormat="1" applyFont="1" applyFill="1" applyBorder="1" applyAlignment="1">
      <alignment vertical="center"/>
    </xf>
    <xf numFmtId="10" fontId="4" fillId="9" borderId="42" xfId="0" applyNumberFormat="1" applyFont="1" applyFill="1" applyBorder="1" applyAlignment="1">
      <alignment vertical="center"/>
    </xf>
    <xf numFmtId="10" fontId="4" fillId="0" borderId="42" xfId="0" applyNumberFormat="1" applyFont="1" applyBorder="1" applyAlignment="1">
      <alignment vertical="center"/>
    </xf>
    <xf numFmtId="10" fontId="4" fillId="0" borderId="80" xfId="0" applyNumberFormat="1" applyFont="1" applyBorder="1" applyAlignment="1">
      <alignment vertical="center"/>
    </xf>
    <xf numFmtId="1" fontId="4" fillId="4" borderId="42" xfId="0" applyNumberFormat="1" applyFont="1" applyFill="1" applyBorder="1" applyAlignment="1">
      <alignment vertical="center"/>
    </xf>
    <xf numFmtId="10" fontId="4" fillId="4" borderId="67" xfId="0" applyNumberFormat="1" applyFont="1" applyFill="1" applyBorder="1" applyAlignment="1">
      <alignment vertical="center"/>
    </xf>
    <xf numFmtId="10" fontId="4" fillId="4" borderId="43" xfId="0" applyNumberFormat="1" applyFont="1" applyFill="1" applyBorder="1" applyAlignment="1">
      <alignment vertical="center"/>
    </xf>
    <xf numFmtId="10" fontId="4" fillId="4" borderId="64" xfId="0" applyNumberFormat="1" applyFont="1" applyFill="1" applyBorder="1" applyAlignment="1">
      <alignment vertical="center"/>
    </xf>
    <xf numFmtId="10" fontId="4" fillId="4" borderId="42" xfId="0" applyNumberFormat="1" applyFont="1" applyFill="1" applyBorder="1" applyAlignment="1">
      <alignment vertical="center"/>
    </xf>
    <xf numFmtId="10" fontId="4" fillId="2" borderId="42" xfId="0" applyNumberFormat="1" applyFont="1" applyFill="1" applyBorder="1" applyAlignment="1">
      <alignment vertical="center"/>
    </xf>
    <xf numFmtId="10" fontId="4" fillId="4" borderId="80" xfId="0" applyNumberFormat="1" applyFont="1" applyFill="1" applyBorder="1" applyAlignment="1">
      <alignment vertical="center"/>
    </xf>
    <xf numFmtId="0" fontId="4" fillId="0" borderId="82" xfId="0" applyFont="1" applyBorder="1" applyAlignment="1">
      <alignment vertical="center"/>
    </xf>
    <xf numFmtId="1" fontId="4" fillId="2" borderId="82" xfId="0" applyNumberFormat="1" applyFont="1" applyFill="1" applyBorder="1" applyAlignment="1">
      <alignment vertical="center"/>
    </xf>
    <xf numFmtId="1" fontId="4" fillId="2" borderId="83" xfId="0" applyNumberFormat="1" applyFont="1" applyFill="1" applyBorder="1" applyAlignment="1">
      <alignment vertical="center"/>
    </xf>
    <xf numFmtId="10" fontId="4" fillId="2" borderId="85" xfId="0" applyNumberFormat="1" applyFont="1" applyFill="1" applyBorder="1" applyAlignment="1">
      <alignment vertical="center"/>
    </xf>
    <xf numFmtId="10" fontId="4" fillId="2" borderId="84" xfId="0" applyNumberFormat="1" applyFont="1" applyFill="1" applyBorder="1" applyAlignment="1">
      <alignment vertical="center"/>
    </xf>
    <xf numFmtId="10" fontId="4" fillId="2" borderId="65" xfId="0" applyNumberFormat="1" applyFont="1" applyFill="1" applyBorder="1" applyAlignment="1">
      <alignment vertical="center"/>
    </xf>
    <xf numFmtId="10" fontId="4" fillId="9" borderId="85" xfId="0" applyNumberFormat="1" applyFont="1" applyFill="1" applyBorder="1" applyAlignment="1">
      <alignment vertical="center"/>
    </xf>
    <xf numFmtId="10" fontId="4" fillId="9" borderId="82" xfId="0" applyNumberFormat="1" applyFont="1" applyFill="1" applyBorder="1" applyAlignment="1">
      <alignment vertical="center"/>
    </xf>
    <xf numFmtId="10" fontId="4" fillId="2" borderId="82" xfId="0" applyNumberFormat="1" applyFont="1" applyFill="1" applyBorder="1" applyAlignment="1">
      <alignment vertical="center"/>
    </xf>
    <xf numFmtId="10" fontId="4" fillId="2" borderId="83" xfId="0" applyNumberFormat="1" applyFont="1" applyFill="1" applyBorder="1" applyAlignment="1">
      <alignment vertical="center"/>
    </xf>
    <xf numFmtId="0" fontId="1" fillId="0" borderId="7"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0" fillId="0" borderId="28" xfId="0" applyBorder="1" applyAlignment="1">
      <alignment horizontal="center"/>
    </xf>
    <xf numFmtId="0" fontId="0" fillId="8" borderId="57" xfId="0" applyFill="1" applyBorder="1" applyAlignment="1">
      <alignment horizontal="center"/>
    </xf>
    <xf numFmtId="0" fontId="0" fillId="8" borderId="58" xfId="0" applyFill="1" applyBorder="1" applyAlignment="1">
      <alignment horizontal="center"/>
    </xf>
    <xf numFmtId="0" fontId="0" fillId="11" borderId="56" xfId="0" applyFill="1" applyBorder="1" applyAlignment="1">
      <alignment horizont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xf>
    <xf numFmtId="0" fontId="1" fillId="0" borderId="14"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3" fillId="4" borderId="0" xfId="0" applyFont="1" applyFill="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8" borderId="57" xfId="0" applyFill="1" applyBorder="1" applyAlignment="1">
      <alignment horizontal="center"/>
    </xf>
    <xf numFmtId="0" fontId="0" fillId="8" borderId="59" xfId="0" applyFill="1" applyBorder="1" applyAlignment="1">
      <alignment horizontal="center"/>
    </xf>
    <xf numFmtId="0" fontId="0" fillId="8" borderId="58" xfId="0" applyFill="1" applyBorder="1" applyAlignment="1">
      <alignment horizontal="center"/>
    </xf>
    <xf numFmtId="0" fontId="1" fillId="8" borderId="57" xfId="0" applyFont="1" applyFill="1" applyBorder="1" applyAlignment="1">
      <alignment horizontal="center"/>
    </xf>
    <xf numFmtId="0" fontId="1" fillId="8" borderId="59" xfId="0" applyFont="1" applyFill="1" applyBorder="1" applyAlignment="1">
      <alignment horizontal="center"/>
    </xf>
    <xf numFmtId="0" fontId="1" fillId="8" borderId="58" xfId="0" applyFont="1" applyFill="1" applyBorder="1" applyAlignment="1">
      <alignment horizontal="center"/>
    </xf>
    <xf numFmtId="0" fontId="0" fillId="8" borderId="26" xfId="0" applyFill="1" applyBorder="1" applyAlignment="1">
      <alignment horizontal="center"/>
    </xf>
    <xf numFmtId="0" fontId="4" fillId="2" borderId="6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0" borderId="61"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4" fillId="0" borderId="61" xfId="0" applyFont="1" applyBorder="1" applyAlignment="1">
      <alignment horizontal="center" vertical="center"/>
    </xf>
    <xf numFmtId="0" fontId="4" fillId="0" borderId="62" xfId="0" applyFont="1" applyBorder="1" applyAlignment="1">
      <alignment horizontal="center" vertical="center"/>
    </xf>
    <xf numFmtId="0" fontId="4" fillId="0" borderId="77" xfId="0" applyFont="1" applyBorder="1" applyAlignment="1">
      <alignment horizontal="center" vertical="center"/>
    </xf>
    <xf numFmtId="0" fontId="4" fillId="0" borderId="79" xfId="0" applyFont="1" applyBorder="1" applyAlignment="1">
      <alignment horizontal="center" vertical="center"/>
    </xf>
    <xf numFmtId="0" fontId="4" fillId="0" borderId="81" xfId="0" applyFont="1" applyBorder="1" applyAlignment="1">
      <alignment horizontal="center" vertical="center"/>
    </xf>
    <xf numFmtId="0" fontId="4" fillId="0" borderId="26" xfId="0" applyFont="1" applyBorder="1" applyAlignment="1">
      <alignment horizontal="center" vertical="center"/>
    </xf>
    <xf numFmtId="0" fontId="4" fillId="0" borderId="0" xfId="0" applyFont="1" applyBorder="1" applyAlignment="1">
      <alignment horizontal="center" vertical="center"/>
    </xf>
    <xf numFmtId="0" fontId="4" fillId="0" borderId="76" xfId="0" applyFont="1"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1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 Train Time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Timing!$C$11</c:f>
              <c:strCache>
                <c:ptCount val="1"/>
                <c:pt idx="0">
                  <c:v>Ave Train Time</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00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23FE-4CD1-8E07-02FC9EDEDEA8}"/>
              </c:ext>
            </c:extLst>
          </c:dPt>
          <c:dPt>
            <c:idx val="1"/>
            <c:invertIfNegative val="0"/>
            <c:bubble3D val="0"/>
            <c:spPr>
              <a:solidFill>
                <a:srgbClr val="FFC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23FE-4CD1-8E07-02FC9EDEDEA8}"/>
              </c:ext>
            </c:extLst>
          </c:dPt>
          <c:dPt>
            <c:idx val="2"/>
            <c:invertIfNegative val="0"/>
            <c:bubble3D val="0"/>
            <c:spPr>
              <a:solidFill>
                <a:srgbClr val="92D05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23FE-4CD1-8E07-02FC9EDEDEA8}"/>
              </c:ext>
            </c:extLst>
          </c:dPt>
          <c:dPt>
            <c:idx val="3"/>
            <c:invertIfNegative val="0"/>
            <c:bubble3D val="0"/>
            <c:spPr>
              <a:solidFill>
                <a:srgbClr val="00B0F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23FE-4CD1-8E07-02FC9EDEDEA8}"/>
              </c:ext>
            </c:extLst>
          </c:dPt>
          <c:dPt>
            <c:idx val="5"/>
            <c:invertIfNegative val="0"/>
            <c:bubble3D val="0"/>
            <c:spPr>
              <a:solidFill>
                <a:srgbClr val="7030A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23FE-4CD1-8E07-02FC9EDEDEA8}"/>
              </c:ext>
            </c:extLst>
          </c:dPt>
          <c:dPt>
            <c:idx val="6"/>
            <c:invertIfNegative val="0"/>
            <c:bubble3D val="0"/>
            <c:spPr>
              <a:solidFill>
                <a:srgbClr val="00206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23FE-4CD1-8E07-02FC9EDEDEA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Timing!$B$12:$B$18</c:f>
              <c:strCache>
                <c:ptCount val="7"/>
                <c:pt idx="0">
                  <c:v>ResNet50</c:v>
                </c:pt>
                <c:pt idx="1">
                  <c:v>InceptionV3</c:v>
                </c:pt>
                <c:pt idx="2">
                  <c:v>VGG19</c:v>
                </c:pt>
                <c:pt idx="3">
                  <c:v>Xception</c:v>
                </c:pt>
                <c:pt idx="4">
                  <c:v>ResNet152</c:v>
                </c:pt>
                <c:pt idx="5">
                  <c:v>VGG16</c:v>
                </c:pt>
                <c:pt idx="6">
                  <c:v>ResNet152_LSTM</c:v>
                </c:pt>
              </c:strCache>
            </c:strRef>
          </c:cat>
          <c:val>
            <c:numRef>
              <c:f>Timing!$C$12:$C$18</c:f>
              <c:numCache>
                <c:formatCode>0.000</c:formatCode>
                <c:ptCount val="7"/>
                <c:pt idx="0">
                  <c:v>1.0925938888888889</c:v>
                </c:pt>
                <c:pt idx="1">
                  <c:v>1.2599151111111109</c:v>
                </c:pt>
                <c:pt idx="2">
                  <c:v>1.6041360555555555</c:v>
                </c:pt>
                <c:pt idx="3">
                  <c:v>1.9132403888888889</c:v>
                </c:pt>
                <c:pt idx="4">
                  <c:v>2.0940943333333335</c:v>
                </c:pt>
                <c:pt idx="5">
                  <c:v>2.7157444444444447</c:v>
                </c:pt>
                <c:pt idx="6">
                  <c:v>4.1355970555555555</c:v>
                </c:pt>
              </c:numCache>
            </c:numRef>
          </c:val>
          <c:extLst>
            <c:ext xmlns:c16="http://schemas.microsoft.com/office/drawing/2014/chart" uri="{C3380CC4-5D6E-409C-BE32-E72D297353CC}">
              <c16:uniqueId val="{00000000-23FE-4CD1-8E07-02FC9EDEDEA8}"/>
            </c:ext>
          </c:extLst>
        </c:ser>
        <c:dLbls>
          <c:dLblPos val="inEnd"/>
          <c:showLegendKey val="0"/>
          <c:showVal val="1"/>
          <c:showCatName val="0"/>
          <c:showSerName val="0"/>
          <c:showPercent val="0"/>
          <c:showBubbleSize val="0"/>
        </c:dLbls>
        <c:gapWidth val="41"/>
        <c:axId val="2110768751"/>
        <c:axId val="1886034143"/>
      </c:barChart>
      <c:catAx>
        <c:axId val="211076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86034143"/>
        <c:crosses val="autoZero"/>
        <c:auto val="1"/>
        <c:lblAlgn val="ctr"/>
        <c:lblOffset val="100"/>
        <c:noMultiLvlLbl val="0"/>
      </c:catAx>
      <c:valAx>
        <c:axId val="18860341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1076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Test Model Accuracy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Accuracy!$B$11</c:f>
              <c:strCache>
                <c:ptCount val="1"/>
                <c:pt idx="0">
                  <c:v>Fold1</c:v>
                </c:pt>
              </c:strCache>
            </c:strRef>
          </c:tx>
          <c:spPr>
            <a:solidFill>
              <a:srgbClr val="C0000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Accuracy!$B$12:$B$18</c:f>
              <c:numCache>
                <c:formatCode>General</c:formatCode>
                <c:ptCount val="7"/>
                <c:pt idx="0">
                  <c:v>85</c:v>
                </c:pt>
                <c:pt idx="1">
                  <c:v>80.64</c:v>
                </c:pt>
                <c:pt idx="2">
                  <c:v>71.14</c:v>
                </c:pt>
                <c:pt idx="3">
                  <c:v>96.97</c:v>
                </c:pt>
                <c:pt idx="4">
                  <c:v>94.65</c:v>
                </c:pt>
                <c:pt idx="5">
                  <c:v>98.34</c:v>
                </c:pt>
                <c:pt idx="6">
                  <c:v>97.9</c:v>
                </c:pt>
              </c:numCache>
            </c:numRef>
          </c:val>
          <c:extLst>
            <c:ext xmlns:c16="http://schemas.microsoft.com/office/drawing/2014/chart" uri="{C3380CC4-5D6E-409C-BE32-E72D297353CC}">
              <c16:uniqueId val="{00000017-3DB3-4803-9D64-EE4F7490C4F1}"/>
            </c:ext>
          </c:extLst>
        </c:ser>
        <c:ser>
          <c:idx val="1"/>
          <c:order val="1"/>
          <c:tx>
            <c:strRef>
              <c:f>Accuracy!$C$11</c:f>
              <c:strCache>
                <c:ptCount val="1"/>
                <c:pt idx="0">
                  <c:v>Fold2</c:v>
                </c:pt>
              </c:strCache>
            </c:strRef>
          </c:tx>
          <c:spPr>
            <a:solidFill>
              <a:srgbClr val="FFC00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Accuracy!$C$12:$C$18</c:f>
              <c:numCache>
                <c:formatCode>General</c:formatCode>
                <c:ptCount val="7"/>
                <c:pt idx="0">
                  <c:v>82</c:v>
                </c:pt>
                <c:pt idx="1">
                  <c:v>97.26</c:v>
                </c:pt>
                <c:pt idx="2">
                  <c:v>95.76</c:v>
                </c:pt>
                <c:pt idx="3">
                  <c:v>79.349999999999994</c:v>
                </c:pt>
                <c:pt idx="4">
                  <c:v>97.45</c:v>
                </c:pt>
                <c:pt idx="5">
                  <c:v>96.81</c:v>
                </c:pt>
                <c:pt idx="6">
                  <c:v>96.11</c:v>
                </c:pt>
              </c:numCache>
            </c:numRef>
          </c:val>
          <c:extLst>
            <c:ext xmlns:c16="http://schemas.microsoft.com/office/drawing/2014/chart" uri="{C3380CC4-5D6E-409C-BE32-E72D297353CC}">
              <c16:uniqueId val="{00000018-3DB3-4803-9D64-EE4F7490C4F1}"/>
            </c:ext>
          </c:extLst>
        </c:ser>
        <c:ser>
          <c:idx val="2"/>
          <c:order val="2"/>
          <c:tx>
            <c:strRef>
              <c:f>Accuracy!$D$11</c:f>
              <c:strCache>
                <c:ptCount val="1"/>
                <c:pt idx="0">
                  <c:v>Fold3</c:v>
                </c:pt>
              </c:strCache>
            </c:strRef>
          </c:tx>
          <c:spPr>
            <a:solidFill>
              <a:srgbClr val="92D05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Accuracy!$D$12:$D$18</c:f>
              <c:numCache>
                <c:formatCode>General</c:formatCode>
                <c:ptCount val="7"/>
                <c:pt idx="0">
                  <c:v>80</c:v>
                </c:pt>
                <c:pt idx="1">
                  <c:v>92.45</c:v>
                </c:pt>
                <c:pt idx="2">
                  <c:v>96.34</c:v>
                </c:pt>
                <c:pt idx="3">
                  <c:v>91.1</c:v>
                </c:pt>
                <c:pt idx="4">
                  <c:v>70.98</c:v>
                </c:pt>
                <c:pt idx="5">
                  <c:v>98.18</c:v>
                </c:pt>
                <c:pt idx="6">
                  <c:v>75.12</c:v>
                </c:pt>
              </c:numCache>
            </c:numRef>
          </c:val>
          <c:extLst>
            <c:ext xmlns:c16="http://schemas.microsoft.com/office/drawing/2014/chart" uri="{C3380CC4-5D6E-409C-BE32-E72D297353CC}">
              <c16:uniqueId val="{00000019-3DB3-4803-9D64-EE4F7490C4F1}"/>
            </c:ext>
          </c:extLst>
        </c:ser>
        <c:ser>
          <c:idx val="3"/>
          <c:order val="3"/>
          <c:tx>
            <c:strRef>
              <c:f>Accuracy!$E$11</c:f>
              <c:strCache>
                <c:ptCount val="1"/>
                <c:pt idx="0">
                  <c:v>Fold4</c:v>
                </c:pt>
              </c:strCache>
            </c:strRef>
          </c:tx>
          <c:spPr>
            <a:solidFill>
              <a:srgbClr val="00B0F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Accuracy!$E$12:$E$18</c:f>
              <c:numCache>
                <c:formatCode>General</c:formatCode>
                <c:ptCount val="7"/>
                <c:pt idx="0">
                  <c:v>85</c:v>
                </c:pt>
                <c:pt idx="1">
                  <c:v>94.26</c:v>
                </c:pt>
                <c:pt idx="2">
                  <c:v>92.35</c:v>
                </c:pt>
                <c:pt idx="3">
                  <c:v>92.35</c:v>
                </c:pt>
                <c:pt idx="4">
                  <c:v>95.41</c:v>
                </c:pt>
                <c:pt idx="5">
                  <c:v>84.05</c:v>
                </c:pt>
                <c:pt idx="6">
                  <c:v>92.27</c:v>
                </c:pt>
              </c:numCache>
            </c:numRef>
          </c:val>
          <c:extLst>
            <c:ext xmlns:c16="http://schemas.microsoft.com/office/drawing/2014/chart" uri="{C3380CC4-5D6E-409C-BE32-E72D297353CC}">
              <c16:uniqueId val="{0000001A-3DB3-4803-9D64-EE4F7490C4F1}"/>
            </c:ext>
          </c:extLst>
        </c:ser>
        <c:ser>
          <c:idx val="4"/>
          <c:order val="4"/>
          <c:tx>
            <c:strRef>
              <c:f>Accuracy!$F$11</c:f>
              <c:strCache>
                <c:ptCount val="1"/>
                <c:pt idx="0">
                  <c:v>Fold5</c:v>
                </c:pt>
              </c:strCache>
            </c:strRef>
          </c:tx>
          <c:spPr>
            <a:solidFill>
              <a:srgbClr val="7030A0"/>
            </a:solidFill>
            <a:ln>
              <a:noFill/>
            </a:ln>
            <a:effectLst/>
          </c:spPr>
          <c:invertIfNegative val="0"/>
          <c:cat>
            <c:strRef>
              <c:f>Accuracy!$A$12:$A$18</c:f>
              <c:strCache>
                <c:ptCount val="7"/>
                <c:pt idx="0">
                  <c:v>InceptionV3</c:v>
                </c:pt>
                <c:pt idx="1">
                  <c:v>VGG16</c:v>
                </c:pt>
                <c:pt idx="2">
                  <c:v>ResNet50</c:v>
                </c:pt>
                <c:pt idx="3">
                  <c:v>VGG19</c:v>
                </c:pt>
                <c:pt idx="4">
                  <c:v>Xception</c:v>
                </c:pt>
                <c:pt idx="5">
                  <c:v>ResNet152</c:v>
                </c:pt>
                <c:pt idx="6">
                  <c:v>ResNet152_LSTM</c:v>
                </c:pt>
              </c:strCache>
            </c:strRef>
          </c:cat>
          <c:val>
            <c:numRef>
              <c:f>Accuracy!$F$12:$F$18</c:f>
              <c:numCache>
                <c:formatCode>General</c:formatCode>
                <c:ptCount val="7"/>
                <c:pt idx="0">
                  <c:v>87</c:v>
                </c:pt>
                <c:pt idx="1">
                  <c:v>83.11</c:v>
                </c:pt>
                <c:pt idx="2">
                  <c:v>95.01</c:v>
                </c:pt>
                <c:pt idx="3">
                  <c:v>91.66</c:v>
                </c:pt>
                <c:pt idx="4">
                  <c:v>94.78</c:v>
                </c:pt>
                <c:pt idx="5">
                  <c:v>97.64</c:v>
                </c:pt>
                <c:pt idx="6">
                  <c:v>80.16</c:v>
                </c:pt>
              </c:numCache>
            </c:numRef>
          </c:val>
          <c:extLst>
            <c:ext xmlns:c16="http://schemas.microsoft.com/office/drawing/2014/chart" uri="{C3380CC4-5D6E-409C-BE32-E72D297353CC}">
              <c16:uniqueId val="{0000001B-3DB3-4803-9D64-EE4F7490C4F1}"/>
            </c:ext>
          </c:extLst>
        </c:ser>
        <c:dLbls>
          <c:showLegendKey val="0"/>
          <c:showVal val="0"/>
          <c:showCatName val="0"/>
          <c:showSerName val="0"/>
          <c:showPercent val="0"/>
          <c:showBubbleSize val="0"/>
        </c:dLbls>
        <c:gapWidth val="150"/>
        <c:axId val="1870892943"/>
        <c:axId val="1881512287"/>
      </c:barChart>
      <c:catAx>
        <c:axId val="18708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12287"/>
        <c:crosses val="autoZero"/>
        <c:auto val="1"/>
        <c:lblAlgn val="ctr"/>
        <c:lblOffset val="100"/>
        <c:noMultiLvlLbl val="0"/>
      </c:catAx>
      <c:valAx>
        <c:axId val="1881512287"/>
        <c:scaling>
          <c:orientation val="minMax"/>
          <c:max val="100"/>
          <c:min val="6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9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 Test Accuracy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Accuracy!$B$20</c:f>
              <c:strCache>
                <c:ptCount val="1"/>
                <c:pt idx="0">
                  <c:v>Ave Test</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00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E3D-4658-AFAE-229E4CD7F999}"/>
              </c:ext>
            </c:extLst>
          </c:dPt>
          <c:dPt>
            <c:idx val="1"/>
            <c:invertIfNegative val="0"/>
            <c:bubble3D val="0"/>
            <c:spPr>
              <a:solidFill>
                <a:srgbClr val="FFC00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E3D-4658-AFAE-229E4CD7F999}"/>
              </c:ext>
            </c:extLst>
          </c:dPt>
          <c:dPt>
            <c:idx val="2"/>
            <c:invertIfNegative val="0"/>
            <c:bubble3D val="0"/>
            <c:spPr>
              <a:solidFill>
                <a:srgbClr val="92D05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7E3D-4658-AFAE-229E4CD7F999}"/>
              </c:ext>
            </c:extLst>
          </c:dPt>
          <c:dPt>
            <c:idx val="3"/>
            <c:invertIfNegative val="0"/>
            <c:bubble3D val="0"/>
            <c:spPr>
              <a:solidFill>
                <a:srgbClr val="00B0F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E3D-4658-AFAE-229E4CD7F999}"/>
              </c:ext>
            </c:extLst>
          </c:dPt>
          <c:dPt>
            <c:idx val="5"/>
            <c:invertIfNegative val="0"/>
            <c:bubble3D val="0"/>
            <c:spPr>
              <a:solidFill>
                <a:srgbClr val="7030A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7E3D-4658-AFAE-229E4CD7F999}"/>
              </c:ext>
            </c:extLst>
          </c:dPt>
          <c:dPt>
            <c:idx val="6"/>
            <c:invertIfNegative val="0"/>
            <c:bubble3D val="0"/>
            <c:spPr>
              <a:solidFill>
                <a:srgbClr val="00206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7E3D-4658-AFAE-229E4CD7F9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Accuracy!$A$21:$A$27</c:f>
              <c:strCache>
                <c:ptCount val="7"/>
                <c:pt idx="0">
                  <c:v>InceptionV3</c:v>
                </c:pt>
                <c:pt idx="1">
                  <c:v>VGG16</c:v>
                </c:pt>
                <c:pt idx="2">
                  <c:v>ResNet50</c:v>
                </c:pt>
                <c:pt idx="3">
                  <c:v>VGG19</c:v>
                </c:pt>
                <c:pt idx="4">
                  <c:v>Xception</c:v>
                </c:pt>
                <c:pt idx="5">
                  <c:v>ResNet152</c:v>
                </c:pt>
                <c:pt idx="6">
                  <c:v>ResNet152_LSTM</c:v>
                </c:pt>
              </c:strCache>
            </c:strRef>
          </c:cat>
          <c:val>
            <c:numRef>
              <c:f>Accuracy!$B$21:$B$27</c:f>
              <c:numCache>
                <c:formatCode>0.0</c:formatCode>
                <c:ptCount val="7"/>
                <c:pt idx="0">
                  <c:v>83.8</c:v>
                </c:pt>
                <c:pt idx="1">
                  <c:v>89.544000000000011</c:v>
                </c:pt>
                <c:pt idx="2">
                  <c:v>90.12</c:v>
                </c:pt>
                <c:pt idx="3">
                  <c:v>90.285999999999987</c:v>
                </c:pt>
                <c:pt idx="4">
                  <c:v>90.653999999999996</c:v>
                </c:pt>
                <c:pt idx="5">
                  <c:v>95.004000000000005</c:v>
                </c:pt>
                <c:pt idx="6">
                  <c:v>88.311999999999983</c:v>
                </c:pt>
              </c:numCache>
            </c:numRef>
          </c:val>
          <c:extLst>
            <c:ext xmlns:c16="http://schemas.microsoft.com/office/drawing/2014/chart" uri="{C3380CC4-5D6E-409C-BE32-E72D297353CC}">
              <c16:uniqueId val="{00000000-7E3D-4658-AFAE-229E4CD7F999}"/>
            </c:ext>
          </c:extLst>
        </c:ser>
        <c:dLbls>
          <c:dLblPos val="inEnd"/>
          <c:showLegendKey val="0"/>
          <c:showVal val="1"/>
          <c:showCatName val="0"/>
          <c:showSerName val="0"/>
          <c:showPercent val="0"/>
          <c:showBubbleSize val="0"/>
        </c:dLbls>
        <c:gapWidth val="41"/>
        <c:axId val="2106714559"/>
        <c:axId val="2061898335"/>
      </c:barChart>
      <c:catAx>
        <c:axId val="210671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61898335"/>
        <c:crosses val="autoZero"/>
        <c:auto val="1"/>
        <c:lblAlgn val="ctr"/>
        <c:lblOffset val="100"/>
        <c:noMultiLvlLbl val="0"/>
      </c:catAx>
      <c:valAx>
        <c:axId val="2061898335"/>
        <c:scaling>
          <c:orientation val="minMax"/>
          <c:max val="100"/>
        </c:scaling>
        <c:delete val="1"/>
        <c:axPos val="l"/>
        <c:numFmt formatCode="0.0" sourceLinked="1"/>
        <c:majorTickMark val="none"/>
        <c:minorTickMark val="none"/>
        <c:tickLblPos val="nextTo"/>
        <c:crossAx val="210671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23812</xdr:colOff>
      <xdr:row>9</xdr:row>
      <xdr:rowOff>166687</xdr:rowOff>
    </xdr:from>
    <xdr:to>
      <xdr:col>11</xdr:col>
      <xdr:colOff>328612</xdr:colOff>
      <xdr:row>24</xdr:row>
      <xdr:rowOff>23812</xdr:rowOff>
    </xdr:to>
    <xdr:graphicFrame macro="">
      <xdr:nvGraphicFramePr>
        <xdr:cNvPr id="2" name="Chart 1">
          <a:extLst>
            <a:ext uri="{FF2B5EF4-FFF2-40B4-BE49-F238E27FC236}">
              <a16:creationId xmlns:a16="http://schemas.microsoft.com/office/drawing/2014/main" id="{0F2CB7CF-DF92-4756-9BCA-D70B7BD4C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238126</xdr:colOff>
      <xdr:row>10</xdr:row>
      <xdr:rowOff>9526</xdr:rowOff>
    </xdr:from>
    <xdr:to>
      <xdr:col>15</xdr:col>
      <xdr:colOff>323850</xdr:colOff>
      <xdr:row>24</xdr:row>
      <xdr:rowOff>100013</xdr:rowOff>
    </xdr:to>
    <xdr:graphicFrame macro="">
      <xdr:nvGraphicFramePr>
        <xdr:cNvPr id="2" name="Chart 1">
          <a:extLst>
            <a:ext uri="{FF2B5EF4-FFF2-40B4-BE49-F238E27FC236}">
              <a16:creationId xmlns:a16="http://schemas.microsoft.com/office/drawing/2014/main" id="{5302843D-1BD6-4984-B8A1-A4EB4A15A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252412</xdr:colOff>
      <xdr:row>18</xdr:row>
      <xdr:rowOff>61912</xdr:rowOff>
    </xdr:from>
    <xdr:to>
      <xdr:col>7</xdr:col>
      <xdr:colOff>381000</xdr:colOff>
      <xdr:row>32</xdr:row>
      <xdr:rowOff>57150</xdr:rowOff>
    </xdr:to>
    <xdr:graphicFrame macro="">
      <xdr:nvGraphicFramePr>
        <xdr:cNvPr id="4" name="Chart 3">
          <a:extLst>
            <a:ext uri="{FF2B5EF4-FFF2-40B4-BE49-F238E27FC236}">
              <a16:creationId xmlns:a16="http://schemas.microsoft.com/office/drawing/2014/main" id="{195CE4F9-2BEA-4E67-94BF-DC0ECEAE2D3E}"/>
            </a:ext>
            <a:ext uri="{147F2762-F138-4A5C-976F-8EAC2B608ADB}">
              <a16:predDERef xmlns:a16="http://schemas.microsoft.com/office/drawing/2014/main" pred="{5302843D-1BD6-4984-B8A1-A4EB4A15A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14</xdr:col>
      <xdr:colOff>142875</xdr:colOff>
      <xdr:row>14</xdr:row>
      <xdr:rowOff>142875</xdr:rowOff>
    </xdr:to>
    <xdr:pic>
      <xdr:nvPicPr>
        <xdr:cNvPr id="5" name="Picture 4">
          <a:extLst>
            <a:ext uri="{FF2B5EF4-FFF2-40B4-BE49-F238E27FC236}">
              <a16:creationId xmlns:a16="http://schemas.microsoft.com/office/drawing/2014/main" id="{F83A56B3-7C9D-46BD-834C-F7528A91C1CF}"/>
            </a:ext>
          </a:extLst>
        </xdr:cNvPr>
        <xdr:cNvPicPr>
          <a:picLocks noChangeAspect="1"/>
        </xdr:cNvPicPr>
      </xdr:nvPicPr>
      <xdr:blipFill>
        <a:blip xmlns:r="http://schemas.openxmlformats.org/officeDocument/2006/relationships" r:embed="rId1"/>
        <a:stretch>
          <a:fillRect/>
        </a:stretch>
      </xdr:blipFill>
      <xdr:spPr>
        <a:xfrm>
          <a:off x="4267200" y="190500"/>
          <a:ext cx="4410075" cy="2619375"/>
        </a:xfrm>
        <a:prstGeom prst="rect">
          <a:avLst/>
        </a:prstGeom>
      </xdr:spPr>
    </xdr:pic>
    <xdr:clientData/>
  </xdr:twoCellAnchor>
  <xdr:twoCellAnchor editAs="oneCell">
    <xdr:from>
      <xdr:col>5</xdr:col>
      <xdr:colOff>501650</xdr:colOff>
      <xdr:row>18</xdr:row>
      <xdr:rowOff>0</xdr:rowOff>
    </xdr:from>
    <xdr:to>
      <xdr:col>13</xdr:col>
      <xdr:colOff>158750</xdr:colOff>
      <xdr:row>33</xdr:row>
      <xdr:rowOff>0</xdr:rowOff>
    </xdr:to>
    <xdr:pic>
      <xdr:nvPicPr>
        <xdr:cNvPr id="6" name="Picture 5">
          <a:extLst>
            <a:ext uri="{FF2B5EF4-FFF2-40B4-BE49-F238E27FC236}">
              <a16:creationId xmlns:a16="http://schemas.microsoft.com/office/drawing/2014/main" id="{0AFAF11A-5019-48B6-B13B-62FB232AB623}"/>
            </a:ext>
            <a:ext uri="{147F2762-F138-4A5C-976F-8EAC2B608ADB}">
              <a16:predDERef xmlns:a16="http://schemas.microsoft.com/office/drawing/2014/main" pred="{F83A56B3-7C9D-46BD-834C-F7528A91C1CF}"/>
            </a:ext>
          </a:extLst>
        </xdr:cNvPr>
        <xdr:cNvPicPr>
          <a:picLocks noChangeAspect="1"/>
        </xdr:cNvPicPr>
      </xdr:nvPicPr>
      <xdr:blipFill>
        <a:blip xmlns:r="http://schemas.openxmlformats.org/officeDocument/2006/relationships" r:embed="rId2"/>
        <a:stretch>
          <a:fillRect/>
        </a:stretch>
      </xdr:blipFill>
      <xdr:spPr>
        <a:xfrm>
          <a:off x="3549650" y="3429000"/>
          <a:ext cx="4533900" cy="2857500"/>
        </a:xfrm>
        <a:prstGeom prst="rect">
          <a:avLst/>
        </a:prstGeom>
      </xdr:spPr>
    </xdr:pic>
    <xdr:clientData/>
  </xdr:twoCellAnchor>
  <xdr:twoCellAnchor editAs="oneCell">
    <xdr:from>
      <xdr:col>0</xdr:col>
      <xdr:colOff>0</xdr:colOff>
      <xdr:row>17</xdr:row>
      <xdr:rowOff>152400</xdr:rowOff>
    </xdr:from>
    <xdr:to>
      <xdr:col>5</xdr:col>
      <xdr:colOff>466725</xdr:colOff>
      <xdr:row>28</xdr:row>
      <xdr:rowOff>76200</xdr:rowOff>
    </xdr:to>
    <xdr:pic>
      <xdr:nvPicPr>
        <xdr:cNvPr id="7" name="Picture 6">
          <a:extLst>
            <a:ext uri="{FF2B5EF4-FFF2-40B4-BE49-F238E27FC236}">
              <a16:creationId xmlns:a16="http://schemas.microsoft.com/office/drawing/2014/main" id="{49887177-A005-4640-8269-0DF26843AC25}"/>
            </a:ext>
            <a:ext uri="{147F2762-F138-4A5C-976F-8EAC2B608ADB}">
              <a16:predDERef xmlns:a16="http://schemas.microsoft.com/office/drawing/2014/main" pred="{0AFAF11A-5019-48B6-B13B-62FB232AB623}"/>
            </a:ext>
          </a:extLst>
        </xdr:cNvPr>
        <xdr:cNvPicPr>
          <a:picLocks noChangeAspect="1"/>
        </xdr:cNvPicPr>
      </xdr:nvPicPr>
      <xdr:blipFill>
        <a:blip xmlns:r="http://schemas.openxmlformats.org/officeDocument/2006/relationships" r:embed="rId3"/>
        <a:stretch>
          <a:fillRect/>
        </a:stretch>
      </xdr:blipFill>
      <xdr:spPr>
        <a:xfrm>
          <a:off x="0" y="3390900"/>
          <a:ext cx="3514725" cy="2019300"/>
        </a:xfrm>
        <a:prstGeom prst="rect">
          <a:avLst/>
        </a:prstGeom>
      </xdr:spPr>
    </xdr:pic>
    <xdr:clientData/>
  </xdr:twoCellAnchor>
  <xdr:twoCellAnchor editAs="oneCell">
    <xdr:from>
      <xdr:col>0</xdr:col>
      <xdr:colOff>0</xdr:colOff>
      <xdr:row>1</xdr:row>
      <xdr:rowOff>9525</xdr:rowOff>
    </xdr:from>
    <xdr:to>
      <xdr:col>6</xdr:col>
      <xdr:colOff>400050</xdr:colOff>
      <xdr:row>13</xdr:row>
      <xdr:rowOff>85725</xdr:rowOff>
    </xdr:to>
    <xdr:pic>
      <xdr:nvPicPr>
        <xdr:cNvPr id="8" name="Picture 7">
          <a:extLst>
            <a:ext uri="{FF2B5EF4-FFF2-40B4-BE49-F238E27FC236}">
              <a16:creationId xmlns:a16="http://schemas.microsoft.com/office/drawing/2014/main" id="{8D8EBEAA-E4FA-49B6-933E-2E2259EA8285}"/>
            </a:ext>
            <a:ext uri="{147F2762-F138-4A5C-976F-8EAC2B608ADB}">
              <a16:predDERef xmlns:a16="http://schemas.microsoft.com/office/drawing/2014/main" pred="{49887177-A005-4640-8269-0DF26843AC25}"/>
            </a:ext>
          </a:extLst>
        </xdr:cNvPr>
        <xdr:cNvPicPr>
          <a:picLocks noChangeAspect="1"/>
        </xdr:cNvPicPr>
      </xdr:nvPicPr>
      <xdr:blipFill>
        <a:blip xmlns:r="http://schemas.openxmlformats.org/officeDocument/2006/relationships" r:embed="rId4"/>
        <a:stretch>
          <a:fillRect/>
        </a:stretch>
      </xdr:blipFill>
      <xdr:spPr>
        <a:xfrm>
          <a:off x="0" y="200025"/>
          <a:ext cx="4057650" cy="2362200"/>
        </a:xfrm>
        <a:prstGeom prst="rect">
          <a:avLst/>
        </a:prstGeom>
      </xdr:spPr>
    </xdr:pic>
    <xdr:clientData/>
  </xdr:twoCellAnchor>
  <xdr:twoCellAnchor editAs="oneCell">
    <xdr:from>
      <xdr:col>15</xdr:col>
      <xdr:colOff>0</xdr:colOff>
      <xdr:row>1</xdr:row>
      <xdr:rowOff>0</xdr:rowOff>
    </xdr:from>
    <xdr:to>
      <xdr:col>22</xdr:col>
      <xdr:colOff>209550</xdr:colOff>
      <xdr:row>15</xdr:row>
      <xdr:rowOff>19050</xdr:rowOff>
    </xdr:to>
    <xdr:pic>
      <xdr:nvPicPr>
        <xdr:cNvPr id="9" name="Picture 8">
          <a:extLst>
            <a:ext uri="{FF2B5EF4-FFF2-40B4-BE49-F238E27FC236}">
              <a16:creationId xmlns:a16="http://schemas.microsoft.com/office/drawing/2014/main" id="{59C6D447-B5B6-43C9-8568-18BDE61C144F}"/>
            </a:ext>
            <a:ext uri="{147F2762-F138-4A5C-976F-8EAC2B608ADB}">
              <a16:predDERef xmlns:a16="http://schemas.microsoft.com/office/drawing/2014/main" pred="{8D8EBEAA-E4FA-49B6-933E-2E2259EA8285}"/>
            </a:ext>
          </a:extLst>
        </xdr:cNvPr>
        <xdr:cNvPicPr>
          <a:picLocks noChangeAspect="1"/>
        </xdr:cNvPicPr>
      </xdr:nvPicPr>
      <xdr:blipFill>
        <a:blip xmlns:r="http://schemas.openxmlformats.org/officeDocument/2006/relationships" r:embed="rId5"/>
        <a:stretch>
          <a:fillRect/>
        </a:stretch>
      </xdr:blipFill>
      <xdr:spPr>
        <a:xfrm>
          <a:off x="9144000" y="190500"/>
          <a:ext cx="4476750" cy="2686050"/>
        </a:xfrm>
        <a:prstGeom prst="rect">
          <a:avLst/>
        </a:prstGeom>
      </xdr:spPr>
    </xdr:pic>
    <xdr:clientData/>
  </xdr:twoCellAnchor>
  <xdr:twoCellAnchor editAs="oneCell">
    <xdr:from>
      <xdr:col>24</xdr:col>
      <xdr:colOff>0</xdr:colOff>
      <xdr:row>1</xdr:row>
      <xdr:rowOff>0</xdr:rowOff>
    </xdr:from>
    <xdr:to>
      <xdr:col>30</xdr:col>
      <xdr:colOff>447675</xdr:colOff>
      <xdr:row>14</xdr:row>
      <xdr:rowOff>161925</xdr:rowOff>
    </xdr:to>
    <xdr:pic>
      <xdr:nvPicPr>
        <xdr:cNvPr id="2" name="Picture 1">
          <a:extLst>
            <a:ext uri="{FF2B5EF4-FFF2-40B4-BE49-F238E27FC236}">
              <a16:creationId xmlns:a16="http://schemas.microsoft.com/office/drawing/2014/main" id="{5F4AAC9C-FF1A-4D8F-93FB-4804E0C6388A}"/>
            </a:ext>
            <a:ext uri="{147F2762-F138-4A5C-976F-8EAC2B608ADB}">
              <a16:predDERef xmlns:a16="http://schemas.microsoft.com/office/drawing/2014/main" pred="{59C6D447-B5B6-43C9-8568-18BDE61C144F}"/>
            </a:ext>
          </a:extLst>
        </xdr:cNvPr>
        <xdr:cNvPicPr>
          <a:picLocks noChangeAspect="1"/>
        </xdr:cNvPicPr>
      </xdr:nvPicPr>
      <xdr:blipFill>
        <a:blip xmlns:r="http://schemas.openxmlformats.org/officeDocument/2006/relationships" r:embed="rId6"/>
        <a:stretch>
          <a:fillRect/>
        </a:stretch>
      </xdr:blipFill>
      <xdr:spPr>
        <a:xfrm>
          <a:off x="14630400" y="190500"/>
          <a:ext cx="4105275" cy="2638425"/>
        </a:xfrm>
        <a:prstGeom prst="rect">
          <a:avLst/>
        </a:prstGeom>
      </xdr:spPr>
    </xdr:pic>
    <xdr:clientData/>
  </xdr:twoCellAnchor>
  <xdr:twoCellAnchor editAs="oneCell">
    <xdr:from>
      <xdr:col>15</xdr:col>
      <xdr:colOff>0</xdr:colOff>
      <xdr:row>17</xdr:row>
      <xdr:rowOff>0</xdr:rowOff>
    </xdr:from>
    <xdr:to>
      <xdr:col>21</xdr:col>
      <xdr:colOff>533400</xdr:colOff>
      <xdr:row>31</xdr:row>
      <xdr:rowOff>38100</xdr:rowOff>
    </xdr:to>
    <xdr:pic>
      <xdr:nvPicPr>
        <xdr:cNvPr id="3" name="Picture 2">
          <a:extLst>
            <a:ext uri="{FF2B5EF4-FFF2-40B4-BE49-F238E27FC236}">
              <a16:creationId xmlns:a16="http://schemas.microsoft.com/office/drawing/2014/main" id="{545B76EF-C654-41AE-8474-84F903A2021B}"/>
            </a:ext>
            <a:ext uri="{147F2762-F138-4A5C-976F-8EAC2B608ADB}">
              <a16:predDERef xmlns:a16="http://schemas.microsoft.com/office/drawing/2014/main" pred="{5F4AAC9C-FF1A-4D8F-93FB-4804E0C6388A}"/>
            </a:ext>
          </a:extLst>
        </xdr:cNvPr>
        <xdr:cNvPicPr>
          <a:picLocks noChangeAspect="1"/>
        </xdr:cNvPicPr>
      </xdr:nvPicPr>
      <xdr:blipFill>
        <a:blip xmlns:r="http://schemas.openxmlformats.org/officeDocument/2006/relationships" r:embed="rId7"/>
        <a:stretch>
          <a:fillRect/>
        </a:stretch>
      </xdr:blipFill>
      <xdr:spPr>
        <a:xfrm>
          <a:off x="9144000" y="3238500"/>
          <a:ext cx="4191000" cy="2705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314325</xdr:colOff>
      <xdr:row>12</xdr:row>
      <xdr:rowOff>142875</xdr:rowOff>
    </xdr:to>
    <xdr:pic>
      <xdr:nvPicPr>
        <xdr:cNvPr id="2" name="Picture 1">
          <a:extLst>
            <a:ext uri="{FF2B5EF4-FFF2-40B4-BE49-F238E27FC236}">
              <a16:creationId xmlns:a16="http://schemas.microsoft.com/office/drawing/2014/main" id="{B436B10C-AEF4-414A-982E-1B3B833DE400}"/>
            </a:ext>
          </a:extLst>
        </xdr:cNvPr>
        <xdr:cNvPicPr>
          <a:picLocks noChangeAspect="1"/>
        </xdr:cNvPicPr>
      </xdr:nvPicPr>
      <xdr:blipFill>
        <a:blip xmlns:r="http://schemas.openxmlformats.org/officeDocument/2006/relationships" r:embed="rId1"/>
        <a:stretch>
          <a:fillRect/>
        </a:stretch>
      </xdr:blipFill>
      <xdr:spPr>
        <a:xfrm>
          <a:off x="0" y="190500"/>
          <a:ext cx="3971925" cy="2238375"/>
        </a:xfrm>
        <a:prstGeom prst="rect">
          <a:avLst/>
        </a:prstGeom>
      </xdr:spPr>
    </xdr:pic>
    <xdr:clientData/>
  </xdr:twoCellAnchor>
  <xdr:twoCellAnchor editAs="oneCell">
    <xdr:from>
      <xdr:col>0</xdr:col>
      <xdr:colOff>0</xdr:colOff>
      <xdr:row>16</xdr:row>
      <xdr:rowOff>0</xdr:rowOff>
    </xdr:from>
    <xdr:to>
      <xdr:col>7</xdr:col>
      <xdr:colOff>0</xdr:colOff>
      <xdr:row>30</xdr:row>
      <xdr:rowOff>123825</xdr:rowOff>
    </xdr:to>
    <xdr:pic>
      <xdr:nvPicPr>
        <xdr:cNvPr id="3" name="Picture 2">
          <a:extLst>
            <a:ext uri="{FF2B5EF4-FFF2-40B4-BE49-F238E27FC236}">
              <a16:creationId xmlns:a16="http://schemas.microsoft.com/office/drawing/2014/main" id="{CBED998F-8EA8-475E-9A22-18CF7DF7B1ED}"/>
            </a:ext>
            <a:ext uri="{147F2762-F138-4A5C-976F-8EAC2B608ADB}">
              <a16:predDERef xmlns:a16="http://schemas.microsoft.com/office/drawing/2014/main" pred="{B436B10C-AEF4-414A-982E-1B3B833DE400}"/>
            </a:ext>
          </a:extLst>
        </xdr:cNvPr>
        <xdr:cNvPicPr>
          <a:picLocks noChangeAspect="1"/>
        </xdr:cNvPicPr>
      </xdr:nvPicPr>
      <xdr:blipFill>
        <a:blip xmlns:r="http://schemas.openxmlformats.org/officeDocument/2006/relationships" r:embed="rId2"/>
        <a:stretch>
          <a:fillRect/>
        </a:stretch>
      </xdr:blipFill>
      <xdr:spPr>
        <a:xfrm>
          <a:off x="0" y="3048000"/>
          <a:ext cx="4267200" cy="2790825"/>
        </a:xfrm>
        <a:prstGeom prst="rect">
          <a:avLst/>
        </a:prstGeom>
      </xdr:spPr>
    </xdr:pic>
    <xdr:clientData/>
  </xdr:twoCellAnchor>
  <xdr:twoCellAnchor editAs="oneCell">
    <xdr:from>
      <xdr:col>7</xdr:col>
      <xdr:colOff>47624</xdr:colOff>
      <xdr:row>2</xdr:row>
      <xdr:rowOff>38100</xdr:rowOff>
    </xdr:from>
    <xdr:to>
      <xdr:col>13</xdr:col>
      <xdr:colOff>92201</xdr:colOff>
      <xdr:row>14</xdr:row>
      <xdr:rowOff>95250</xdr:rowOff>
    </xdr:to>
    <xdr:pic>
      <xdr:nvPicPr>
        <xdr:cNvPr id="4" name="Picture 3">
          <a:extLst>
            <a:ext uri="{FF2B5EF4-FFF2-40B4-BE49-F238E27FC236}">
              <a16:creationId xmlns:a16="http://schemas.microsoft.com/office/drawing/2014/main" id="{24BA5511-6D3A-4876-87A0-9DDD487BEB7E}"/>
            </a:ext>
            <a:ext uri="{147F2762-F138-4A5C-976F-8EAC2B608ADB}">
              <a16:predDERef xmlns:a16="http://schemas.microsoft.com/office/drawing/2014/main" pred="{CBED998F-8EA8-475E-9A22-18CF7DF7B1ED}"/>
            </a:ext>
          </a:extLst>
        </xdr:cNvPr>
        <xdr:cNvPicPr>
          <a:picLocks noChangeAspect="1"/>
        </xdr:cNvPicPr>
      </xdr:nvPicPr>
      <xdr:blipFill>
        <a:blip xmlns:r="http://schemas.openxmlformats.org/officeDocument/2006/relationships" r:embed="rId3"/>
        <a:stretch>
          <a:fillRect/>
        </a:stretch>
      </xdr:blipFill>
      <xdr:spPr>
        <a:xfrm>
          <a:off x="4314824" y="419100"/>
          <a:ext cx="3702177" cy="2343150"/>
        </a:xfrm>
        <a:prstGeom prst="rect">
          <a:avLst/>
        </a:prstGeom>
      </xdr:spPr>
    </xdr:pic>
    <xdr:clientData/>
  </xdr:twoCellAnchor>
  <xdr:twoCellAnchor editAs="oneCell">
    <xdr:from>
      <xdr:col>8</xdr:col>
      <xdr:colOff>0</xdr:colOff>
      <xdr:row>16</xdr:row>
      <xdr:rowOff>0</xdr:rowOff>
    </xdr:from>
    <xdr:to>
      <xdr:col>14</xdr:col>
      <xdr:colOff>438150</xdr:colOff>
      <xdr:row>30</xdr:row>
      <xdr:rowOff>38100</xdr:rowOff>
    </xdr:to>
    <xdr:pic>
      <xdr:nvPicPr>
        <xdr:cNvPr id="5" name="Picture 4">
          <a:extLst>
            <a:ext uri="{FF2B5EF4-FFF2-40B4-BE49-F238E27FC236}">
              <a16:creationId xmlns:a16="http://schemas.microsoft.com/office/drawing/2014/main" id="{6A23EF30-ED7C-47B9-A22C-1607B5E5AD98}"/>
            </a:ext>
            <a:ext uri="{147F2762-F138-4A5C-976F-8EAC2B608ADB}">
              <a16:predDERef xmlns:a16="http://schemas.microsoft.com/office/drawing/2014/main" pred="{24BA5511-6D3A-4876-87A0-9DDD487BEB7E}"/>
            </a:ext>
          </a:extLst>
        </xdr:cNvPr>
        <xdr:cNvPicPr>
          <a:picLocks noChangeAspect="1"/>
        </xdr:cNvPicPr>
      </xdr:nvPicPr>
      <xdr:blipFill>
        <a:blip xmlns:r="http://schemas.openxmlformats.org/officeDocument/2006/relationships" r:embed="rId4"/>
        <a:stretch>
          <a:fillRect/>
        </a:stretch>
      </xdr:blipFill>
      <xdr:spPr>
        <a:xfrm>
          <a:off x="4876800" y="3048000"/>
          <a:ext cx="4095750" cy="2705100"/>
        </a:xfrm>
        <a:prstGeom prst="rect">
          <a:avLst/>
        </a:prstGeom>
      </xdr:spPr>
    </xdr:pic>
    <xdr:clientData/>
  </xdr:twoCellAnchor>
  <xdr:twoCellAnchor editAs="oneCell">
    <xdr:from>
      <xdr:col>13</xdr:col>
      <xdr:colOff>323215</xdr:colOff>
      <xdr:row>1</xdr:row>
      <xdr:rowOff>78740</xdr:rowOff>
    </xdr:from>
    <xdr:to>
      <xdr:col>20</xdr:col>
      <xdr:colOff>170301</xdr:colOff>
      <xdr:row>15</xdr:row>
      <xdr:rowOff>135549</xdr:rowOff>
    </xdr:to>
    <xdr:pic>
      <xdr:nvPicPr>
        <xdr:cNvPr id="6" name="Picture 5">
          <a:extLst>
            <a:ext uri="{FF2B5EF4-FFF2-40B4-BE49-F238E27FC236}">
              <a16:creationId xmlns:a16="http://schemas.microsoft.com/office/drawing/2014/main" id="{0194A8B4-C4B8-43A4-AE2C-9A161FDFD7D6}"/>
            </a:ext>
          </a:extLst>
        </xdr:cNvPr>
        <xdr:cNvPicPr>
          <a:picLocks noChangeAspect="1"/>
        </xdr:cNvPicPr>
      </xdr:nvPicPr>
      <xdr:blipFill>
        <a:blip xmlns:r="http://schemas.openxmlformats.org/officeDocument/2006/relationships" r:embed="rId5"/>
        <a:stretch>
          <a:fillRect/>
        </a:stretch>
      </xdr:blipFill>
      <xdr:spPr>
        <a:xfrm>
          <a:off x="8644255" y="261620"/>
          <a:ext cx="4327646" cy="26171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A1067-BAB2-467A-9E93-90A3683467CE}">
  <dimension ref="A1:Q7"/>
  <sheetViews>
    <sheetView tabSelected="1" workbookViewId="0">
      <selection activeCell="J19" sqref="J19"/>
    </sheetView>
  </sheetViews>
  <sheetFormatPr defaultRowHeight="14.4" x14ac:dyDescent="0.55000000000000004"/>
  <sheetData>
    <row r="1" spans="1:17" x14ac:dyDescent="0.55000000000000004">
      <c r="A1" s="224" t="s">
        <v>0</v>
      </c>
      <c r="B1" s="224"/>
      <c r="C1" s="224"/>
      <c r="D1" s="224"/>
      <c r="E1" s="224"/>
      <c r="G1" s="224" t="s">
        <v>1</v>
      </c>
      <c r="H1" s="224"/>
      <c r="I1" s="224"/>
      <c r="J1" s="224"/>
      <c r="K1" s="224"/>
      <c r="M1" s="224" t="s">
        <v>2</v>
      </c>
      <c r="N1" s="224"/>
      <c r="O1" s="224"/>
      <c r="P1" s="224"/>
      <c r="Q1" s="224"/>
    </row>
    <row r="2" spans="1:17" ht="30" customHeight="1" x14ac:dyDescent="0.55000000000000004">
      <c r="A2" s="122" t="s">
        <v>3</v>
      </c>
      <c r="B2" s="123" t="s">
        <v>4</v>
      </c>
      <c r="C2" s="123" t="s">
        <v>5</v>
      </c>
      <c r="D2" s="123" t="s">
        <v>6</v>
      </c>
      <c r="E2" s="123" t="s">
        <v>7</v>
      </c>
      <c r="G2" s="122" t="s">
        <v>3</v>
      </c>
      <c r="H2" s="123" t="s">
        <v>4</v>
      </c>
      <c r="I2" s="123" t="s">
        <v>5</v>
      </c>
      <c r="J2" s="123" t="s">
        <v>6</v>
      </c>
      <c r="K2" s="123" t="s">
        <v>7</v>
      </c>
      <c r="M2" s="122" t="s">
        <v>3</v>
      </c>
      <c r="N2" s="123" t="s">
        <v>4</v>
      </c>
      <c r="O2" s="123" t="s">
        <v>5</v>
      </c>
      <c r="P2" s="123" t="s">
        <v>6</v>
      </c>
      <c r="Q2" s="123" t="s">
        <v>7</v>
      </c>
    </row>
    <row r="3" spans="1:17" x14ac:dyDescent="0.55000000000000004">
      <c r="A3" s="122">
        <v>1</v>
      </c>
      <c r="B3" s="122">
        <v>77</v>
      </c>
      <c r="C3" s="122">
        <v>1820</v>
      </c>
      <c r="D3" s="122">
        <v>45</v>
      </c>
      <c r="E3" s="122">
        <v>1916</v>
      </c>
      <c r="G3" s="122">
        <v>1</v>
      </c>
      <c r="H3" s="122">
        <v>18</v>
      </c>
      <c r="I3" s="122">
        <v>462</v>
      </c>
      <c r="J3" s="122">
        <v>22</v>
      </c>
      <c r="K3" s="122">
        <v>450</v>
      </c>
      <c r="M3" s="122">
        <v>1</v>
      </c>
      <c r="N3" s="122">
        <v>18</v>
      </c>
      <c r="O3" s="122">
        <v>462</v>
      </c>
      <c r="P3" s="122">
        <v>237</v>
      </c>
      <c r="Q3" s="122">
        <v>7860</v>
      </c>
    </row>
    <row r="4" spans="1:17" x14ac:dyDescent="0.55000000000000004">
      <c r="A4" s="122">
        <v>2</v>
      </c>
      <c r="B4" s="122">
        <v>72</v>
      </c>
      <c r="C4" s="122">
        <v>1817</v>
      </c>
      <c r="D4" s="122">
        <v>37</v>
      </c>
      <c r="E4" s="122">
        <v>1898</v>
      </c>
      <c r="G4" s="122">
        <v>2</v>
      </c>
      <c r="H4" s="122">
        <v>23</v>
      </c>
      <c r="I4" s="122">
        <v>465</v>
      </c>
      <c r="J4" s="122">
        <v>22</v>
      </c>
      <c r="K4" s="122">
        <v>450</v>
      </c>
      <c r="M4" s="122">
        <v>2</v>
      </c>
      <c r="N4" s="122">
        <v>23</v>
      </c>
      <c r="O4" s="122">
        <v>465</v>
      </c>
      <c r="P4" s="122">
        <v>245</v>
      </c>
      <c r="Q4" s="122">
        <v>7878</v>
      </c>
    </row>
    <row r="5" spans="1:17" x14ac:dyDescent="0.55000000000000004">
      <c r="A5" s="122">
        <v>3</v>
      </c>
      <c r="B5" s="122">
        <v>77</v>
      </c>
      <c r="C5" s="122">
        <v>1836</v>
      </c>
      <c r="D5" s="122">
        <v>53</v>
      </c>
      <c r="E5" s="122">
        <v>1893</v>
      </c>
      <c r="G5" s="122">
        <v>3</v>
      </c>
      <c r="H5" s="122">
        <v>18</v>
      </c>
      <c r="I5" s="122">
        <v>446</v>
      </c>
      <c r="J5" s="122">
        <v>22</v>
      </c>
      <c r="K5" s="122">
        <v>450</v>
      </c>
      <c r="M5" s="122">
        <v>3</v>
      </c>
      <c r="N5" s="122">
        <v>18</v>
      </c>
      <c r="O5" s="122">
        <v>446</v>
      </c>
      <c r="P5" s="122">
        <v>229</v>
      </c>
      <c r="Q5" s="122">
        <v>7883</v>
      </c>
    </row>
    <row r="6" spans="1:17" x14ac:dyDescent="0.55000000000000004">
      <c r="A6" s="122">
        <v>4</v>
      </c>
      <c r="B6" s="122">
        <v>81</v>
      </c>
      <c r="C6" s="122">
        <v>1823</v>
      </c>
      <c r="D6" s="122">
        <v>76</v>
      </c>
      <c r="E6" s="122">
        <v>1920</v>
      </c>
      <c r="G6" s="122">
        <v>4</v>
      </c>
      <c r="H6" s="122">
        <v>14</v>
      </c>
      <c r="I6" s="122">
        <v>459</v>
      </c>
      <c r="J6" s="122">
        <v>22</v>
      </c>
      <c r="K6" s="122">
        <v>450</v>
      </c>
      <c r="M6" s="122">
        <v>4</v>
      </c>
      <c r="N6" s="122">
        <v>14</v>
      </c>
      <c r="O6" s="122">
        <v>459</v>
      </c>
      <c r="P6" s="122">
        <v>206</v>
      </c>
      <c r="Q6" s="122">
        <v>7856</v>
      </c>
    </row>
    <row r="7" spans="1:17" x14ac:dyDescent="0.55000000000000004">
      <c r="A7" s="122">
        <v>5</v>
      </c>
      <c r="B7" s="122">
        <v>73</v>
      </c>
      <c r="C7" s="122">
        <v>1832</v>
      </c>
      <c r="D7" s="122">
        <v>71</v>
      </c>
      <c r="E7" s="122">
        <v>1991</v>
      </c>
      <c r="G7" s="122">
        <v>5</v>
      </c>
      <c r="H7" s="122">
        <v>22</v>
      </c>
      <c r="I7" s="122">
        <v>450</v>
      </c>
      <c r="J7" s="122">
        <v>22</v>
      </c>
      <c r="K7" s="122">
        <v>450</v>
      </c>
      <c r="M7" s="122">
        <v>5</v>
      </c>
      <c r="N7" s="122">
        <v>22</v>
      </c>
      <c r="O7" s="122">
        <v>450</v>
      </c>
      <c r="P7" s="122">
        <v>211</v>
      </c>
      <c r="Q7" s="122">
        <v>7785</v>
      </c>
    </row>
  </sheetData>
  <mergeCells count="3">
    <mergeCell ref="A1:E1"/>
    <mergeCell ref="G1:K1"/>
    <mergeCell ref="M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B375E-F8D7-43B0-AFC1-D22D2785D52A}">
  <dimension ref="A1:S8"/>
  <sheetViews>
    <sheetView workbookViewId="0">
      <selection activeCell="C12" sqref="C12"/>
    </sheetView>
  </sheetViews>
  <sheetFormatPr defaultColWidth="9.15625" defaultRowHeight="14.4" x14ac:dyDescent="0.55000000000000004"/>
  <cols>
    <col min="2" max="2" width="18.41796875" customWidth="1"/>
    <col min="3" max="10" width="9.15625" bestFit="1" customWidth="1"/>
    <col min="11" max="11" width="10.15625" customWidth="1"/>
    <col min="12" max="12" width="9.83984375" hidden="1" customWidth="1"/>
    <col min="13" max="13" width="0" hidden="1" customWidth="1"/>
  </cols>
  <sheetData>
    <row r="1" spans="1:19" x14ac:dyDescent="0.55000000000000004">
      <c r="A1" s="27" t="s">
        <v>3</v>
      </c>
      <c r="B1" s="135" t="s">
        <v>97</v>
      </c>
      <c r="C1" s="136" t="s">
        <v>98</v>
      </c>
      <c r="D1" s="136" t="s">
        <v>99</v>
      </c>
      <c r="E1" s="136" t="s">
        <v>100</v>
      </c>
      <c r="F1" s="136" t="s">
        <v>101</v>
      </c>
      <c r="G1" s="136" t="s">
        <v>102</v>
      </c>
      <c r="H1" s="136" t="s">
        <v>103</v>
      </c>
      <c r="I1" s="136" t="s">
        <v>104</v>
      </c>
      <c r="J1" s="136" t="s">
        <v>105</v>
      </c>
      <c r="K1" s="136" t="s">
        <v>106</v>
      </c>
      <c r="L1" s="136" t="s">
        <v>107</v>
      </c>
      <c r="M1" s="136" t="s">
        <v>108</v>
      </c>
      <c r="N1" s="136" t="s">
        <v>109</v>
      </c>
      <c r="O1" s="136" t="s">
        <v>110</v>
      </c>
      <c r="P1" s="136" t="s">
        <v>111</v>
      </c>
      <c r="Q1" s="136" t="s">
        <v>112</v>
      </c>
      <c r="R1" s="136" t="s">
        <v>113</v>
      </c>
      <c r="S1" s="137" t="s">
        <v>114</v>
      </c>
    </row>
    <row r="2" spans="1:19" x14ac:dyDescent="0.55000000000000004">
      <c r="A2" s="265" t="s">
        <v>65</v>
      </c>
      <c r="B2" s="7" t="s">
        <v>35</v>
      </c>
      <c r="C2" s="11">
        <f>AVERAGE(ResNet50_FPN!C2:C45)</f>
        <v>7542.022727272727</v>
      </c>
      <c r="D2" s="11">
        <f>AVERAGE(ResNet50_FPN!D2:D45)</f>
        <v>772.25</v>
      </c>
      <c r="E2" s="11">
        <f>AVERAGE(ResNet50_FPN!E2:E45)</f>
        <v>389</v>
      </c>
      <c r="F2" s="11">
        <f>AVERAGE(ResNet50_FPN!F2:F45)</f>
        <v>68.022727272727266</v>
      </c>
      <c r="G2" s="11">
        <f>AVERAGE(ResNet50_FPN!G2:G45)</f>
        <v>704.22727272727275</v>
      </c>
      <c r="H2" s="11">
        <f>AVERAGE(ResNet50_FPN!H2:H45)</f>
        <v>7153.022727272727</v>
      </c>
      <c r="I2" s="11">
        <f>AVERAGE(ResNet50_FPN!I2:I45)</f>
        <v>704.22727272727275</v>
      </c>
      <c r="J2" s="11">
        <f>AVERAGE(ResNet50_FPN!J2:J45)</f>
        <v>68.022727272727266</v>
      </c>
      <c r="K2" s="12">
        <f>AVERAGE(ResNet50_FPN!K2:K45)</f>
        <v>0.90718960812406835</v>
      </c>
      <c r="L2" s="12">
        <f>AVERAGE(ResNet50_FPN!L2:L45)</f>
        <v>0.90718960812406835</v>
      </c>
      <c r="M2" s="12">
        <f>AVERAGE(ResNet50_FPN!M2:M45)</f>
        <v>0.90718960812406835</v>
      </c>
      <c r="N2" s="12">
        <f>AVERAGE(ResNet50_FPN!N2:N45)</f>
        <v>0.85071964628535313</v>
      </c>
      <c r="O2" s="12">
        <f>AVERAGE(ResNet50_FPN!O2:O45)</f>
        <v>0.91046004763300625</v>
      </c>
      <c r="P2" s="12">
        <f>AVERAGE(ResNet50_FPN!P2:P45)</f>
        <v>0.91046004763300625</v>
      </c>
      <c r="Q2" s="12">
        <f>AVERAGE(ResNet50_FPN!Q2:Q45)</f>
        <v>0.85071964628535313</v>
      </c>
      <c r="R2" s="12">
        <f>AVERAGE(ResNet50_FPN!R2:R45)</f>
        <v>0.5081022093367894</v>
      </c>
      <c r="S2" s="30">
        <f>AVERAGE(ResNet50_FPN!S2:S45)</f>
        <v>0.99069589428000171</v>
      </c>
    </row>
    <row r="3" spans="1:19" x14ac:dyDescent="0.55000000000000004">
      <c r="A3" s="265"/>
      <c r="B3" s="7" t="s">
        <v>39</v>
      </c>
      <c r="C3" s="11">
        <f>AVERAGE(VGG19_FPN!C2:C92)</f>
        <v>6591.0439560439563</v>
      </c>
      <c r="D3" s="11">
        <f>AVERAGE(VGG19_FPN!D2:D92)</f>
        <v>1714.2967032967033</v>
      </c>
      <c r="E3" s="11">
        <f>AVERAGE(VGG19_FPN!E2:E92)</f>
        <v>364.37362637362639</v>
      </c>
      <c r="F3" s="130">
        <f>AVERAGE(VGG19_FPN!F2:F92)</f>
        <v>91.978021978021971</v>
      </c>
      <c r="G3" s="11">
        <f>AVERAGE(VGG19_FPN!G2:G92)</f>
        <v>1622.3186813186812</v>
      </c>
      <c r="H3" s="11">
        <f>AVERAGE(VGG19_FPN!H2:H92)</f>
        <v>6226.6703296703299</v>
      </c>
      <c r="I3" s="11">
        <f>AVERAGE(VGG19_FPN!I2:I92)</f>
        <v>1622.3186813186812</v>
      </c>
      <c r="J3" s="130">
        <f>AVERAGE(VGG19_FPN!J2:J92)</f>
        <v>91.978021978021971</v>
      </c>
      <c r="K3" s="156">
        <f>AVERAGE(VGG19_FPN!K2:K92)</f>
        <v>0.79362420206414319</v>
      </c>
      <c r="L3" s="138">
        <f>AVERAGE(VGG19_FPN!L2:L92)</f>
        <v>0.79362420206414319</v>
      </c>
      <c r="M3" s="138">
        <f>AVERAGE(VGG19_FPN!M2:M92)</f>
        <v>0.79362420206414319</v>
      </c>
      <c r="N3" s="12">
        <f>AVERAGE(VGG19_FPN!N2:N92)</f>
        <v>0.79843059174441844</v>
      </c>
      <c r="O3" s="12">
        <f>AVERAGE(VGG19_FPN!O2:O92)</f>
        <v>0.79334919386237668</v>
      </c>
      <c r="P3" s="12">
        <f>AVERAGE(VGG19_FPN!P2:P92)</f>
        <v>0.79334919386237668</v>
      </c>
      <c r="Q3" s="12">
        <f>AVERAGE(VGG19_FPN!Q2:Q92)</f>
        <v>0.79843059174441844</v>
      </c>
      <c r="R3" s="12">
        <f>AVERAGE(VGG19_FPN!R2:R92)</f>
        <v>0.28943682302274426</v>
      </c>
      <c r="S3" s="30">
        <f>AVERAGE(VGG19_FPN!S2:S92)</f>
        <v>0.9840590365732349</v>
      </c>
    </row>
    <row r="4" spans="1:19" x14ac:dyDescent="0.55000000000000004">
      <c r="A4" s="265"/>
      <c r="B4" s="7" t="s">
        <v>40</v>
      </c>
      <c r="C4" s="11">
        <f>AVERAGE(Xception_FPN!C2:C61)</f>
        <v>7221.95</v>
      </c>
      <c r="D4" s="11">
        <f>AVERAGE(Xception_FPN!D2:D61)</f>
        <v>1085.8666666666666</v>
      </c>
      <c r="E4" s="11">
        <f>AVERAGE(Xception_FPN!E2:E61)</f>
        <v>385.58333333333331</v>
      </c>
      <c r="F4" s="11">
        <f>AVERAGE(Xception_FPN!F2:F61)</f>
        <v>69.650000000000006</v>
      </c>
      <c r="G4" s="11">
        <f>AVERAGE(Xception_FPN!G2:G61)</f>
        <v>1016.2166666666667</v>
      </c>
      <c r="H4" s="11">
        <f>AVERAGE(Xception_FPN!H2:H61)</f>
        <v>6836.3666666666668</v>
      </c>
      <c r="I4" s="11">
        <f>AVERAGE(Xception_FPN!I2:I61)</f>
        <v>1016.2166666666667</v>
      </c>
      <c r="J4" s="11">
        <f>AVERAGE(Xception_FPN!J2:J61)</f>
        <v>69.650000000000006</v>
      </c>
      <c r="K4" s="12">
        <f>AVERAGE(Xception_FPN!K2:K61)</f>
        <v>0.86940262406780466</v>
      </c>
      <c r="L4" s="12">
        <f>AVERAGE(Xception_FPN!L2:L61)</f>
        <v>0.86940262406780466</v>
      </c>
      <c r="M4" s="12">
        <f>AVERAGE(Xception_FPN!M2:M61)</f>
        <v>0.86940262406780466</v>
      </c>
      <c r="N4" s="12">
        <f>AVERAGE(Xception_FPN!N2:N61)</f>
        <v>0.84641736454834482</v>
      </c>
      <c r="O4" s="12">
        <f>AVERAGE(Xception_FPN!O2:O61)</f>
        <v>0.87068733655665631</v>
      </c>
      <c r="P4" s="12">
        <f>AVERAGE(Xception_FPN!P2:P61)</f>
        <v>0.87068733655665631</v>
      </c>
      <c r="Q4" s="12">
        <f>AVERAGE(Xception_FPN!Q2:Q61)</f>
        <v>0.84641736454834482</v>
      </c>
      <c r="R4" s="12">
        <f>AVERAGE(Xception_FPN!R2:R61)</f>
        <v>0.41756110919146316</v>
      </c>
      <c r="S4" s="30">
        <f>AVERAGE(Xception_FPN!S2:S61)</f>
        <v>0.99002002951392998</v>
      </c>
    </row>
    <row r="5" spans="1:19" x14ac:dyDescent="0.55000000000000004">
      <c r="A5" s="265"/>
      <c r="B5" s="7" t="s">
        <v>37</v>
      </c>
      <c r="C5" s="11">
        <f>AVERAGE(InceptionV3_FPN!C2:C100)</f>
        <v>6973.5252525252527</v>
      </c>
      <c r="D5" s="11">
        <f>AVERAGE(InceptionV3_FPN!D2:D100)</f>
        <v>1338.121212121212</v>
      </c>
      <c r="E5" s="11">
        <f>AVERAGE(InceptionV3_FPN!E2:E100)</f>
        <v>376.65656565656565</v>
      </c>
      <c r="F5" s="11">
        <f>AVERAGE(InceptionV3_FPN!F2:F100)</f>
        <v>80.878787878787875</v>
      </c>
      <c r="G5" s="11">
        <f>AVERAGE(InceptionV3_FPN!G2:G100)</f>
        <v>1257.2424242424242</v>
      </c>
      <c r="H5" s="11">
        <f>AVERAGE(InceptionV3_FPN!H2:H100)</f>
        <v>6596.8686868686873</v>
      </c>
      <c r="I5" s="11">
        <f>AVERAGE(InceptionV3_FPN!I2:I100)</f>
        <v>1257.2424242424242</v>
      </c>
      <c r="J5" s="11">
        <f>AVERAGE(InceptionV3_FPN!J2:J100)</f>
        <v>80.878787878787875</v>
      </c>
      <c r="K5" s="12">
        <f>AVERAGE(InceptionV3_FPN!K2:K100)</f>
        <v>0.83899224155298269</v>
      </c>
      <c r="L5" s="12">
        <f>AVERAGE(InceptionV3_FPN!L2:L100)</f>
        <v>0.83899224155298269</v>
      </c>
      <c r="M5" s="12">
        <f>AVERAGE(InceptionV3_FPN!M2:M100)</f>
        <v>0.83899224155298269</v>
      </c>
      <c r="N5" s="12">
        <f>AVERAGE(InceptionV3_FPN!N2:N100)</f>
        <v>0.82304527762271418</v>
      </c>
      <c r="O5" s="12">
        <f>AVERAGE(InceptionV3_FPN!O2:O100)</f>
        <v>0.83990005660683809</v>
      </c>
      <c r="P5" s="12">
        <f>AVERAGE(InceptionV3_FPN!P2:P100)</f>
        <v>0.83990005660683809</v>
      </c>
      <c r="Q5" s="12">
        <f>AVERAGE(InceptionV3_FPN!Q2:Q100)</f>
        <v>0.82304527762271418</v>
      </c>
      <c r="R5" s="12">
        <f>AVERAGE(InceptionV3_FPN!R2:R100)</f>
        <v>0.36672424135753162</v>
      </c>
      <c r="S5" s="30">
        <f>AVERAGE(InceptionV3_FPN!S2:S100)</f>
        <v>0.99026293042904256</v>
      </c>
    </row>
    <row r="6" spans="1:19" x14ac:dyDescent="0.55000000000000004">
      <c r="A6" s="265"/>
      <c r="B6" s="7" t="s">
        <v>44</v>
      </c>
      <c r="C6" s="11">
        <f>AVERAGE(VGG16_FPN!C2:C109)</f>
        <v>6550.8981481481478</v>
      </c>
      <c r="D6" s="130">
        <f>AVERAGE(VGG16_FPN!D2:D109)</f>
        <v>1762.0185185185185</v>
      </c>
      <c r="E6" s="11">
        <f>AVERAGE(VGG16_FPN!E2:E109)</f>
        <v>385.87037037037038</v>
      </c>
      <c r="F6" s="11">
        <f>AVERAGE(VGG16_FPN!F2:F109)</f>
        <v>71.56481481481481</v>
      </c>
      <c r="G6" s="130">
        <f>AVERAGE(VGG16_FPN!G2:G109)</f>
        <v>1690.4537037037037</v>
      </c>
      <c r="H6" s="11">
        <f>AVERAGE(VGG16_FPN!H2:H109)</f>
        <v>6165.0277777777774</v>
      </c>
      <c r="I6" s="130">
        <f>AVERAGE(VGG16_FPN!I2:I109)</f>
        <v>1690.4537037037037</v>
      </c>
      <c r="J6" s="11">
        <f>AVERAGE(VGG16_FPN!J2:J109)</f>
        <v>71.56481481481481</v>
      </c>
      <c r="K6" s="12">
        <f>AVERAGE(VGG16_FPN!K2:K109)</f>
        <v>0.78777305798487807</v>
      </c>
      <c r="L6" s="12">
        <f>AVERAGE(VGG16_FPN!L2:L109)</f>
        <v>0.78777305798487807</v>
      </c>
      <c r="M6" s="12">
        <f>AVERAGE(VGG16_FPN!M2:M109)</f>
        <v>0.78777305798487807</v>
      </c>
      <c r="N6" s="12">
        <f>AVERAGE(VGG16_FPN!N2:N109)</f>
        <v>0.8430465750478644</v>
      </c>
      <c r="O6" s="12">
        <f>AVERAGE(VGG16_FPN!O2:O109)</f>
        <v>0.78455017922198778</v>
      </c>
      <c r="P6" s="12">
        <f>AVERAGE(VGG16_FPN!P2:P109)</f>
        <v>0.78455017922198778</v>
      </c>
      <c r="Q6" s="12">
        <f>AVERAGE(VGG16_FPN!Q2:Q109)</f>
        <v>0.8430465750478644</v>
      </c>
      <c r="R6" s="12">
        <f>AVERAGE(VGG16_FPN!R2:R109)</f>
        <v>0.30010759409003746</v>
      </c>
      <c r="S6" s="30">
        <f>AVERAGE(VGG16_FPN!S2:S109)</f>
        <v>0.98668775364382022</v>
      </c>
    </row>
    <row r="7" spans="1:19" x14ac:dyDescent="0.55000000000000004">
      <c r="A7" s="265"/>
      <c r="B7" s="7" t="s">
        <v>42</v>
      </c>
      <c r="C7" s="62">
        <f>AVERAGE(ResNet152_FPN!C2:C54)</f>
        <v>7603.6981132075471</v>
      </c>
      <c r="D7" s="62">
        <f>AVERAGE(ResNet152_FPN!D2:D54)</f>
        <v>705.71698113207549</v>
      </c>
      <c r="E7" s="11">
        <f>AVERAGE(ResNet152_FPN!E2:E54)</f>
        <v>399.77358490566036</v>
      </c>
      <c r="F7" s="62">
        <f>AVERAGE(ResNet152_FPN!F2:F54)</f>
        <v>57.245283018867923</v>
      </c>
      <c r="G7" s="62">
        <f>AVERAGE(ResNet152_FPN!G2:G54)</f>
        <v>648.47169811320759</v>
      </c>
      <c r="H7" s="62">
        <f>AVERAGE(ResNet152_FPN!H2:H54)</f>
        <v>7203.9245283018872</v>
      </c>
      <c r="I7" s="62">
        <f>AVERAGE(ResNet152_FPN!I2:I54)</f>
        <v>648.47169811320759</v>
      </c>
      <c r="J7" s="11">
        <f>AVERAGE(ResNet152_FPN!J2:J54)</f>
        <v>57.245283018867923</v>
      </c>
      <c r="K7" s="139">
        <f>AVERAGE(ResNet152_FPN!K2:K54)</f>
        <v>0.9149997419056608</v>
      </c>
      <c r="L7" s="139">
        <f>AVERAGE(ResNet152_FPN!L2:L54)</f>
        <v>0.9149997419056608</v>
      </c>
      <c r="M7" s="139">
        <f>AVERAGE(ResNet152_FPN!M2:M54)</f>
        <v>0.9149997419056608</v>
      </c>
      <c r="N7" s="12">
        <f>AVERAGE(ResNet152_FPN!N2:N54)</f>
        <v>0.87482454866037729</v>
      </c>
      <c r="O7" s="139">
        <f>AVERAGE(ResNet152_FPN!O2:O54)</f>
        <v>0.91732775749056583</v>
      </c>
      <c r="P7" s="139">
        <f>AVERAGE(ResNet152_FPN!P2:P54)</f>
        <v>0.91732775749056583</v>
      </c>
      <c r="Q7" s="12">
        <f>AVERAGE(ResNet152_FPN!Q2:Q54)</f>
        <v>0.87482454866037729</v>
      </c>
      <c r="R7" s="139">
        <f>AVERAGE(ResNet152_FPN!R2:R54)</f>
        <v>0.57618685032075467</v>
      </c>
      <c r="S7" s="140">
        <f>AVERAGE(ResNet152_FPN!S2:S54)</f>
        <v>0.99226124701886786</v>
      </c>
    </row>
    <row r="8" spans="1:19" x14ac:dyDescent="0.55000000000000004">
      <c r="A8" s="266"/>
      <c r="B8" s="33" t="s">
        <v>115</v>
      </c>
      <c r="C8" s="144">
        <f>AVERAGE('ResNet152-LSTM_FPN'!C2:C54)</f>
        <v>7456.7924528301883</v>
      </c>
      <c r="D8" s="144">
        <f>AVERAGE('ResNet152-LSTM_FPN'!D2:D54)</f>
        <v>850.84905660377353</v>
      </c>
      <c r="E8" s="145">
        <f>AVERAGE('ResNet152-LSTM_FPN'!E2:E54)</f>
        <v>400.1320754716981</v>
      </c>
      <c r="F8" s="144">
        <f>AVERAGE('ResNet152-LSTM_FPN'!F2:F54)</f>
        <v>56.962264150943398</v>
      </c>
      <c r="G8" s="144">
        <f>AVERAGE('ResNet152-LSTM_FPN'!G2:G54)</f>
        <v>793.88679245283015</v>
      </c>
      <c r="H8" s="144">
        <f>AVERAGE('ResNet152-LSTM_FPN'!H2:H54)</f>
        <v>7056.6603773584902</v>
      </c>
      <c r="I8" s="144">
        <f>AVERAGE('ResNet152-LSTM_FPN'!I2:I54)</f>
        <v>793.88679245283015</v>
      </c>
      <c r="J8" s="145">
        <f>AVERAGE('ResNet152-LSTM_FPN'!J2:J54)</f>
        <v>56.962264150943398</v>
      </c>
      <c r="K8" s="141">
        <f>AVERAGE('ResNet152-LSTM_FPN'!K2:K54)</f>
        <v>0.89754099410236532</v>
      </c>
      <c r="L8" s="141">
        <f>AVERAGE('ResNet152-LSTM_FPN'!L2:L54)</f>
        <v>0.89754099410236532</v>
      </c>
      <c r="M8" s="141">
        <f>AVERAGE('ResNet152-LSTM_FPN'!M2:M54)</f>
        <v>0.89754099410236532</v>
      </c>
      <c r="N8" s="142">
        <f>AVERAGE('ResNet152-LSTM_FPN'!N2:N54)</f>
        <v>0.87509408585512161</v>
      </c>
      <c r="O8" s="141">
        <f>AVERAGE('ResNet152-LSTM_FPN'!O2:O54)</f>
        <v>0.89883396348771549</v>
      </c>
      <c r="P8" s="141">
        <f>AVERAGE('ResNet152-LSTM_FPN'!P2:P54)</f>
        <v>0.89883396348771549</v>
      </c>
      <c r="Q8" s="142">
        <f>AVERAGE('ResNet152-LSTM_FPN'!Q2:Q54)</f>
        <v>0.87509408585512161</v>
      </c>
      <c r="R8" s="141">
        <f>AVERAGE('ResNet152-LSTM_FPN'!R2:R54)</f>
        <v>0.45073455031985071</v>
      </c>
      <c r="S8" s="143">
        <f>AVERAGE('ResNet152-LSTM_FPN'!S2:S54)</f>
        <v>0.99162667322300979</v>
      </c>
    </row>
  </sheetData>
  <mergeCells count="1">
    <mergeCell ref="A2:A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1356-EFF2-4928-90CE-0FC31E114ED5}">
  <dimension ref="A1:S46"/>
  <sheetViews>
    <sheetView topLeftCell="A31" workbookViewId="0">
      <selection activeCell="B46" sqref="B46:S46"/>
    </sheetView>
  </sheetViews>
  <sheetFormatPr defaultRowHeight="14.4" x14ac:dyDescent="0.55000000000000004"/>
  <cols>
    <col min="1" max="1" width="18.26171875" customWidth="1"/>
  </cols>
  <sheetData>
    <row r="1" spans="1:19" x14ac:dyDescent="0.55000000000000004">
      <c r="A1" s="125" t="s">
        <v>116</v>
      </c>
      <c r="B1" s="125" t="s">
        <v>117</v>
      </c>
      <c r="C1" s="125" t="s">
        <v>98</v>
      </c>
      <c r="D1" s="125" t="s">
        <v>99</v>
      </c>
      <c r="E1" s="125" t="s">
        <v>100</v>
      </c>
      <c r="F1" s="125" t="s">
        <v>101</v>
      </c>
      <c r="G1" s="125" t="s">
        <v>102</v>
      </c>
      <c r="H1" s="125" t="s">
        <v>103</v>
      </c>
      <c r="I1" s="125" t="s">
        <v>104</v>
      </c>
      <c r="J1" s="125" t="s">
        <v>105</v>
      </c>
      <c r="K1" s="125" t="s">
        <v>106</v>
      </c>
      <c r="L1" s="125" t="s">
        <v>107</v>
      </c>
      <c r="M1" s="125" t="s">
        <v>108</v>
      </c>
      <c r="N1" s="125" t="s">
        <v>109</v>
      </c>
      <c r="O1" s="125" t="s">
        <v>110</v>
      </c>
      <c r="P1" s="125" t="s">
        <v>111</v>
      </c>
      <c r="Q1" s="125" t="s">
        <v>112</v>
      </c>
      <c r="R1" s="125" t="s">
        <v>113</v>
      </c>
      <c r="S1" s="125" t="s">
        <v>114</v>
      </c>
    </row>
    <row r="2" spans="1:19" x14ac:dyDescent="0.55000000000000004">
      <c r="A2" t="s">
        <v>118</v>
      </c>
      <c r="B2">
        <v>1</v>
      </c>
      <c r="C2">
        <v>7701</v>
      </c>
      <c r="D2">
        <v>621</v>
      </c>
      <c r="E2">
        <v>449</v>
      </c>
      <c r="F2">
        <v>13</v>
      </c>
      <c r="G2">
        <v>608</v>
      </c>
      <c r="H2">
        <v>7252</v>
      </c>
      <c r="I2">
        <v>608</v>
      </c>
      <c r="J2">
        <v>13</v>
      </c>
      <c r="K2">
        <v>0.92537851500000001</v>
      </c>
      <c r="L2">
        <v>0.92537851500000001</v>
      </c>
      <c r="M2">
        <v>0.92537851500000001</v>
      </c>
      <c r="N2">
        <v>0.97186147199999995</v>
      </c>
      <c r="O2">
        <v>0.92264630999999997</v>
      </c>
      <c r="P2">
        <v>0.92264630999999997</v>
      </c>
      <c r="Q2">
        <v>0.97186147199999995</v>
      </c>
      <c r="R2">
        <v>0.42478713299999998</v>
      </c>
      <c r="S2">
        <v>0.99821059899999998</v>
      </c>
    </row>
    <row r="3" spans="1:19" x14ac:dyDescent="0.55000000000000004">
      <c r="A3" t="s">
        <v>119</v>
      </c>
      <c r="B3">
        <v>1</v>
      </c>
      <c r="C3">
        <v>8145</v>
      </c>
      <c r="D3">
        <v>177</v>
      </c>
      <c r="E3">
        <v>454</v>
      </c>
      <c r="F3">
        <v>8</v>
      </c>
      <c r="G3">
        <v>169</v>
      </c>
      <c r="H3">
        <v>7691</v>
      </c>
      <c r="I3">
        <v>169</v>
      </c>
      <c r="J3">
        <v>8</v>
      </c>
      <c r="K3">
        <v>0.97873107400000003</v>
      </c>
      <c r="L3">
        <v>0.97873107400000003</v>
      </c>
      <c r="M3">
        <v>0.97873107400000003</v>
      </c>
      <c r="N3">
        <v>0.98268398300000004</v>
      </c>
      <c r="O3">
        <v>0.97849872800000004</v>
      </c>
      <c r="P3">
        <v>0.97849872800000004</v>
      </c>
      <c r="Q3">
        <v>0.98268398300000004</v>
      </c>
      <c r="R3">
        <v>0.72873194200000002</v>
      </c>
      <c r="S3">
        <v>0.99896090400000004</v>
      </c>
    </row>
    <row r="4" spans="1:19" x14ac:dyDescent="0.55000000000000004">
      <c r="A4" t="s">
        <v>120</v>
      </c>
      <c r="B4">
        <v>1</v>
      </c>
      <c r="C4">
        <v>7778</v>
      </c>
      <c r="D4">
        <v>544</v>
      </c>
      <c r="E4">
        <v>357</v>
      </c>
      <c r="F4">
        <v>105</v>
      </c>
      <c r="G4">
        <v>439</v>
      </c>
      <c r="H4">
        <v>7421</v>
      </c>
      <c r="I4">
        <v>439</v>
      </c>
      <c r="J4">
        <v>105</v>
      </c>
      <c r="K4">
        <v>0.93463109799999999</v>
      </c>
      <c r="L4">
        <v>0.93463109799999999</v>
      </c>
      <c r="M4">
        <v>0.93463109799999999</v>
      </c>
      <c r="N4">
        <v>0.77272727299999999</v>
      </c>
      <c r="O4">
        <v>0.94414758300000001</v>
      </c>
      <c r="P4">
        <v>0.94414758300000001</v>
      </c>
      <c r="Q4">
        <v>0.77272727299999999</v>
      </c>
      <c r="R4">
        <v>0.44849246199999998</v>
      </c>
      <c r="S4">
        <v>0.98604836600000001</v>
      </c>
    </row>
    <row r="5" spans="1:19" x14ac:dyDescent="0.55000000000000004">
      <c r="A5" t="s">
        <v>121</v>
      </c>
      <c r="B5">
        <v>1</v>
      </c>
      <c r="C5">
        <v>7092</v>
      </c>
      <c r="D5">
        <v>1230</v>
      </c>
      <c r="E5">
        <v>323</v>
      </c>
      <c r="F5">
        <v>139</v>
      </c>
      <c r="G5">
        <v>1091</v>
      </c>
      <c r="H5">
        <v>6769</v>
      </c>
      <c r="I5">
        <v>1091</v>
      </c>
      <c r="J5">
        <v>139</v>
      </c>
      <c r="K5">
        <v>0.85219899099999996</v>
      </c>
      <c r="L5">
        <v>0.85219899099999996</v>
      </c>
      <c r="M5">
        <v>0.85219899099999996</v>
      </c>
      <c r="N5">
        <v>0.69913419899999996</v>
      </c>
      <c r="O5">
        <v>0.86119592899999997</v>
      </c>
      <c r="P5">
        <v>0.86119592899999997</v>
      </c>
      <c r="Q5">
        <v>0.69913419899999996</v>
      </c>
      <c r="R5">
        <v>0.228429986</v>
      </c>
      <c r="S5">
        <v>0.97987840199999998</v>
      </c>
    </row>
    <row r="6" spans="1:19" x14ac:dyDescent="0.55000000000000004">
      <c r="A6" t="s">
        <v>122</v>
      </c>
      <c r="B6">
        <v>1</v>
      </c>
      <c r="C6">
        <v>7733</v>
      </c>
      <c r="D6">
        <v>589</v>
      </c>
      <c r="E6">
        <v>452</v>
      </c>
      <c r="F6">
        <v>10</v>
      </c>
      <c r="G6">
        <v>579</v>
      </c>
      <c r="H6">
        <v>7281</v>
      </c>
      <c r="I6">
        <v>579</v>
      </c>
      <c r="J6">
        <v>10</v>
      </c>
      <c r="K6">
        <v>0.92922374399999996</v>
      </c>
      <c r="L6">
        <v>0.92922374399999996</v>
      </c>
      <c r="M6">
        <v>0.92922374399999996</v>
      </c>
      <c r="N6">
        <v>0.97835497800000004</v>
      </c>
      <c r="O6">
        <v>0.92633587799999995</v>
      </c>
      <c r="P6">
        <v>0.92633587799999995</v>
      </c>
      <c r="Q6">
        <v>0.97835497800000004</v>
      </c>
      <c r="R6">
        <v>0.43840931100000002</v>
      </c>
      <c r="S6">
        <v>0.998628446</v>
      </c>
    </row>
    <row r="7" spans="1:19" x14ac:dyDescent="0.55000000000000004">
      <c r="A7" t="s">
        <v>123</v>
      </c>
      <c r="B7">
        <v>1</v>
      </c>
      <c r="C7">
        <v>7812</v>
      </c>
      <c r="D7">
        <v>510</v>
      </c>
      <c r="E7">
        <v>350</v>
      </c>
      <c r="F7">
        <v>112</v>
      </c>
      <c r="G7">
        <v>398</v>
      </c>
      <c r="H7">
        <v>7462</v>
      </c>
      <c r="I7">
        <v>398</v>
      </c>
      <c r="J7">
        <v>112</v>
      </c>
      <c r="K7">
        <v>0.93871665500000001</v>
      </c>
      <c r="L7">
        <v>0.93871665500000001</v>
      </c>
      <c r="M7">
        <v>0.93871665500000001</v>
      </c>
      <c r="N7">
        <v>0.75757575799999999</v>
      </c>
      <c r="O7">
        <v>0.94936386800000006</v>
      </c>
      <c r="P7">
        <v>0.94936386800000006</v>
      </c>
      <c r="Q7">
        <v>0.75757575799999999</v>
      </c>
      <c r="R7">
        <v>0.46791443900000002</v>
      </c>
      <c r="S7">
        <v>0.98521256899999998</v>
      </c>
    </row>
    <row r="8" spans="1:19" x14ac:dyDescent="0.55000000000000004">
      <c r="A8" t="s">
        <v>124</v>
      </c>
      <c r="B8">
        <v>1</v>
      </c>
      <c r="C8">
        <v>7877</v>
      </c>
      <c r="D8">
        <v>445</v>
      </c>
      <c r="E8">
        <v>332</v>
      </c>
      <c r="F8">
        <v>130</v>
      </c>
      <c r="G8">
        <v>315</v>
      </c>
      <c r="H8">
        <v>7545</v>
      </c>
      <c r="I8">
        <v>315</v>
      </c>
      <c r="J8">
        <v>130</v>
      </c>
      <c r="K8">
        <v>0.94652727699999994</v>
      </c>
      <c r="L8">
        <v>0.94652727699999994</v>
      </c>
      <c r="M8">
        <v>0.94652727699999994</v>
      </c>
      <c r="N8">
        <v>0.71861471899999996</v>
      </c>
      <c r="O8">
        <v>0.95992366399999995</v>
      </c>
      <c r="P8">
        <v>0.95992366399999995</v>
      </c>
      <c r="Q8">
        <v>0.71861471899999996</v>
      </c>
      <c r="R8">
        <v>0.51313755800000005</v>
      </c>
      <c r="S8">
        <v>0.98306188900000002</v>
      </c>
    </row>
    <row r="9" spans="1:19" x14ac:dyDescent="0.55000000000000004">
      <c r="A9" t="s">
        <v>125</v>
      </c>
      <c r="B9">
        <v>1</v>
      </c>
      <c r="C9">
        <v>7909</v>
      </c>
      <c r="D9">
        <v>413</v>
      </c>
      <c r="E9">
        <v>55</v>
      </c>
      <c r="F9">
        <v>407</v>
      </c>
      <c r="G9">
        <v>6</v>
      </c>
      <c r="H9">
        <v>7854</v>
      </c>
      <c r="I9">
        <v>6</v>
      </c>
      <c r="J9">
        <v>407</v>
      </c>
      <c r="K9">
        <v>0.95037250699999998</v>
      </c>
      <c r="L9">
        <v>0.95037250699999998</v>
      </c>
      <c r="M9">
        <v>0.95037250699999998</v>
      </c>
      <c r="N9">
        <v>0.11904761899999999</v>
      </c>
      <c r="O9">
        <v>0.99923664099999998</v>
      </c>
      <c r="P9">
        <v>0.99923664099999998</v>
      </c>
      <c r="Q9">
        <v>0.11904761899999999</v>
      </c>
      <c r="R9">
        <v>0.90163934400000001</v>
      </c>
      <c r="S9">
        <v>0.95073235700000003</v>
      </c>
    </row>
    <row r="10" spans="1:19" x14ac:dyDescent="0.55000000000000004">
      <c r="A10" t="s">
        <v>126</v>
      </c>
      <c r="B10">
        <v>1</v>
      </c>
      <c r="C10">
        <v>7208</v>
      </c>
      <c r="D10">
        <v>1114</v>
      </c>
      <c r="E10">
        <v>230</v>
      </c>
      <c r="F10">
        <v>232</v>
      </c>
      <c r="G10">
        <v>882</v>
      </c>
      <c r="H10">
        <v>6978</v>
      </c>
      <c r="I10">
        <v>882</v>
      </c>
      <c r="J10">
        <v>232</v>
      </c>
      <c r="K10">
        <v>0.86613794799999999</v>
      </c>
      <c r="L10">
        <v>0.86613794799999999</v>
      </c>
      <c r="M10">
        <v>0.86613794799999999</v>
      </c>
      <c r="N10">
        <v>0.49783549799999999</v>
      </c>
      <c r="O10">
        <v>0.88778626000000005</v>
      </c>
      <c r="P10">
        <v>0.88778626000000005</v>
      </c>
      <c r="Q10">
        <v>0.49783549799999999</v>
      </c>
      <c r="R10">
        <v>0.20683453199999999</v>
      </c>
      <c r="S10">
        <v>0.96782246900000002</v>
      </c>
    </row>
    <row r="11" spans="1:19" x14ac:dyDescent="0.55000000000000004">
      <c r="A11" t="s">
        <v>127</v>
      </c>
      <c r="B11">
        <v>1</v>
      </c>
      <c r="C11">
        <v>7983</v>
      </c>
      <c r="D11">
        <v>339</v>
      </c>
      <c r="E11">
        <v>455</v>
      </c>
      <c r="F11">
        <v>7</v>
      </c>
      <c r="G11">
        <v>332</v>
      </c>
      <c r="H11">
        <v>7528</v>
      </c>
      <c r="I11">
        <v>332</v>
      </c>
      <c r="J11">
        <v>7</v>
      </c>
      <c r="K11">
        <v>0.95926460000000002</v>
      </c>
      <c r="L11">
        <v>0.95926460000000002</v>
      </c>
      <c r="M11">
        <v>0.95926460000000002</v>
      </c>
      <c r="N11">
        <v>0.984848485</v>
      </c>
      <c r="O11">
        <v>0.95776081400000002</v>
      </c>
      <c r="P11">
        <v>0.95776081400000002</v>
      </c>
      <c r="Q11">
        <v>0.984848485</v>
      </c>
      <c r="R11">
        <v>0.57814485400000004</v>
      </c>
      <c r="S11">
        <v>0.99907100199999999</v>
      </c>
    </row>
    <row r="12" spans="1:19" x14ac:dyDescent="0.55000000000000004">
      <c r="A12" t="s">
        <v>128</v>
      </c>
      <c r="B12">
        <v>2</v>
      </c>
      <c r="C12">
        <v>8136</v>
      </c>
      <c r="D12">
        <v>207</v>
      </c>
      <c r="E12">
        <v>460</v>
      </c>
      <c r="F12">
        <v>5</v>
      </c>
      <c r="G12">
        <v>202</v>
      </c>
      <c r="H12">
        <v>7676</v>
      </c>
      <c r="I12">
        <v>202</v>
      </c>
      <c r="J12">
        <v>5</v>
      </c>
      <c r="K12">
        <v>0.97518878099999995</v>
      </c>
      <c r="L12">
        <v>0.97518878099999995</v>
      </c>
      <c r="M12">
        <v>0.97518878099999995</v>
      </c>
      <c r="N12">
        <v>0.98924731200000005</v>
      </c>
      <c r="O12">
        <v>0.97435897400000004</v>
      </c>
      <c r="P12">
        <v>0.97435897400000004</v>
      </c>
      <c r="Q12">
        <v>0.98924731200000005</v>
      </c>
      <c r="R12">
        <v>0.69486404800000001</v>
      </c>
      <c r="S12">
        <v>0.99934904300000005</v>
      </c>
    </row>
    <row r="13" spans="1:19" x14ac:dyDescent="0.55000000000000004">
      <c r="A13" t="s">
        <v>129</v>
      </c>
      <c r="B13">
        <v>2</v>
      </c>
      <c r="C13">
        <v>8150</v>
      </c>
      <c r="D13">
        <v>193</v>
      </c>
      <c r="E13">
        <v>450</v>
      </c>
      <c r="F13">
        <v>15</v>
      </c>
      <c r="G13">
        <v>178</v>
      </c>
      <c r="H13">
        <v>7700</v>
      </c>
      <c r="I13">
        <v>178</v>
      </c>
      <c r="J13">
        <v>15</v>
      </c>
      <c r="K13">
        <v>0.97686683399999996</v>
      </c>
      <c r="L13">
        <v>0.97686683399999996</v>
      </c>
      <c r="M13">
        <v>0.97686683399999996</v>
      </c>
      <c r="N13">
        <v>0.96774193500000005</v>
      </c>
      <c r="O13">
        <v>0.97740543300000005</v>
      </c>
      <c r="P13">
        <v>0.97740543300000005</v>
      </c>
      <c r="Q13">
        <v>0.96774193500000005</v>
      </c>
      <c r="R13">
        <v>0.71656050999999998</v>
      </c>
      <c r="S13">
        <v>0.99805573599999997</v>
      </c>
    </row>
    <row r="14" spans="1:19" x14ac:dyDescent="0.55000000000000004">
      <c r="A14" t="s">
        <v>130</v>
      </c>
      <c r="B14">
        <v>2</v>
      </c>
      <c r="C14">
        <v>8172</v>
      </c>
      <c r="D14">
        <v>171</v>
      </c>
      <c r="E14">
        <v>452</v>
      </c>
      <c r="F14">
        <v>13</v>
      </c>
      <c r="G14">
        <v>158</v>
      </c>
      <c r="H14">
        <v>7720</v>
      </c>
      <c r="I14">
        <v>158</v>
      </c>
      <c r="J14">
        <v>13</v>
      </c>
      <c r="K14">
        <v>0.97950377600000005</v>
      </c>
      <c r="L14">
        <v>0.97950377600000005</v>
      </c>
      <c r="M14">
        <v>0.97950377600000005</v>
      </c>
      <c r="N14">
        <v>0.97204301100000001</v>
      </c>
      <c r="O14">
        <v>0.97994414799999996</v>
      </c>
      <c r="P14">
        <v>0.97994414799999996</v>
      </c>
      <c r="Q14">
        <v>0.97204301100000001</v>
      </c>
      <c r="R14">
        <v>0.74098360699999999</v>
      </c>
      <c r="S14">
        <v>0.99831889299999998</v>
      </c>
    </row>
    <row r="15" spans="1:19" x14ac:dyDescent="0.55000000000000004">
      <c r="A15" t="s">
        <v>131</v>
      </c>
      <c r="B15">
        <v>2</v>
      </c>
      <c r="C15">
        <v>5177</v>
      </c>
      <c r="D15">
        <v>3166</v>
      </c>
      <c r="E15">
        <v>455</v>
      </c>
      <c r="F15">
        <v>10</v>
      </c>
      <c r="G15">
        <v>3156</v>
      </c>
      <c r="H15">
        <v>4722</v>
      </c>
      <c r="I15">
        <v>3156</v>
      </c>
      <c r="J15">
        <v>10</v>
      </c>
      <c r="K15">
        <v>0.62052019700000005</v>
      </c>
      <c r="L15">
        <v>0.62052019700000005</v>
      </c>
      <c r="M15">
        <v>0.62052019700000005</v>
      </c>
      <c r="N15">
        <v>0.97849462399999998</v>
      </c>
      <c r="O15">
        <v>0.59939070800000005</v>
      </c>
      <c r="P15">
        <v>0.59939070800000005</v>
      </c>
      <c r="Q15">
        <v>0.97849462399999998</v>
      </c>
      <c r="R15">
        <v>0.12600387699999999</v>
      </c>
      <c r="S15">
        <v>0.99788672899999997</v>
      </c>
    </row>
    <row r="16" spans="1:19" x14ac:dyDescent="0.55000000000000004">
      <c r="A16" t="s">
        <v>132</v>
      </c>
      <c r="B16">
        <v>2</v>
      </c>
      <c r="C16">
        <v>8114</v>
      </c>
      <c r="D16">
        <v>229</v>
      </c>
      <c r="E16">
        <v>458</v>
      </c>
      <c r="F16">
        <v>7</v>
      </c>
      <c r="G16">
        <v>222</v>
      </c>
      <c r="H16">
        <v>7656</v>
      </c>
      <c r="I16">
        <v>222</v>
      </c>
      <c r="J16">
        <v>7</v>
      </c>
      <c r="K16">
        <v>0.97255183999999995</v>
      </c>
      <c r="L16">
        <v>0.97255183999999995</v>
      </c>
      <c r="M16">
        <v>0.97255183999999995</v>
      </c>
      <c r="N16">
        <v>0.98494623699999995</v>
      </c>
      <c r="O16">
        <v>0.97182025900000002</v>
      </c>
      <c r="P16">
        <v>0.97182025900000002</v>
      </c>
      <c r="Q16">
        <v>0.98494623699999995</v>
      </c>
      <c r="R16">
        <v>0.67352941200000005</v>
      </c>
      <c r="S16">
        <v>0.99908651999999998</v>
      </c>
    </row>
    <row r="17" spans="1:19" x14ac:dyDescent="0.55000000000000004">
      <c r="A17" t="s">
        <v>133</v>
      </c>
      <c r="B17">
        <v>2</v>
      </c>
      <c r="C17">
        <v>5089</v>
      </c>
      <c r="D17">
        <v>3254</v>
      </c>
      <c r="E17">
        <v>394</v>
      </c>
      <c r="F17">
        <v>71</v>
      </c>
      <c r="G17">
        <v>3183</v>
      </c>
      <c r="H17">
        <v>4695</v>
      </c>
      <c r="I17">
        <v>3183</v>
      </c>
      <c r="J17">
        <v>71</v>
      </c>
      <c r="K17">
        <v>0.60997243199999995</v>
      </c>
      <c r="L17">
        <v>0.60997243199999995</v>
      </c>
      <c r="M17">
        <v>0.60997243199999995</v>
      </c>
      <c r="N17">
        <v>0.84731182800000004</v>
      </c>
      <c r="O17">
        <v>0.59596344199999995</v>
      </c>
      <c r="P17">
        <v>0.59596344199999995</v>
      </c>
      <c r="Q17">
        <v>0.84731182800000004</v>
      </c>
      <c r="R17">
        <v>0.110148169</v>
      </c>
      <c r="S17">
        <v>0.98510281200000005</v>
      </c>
    </row>
    <row r="18" spans="1:19" x14ac:dyDescent="0.55000000000000004">
      <c r="A18" t="s">
        <v>134</v>
      </c>
      <c r="B18">
        <v>2</v>
      </c>
      <c r="C18">
        <v>7968</v>
      </c>
      <c r="D18">
        <v>375</v>
      </c>
      <c r="E18">
        <v>443</v>
      </c>
      <c r="F18">
        <v>22</v>
      </c>
      <c r="G18">
        <v>353</v>
      </c>
      <c r="H18">
        <v>7525</v>
      </c>
      <c r="I18">
        <v>353</v>
      </c>
      <c r="J18">
        <v>22</v>
      </c>
      <c r="K18">
        <v>0.95505214000000005</v>
      </c>
      <c r="L18">
        <v>0.95505214000000005</v>
      </c>
      <c r="M18">
        <v>0.95505214000000005</v>
      </c>
      <c r="N18">
        <v>0.952688172</v>
      </c>
      <c r="O18">
        <v>0.95519167299999996</v>
      </c>
      <c r="P18">
        <v>0.95519167299999996</v>
      </c>
      <c r="Q18">
        <v>0.952688172</v>
      </c>
      <c r="R18">
        <v>0.55653266300000004</v>
      </c>
      <c r="S18">
        <v>0.99708493399999998</v>
      </c>
    </row>
    <row r="19" spans="1:19" x14ac:dyDescent="0.55000000000000004">
      <c r="A19" t="s">
        <v>135</v>
      </c>
      <c r="B19">
        <v>2</v>
      </c>
      <c r="C19">
        <v>8122</v>
      </c>
      <c r="D19">
        <v>221</v>
      </c>
      <c r="E19">
        <v>437</v>
      </c>
      <c r="F19">
        <v>28</v>
      </c>
      <c r="G19">
        <v>193</v>
      </c>
      <c r="H19">
        <v>7685</v>
      </c>
      <c r="I19">
        <v>193</v>
      </c>
      <c r="J19">
        <v>28</v>
      </c>
      <c r="K19">
        <v>0.97351072800000005</v>
      </c>
      <c r="L19">
        <v>0.97351072800000005</v>
      </c>
      <c r="M19">
        <v>0.97351072800000005</v>
      </c>
      <c r="N19">
        <v>0.93978494599999995</v>
      </c>
      <c r="O19">
        <v>0.97550139599999997</v>
      </c>
      <c r="P19">
        <v>0.97550139599999997</v>
      </c>
      <c r="Q19">
        <v>0.93978494599999995</v>
      </c>
      <c r="R19">
        <v>0.69365079399999996</v>
      </c>
      <c r="S19">
        <v>0.99636976499999996</v>
      </c>
    </row>
    <row r="20" spans="1:19" x14ac:dyDescent="0.55000000000000004">
      <c r="A20" t="s">
        <v>136</v>
      </c>
      <c r="B20">
        <v>2</v>
      </c>
      <c r="C20">
        <v>8042</v>
      </c>
      <c r="D20">
        <v>301</v>
      </c>
      <c r="E20">
        <v>447</v>
      </c>
      <c r="F20">
        <v>18</v>
      </c>
      <c r="G20">
        <v>283</v>
      </c>
      <c r="H20">
        <v>7595</v>
      </c>
      <c r="I20">
        <v>283</v>
      </c>
      <c r="J20">
        <v>18</v>
      </c>
      <c r="K20">
        <v>0.96392185100000005</v>
      </c>
      <c r="L20">
        <v>0.96392185100000005</v>
      </c>
      <c r="M20">
        <v>0.96392185100000005</v>
      </c>
      <c r="N20">
        <v>0.96129032299999995</v>
      </c>
      <c r="O20">
        <v>0.96407717699999995</v>
      </c>
      <c r="P20">
        <v>0.96407717699999995</v>
      </c>
      <c r="Q20">
        <v>0.96129032299999995</v>
      </c>
      <c r="R20">
        <v>0.61232876700000005</v>
      </c>
      <c r="S20">
        <v>0.99763562299999997</v>
      </c>
    </row>
    <row r="21" spans="1:19" x14ac:dyDescent="0.55000000000000004">
      <c r="A21" t="s">
        <v>137</v>
      </c>
      <c r="B21">
        <v>3</v>
      </c>
      <c r="C21">
        <v>7167</v>
      </c>
      <c r="D21">
        <v>1162</v>
      </c>
      <c r="E21">
        <v>431</v>
      </c>
      <c r="F21">
        <v>15</v>
      </c>
      <c r="G21">
        <v>1147</v>
      </c>
      <c r="H21">
        <v>6736</v>
      </c>
      <c r="I21">
        <v>1147</v>
      </c>
      <c r="J21">
        <v>15</v>
      </c>
      <c r="K21">
        <v>0.86048745299999996</v>
      </c>
      <c r="L21">
        <v>0.86048745299999996</v>
      </c>
      <c r="M21">
        <v>0.86048745299999996</v>
      </c>
      <c r="N21">
        <v>0.96636771300000002</v>
      </c>
      <c r="O21">
        <v>0.85449701899999997</v>
      </c>
      <c r="P21">
        <v>0.85449701899999997</v>
      </c>
      <c r="Q21">
        <v>0.96636771300000002</v>
      </c>
      <c r="R21">
        <v>0.273130545</v>
      </c>
      <c r="S21">
        <v>0.99777810700000003</v>
      </c>
    </row>
    <row r="22" spans="1:19" x14ac:dyDescent="0.55000000000000004">
      <c r="A22" t="s">
        <v>138</v>
      </c>
      <c r="B22">
        <v>3</v>
      </c>
      <c r="C22">
        <v>7473</v>
      </c>
      <c r="D22">
        <v>856</v>
      </c>
      <c r="E22">
        <v>364</v>
      </c>
      <c r="F22">
        <v>82</v>
      </c>
      <c r="G22">
        <v>774</v>
      </c>
      <c r="H22">
        <v>7109</v>
      </c>
      <c r="I22">
        <v>774</v>
      </c>
      <c r="J22">
        <v>82</v>
      </c>
      <c r="K22">
        <v>0.89722655799999995</v>
      </c>
      <c r="L22">
        <v>0.89722655799999995</v>
      </c>
      <c r="M22">
        <v>0.89722655799999995</v>
      </c>
      <c r="N22">
        <v>0.81614349799999997</v>
      </c>
      <c r="O22">
        <v>0.90181403000000004</v>
      </c>
      <c r="P22">
        <v>0.90181403000000004</v>
      </c>
      <c r="Q22">
        <v>0.81614349799999997</v>
      </c>
      <c r="R22">
        <v>0.31985940200000001</v>
      </c>
      <c r="S22">
        <v>0.988596857</v>
      </c>
    </row>
    <row r="23" spans="1:19" x14ac:dyDescent="0.55000000000000004">
      <c r="A23" t="s">
        <v>139</v>
      </c>
      <c r="B23">
        <v>3</v>
      </c>
      <c r="C23">
        <v>5379</v>
      </c>
      <c r="D23">
        <v>2950</v>
      </c>
      <c r="E23">
        <v>406</v>
      </c>
      <c r="F23">
        <v>40</v>
      </c>
      <c r="G23">
        <v>2910</v>
      </c>
      <c r="H23">
        <v>4973</v>
      </c>
      <c r="I23">
        <v>2910</v>
      </c>
      <c r="J23">
        <v>40</v>
      </c>
      <c r="K23">
        <v>0.64581582400000004</v>
      </c>
      <c r="L23">
        <v>0.64581582400000004</v>
      </c>
      <c r="M23">
        <v>0.64581582400000004</v>
      </c>
      <c r="N23">
        <v>0.91031390099999998</v>
      </c>
      <c r="O23">
        <v>0.63085119899999997</v>
      </c>
      <c r="P23">
        <v>0.63085119899999997</v>
      </c>
      <c r="Q23">
        <v>0.91031390099999998</v>
      </c>
      <c r="R23">
        <v>0.122436671</v>
      </c>
      <c r="S23">
        <v>0.99202074600000001</v>
      </c>
    </row>
    <row r="24" spans="1:19" x14ac:dyDescent="0.55000000000000004">
      <c r="A24" t="s">
        <v>140</v>
      </c>
      <c r="B24">
        <v>3</v>
      </c>
      <c r="C24">
        <v>8168</v>
      </c>
      <c r="D24">
        <v>161</v>
      </c>
      <c r="E24">
        <v>437</v>
      </c>
      <c r="F24">
        <v>9</v>
      </c>
      <c r="G24">
        <v>152</v>
      </c>
      <c r="H24">
        <v>7731</v>
      </c>
      <c r="I24">
        <v>152</v>
      </c>
      <c r="J24">
        <v>9</v>
      </c>
      <c r="K24">
        <v>0.98066994799999996</v>
      </c>
      <c r="L24">
        <v>0.98066994799999996</v>
      </c>
      <c r="M24">
        <v>0.98066994799999996</v>
      </c>
      <c r="N24">
        <v>0.97982062800000003</v>
      </c>
      <c r="O24">
        <v>0.98071800099999995</v>
      </c>
      <c r="P24">
        <v>0.98071800099999995</v>
      </c>
      <c r="Q24">
        <v>0.97982062800000003</v>
      </c>
      <c r="R24">
        <v>0.74193548399999998</v>
      </c>
      <c r="S24">
        <v>0.99883720899999995</v>
      </c>
    </row>
    <row r="25" spans="1:19" x14ac:dyDescent="0.55000000000000004">
      <c r="A25" t="s">
        <v>141</v>
      </c>
      <c r="B25">
        <v>3</v>
      </c>
      <c r="C25">
        <v>7927</v>
      </c>
      <c r="D25">
        <v>402</v>
      </c>
      <c r="E25">
        <v>434</v>
      </c>
      <c r="F25">
        <v>12</v>
      </c>
      <c r="G25">
        <v>390</v>
      </c>
      <c r="H25">
        <v>7493</v>
      </c>
      <c r="I25">
        <v>390</v>
      </c>
      <c r="J25">
        <v>12</v>
      </c>
      <c r="K25">
        <v>0.95173490199999999</v>
      </c>
      <c r="L25">
        <v>0.95173490199999999</v>
      </c>
      <c r="M25">
        <v>0.95173490199999999</v>
      </c>
      <c r="N25">
        <v>0.97309416999999998</v>
      </c>
      <c r="O25">
        <v>0.95052644900000005</v>
      </c>
      <c r="P25">
        <v>0.95052644900000005</v>
      </c>
      <c r="Q25">
        <v>0.97309416999999998</v>
      </c>
      <c r="R25">
        <v>0.52669902899999999</v>
      </c>
      <c r="S25">
        <v>0.998401066</v>
      </c>
    </row>
    <row r="26" spans="1:19" x14ac:dyDescent="0.55000000000000004">
      <c r="A26" t="s">
        <v>142</v>
      </c>
      <c r="B26">
        <v>3</v>
      </c>
      <c r="C26">
        <v>8024</v>
      </c>
      <c r="D26">
        <v>305</v>
      </c>
      <c r="E26">
        <v>444</v>
      </c>
      <c r="F26">
        <v>2</v>
      </c>
      <c r="G26">
        <v>303</v>
      </c>
      <c r="H26">
        <v>7580</v>
      </c>
      <c r="I26">
        <v>303</v>
      </c>
      <c r="J26">
        <v>2</v>
      </c>
      <c r="K26">
        <v>0.96338095800000001</v>
      </c>
      <c r="L26">
        <v>0.96338095800000001</v>
      </c>
      <c r="M26">
        <v>0.96338095800000001</v>
      </c>
      <c r="N26">
        <v>0.99551569500000003</v>
      </c>
      <c r="O26">
        <v>0.96156285699999999</v>
      </c>
      <c r="P26">
        <v>0.96156285699999999</v>
      </c>
      <c r="Q26">
        <v>0.99551569500000003</v>
      </c>
      <c r="R26">
        <v>0.59437751000000005</v>
      </c>
      <c r="S26">
        <v>0.99973621700000004</v>
      </c>
    </row>
    <row r="27" spans="1:19" x14ac:dyDescent="0.55000000000000004">
      <c r="A27" t="s">
        <v>143</v>
      </c>
      <c r="B27">
        <v>3</v>
      </c>
      <c r="C27">
        <v>8017</v>
      </c>
      <c r="D27">
        <v>312</v>
      </c>
      <c r="E27">
        <v>439</v>
      </c>
      <c r="F27">
        <v>7</v>
      </c>
      <c r="G27">
        <v>305</v>
      </c>
      <c r="H27">
        <v>7578</v>
      </c>
      <c r="I27">
        <v>305</v>
      </c>
      <c r="J27">
        <v>7</v>
      </c>
      <c r="K27">
        <v>0.96254052099999998</v>
      </c>
      <c r="L27">
        <v>0.96254052099999998</v>
      </c>
      <c r="M27">
        <v>0.96254052099999998</v>
      </c>
      <c r="N27">
        <v>0.98430493299999999</v>
      </c>
      <c r="O27">
        <v>0.96130914599999995</v>
      </c>
      <c r="P27">
        <v>0.96130914599999995</v>
      </c>
      <c r="Q27">
        <v>0.98430493299999999</v>
      </c>
      <c r="R27">
        <v>0.59005376300000001</v>
      </c>
      <c r="S27">
        <v>0.99907712599999998</v>
      </c>
    </row>
    <row r="28" spans="1:19" x14ac:dyDescent="0.55000000000000004">
      <c r="A28" t="s">
        <v>144</v>
      </c>
      <c r="B28">
        <v>3</v>
      </c>
      <c r="C28">
        <v>7883</v>
      </c>
      <c r="D28">
        <v>446</v>
      </c>
      <c r="E28">
        <v>46</v>
      </c>
      <c r="F28">
        <v>400</v>
      </c>
      <c r="G28">
        <v>46</v>
      </c>
      <c r="H28">
        <v>7837</v>
      </c>
      <c r="I28">
        <v>46</v>
      </c>
      <c r="J28">
        <v>400</v>
      </c>
      <c r="K28">
        <v>0.94645215500000002</v>
      </c>
      <c r="L28">
        <v>0.94645215500000002</v>
      </c>
      <c r="M28">
        <v>0.94645215500000002</v>
      </c>
      <c r="N28">
        <v>0.103139013</v>
      </c>
      <c r="O28">
        <v>0.99416465799999998</v>
      </c>
      <c r="P28">
        <v>0.99416465799999998</v>
      </c>
      <c r="Q28">
        <v>0.103139013</v>
      </c>
      <c r="R28">
        <v>0.5</v>
      </c>
      <c r="S28">
        <v>0.95143863100000003</v>
      </c>
    </row>
    <row r="29" spans="1:19" x14ac:dyDescent="0.55000000000000004">
      <c r="A29" t="s">
        <v>145</v>
      </c>
      <c r="B29">
        <v>3</v>
      </c>
      <c r="C29">
        <v>7256</v>
      </c>
      <c r="D29">
        <v>1073</v>
      </c>
      <c r="E29">
        <v>434</v>
      </c>
      <c r="F29">
        <v>12</v>
      </c>
      <c r="G29">
        <v>1061</v>
      </c>
      <c r="H29">
        <v>6822</v>
      </c>
      <c r="I29">
        <v>1061</v>
      </c>
      <c r="J29">
        <v>12</v>
      </c>
      <c r="K29">
        <v>0.87117301000000003</v>
      </c>
      <c r="L29">
        <v>0.87117301000000003</v>
      </c>
      <c r="M29">
        <v>0.87117301000000003</v>
      </c>
      <c r="N29">
        <v>0.97309416999999998</v>
      </c>
      <c r="O29">
        <v>0.86540657099999996</v>
      </c>
      <c r="P29">
        <v>0.86540657099999996</v>
      </c>
      <c r="Q29">
        <v>0.97309416999999998</v>
      </c>
      <c r="R29">
        <v>0.290301003</v>
      </c>
      <c r="S29">
        <v>0.99824407400000004</v>
      </c>
    </row>
    <row r="30" spans="1:19" x14ac:dyDescent="0.55000000000000004">
      <c r="A30" t="s">
        <v>146</v>
      </c>
      <c r="B30">
        <v>4</v>
      </c>
      <c r="C30">
        <v>7567</v>
      </c>
      <c r="D30">
        <v>748</v>
      </c>
      <c r="E30">
        <v>443</v>
      </c>
      <c r="F30">
        <v>16</v>
      </c>
      <c r="G30">
        <v>732</v>
      </c>
      <c r="H30">
        <v>7124</v>
      </c>
      <c r="I30">
        <v>732</v>
      </c>
      <c r="J30">
        <v>16</v>
      </c>
      <c r="K30">
        <v>0.91004209300000005</v>
      </c>
      <c r="L30">
        <v>0.91004209300000005</v>
      </c>
      <c r="M30">
        <v>0.91004209300000005</v>
      </c>
      <c r="N30">
        <v>0.96514161200000004</v>
      </c>
      <c r="O30">
        <v>0.90682281099999995</v>
      </c>
      <c r="P30">
        <v>0.90682281099999995</v>
      </c>
      <c r="Q30">
        <v>0.96514161200000004</v>
      </c>
      <c r="R30">
        <v>0.37702127699999999</v>
      </c>
      <c r="S30">
        <v>0.99775910400000001</v>
      </c>
    </row>
    <row r="31" spans="1:19" x14ac:dyDescent="0.55000000000000004">
      <c r="A31" t="s">
        <v>147</v>
      </c>
      <c r="B31">
        <v>4</v>
      </c>
      <c r="C31">
        <v>7947</v>
      </c>
      <c r="D31">
        <v>368</v>
      </c>
      <c r="E31">
        <v>437</v>
      </c>
      <c r="F31">
        <v>22</v>
      </c>
      <c r="G31">
        <v>346</v>
      </c>
      <c r="H31">
        <v>7510</v>
      </c>
      <c r="I31">
        <v>346</v>
      </c>
      <c r="J31">
        <v>22</v>
      </c>
      <c r="K31">
        <v>0.95574263400000004</v>
      </c>
      <c r="L31">
        <v>0.95574263400000004</v>
      </c>
      <c r="M31">
        <v>0.95574263400000004</v>
      </c>
      <c r="N31">
        <v>0.95206971699999998</v>
      </c>
      <c r="O31">
        <v>0.95595722999999999</v>
      </c>
      <c r="P31">
        <v>0.95595722999999999</v>
      </c>
      <c r="Q31">
        <v>0.95206971699999998</v>
      </c>
      <c r="R31">
        <v>0.55810983400000003</v>
      </c>
      <c r="S31">
        <v>0.99707912899999995</v>
      </c>
    </row>
    <row r="32" spans="1:19" x14ac:dyDescent="0.55000000000000004">
      <c r="A32" t="s">
        <v>148</v>
      </c>
      <c r="B32">
        <v>4</v>
      </c>
      <c r="C32">
        <v>8042</v>
      </c>
      <c r="D32">
        <v>273</v>
      </c>
      <c r="E32">
        <v>451</v>
      </c>
      <c r="F32">
        <v>8</v>
      </c>
      <c r="G32">
        <v>265</v>
      </c>
      <c r="H32">
        <v>7591</v>
      </c>
      <c r="I32">
        <v>265</v>
      </c>
      <c r="J32">
        <v>8</v>
      </c>
      <c r="K32">
        <v>0.96716776900000001</v>
      </c>
      <c r="L32">
        <v>0.96716776900000001</v>
      </c>
      <c r="M32">
        <v>0.96716776900000001</v>
      </c>
      <c r="N32">
        <v>0.98257080600000002</v>
      </c>
      <c r="O32">
        <v>0.96626782099999997</v>
      </c>
      <c r="P32">
        <v>0.96626782099999997</v>
      </c>
      <c r="Q32">
        <v>0.98257080600000002</v>
      </c>
      <c r="R32">
        <v>0.62988826799999997</v>
      </c>
      <c r="S32">
        <v>0.99894722999999996</v>
      </c>
    </row>
    <row r="33" spans="1:19" x14ac:dyDescent="0.55000000000000004">
      <c r="A33" t="s">
        <v>149</v>
      </c>
      <c r="B33">
        <v>4</v>
      </c>
      <c r="C33">
        <v>7908</v>
      </c>
      <c r="D33">
        <v>407</v>
      </c>
      <c r="E33">
        <v>452</v>
      </c>
      <c r="F33">
        <v>7</v>
      </c>
      <c r="G33">
        <v>400</v>
      </c>
      <c r="H33">
        <v>7456</v>
      </c>
      <c r="I33">
        <v>400</v>
      </c>
      <c r="J33">
        <v>7</v>
      </c>
      <c r="K33">
        <v>0.95105231499999998</v>
      </c>
      <c r="L33">
        <v>0.95105231499999998</v>
      </c>
      <c r="M33">
        <v>0.95105231499999998</v>
      </c>
      <c r="N33">
        <v>0.984749455</v>
      </c>
      <c r="O33">
        <v>0.94908350299999999</v>
      </c>
      <c r="P33">
        <v>0.94908350299999999</v>
      </c>
      <c r="Q33">
        <v>0.984749455</v>
      </c>
      <c r="R33">
        <v>0.53051643199999998</v>
      </c>
      <c r="S33">
        <v>0.99906203900000001</v>
      </c>
    </row>
    <row r="34" spans="1:19" x14ac:dyDescent="0.55000000000000004">
      <c r="A34" t="s">
        <v>150</v>
      </c>
      <c r="B34">
        <v>4</v>
      </c>
      <c r="C34">
        <v>7352</v>
      </c>
      <c r="D34">
        <v>963</v>
      </c>
      <c r="E34">
        <v>416</v>
      </c>
      <c r="F34">
        <v>43</v>
      </c>
      <c r="G34">
        <v>920</v>
      </c>
      <c r="H34">
        <v>6936</v>
      </c>
      <c r="I34">
        <v>920</v>
      </c>
      <c r="J34">
        <v>43</v>
      </c>
      <c r="K34">
        <v>0.88418520700000003</v>
      </c>
      <c r="L34">
        <v>0.88418520700000003</v>
      </c>
      <c r="M34">
        <v>0.88418520700000003</v>
      </c>
      <c r="N34">
        <v>0.90631808300000005</v>
      </c>
      <c r="O34">
        <v>0.88289205699999995</v>
      </c>
      <c r="P34">
        <v>0.88289205699999995</v>
      </c>
      <c r="Q34">
        <v>0.90631808300000005</v>
      </c>
      <c r="R34">
        <v>0.311377246</v>
      </c>
      <c r="S34">
        <v>0.99383865900000001</v>
      </c>
    </row>
    <row r="35" spans="1:19" x14ac:dyDescent="0.55000000000000004">
      <c r="A35" t="s">
        <v>151</v>
      </c>
      <c r="B35">
        <v>4</v>
      </c>
      <c r="C35">
        <v>2182</v>
      </c>
      <c r="D35">
        <v>6133</v>
      </c>
      <c r="E35">
        <v>429</v>
      </c>
      <c r="F35">
        <v>30</v>
      </c>
      <c r="G35">
        <v>6103</v>
      </c>
      <c r="H35">
        <v>1753</v>
      </c>
      <c r="I35">
        <v>6103</v>
      </c>
      <c r="J35">
        <v>30</v>
      </c>
      <c r="K35">
        <v>0.26241731800000001</v>
      </c>
      <c r="L35">
        <v>0.26241731800000001</v>
      </c>
      <c r="M35">
        <v>0.26241731800000001</v>
      </c>
      <c r="N35">
        <v>0.934640523</v>
      </c>
      <c r="O35">
        <v>0.223141548</v>
      </c>
      <c r="P35">
        <v>0.223141548</v>
      </c>
      <c r="Q35">
        <v>0.934640523</v>
      </c>
      <c r="R35">
        <v>6.5676668999999993E-2</v>
      </c>
      <c r="S35">
        <v>0.98317442499999996</v>
      </c>
    </row>
    <row r="36" spans="1:19" x14ac:dyDescent="0.55000000000000004">
      <c r="A36" t="s">
        <v>152</v>
      </c>
      <c r="B36">
        <v>4</v>
      </c>
      <c r="C36">
        <v>7737</v>
      </c>
      <c r="D36">
        <v>578</v>
      </c>
      <c r="E36">
        <v>350</v>
      </c>
      <c r="F36">
        <v>109</v>
      </c>
      <c r="G36">
        <v>469</v>
      </c>
      <c r="H36">
        <v>7387</v>
      </c>
      <c r="I36">
        <v>469</v>
      </c>
      <c r="J36">
        <v>109</v>
      </c>
      <c r="K36">
        <v>0.93048707200000003</v>
      </c>
      <c r="L36">
        <v>0.93048707200000003</v>
      </c>
      <c r="M36">
        <v>0.93048707200000003</v>
      </c>
      <c r="N36">
        <v>0.76252723300000003</v>
      </c>
      <c r="O36">
        <v>0.94030040699999995</v>
      </c>
      <c r="P36">
        <v>0.94030040699999995</v>
      </c>
      <c r="Q36">
        <v>0.76252723300000003</v>
      </c>
      <c r="R36">
        <v>0.42735042699999998</v>
      </c>
      <c r="S36">
        <v>0.98545891100000005</v>
      </c>
    </row>
    <row r="37" spans="1:19" x14ac:dyDescent="0.55000000000000004">
      <c r="A37" t="s">
        <v>153</v>
      </c>
      <c r="B37">
        <v>4</v>
      </c>
      <c r="C37">
        <v>8133</v>
      </c>
      <c r="D37">
        <v>182</v>
      </c>
      <c r="E37">
        <v>410</v>
      </c>
      <c r="F37">
        <v>49</v>
      </c>
      <c r="G37">
        <v>133</v>
      </c>
      <c r="H37">
        <v>7723</v>
      </c>
      <c r="I37">
        <v>133</v>
      </c>
      <c r="J37">
        <v>49</v>
      </c>
      <c r="K37">
        <v>0.97811184600000001</v>
      </c>
      <c r="L37">
        <v>0.97811184600000001</v>
      </c>
      <c r="M37">
        <v>0.97811184600000001</v>
      </c>
      <c r="N37">
        <v>0.89324618700000002</v>
      </c>
      <c r="O37">
        <v>0.98307026500000005</v>
      </c>
      <c r="P37">
        <v>0.98307026500000005</v>
      </c>
      <c r="Q37">
        <v>0.89324618700000002</v>
      </c>
      <c r="R37">
        <v>0.75506445700000002</v>
      </c>
      <c r="S37">
        <v>0.99369531700000002</v>
      </c>
    </row>
    <row r="38" spans="1:19" x14ac:dyDescent="0.55000000000000004">
      <c r="A38" t="s">
        <v>154</v>
      </c>
      <c r="B38">
        <v>4</v>
      </c>
      <c r="C38">
        <v>8159</v>
      </c>
      <c r="D38">
        <v>156</v>
      </c>
      <c r="E38">
        <v>449</v>
      </c>
      <c r="F38">
        <v>10</v>
      </c>
      <c r="G38">
        <v>146</v>
      </c>
      <c r="H38">
        <v>7710</v>
      </c>
      <c r="I38">
        <v>146</v>
      </c>
      <c r="J38">
        <v>10</v>
      </c>
      <c r="K38">
        <v>0.98123872499999998</v>
      </c>
      <c r="L38">
        <v>0.98123872499999998</v>
      </c>
      <c r="M38">
        <v>0.98123872499999998</v>
      </c>
      <c r="N38">
        <v>0.97821350799999995</v>
      </c>
      <c r="O38">
        <v>0.98141547900000004</v>
      </c>
      <c r="P38">
        <v>0.98141547900000004</v>
      </c>
      <c r="Q38">
        <v>0.97821350799999995</v>
      </c>
      <c r="R38">
        <v>0.75462184899999996</v>
      </c>
      <c r="S38">
        <v>0.99870466300000005</v>
      </c>
    </row>
    <row r="39" spans="1:19" x14ac:dyDescent="0.55000000000000004">
      <c r="A39" t="s">
        <v>155</v>
      </c>
      <c r="B39">
        <v>4</v>
      </c>
      <c r="C39">
        <v>8151</v>
      </c>
      <c r="D39">
        <v>164</v>
      </c>
      <c r="E39">
        <v>440</v>
      </c>
      <c r="F39">
        <v>19</v>
      </c>
      <c r="G39">
        <v>145</v>
      </c>
      <c r="H39">
        <v>7711</v>
      </c>
      <c r="I39">
        <v>145</v>
      </c>
      <c r="J39">
        <v>19</v>
      </c>
      <c r="K39">
        <v>0.98027660900000002</v>
      </c>
      <c r="L39">
        <v>0.98027660900000002</v>
      </c>
      <c r="M39">
        <v>0.98027660900000002</v>
      </c>
      <c r="N39">
        <v>0.95860566400000002</v>
      </c>
      <c r="O39">
        <v>0.98154277000000001</v>
      </c>
      <c r="P39">
        <v>0.98154277000000001</v>
      </c>
      <c r="Q39">
        <v>0.95860566400000002</v>
      </c>
      <c r="R39">
        <v>0.75213675199999996</v>
      </c>
      <c r="S39">
        <v>0.99754204400000002</v>
      </c>
    </row>
    <row r="40" spans="1:19" x14ac:dyDescent="0.55000000000000004">
      <c r="A40" t="s">
        <v>156</v>
      </c>
      <c r="B40">
        <v>5</v>
      </c>
      <c r="C40">
        <v>7858</v>
      </c>
      <c r="D40">
        <v>377</v>
      </c>
      <c r="E40">
        <v>437</v>
      </c>
      <c r="F40">
        <v>13</v>
      </c>
      <c r="G40">
        <v>364</v>
      </c>
      <c r="H40">
        <v>7421</v>
      </c>
      <c r="I40">
        <v>364</v>
      </c>
      <c r="J40">
        <v>13</v>
      </c>
      <c r="K40">
        <v>0.95421979356405495</v>
      </c>
      <c r="L40">
        <v>0.95421979356405495</v>
      </c>
      <c r="M40">
        <v>0.95421979356405495</v>
      </c>
      <c r="N40">
        <v>0.97111111111111104</v>
      </c>
      <c r="O40">
        <v>0.95324341682723102</v>
      </c>
      <c r="P40">
        <v>0.95324341682723102</v>
      </c>
      <c r="Q40">
        <v>0.97111111111111104</v>
      </c>
      <c r="R40">
        <v>0.54556803995006198</v>
      </c>
      <c r="S40">
        <v>0.99825127791229396</v>
      </c>
    </row>
    <row r="41" spans="1:19" x14ac:dyDescent="0.55000000000000004">
      <c r="A41" t="s">
        <v>157</v>
      </c>
      <c r="B41">
        <v>5</v>
      </c>
      <c r="C41">
        <v>7731</v>
      </c>
      <c r="D41">
        <v>504</v>
      </c>
      <c r="E41">
        <v>56</v>
      </c>
      <c r="F41">
        <v>394</v>
      </c>
      <c r="G41">
        <v>110</v>
      </c>
      <c r="H41">
        <v>7675</v>
      </c>
      <c r="I41">
        <v>110</v>
      </c>
      <c r="J41">
        <v>394</v>
      </c>
      <c r="K41">
        <v>0.93879781420764996</v>
      </c>
      <c r="L41">
        <v>0.93879781420764996</v>
      </c>
      <c r="M41">
        <v>0.93879781420764996</v>
      </c>
      <c r="N41">
        <v>0.124444444444444</v>
      </c>
      <c r="O41">
        <v>0.98587026332690997</v>
      </c>
      <c r="P41">
        <v>0.98587026332690997</v>
      </c>
      <c r="Q41">
        <v>0.124444444444444</v>
      </c>
      <c r="R41">
        <v>0.33734939759036098</v>
      </c>
      <c r="S41">
        <v>0.95117114884124399</v>
      </c>
    </row>
    <row r="42" spans="1:19" x14ac:dyDescent="0.55000000000000004">
      <c r="A42" t="s">
        <v>158</v>
      </c>
      <c r="B42">
        <v>5</v>
      </c>
      <c r="C42">
        <v>8089</v>
      </c>
      <c r="D42">
        <v>146</v>
      </c>
      <c r="E42">
        <v>439</v>
      </c>
      <c r="F42">
        <v>11</v>
      </c>
      <c r="G42">
        <v>135</v>
      </c>
      <c r="H42">
        <v>7650</v>
      </c>
      <c r="I42">
        <v>135</v>
      </c>
      <c r="J42">
        <v>11</v>
      </c>
      <c r="K42">
        <v>0.98227079538554896</v>
      </c>
      <c r="L42">
        <v>0.98227079538554896</v>
      </c>
      <c r="M42">
        <v>0.98227079538554896</v>
      </c>
      <c r="N42">
        <v>0.97555555555555495</v>
      </c>
      <c r="O42">
        <v>0.98265895953757199</v>
      </c>
      <c r="P42">
        <v>0.98265895953757199</v>
      </c>
      <c r="Q42">
        <v>0.97555555555555495</v>
      </c>
      <c r="R42">
        <v>0.76480836236933802</v>
      </c>
      <c r="S42">
        <v>0.99856415611538896</v>
      </c>
    </row>
    <row r="43" spans="1:19" x14ac:dyDescent="0.55000000000000004">
      <c r="A43" t="s">
        <v>159</v>
      </c>
      <c r="B43">
        <v>5</v>
      </c>
      <c r="C43">
        <v>7871</v>
      </c>
      <c r="D43">
        <v>364</v>
      </c>
      <c r="E43">
        <v>241</v>
      </c>
      <c r="F43">
        <v>209</v>
      </c>
      <c r="G43">
        <v>155</v>
      </c>
      <c r="H43">
        <v>7630</v>
      </c>
      <c r="I43">
        <v>155</v>
      </c>
      <c r="J43">
        <v>209</v>
      </c>
      <c r="K43">
        <v>0.95579842137219095</v>
      </c>
      <c r="L43">
        <v>0.95579842137219095</v>
      </c>
      <c r="M43">
        <v>0.95579842137219095</v>
      </c>
      <c r="N43">
        <v>0.53555555555555501</v>
      </c>
      <c r="O43">
        <v>0.980089916506101</v>
      </c>
      <c r="P43">
        <v>0.980089916506101</v>
      </c>
      <c r="Q43">
        <v>0.53555555555555501</v>
      </c>
      <c r="R43">
        <v>0.60858585858585801</v>
      </c>
      <c r="S43">
        <v>0.97333843602500303</v>
      </c>
    </row>
    <row r="44" spans="1:19" x14ac:dyDescent="0.55000000000000004">
      <c r="A44" t="s">
        <v>160</v>
      </c>
      <c r="B44">
        <v>5</v>
      </c>
      <c r="C44">
        <v>8078</v>
      </c>
      <c r="D44">
        <v>157</v>
      </c>
      <c r="E44">
        <v>439</v>
      </c>
      <c r="F44">
        <v>11</v>
      </c>
      <c r="G44">
        <v>146</v>
      </c>
      <c r="H44">
        <v>7639</v>
      </c>
      <c r="I44">
        <v>146</v>
      </c>
      <c r="J44">
        <v>11</v>
      </c>
      <c r="K44">
        <v>0.98093503339404897</v>
      </c>
      <c r="L44">
        <v>0.98093503339404897</v>
      </c>
      <c r="M44">
        <v>0.98093503339404897</v>
      </c>
      <c r="N44">
        <v>0.97555555555555495</v>
      </c>
      <c r="O44">
        <v>0.98124598587026302</v>
      </c>
      <c r="P44">
        <v>0.98124598587026302</v>
      </c>
      <c r="Q44">
        <v>0.97555555555555495</v>
      </c>
      <c r="R44">
        <v>0.75042735042734998</v>
      </c>
      <c r="S44">
        <v>0.99856209150326802</v>
      </c>
    </row>
    <row r="45" spans="1:19" x14ac:dyDescent="0.55000000000000004">
      <c r="A45" t="s">
        <v>161</v>
      </c>
      <c r="B45">
        <v>5</v>
      </c>
      <c r="C45">
        <v>7542</v>
      </c>
      <c r="D45">
        <v>693</v>
      </c>
      <c r="E45">
        <v>339</v>
      </c>
      <c r="F45">
        <v>111</v>
      </c>
      <c r="G45">
        <v>582</v>
      </c>
      <c r="H45">
        <v>7203</v>
      </c>
      <c r="I45">
        <v>582</v>
      </c>
      <c r="J45">
        <v>111</v>
      </c>
      <c r="K45">
        <v>0.91584699453551899</v>
      </c>
      <c r="L45">
        <v>0.91584699453551899</v>
      </c>
      <c r="M45">
        <v>0.91584699453551899</v>
      </c>
      <c r="N45">
        <v>0.75333333333333297</v>
      </c>
      <c r="O45">
        <v>0.92524084778420002</v>
      </c>
      <c r="P45">
        <v>0.92524084778420002</v>
      </c>
      <c r="Q45">
        <v>0.75333333333333297</v>
      </c>
      <c r="R45">
        <v>0.36807817589576503</v>
      </c>
      <c r="S45">
        <v>0.98482362592288697</v>
      </c>
    </row>
    <row r="46" spans="1:19" x14ac:dyDescent="0.55000000000000004">
      <c r="B46" s="267" t="s">
        <v>65</v>
      </c>
      <c r="C46" s="267">
        <f>AVERAGE(C2:C45)</f>
        <v>7542.022727272727</v>
      </c>
      <c r="D46" s="267">
        <f>AVERAGE(D2:D45)</f>
        <v>772.25</v>
      </c>
      <c r="E46" s="267">
        <f t="shared" ref="E46:S46" si="0">AVERAGE(E2:E45)</f>
        <v>389</v>
      </c>
      <c r="F46" s="267">
        <f t="shared" si="0"/>
        <v>68.022727272727266</v>
      </c>
      <c r="G46" s="267">
        <f t="shared" si="0"/>
        <v>704.22727272727275</v>
      </c>
      <c r="H46" s="267">
        <f t="shared" si="0"/>
        <v>7153.022727272727</v>
      </c>
      <c r="I46" s="267">
        <f t="shared" si="0"/>
        <v>704.22727272727275</v>
      </c>
      <c r="J46" s="267">
        <f t="shared" si="0"/>
        <v>68.022727272727266</v>
      </c>
      <c r="K46" s="267">
        <f t="shared" si="0"/>
        <v>0.90718960812406835</v>
      </c>
      <c r="L46" s="267">
        <f t="shared" si="0"/>
        <v>0.90718960812406835</v>
      </c>
      <c r="M46" s="267">
        <f t="shared" si="0"/>
        <v>0.90718960812406835</v>
      </c>
      <c r="N46" s="267">
        <f t="shared" si="0"/>
        <v>0.85071964628535313</v>
      </c>
      <c r="O46" s="267">
        <f t="shared" si="0"/>
        <v>0.91046004763300625</v>
      </c>
      <c r="P46" s="267">
        <f t="shared" si="0"/>
        <v>0.91046004763300625</v>
      </c>
      <c r="Q46" s="267">
        <f t="shared" si="0"/>
        <v>0.85071964628535313</v>
      </c>
      <c r="R46" s="267">
        <f t="shared" si="0"/>
        <v>0.5081022093367894</v>
      </c>
      <c r="S46" s="267">
        <f t="shared" si="0"/>
        <v>0.99069589428000171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53924-1E24-4E01-8858-DA6EE136B4D2}">
  <dimension ref="A1:S93"/>
  <sheetViews>
    <sheetView topLeftCell="A73" workbookViewId="0">
      <selection activeCell="B93" sqref="B93:S93"/>
    </sheetView>
  </sheetViews>
  <sheetFormatPr defaultRowHeight="14.4" x14ac:dyDescent="0.55000000000000004"/>
  <cols>
    <col min="1" max="1" width="17.26171875" customWidth="1"/>
  </cols>
  <sheetData>
    <row r="1" spans="1:19" x14ac:dyDescent="0.55000000000000004">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55000000000000004">
      <c r="A2" t="s">
        <v>162</v>
      </c>
      <c r="B2">
        <v>1</v>
      </c>
      <c r="C2">
        <v>5063</v>
      </c>
      <c r="D2">
        <v>3259</v>
      </c>
      <c r="E2">
        <v>382</v>
      </c>
      <c r="F2">
        <v>80</v>
      </c>
      <c r="G2">
        <v>3179</v>
      </c>
      <c r="H2">
        <v>4681</v>
      </c>
      <c r="I2">
        <v>3179</v>
      </c>
      <c r="J2">
        <v>80</v>
      </c>
      <c r="K2">
        <v>0.60838740687334703</v>
      </c>
      <c r="L2">
        <v>0.60838740687334703</v>
      </c>
      <c r="M2">
        <v>0.60838740687334703</v>
      </c>
      <c r="N2">
        <v>0.82683982683982604</v>
      </c>
      <c r="O2">
        <v>0.59554707379134797</v>
      </c>
      <c r="P2">
        <v>0.59554707379134797</v>
      </c>
      <c r="Q2">
        <v>0.82683982683982604</v>
      </c>
      <c r="R2">
        <v>0.10727323785453501</v>
      </c>
      <c r="S2">
        <v>0.98319680739340398</v>
      </c>
    </row>
    <row r="3" spans="1:19" x14ac:dyDescent="0.55000000000000004">
      <c r="A3" t="s">
        <v>163</v>
      </c>
      <c r="B3">
        <v>1</v>
      </c>
      <c r="C3">
        <v>8073</v>
      </c>
      <c r="D3">
        <v>249</v>
      </c>
      <c r="E3">
        <v>454</v>
      </c>
      <c r="F3">
        <v>8</v>
      </c>
      <c r="G3">
        <v>241</v>
      </c>
      <c r="H3">
        <v>7619</v>
      </c>
      <c r="I3">
        <v>241</v>
      </c>
      <c r="J3">
        <v>8</v>
      </c>
      <c r="K3">
        <v>0.97007930785868701</v>
      </c>
      <c r="L3">
        <v>0.97007930785868701</v>
      </c>
      <c r="M3">
        <v>0.97007930785868701</v>
      </c>
      <c r="N3">
        <v>0.98268398268398205</v>
      </c>
      <c r="O3">
        <v>0.96933842239185697</v>
      </c>
      <c r="P3">
        <v>0.96933842239185697</v>
      </c>
      <c r="Q3">
        <v>0.98268398268398205</v>
      </c>
      <c r="R3">
        <v>0.65323741007194203</v>
      </c>
      <c r="S3">
        <v>0.99895109479480704</v>
      </c>
    </row>
    <row r="4" spans="1:19" x14ac:dyDescent="0.55000000000000004">
      <c r="A4" t="s">
        <v>164</v>
      </c>
      <c r="B4">
        <v>1</v>
      </c>
      <c r="C4">
        <v>8036</v>
      </c>
      <c r="D4">
        <v>286</v>
      </c>
      <c r="E4">
        <v>455</v>
      </c>
      <c r="F4">
        <v>7</v>
      </c>
      <c r="G4">
        <v>279</v>
      </c>
      <c r="H4">
        <v>7581</v>
      </c>
      <c r="I4">
        <v>279</v>
      </c>
      <c r="J4">
        <v>7</v>
      </c>
      <c r="K4">
        <v>0.96563326123527904</v>
      </c>
      <c r="L4">
        <v>0.96563326123527904</v>
      </c>
      <c r="M4">
        <v>0.96563326123527904</v>
      </c>
      <c r="N4">
        <v>0.98484848484848397</v>
      </c>
      <c r="O4">
        <v>0.96450381679389297</v>
      </c>
      <c r="P4">
        <v>0.96450381679389297</v>
      </c>
      <c r="Q4">
        <v>0.98484848484848397</v>
      </c>
      <c r="R4">
        <v>0.61989100817438603</v>
      </c>
      <c r="S4">
        <v>0.99907749077490704</v>
      </c>
    </row>
    <row r="5" spans="1:19" x14ac:dyDescent="0.55000000000000004">
      <c r="A5" t="s">
        <v>165</v>
      </c>
      <c r="B5">
        <v>1</v>
      </c>
      <c r="C5">
        <v>5200</v>
      </c>
      <c r="D5">
        <v>3122</v>
      </c>
      <c r="E5">
        <v>301</v>
      </c>
      <c r="F5">
        <v>161</v>
      </c>
      <c r="G5">
        <v>2961</v>
      </c>
      <c r="H5">
        <v>4899</v>
      </c>
      <c r="I5">
        <v>2961</v>
      </c>
      <c r="J5">
        <v>161</v>
      </c>
      <c r="K5">
        <v>0.62484979572218202</v>
      </c>
      <c r="L5">
        <v>0.62484979572218202</v>
      </c>
      <c r="M5">
        <v>0.62484979572218202</v>
      </c>
      <c r="N5">
        <v>0.65151515151515105</v>
      </c>
      <c r="O5">
        <v>0.62328244274809097</v>
      </c>
      <c r="P5">
        <v>0.62328244274809097</v>
      </c>
      <c r="Q5">
        <v>0.65151515151515105</v>
      </c>
      <c r="R5">
        <v>9.2274678111587904E-2</v>
      </c>
      <c r="S5">
        <v>0.96818181818181803</v>
      </c>
    </row>
    <row r="6" spans="1:19" x14ac:dyDescent="0.55000000000000004">
      <c r="A6" t="s">
        <v>166</v>
      </c>
      <c r="B6">
        <v>1</v>
      </c>
      <c r="C6">
        <v>6984</v>
      </c>
      <c r="D6">
        <v>1338</v>
      </c>
      <c r="E6">
        <v>243</v>
      </c>
      <c r="F6">
        <v>219</v>
      </c>
      <c r="G6">
        <v>1119</v>
      </c>
      <c r="H6">
        <v>6741</v>
      </c>
      <c r="I6">
        <v>1119</v>
      </c>
      <c r="J6">
        <v>219</v>
      </c>
      <c r="K6">
        <v>0.83922134102379198</v>
      </c>
      <c r="L6">
        <v>0.83922134102379198</v>
      </c>
      <c r="M6">
        <v>0.83922134102379198</v>
      </c>
      <c r="N6">
        <v>0.52597402597402598</v>
      </c>
      <c r="O6">
        <v>0.85763358778625898</v>
      </c>
      <c r="P6">
        <v>0.85763358778625898</v>
      </c>
      <c r="Q6">
        <v>0.52597402597402598</v>
      </c>
      <c r="R6">
        <v>0.178414096916299</v>
      </c>
      <c r="S6">
        <v>0.96853448275861997</v>
      </c>
    </row>
    <row r="7" spans="1:19" x14ac:dyDescent="0.55000000000000004">
      <c r="A7" t="s">
        <v>167</v>
      </c>
      <c r="B7">
        <v>1</v>
      </c>
      <c r="C7">
        <v>3025</v>
      </c>
      <c r="D7">
        <v>5297</v>
      </c>
      <c r="E7">
        <v>353</v>
      </c>
      <c r="F7">
        <v>109</v>
      </c>
      <c r="G7">
        <v>5188</v>
      </c>
      <c r="H7">
        <v>2672</v>
      </c>
      <c r="I7">
        <v>5188</v>
      </c>
      <c r="J7">
        <v>109</v>
      </c>
      <c r="K7">
        <v>0.363494352319154</v>
      </c>
      <c r="L7">
        <v>0.363494352319154</v>
      </c>
      <c r="M7">
        <v>0.363494352319154</v>
      </c>
      <c r="N7">
        <v>0.76406926406926401</v>
      </c>
      <c r="O7">
        <v>0.33994910941475798</v>
      </c>
      <c r="P7">
        <v>0.33994910941475798</v>
      </c>
      <c r="Q7">
        <v>0.76406926406926401</v>
      </c>
      <c r="R7">
        <v>6.3706912109727398E-2</v>
      </c>
      <c r="S7">
        <v>0.96080546565983405</v>
      </c>
    </row>
    <row r="8" spans="1:19" x14ac:dyDescent="0.55000000000000004">
      <c r="A8" t="s">
        <v>168</v>
      </c>
      <c r="B8">
        <v>1</v>
      </c>
      <c r="C8">
        <v>7016</v>
      </c>
      <c r="D8">
        <v>1306</v>
      </c>
      <c r="E8">
        <v>328</v>
      </c>
      <c r="F8">
        <v>134</v>
      </c>
      <c r="G8">
        <v>1172</v>
      </c>
      <c r="H8">
        <v>6688</v>
      </c>
      <c r="I8">
        <v>1172</v>
      </c>
      <c r="J8">
        <v>134</v>
      </c>
      <c r="K8">
        <v>0.84306657053592804</v>
      </c>
      <c r="L8">
        <v>0.84306657053592804</v>
      </c>
      <c r="M8">
        <v>0.84306657053592804</v>
      </c>
      <c r="N8">
        <v>0.70995670995671001</v>
      </c>
      <c r="O8">
        <v>0.85089058524173</v>
      </c>
      <c r="P8">
        <v>0.85089058524173</v>
      </c>
      <c r="Q8">
        <v>0.70995670995671001</v>
      </c>
      <c r="R8">
        <v>0.21866666666666601</v>
      </c>
      <c r="S8">
        <v>0.98035766637349697</v>
      </c>
    </row>
    <row r="9" spans="1:19" x14ac:dyDescent="0.55000000000000004">
      <c r="A9" t="s">
        <v>169</v>
      </c>
      <c r="B9">
        <v>1</v>
      </c>
      <c r="C9">
        <v>5248</v>
      </c>
      <c r="D9">
        <v>3074</v>
      </c>
      <c r="E9">
        <v>302</v>
      </c>
      <c r="F9">
        <v>160</v>
      </c>
      <c r="G9">
        <v>2914</v>
      </c>
      <c r="H9">
        <v>4946</v>
      </c>
      <c r="I9">
        <v>2914</v>
      </c>
      <c r="J9">
        <v>160</v>
      </c>
      <c r="K9">
        <v>0.630617639990386</v>
      </c>
      <c r="L9">
        <v>0.630617639990386</v>
      </c>
      <c r="M9">
        <v>0.630617639990386</v>
      </c>
      <c r="N9">
        <v>0.65367965367965297</v>
      </c>
      <c r="O9">
        <v>0.62926208651399496</v>
      </c>
      <c r="P9">
        <v>0.62926208651399496</v>
      </c>
      <c r="Q9">
        <v>0.65367965367965297</v>
      </c>
      <c r="R9">
        <v>9.3905472636815895E-2</v>
      </c>
      <c r="S9">
        <v>0.96866431649040297</v>
      </c>
    </row>
    <row r="10" spans="1:19" x14ac:dyDescent="0.55000000000000004">
      <c r="A10" t="s">
        <v>170</v>
      </c>
      <c r="B10">
        <v>1</v>
      </c>
      <c r="C10">
        <v>7067</v>
      </c>
      <c r="D10">
        <v>1255</v>
      </c>
      <c r="E10">
        <v>373</v>
      </c>
      <c r="F10">
        <v>89</v>
      </c>
      <c r="G10">
        <v>1166</v>
      </c>
      <c r="H10">
        <v>6694</v>
      </c>
      <c r="I10">
        <v>1166</v>
      </c>
      <c r="J10">
        <v>89</v>
      </c>
      <c r="K10">
        <v>0.84919490507089601</v>
      </c>
      <c r="L10">
        <v>0.84919490507089601</v>
      </c>
      <c r="M10">
        <v>0.84919490507089601</v>
      </c>
      <c r="N10">
        <v>0.80735930735930705</v>
      </c>
      <c r="O10">
        <v>0.85165394402035599</v>
      </c>
      <c r="P10">
        <v>0.85165394402035599</v>
      </c>
      <c r="Q10">
        <v>0.80735930735930705</v>
      </c>
      <c r="R10">
        <v>0.242365172189733</v>
      </c>
      <c r="S10">
        <v>0.98687896211116</v>
      </c>
    </row>
    <row r="11" spans="1:19" x14ac:dyDescent="0.55000000000000004">
      <c r="A11" t="s">
        <v>171</v>
      </c>
      <c r="B11">
        <v>1</v>
      </c>
      <c r="C11">
        <v>8000</v>
      </c>
      <c r="D11">
        <v>322</v>
      </c>
      <c r="E11">
        <v>438</v>
      </c>
      <c r="F11">
        <v>24</v>
      </c>
      <c r="G11">
        <v>298</v>
      </c>
      <c r="H11">
        <v>7562</v>
      </c>
      <c r="I11">
        <v>298</v>
      </c>
      <c r="J11">
        <v>24</v>
      </c>
      <c r="K11">
        <v>0.96130737803412603</v>
      </c>
      <c r="L11">
        <v>0.96130737803412603</v>
      </c>
      <c r="M11">
        <v>0.96130737803412603</v>
      </c>
      <c r="N11">
        <v>0.94805194805194803</v>
      </c>
      <c r="O11">
        <v>0.96208651399491096</v>
      </c>
      <c r="P11">
        <v>0.96208651399491096</v>
      </c>
      <c r="Q11">
        <v>0.94805194805194803</v>
      </c>
      <c r="R11">
        <v>0.59510869565217395</v>
      </c>
      <c r="S11">
        <v>0.99683627735301805</v>
      </c>
    </row>
    <row r="12" spans="1:19" x14ac:dyDescent="0.55000000000000004">
      <c r="A12" t="s">
        <v>172</v>
      </c>
      <c r="B12">
        <v>1</v>
      </c>
      <c r="C12">
        <v>7836</v>
      </c>
      <c r="D12">
        <v>486</v>
      </c>
      <c r="E12">
        <v>438</v>
      </c>
      <c r="F12">
        <v>24</v>
      </c>
      <c r="G12">
        <v>462</v>
      </c>
      <c r="H12">
        <v>7398</v>
      </c>
      <c r="I12">
        <v>462</v>
      </c>
      <c r="J12">
        <v>24</v>
      </c>
      <c r="K12">
        <v>0.94160057678442599</v>
      </c>
      <c r="L12">
        <v>0.94160057678442599</v>
      </c>
      <c r="M12">
        <v>0.94160057678442599</v>
      </c>
      <c r="N12">
        <v>0.94805194805194803</v>
      </c>
      <c r="O12">
        <v>0.94122137404580097</v>
      </c>
      <c r="P12">
        <v>0.94122137404580097</v>
      </c>
      <c r="Q12">
        <v>0.94805194805194803</v>
      </c>
      <c r="R12">
        <v>0.48666666666666603</v>
      </c>
      <c r="S12">
        <v>0.99676637025060599</v>
      </c>
    </row>
    <row r="13" spans="1:19" x14ac:dyDescent="0.55000000000000004">
      <c r="A13" t="s">
        <v>173</v>
      </c>
      <c r="B13">
        <v>1</v>
      </c>
      <c r="C13">
        <v>4171</v>
      </c>
      <c r="D13">
        <v>4151</v>
      </c>
      <c r="E13">
        <v>336</v>
      </c>
      <c r="F13">
        <v>126</v>
      </c>
      <c r="G13">
        <v>4025</v>
      </c>
      <c r="H13">
        <v>3835</v>
      </c>
      <c r="I13">
        <v>4025</v>
      </c>
      <c r="J13">
        <v>126</v>
      </c>
      <c r="K13">
        <v>0.50120163422254205</v>
      </c>
      <c r="L13">
        <v>0.50120163422254205</v>
      </c>
      <c r="M13">
        <v>0.50120163422254205</v>
      </c>
      <c r="N13">
        <v>0.72727272727272696</v>
      </c>
      <c r="O13">
        <v>0.48791348600508899</v>
      </c>
      <c r="P13">
        <v>0.48791348600508899</v>
      </c>
      <c r="Q13">
        <v>0.72727272727272696</v>
      </c>
      <c r="R13">
        <v>7.7046548956661298E-2</v>
      </c>
      <c r="S13">
        <v>0.96818985104771504</v>
      </c>
    </row>
    <row r="14" spans="1:19" x14ac:dyDescent="0.55000000000000004">
      <c r="A14" t="s">
        <v>174</v>
      </c>
      <c r="B14">
        <v>1</v>
      </c>
      <c r="C14">
        <v>5404</v>
      </c>
      <c r="D14">
        <v>2918</v>
      </c>
      <c r="E14">
        <v>271</v>
      </c>
      <c r="F14">
        <v>191</v>
      </c>
      <c r="G14">
        <v>2727</v>
      </c>
      <c r="H14">
        <v>5133</v>
      </c>
      <c r="I14">
        <v>2727</v>
      </c>
      <c r="J14">
        <v>191</v>
      </c>
      <c r="K14">
        <v>0.64936313386205202</v>
      </c>
      <c r="L14">
        <v>0.64936313386205202</v>
      </c>
      <c r="M14">
        <v>0.64936313386205202</v>
      </c>
      <c r="N14">
        <v>0.58658008658008598</v>
      </c>
      <c r="O14">
        <v>0.65305343511450298</v>
      </c>
      <c r="P14">
        <v>0.65305343511450298</v>
      </c>
      <c r="Q14">
        <v>0.58658008658008598</v>
      </c>
      <c r="R14">
        <v>9.0393595730486997E-2</v>
      </c>
      <c r="S14">
        <v>0.96412471825694901</v>
      </c>
    </row>
    <row r="15" spans="1:19" x14ac:dyDescent="0.55000000000000004">
      <c r="A15" t="s">
        <v>175</v>
      </c>
      <c r="B15">
        <v>1</v>
      </c>
      <c r="C15">
        <v>5717</v>
      </c>
      <c r="D15">
        <v>2605</v>
      </c>
      <c r="E15">
        <v>301</v>
      </c>
      <c r="F15">
        <v>161</v>
      </c>
      <c r="G15">
        <v>2444</v>
      </c>
      <c r="H15">
        <v>5416</v>
      </c>
      <c r="I15">
        <v>2444</v>
      </c>
      <c r="J15">
        <v>161</v>
      </c>
      <c r="K15">
        <v>0.68697428502763702</v>
      </c>
      <c r="L15">
        <v>0.68697428502763702</v>
      </c>
      <c r="M15">
        <v>0.68697428502763702</v>
      </c>
      <c r="N15">
        <v>0.65151515151515105</v>
      </c>
      <c r="O15">
        <v>0.68905852417302804</v>
      </c>
      <c r="P15">
        <v>0.68905852417302804</v>
      </c>
      <c r="Q15">
        <v>0.65151515151515105</v>
      </c>
      <c r="R15">
        <v>0.109653916211293</v>
      </c>
      <c r="S15">
        <v>0.97113143266989399</v>
      </c>
    </row>
    <row r="16" spans="1:19" x14ac:dyDescent="0.55000000000000004">
      <c r="A16" t="s">
        <v>176</v>
      </c>
      <c r="B16">
        <v>1</v>
      </c>
      <c r="C16">
        <v>8053</v>
      </c>
      <c r="D16">
        <v>269</v>
      </c>
      <c r="E16">
        <v>445</v>
      </c>
      <c r="F16">
        <v>17</v>
      </c>
      <c r="G16">
        <v>252</v>
      </c>
      <c r="H16">
        <v>7608</v>
      </c>
      <c r="I16">
        <v>252</v>
      </c>
      <c r="J16">
        <v>17</v>
      </c>
      <c r="K16">
        <v>0.96767603941360203</v>
      </c>
      <c r="L16">
        <v>0.96767603941360203</v>
      </c>
      <c r="M16">
        <v>0.96767603941360203</v>
      </c>
      <c r="N16">
        <v>0.96320346320346295</v>
      </c>
      <c r="O16">
        <v>0.96793893129770903</v>
      </c>
      <c r="P16">
        <v>0.96793893129770903</v>
      </c>
      <c r="Q16">
        <v>0.96320346320346295</v>
      </c>
      <c r="R16">
        <v>0.63845050215207999</v>
      </c>
      <c r="S16">
        <v>0.99777049180327804</v>
      </c>
    </row>
    <row r="17" spans="1:19" x14ac:dyDescent="0.55000000000000004">
      <c r="A17" t="s">
        <v>177</v>
      </c>
      <c r="B17">
        <v>1</v>
      </c>
      <c r="C17">
        <v>8078</v>
      </c>
      <c r="D17">
        <v>244</v>
      </c>
      <c r="E17">
        <v>455</v>
      </c>
      <c r="F17">
        <v>7</v>
      </c>
      <c r="G17">
        <v>237</v>
      </c>
      <c r="H17">
        <v>7623</v>
      </c>
      <c r="I17">
        <v>237</v>
      </c>
      <c r="J17">
        <v>7</v>
      </c>
      <c r="K17">
        <v>0.97068012496995904</v>
      </c>
      <c r="L17">
        <v>0.97068012496995904</v>
      </c>
      <c r="M17">
        <v>0.97068012496995904</v>
      </c>
      <c r="N17">
        <v>0.98484848484848397</v>
      </c>
      <c r="O17">
        <v>0.969847328244274</v>
      </c>
      <c r="P17">
        <v>0.969847328244274</v>
      </c>
      <c r="Q17">
        <v>0.98484848484848397</v>
      </c>
      <c r="R17">
        <v>0.65751445086705196</v>
      </c>
      <c r="S17">
        <v>0.99908256880733903</v>
      </c>
    </row>
    <row r="18" spans="1:19" x14ac:dyDescent="0.55000000000000004">
      <c r="A18" t="s">
        <v>178</v>
      </c>
      <c r="B18">
        <v>1</v>
      </c>
      <c r="C18">
        <v>7896</v>
      </c>
      <c r="D18">
        <v>426</v>
      </c>
      <c r="E18">
        <v>448</v>
      </c>
      <c r="F18">
        <v>14</v>
      </c>
      <c r="G18">
        <v>412</v>
      </c>
      <c r="H18">
        <v>7448</v>
      </c>
      <c r="I18">
        <v>412</v>
      </c>
      <c r="J18">
        <v>14</v>
      </c>
      <c r="K18">
        <v>0.94881038211968205</v>
      </c>
      <c r="L18">
        <v>0.94881038211968205</v>
      </c>
      <c r="M18">
        <v>0.94881038211968205</v>
      </c>
      <c r="N18">
        <v>0.96969696969696895</v>
      </c>
      <c r="O18">
        <v>0.94758269720101695</v>
      </c>
      <c r="P18">
        <v>0.94758269720101695</v>
      </c>
      <c r="Q18">
        <v>0.96969696969696895</v>
      </c>
      <c r="R18">
        <v>0.52093023255813897</v>
      </c>
      <c r="S18">
        <v>0.99812382739212002</v>
      </c>
    </row>
    <row r="19" spans="1:19" x14ac:dyDescent="0.55000000000000004">
      <c r="A19" t="s">
        <v>179</v>
      </c>
      <c r="B19">
        <v>1</v>
      </c>
      <c r="C19">
        <v>7620</v>
      </c>
      <c r="D19">
        <v>702</v>
      </c>
      <c r="E19">
        <v>377</v>
      </c>
      <c r="F19">
        <v>85</v>
      </c>
      <c r="G19">
        <v>617</v>
      </c>
      <c r="H19">
        <v>7243</v>
      </c>
      <c r="I19">
        <v>617</v>
      </c>
      <c r="J19">
        <v>85</v>
      </c>
      <c r="K19">
        <v>0.91564527757750502</v>
      </c>
      <c r="L19">
        <v>0.91564527757750502</v>
      </c>
      <c r="M19">
        <v>0.91564527757750502</v>
      </c>
      <c r="N19">
        <v>0.81601731601731597</v>
      </c>
      <c r="O19">
        <v>0.92150127226463097</v>
      </c>
      <c r="P19">
        <v>0.92150127226463097</v>
      </c>
      <c r="Q19">
        <v>0.81601731601731597</v>
      </c>
      <c r="R19">
        <v>0.37927565392354101</v>
      </c>
      <c r="S19">
        <v>0.98840065502183405</v>
      </c>
    </row>
    <row r="20" spans="1:19" x14ac:dyDescent="0.55000000000000004">
      <c r="A20" t="s">
        <v>180</v>
      </c>
      <c r="B20">
        <v>1</v>
      </c>
      <c r="C20">
        <v>7881</v>
      </c>
      <c r="D20">
        <v>441</v>
      </c>
      <c r="E20">
        <v>455</v>
      </c>
      <c r="F20">
        <v>7</v>
      </c>
      <c r="G20">
        <v>434</v>
      </c>
      <c r="H20">
        <v>7426</v>
      </c>
      <c r="I20">
        <v>434</v>
      </c>
      <c r="J20">
        <v>7</v>
      </c>
      <c r="K20">
        <v>0.94700793078586798</v>
      </c>
      <c r="L20">
        <v>0.94700793078586798</v>
      </c>
      <c r="M20">
        <v>0.94700793078586798</v>
      </c>
      <c r="N20">
        <v>0.98484848484848397</v>
      </c>
      <c r="O20">
        <v>0.94478371501272196</v>
      </c>
      <c r="P20">
        <v>0.94478371501272196</v>
      </c>
      <c r="Q20">
        <v>0.98484848484848397</v>
      </c>
      <c r="R20">
        <v>0.511811023622047</v>
      </c>
      <c r="S20">
        <v>0.999058253733351</v>
      </c>
    </row>
    <row r="21" spans="1:19" x14ac:dyDescent="0.55000000000000004">
      <c r="A21" t="s">
        <v>181</v>
      </c>
      <c r="B21">
        <v>1</v>
      </c>
      <c r="C21">
        <v>7802</v>
      </c>
      <c r="D21">
        <v>520</v>
      </c>
      <c r="E21">
        <v>387</v>
      </c>
      <c r="F21">
        <v>75</v>
      </c>
      <c r="G21">
        <v>445</v>
      </c>
      <c r="H21">
        <v>7415</v>
      </c>
      <c r="I21">
        <v>445</v>
      </c>
      <c r="J21">
        <v>75</v>
      </c>
      <c r="K21">
        <v>0.93751502042778101</v>
      </c>
      <c r="L21">
        <v>0.93751502042778101</v>
      </c>
      <c r="M21">
        <v>0.93751502042778101</v>
      </c>
      <c r="N21">
        <v>0.837662337662337</v>
      </c>
      <c r="O21">
        <v>0.94338422391857502</v>
      </c>
      <c r="P21">
        <v>0.94338422391857502</v>
      </c>
      <c r="Q21">
        <v>0.837662337662337</v>
      </c>
      <c r="R21">
        <v>0.46514423076923</v>
      </c>
      <c r="S21">
        <v>0.98998664886515297</v>
      </c>
    </row>
    <row r="22" spans="1:19" x14ac:dyDescent="0.55000000000000004">
      <c r="A22" t="s">
        <v>182</v>
      </c>
      <c r="B22">
        <v>1</v>
      </c>
      <c r="C22">
        <v>4996</v>
      </c>
      <c r="D22">
        <v>3326</v>
      </c>
      <c r="E22">
        <v>308</v>
      </c>
      <c r="F22">
        <v>154</v>
      </c>
      <c r="G22">
        <v>3172</v>
      </c>
      <c r="H22">
        <v>4688</v>
      </c>
      <c r="I22">
        <v>3172</v>
      </c>
      <c r="J22">
        <v>154</v>
      </c>
      <c r="K22">
        <v>0.60033645758231102</v>
      </c>
      <c r="L22">
        <v>0.60033645758231102</v>
      </c>
      <c r="M22">
        <v>0.60033645758231102</v>
      </c>
      <c r="N22">
        <v>0.66666666666666596</v>
      </c>
      <c r="O22">
        <v>0.59643765903307799</v>
      </c>
      <c r="P22">
        <v>0.59643765903307799</v>
      </c>
      <c r="Q22">
        <v>0.66666666666666596</v>
      </c>
      <c r="R22">
        <v>8.8505747126436704E-2</v>
      </c>
      <c r="S22">
        <v>0.96819496076001599</v>
      </c>
    </row>
    <row r="23" spans="1:19" x14ac:dyDescent="0.55000000000000004">
      <c r="A23" t="s">
        <v>183</v>
      </c>
      <c r="B23">
        <v>1</v>
      </c>
      <c r="C23">
        <v>5920</v>
      </c>
      <c r="D23">
        <v>2402</v>
      </c>
      <c r="E23">
        <v>262</v>
      </c>
      <c r="F23">
        <v>200</v>
      </c>
      <c r="G23">
        <v>2202</v>
      </c>
      <c r="H23">
        <v>5658</v>
      </c>
      <c r="I23">
        <v>2202</v>
      </c>
      <c r="J23">
        <v>200</v>
      </c>
      <c r="K23">
        <v>0.71136745974525295</v>
      </c>
      <c r="L23">
        <v>0.71136745974525295</v>
      </c>
      <c r="M23">
        <v>0.71136745974525295</v>
      </c>
      <c r="N23">
        <v>0.56709956709956699</v>
      </c>
      <c r="O23">
        <v>0.719847328244274</v>
      </c>
      <c r="P23">
        <v>0.719847328244274</v>
      </c>
      <c r="Q23">
        <v>0.56709956709956699</v>
      </c>
      <c r="R23">
        <v>0.106331168831168</v>
      </c>
      <c r="S23">
        <v>0.96585865483099997</v>
      </c>
    </row>
    <row r="24" spans="1:19" x14ac:dyDescent="0.55000000000000004">
      <c r="A24" t="s">
        <v>184</v>
      </c>
      <c r="B24">
        <v>1</v>
      </c>
      <c r="C24">
        <v>8107</v>
      </c>
      <c r="D24">
        <v>215</v>
      </c>
      <c r="E24">
        <v>452</v>
      </c>
      <c r="F24">
        <v>10</v>
      </c>
      <c r="G24">
        <v>205</v>
      </c>
      <c r="H24">
        <v>7655</v>
      </c>
      <c r="I24">
        <v>205</v>
      </c>
      <c r="J24">
        <v>10</v>
      </c>
      <c r="K24">
        <v>0.97416486421533199</v>
      </c>
      <c r="L24">
        <v>0.97416486421533199</v>
      </c>
      <c r="M24">
        <v>0.97416486421533199</v>
      </c>
      <c r="N24">
        <v>0.97835497835497798</v>
      </c>
      <c r="O24">
        <v>0.97391857506361301</v>
      </c>
      <c r="P24">
        <v>0.97391857506361301</v>
      </c>
      <c r="Q24">
        <v>0.97835497835497798</v>
      </c>
      <c r="R24">
        <v>0.68797564687975599</v>
      </c>
      <c r="S24">
        <v>0.99869536855838204</v>
      </c>
    </row>
    <row r="25" spans="1:19" x14ac:dyDescent="0.55000000000000004">
      <c r="A25" t="s">
        <v>185</v>
      </c>
      <c r="B25">
        <v>1</v>
      </c>
      <c r="C25">
        <v>3193</v>
      </c>
      <c r="D25">
        <v>5129</v>
      </c>
      <c r="E25">
        <v>331</v>
      </c>
      <c r="F25">
        <v>131</v>
      </c>
      <c r="G25">
        <v>4998</v>
      </c>
      <c r="H25">
        <v>2862</v>
      </c>
      <c r="I25">
        <v>4998</v>
      </c>
      <c r="J25">
        <v>131</v>
      </c>
      <c r="K25">
        <v>0.38368180725786999</v>
      </c>
      <c r="L25">
        <v>0.38368180725786999</v>
      </c>
      <c r="M25">
        <v>0.38368180725786999</v>
      </c>
      <c r="N25">
        <v>0.716450216450216</v>
      </c>
      <c r="O25">
        <v>0.36412213740457999</v>
      </c>
      <c r="P25">
        <v>0.36412213740457999</v>
      </c>
      <c r="Q25">
        <v>0.716450216450216</v>
      </c>
      <c r="R25">
        <v>6.2112966785513202E-2</v>
      </c>
      <c r="S25">
        <v>0.95623120614767698</v>
      </c>
    </row>
    <row r="26" spans="1:19" x14ac:dyDescent="0.55000000000000004">
      <c r="A26" t="s">
        <v>186</v>
      </c>
      <c r="B26">
        <v>1</v>
      </c>
      <c r="C26">
        <v>2872</v>
      </c>
      <c r="D26">
        <v>5450</v>
      </c>
      <c r="E26">
        <v>375</v>
      </c>
      <c r="F26">
        <v>87</v>
      </c>
      <c r="G26">
        <v>5363</v>
      </c>
      <c r="H26">
        <v>2497</v>
      </c>
      <c r="I26">
        <v>5363</v>
      </c>
      <c r="J26">
        <v>87</v>
      </c>
      <c r="K26">
        <v>0.34510934871425097</v>
      </c>
      <c r="L26">
        <v>0.34510934871425097</v>
      </c>
      <c r="M26">
        <v>0.34510934871425097</v>
      </c>
      <c r="N26">
        <v>0.81168831168831101</v>
      </c>
      <c r="O26">
        <v>0.31768447837150099</v>
      </c>
      <c r="P26">
        <v>0.31768447837150099</v>
      </c>
      <c r="Q26">
        <v>0.81168831168831101</v>
      </c>
      <c r="R26">
        <v>6.5353781805507105E-2</v>
      </c>
      <c r="S26">
        <v>0.96633126934984503</v>
      </c>
    </row>
    <row r="27" spans="1:19" x14ac:dyDescent="0.55000000000000004">
      <c r="A27" t="s">
        <v>187</v>
      </c>
      <c r="B27">
        <v>1</v>
      </c>
      <c r="C27">
        <v>7997</v>
      </c>
      <c r="D27">
        <v>325</v>
      </c>
      <c r="E27">
        <v>430</v>
      </c>
      <c r="F27">
        <v>32</v>
      </c>
      <c r="G27">
        <v>293</v>
      </c>
      <c r="H27">
        <v>7567</v>
      </c>
      <c r="I27">
        <v>293</v>
      </c>
      <c r="J27">
        <v>32</v>
      </c>
      <c r="K27">
        <v>0.96094688776736303</v>
      </c>
      <c r="L27">
        <v>0.96094688776736303</v>
      </c>
      <c r="M27">
        <v>0.96094688776736303</v>
      </c>
      <c r="N27">
        <v>0.93073593073592997</v>
      </c>
      <c r="O27">
        <v>0.96272264631043203</v>
      </c>
      <c r="P27">
        <v>0.96272264631043203</v>
      </c>
      <c r="Q27">
        <v>0.93073593073592997</v>
      </c>
      <c r="R27">
        <v>0.59474412171507596</v>
      </c>
      <c r="S27">
        <v>0.99578891959468296</v>
      </c>
    </row>
    <row r="28" spans="1:19" x14ac:dyDescent="0.55000000000000004">
      <c r="A28" t="s">
        <v>188</v>
      </c>
      <c r="B28">
        <v>1</v>
      </c>
      <c r="C28">
        <v>5812</v>
      </c>
      <c r="D28">
        <v>2510</v>
      </c>
      <c r="E28">
        <v>370</v>
      </c>
      <c r="F28">
        <v>92</v>
      </c>
      <c r="G28">
        <v>2418</v>
      </c>
      <c r="H28">
        <v>5442</v>
      </c>
      <c r="I28">
        <v>2418</v>
      </c>
      <c r="J28">
        <v>92</v>
      </c>
      <c r="K28">
        <v>0.69838981014179202</v>
      </c>
      <c r="L28">
        <v>0.69838981014179202</v>
      </c>
      <c r="M28">
        <v>0.69838981014179202</v>
      </c>
      <c r="N28">
        <v>0.80086580086579995</v>
      </c>
      <c r="O28">
        <v>0.69236641221373996</v>
      </c>
      <c r="P28">
        <v>0.69236641221373996</v>
      </c>
      <c r="Q28">
        <v>0.80086580086579995</v>
      </c>
      <c r="R28">
        <v>0.13271162123385899</v>
      </c>
      <c r="S28">
        <v>0.98337549692808002</v>
      </c>
    </row>
    <row r="29" spans="1:19" x14ac:dyDescent="0.55000000000000004">
      <c r="A29" t="s">
        <v>189</v>
      </c>
      <c r="B29">
        <v>2</v>
      </c>
      <c r="C29">
        <v>7877</v>
      </c>
      <c r="D29">
        <v>466</v>
      </c>
      <c r="E29">
        <v>0</v>
      </c>
      <c r="F29">
        <v>465</v>
      </c>
      <c r="G29">
        <v>1</v>
      </c>
      <c r="H29">
        <v>7877</v>
      </c>
      <c r="I29">
        <v>1</v>
      </c>
      <c r="J29">
        <v>465</v>
      </c>
      <c r="K29">
        <v>0.94414479204123203</v>
      </c>
      <c r="L29">
        <v>0.94414479204123203</v>
      </c>
      <c r="M29">
        <v>0.94414479204123203</v>
      </c>
      <c r="N29">
        <v>0</v>
      </c>
      <c r="O29">
        <v>0.99987306422949895</v>
      </c>
      <c r="P29">
        <v>0.99987306422949895</v>
      </c>
      <c r="Q29">
        <v>0</v>
      </c>
      <c r="R29">
        <v>0</v>
      </c>
      <c r="S29">
        <v>0.94425797170942205</v>
      </c>
    </row>
    <row r="30" spans="1:19" x14ac:dyDescent="0.55000000000000004">
      <c r="A30" t="s">
        <v>190</v>
      </c>
      <c r="B30">
        <v>2</v>
      </c>
      <c r="C30">
        <v>4261</v>
      </c>
      <c r="D30">
        <v>4082</v>
      </c>
      <c r="E30">
        <v>330</v>
      </c>
      <c r="F30">
        <v>135</v>
      </c>
      <c r="G30">
        <v>3947</v>
      </c>
      <c r="H30">
        <v>3931</v>
      </c>
      <c r="I30">
        <v>3947</v>
      </c>
      <c r="J30">
        <v>135</v>
      </c>
      <c r="K30">
        <v>0.51072755603499898</v>
      </c>
      <c r="L30">
        <v>0.51072755603499898</v>
      </c>
      <c r="M30">
        <v>0.51072755603499898</v>
      </c>
      <c r="N30">
        <v>0.70967741935483797</v>
      </c>
      <c r="O30">
        <v>0.49898451383599901</v>
      </c>
      <c r="P30">
        <v>0.49898451383599901</v>
      </c>
      <c r="Q30">
        <v>0.70967741935483797</v>
      </c>
      <c r="R30">
        <v>7.7156885667523906E-2</v>
      </c>
      <c r="S30">
        <v>0.96679783571077205</v>
      </c>
    </row>
    <row r="31" spans="1:19" x14ac:dyDescent="0.55000000000000004">
      <c r="A31" t="s">
        <v>191</v>
      </c>
      <c r="B31">
        <v>2</v>
      </c>
      <c r="C31">
        <v>3291</v>
      </c>
      <c r="D31">
        <v>5052</v>
      </c>
      <c r="E31">
        <v>408</v>
      </c>
      <c r="F31">
        <v>57</v>
      </c>
      <c r="G31">
        <v>4995</v>
      </c>
      <c r="H31">
        <v>2883</v>
      </c>
      <c r="I31">
        <v>4995</v>
      </c>
      <c r="J31">
        <v>57</v>
      </c>
      <c r="K31">
        <v>0.39446242358863698</v>
      </c>
      <c r="L31">
        <v>0.39446242358863698</v>
      </c>
      <c r="M31">
        <v>0.39446242358863698</v>
      </c>
      <c r="N31">
        <v>0.87741935483870903</v>
      </c>
      <c r="O31">
        <v>0.36595582635186502</v>
      </c>
      <c r="P31">
        <v>0.36595582635186502</v>
      </c>
      <c r="Q31">
        <v>0.87741935483870903</v>
      </c>
      <c r="R31">
        <v>7.5513603553581304E-2</v>
      </c>
      <c r="S31">
        <v>0.98061224489795895</v>
      </c>
    </row>
    <row r="32" spans="1:19" x14ac:dyDescent="0.55000000000000004">
      <c r="A32" t="s">
        <v>192</v>
      </c>
      <c r="B32">
        <v>2</v>
      </c>
      <c r="C32">
        <v>5222</v>
      </c>
      <c r="D32">
        <v>3121</v>
      </c>
      <c r="E32">
        <v>367</v>
      </c>
      <c r="F32">
        <v>98</v>
      </c>
      <c r="G32">
        <v>3023</v>
      </c>
      <c r="H32">
        <v>4855</v>
      </c>
      <c r="I32">
        <v>3023</v>
      </c>
      <c r="J32">
        <v>98</v>
      </c>
      <c r="K32">
        <v>0.62591393982979704</v>
      </c>
      <c r="L32">
        <v>0.62591393982979704</v>
      </c>
      <c r="M32">
        <v>0.62591393982979704</v>
      </c>
      <c r="N32">
        <v>0.78924731182795704</v>
      </c>
      <c r="O32">
        <v>0.61627316577811597</v>
      </c>
      <c r="P32">
        <v>0.61627316577811597</v>
      </c>
      <c r="Q32">
        <v>0.78924731182795704</v>
      </c>
      <c r="R32">
        <v>0.108259587020648</v>
      </c>
      <c r="S32">
        <v>0.98021401171007405</v>
      </c>
    </row>
    <row r="33" spans="1:19" x14ac:dyDescent="0.55000000000000004">
      <c r="A33" t="s">
        <v>193</v>
      </c>
      <c r="B33">
        <v>2</v>
      </c>
      <c r="C33">
        <v>6744</v>
      </c>
      <c r="D33">
        <v>1599</v>
      </c>
      <c r="E33">
        <v>316</v>
      </c>
      <c r="F33">
        <v>149</v>
      </c>
      <c r="G33">
        <v>1450</v>
      </c>
      <c r="H33">
        <v>6428</v>
      </c>
      <c r="I33">
        <v>1450</v>
      </c>
      <c r="J33">
        <v>149</v>
      </c>
      <c r="K33">
        <v>0.80834232290542896</v>
      </c>
      <c r="L33">
        <v>0.80834232290542896</v>
      </c>
      <c r="M33">
        <v>0.80834232290542896</v>
      </c>
      <c r="N33">
        <v>0.67956989247311805</v>
      </c>
      <c r="O33">
        <v>0.81594313277481501</v>
      </c>
      <c r="P33">
        <v>0.81594313277481501</v>
      </c>
      <c r="Q33">
        <v>0.67956989247311805</v>
      </c>
      <c r="R33">
        <v>0.17893544733861799</v>
      </c>
      <c r="S33">
        <v>0.97734529420708505</v>
      </c>
    </row>
    <row r="34" spans="1:19" x14ac:dyDescent="0.55000000000000004">
      <c r="A34" t="s">
        <v>194</v>
      </c>
      <c r="B34">
        <v>2</v>
      </c>
      <c r="C34">
        <v>5617</v>
      </c>
      <c r="D34">
        <v>2726</v>
      </c>
      <c r="E34">
        <v>412</v>
      </c>
      <c r="F34">
        <v>53</v>
      </c>
      <c r="G34">
        <v>2673</v>
      </c>
      <c r="H34">
        <v>5205</v>
      </c>
      <c r="I34">
        <v>2673</v>
      </c>
      <c r="J34">
        <v>53</v>
      </c>
      <c r="K34">
        <v>0.67325901953733602</v>
      </c>
      <c r="L34">
        <v>0.67325901953733602</v>
      </c>
      <c r="M34">
        <v>0.67325901953733602</v>
      </c>
      <c r="N34">
        <v>0.88602150537634405</v>
      </c>
      <c r="O34">
        <v>0.66070068545315996</v>
      </c>
      <c r="P34">
        <v>0.66070068545315996</v>
      </c>
      <c r="Q34">
        <v>0.88602150537634405</v>
      </c>
      <c r="R34">
        <v>0.133549432739059</v>
      </c>
      <c r="S34">
        <v>0.98992012171928401</v>
      </c>
    </row>
    <row r="35" spans="1:19" x14ac:dyDescent="0.55000000000000004">
      <c r="A35" t="s">
        <v>195</v>
      </c>
      <c r="B35">
        <v>2</v>
      </c>
      <c r="C35">
        <v>7033</v>
      </c>
      <c r="D35">
        <v>1310</v>
      </c>
      <c r="E35">
        <v>390</v>
      </c>
      <c r="F35">
        <v>75</v>
      </c>
      <c r="G35">
        <v>1235</v>
      </c>
      <c r="H35">
        <v>6643</v>
      </c>
      <c r="I35">
        <v>1235</v>
      </c>
      <c r="J35">
        <v>75</v>
      </c>
      <c r="K35">
        <v>0.84298214071676802</v>
      </c>
      <c r="L35">
        <v>0.84298214071676802</v>
      </c>
      <c r="M35">
        <v>0.84298214071676802</v>
      </c>
      <c r="N35">
        <v>0.83870967741935398</v>
      </c>
      <c r="O35">
        <v>0.84323432343234295</v>
      </c>
      <c r="P35">
        <v>0.84323432343234295</v>
      </c>
      <c r="Q35">
        <v>0.83870967741935398</v>
      </c>
      <c r="R35">
        <v>0.24</v>
      </c>
      <c r="S35">
        <v>0.98883596308425104</v>
      </c>
    </row>
    <row r="36" spans="1:19" x14ac:dyDescent="0.55000000000000004">
      <c r="A36" t="s">
        <v>196</v>
      </c>
      <c r="B36">
        <v>2</v>
      </c>
      <c r="C36">
        <v>6584</v>
      </c>
      <c r="D36">
        <v>1759</v>
      </c>
      <c r="E36">
        <v>424</v>
      </c>
      <c r="F36">
        <v>41</v>
      </c>
      <c r="G36">
        <v>1718</v>
      </c>
      <c r="H36">
        <v>6160</v>
      </c>
      <c r="I36">
        <v>1718</v>
      </c>
      <c r="J36">
        <v>41</v>
      </c>
      <c r="K36">
        <v>0.789164569099844</v>
      </c>
      <c r="L36">
        <v>0.789164569099844</v>
      </c>
      <c r="M36">
        <v>0.789164569099844</v>
      </c>
      <c r="N36">
        <v>0.91182795698924701</v>
      </c>
      <c r="O36">
        <v>0.781924346280781</v>
      </c>
      <c r="P36">
        <v>0.781924346280781</v>
      </c>
      <c r="Q36">
        <v>0.91182795698924701</v>
      </c>
      <c r="R36">
        <v>0.197945845004668</v>
      </c>
      <c r="S36">
        <v>0.99338816319948398</v>
      </c>
    </row>
    <row r="37" spans="1:19" x14ac:dyDescent="0.55000000000000004">
      <c r="A37" t="s">
        <v>197</v>
      </c>
      <c r="B37">
        <v>2</v>
      </c>
      <c r="C37">
        <v>6753</v>
      </c>
      <c r="D37">
        <v>1590</v>
      </c>
      <c r="E37">
        <v>442</v>
      </c>
      <c r="F37">
        <v>23</v>
      </c>
      <c r="G37">
        <v>1567</v>
      </c>
      <c r="H37">
        <v>6311</v>
      </c>
      <c r="I37">
        <v>1567</v>
      </c>
      <c r="J37">
        <v>23</v>
      </c>
      <c r="K37">
        <v>0.80942107155699305</v>
      </c>
      <c r="L37">
        <v>0.80942107155699305</v>
      </c>
      <c r="M37">
        <v>0.80942107155699305</v>
      </c>
      <c r="N37">
        <v>0.95053763440860195</v>
      </c>
      <c r="O37">
        <v>0.80109164762630103</v>
      </c>
      <c r="P37">
        <v>0.80109164762630103</v>
      </c>
      <c r="Q37">
        <v>0.95053763440860195</v>
      </c>
      <c r="R37">
        <v>0.220009955201592</v>
      </c>
      <c r="S37">
        <v>0.99636880328386401</v>
      </c>
    </row>
    <row r="38" spans="1:19" x14ac:dyDescent="0.55000000000000004">
      <c r="A38" t="s">
        <v>198</v>
      </c>
      <c r="B38">
        <v>2</v>
      </c>
      <c r="C38">
        <v>7760</v>
      </c>
      <c r="D38">
        <v>583</v>
      </c>
      <c r="E38">
        <v>429</v>
      </c>
      <c r="F38">
        <v>36</v>
      </c>
      <c r="G38">
        <v>547</v>
      </c>
      <c r="H38">
        <v>7331</v>
      </c>
      <c r="I38">
        <v>547</v>
      </c>
      <c r="J38">
        <v>36</v>
      </c>
      <c r="K38">
        <v>0.93012105957089697</v>
      </c>
      <c r="L38">
        <v>0.93012105957089697</v>
      </c>
      <c r="M38">
        <v>0.93012105957089697</v>
      </c>
      <c r="N38">
        <v>0.92258064516129001</v>
      </c>
      <c r="O38">
        <v>0.93056613353643003</v>
      </c>
      <c r="P38">
        <v>0.93056613353643003</v>
      </c>
      <c r="Q38">
        <v>0.92258064516129001</v>
      </c>
      <c r="R38">
        <v>0.43954918032786799</v>
      </c>
      <c r="S38">
        <v>0.99511334328763401</v>
      </c>
    </row>
    <row r="39" spans="1:19" x14ac:dyDescent="0.55000000000000004">
      <c r="A39" t="s">
        <v>199</v>
      </c>
      <c r="B39">
        <v>2</v>
      </c>
      <c r="C39">
        <v>7798</v>
      </c>
      <c r="D39">
        <v>545</v>
      </c>
      <c r="E39">
        <v>454</v>
      </c>
      <c r="F39">
        <v>11</v>
      </c>
      <c r="G39">
        <v>534</v>
      </c>
      <c r="H39">
        <v>7344</v>
      </c>
      <c r="I39">
        <v>534</v>
      </c>
      <c r="J39">
        <v>11</v>
      </c>
      <c r="K39">
        <v>0.93467577609972397</v>
      </c>
      <c r="L39">
        <v>0.93467577609972397</v>
      </c>
      <c r="M39">
        <v>0.93467577609972397</v>
      </c>
      <c r="N39">
        <v>0.97634408602150502</v>
      </c>
      <c r="O39">
        <v>0.93221629855293198</v>
      </c>
      <c r="P39">
        <v>0.93221629855293198</v>
      </c>
      <c r="Q39">
        <v>0.97634408602150502</v>
      </c>
      <c r="R39">
        <v>0.459514170040485</v>
      </c>
      <c r="S39">
        <v>0.99850441876274598</v>
      </c>
    </row>
    <row r="40" spans="1:19" x14ac:dyDescent="0.55000000000000004">
      <c r="A40" t="s">
        <v>200</v>
      </c>
      <c r="B40">
        <v>3</v>
      </c>
      <c r="C40">
        <v>6016</v>
      </c>
      <c r="D40">
        <v>2313</v>
      </c>
      <c r="E40">
        <v>183</v>
      </c>
      <c r="F40">
        <v>263</v>
      </c>
      <c r="G40">
        <v>2050</v>
      </c>
      <c r="H40">
        <v>5833</v>
      </c>
      <c r="I40">
        <v>2050</v>
      </c>
      <c r="J40">
        <v>263</v>
      </c>
      <c r="K40">
        <v>0.72229559370872798</v>
      </c>
      <c r="L40">
        <v>0.72229559370872798</v>
      </c>
      <c r="M40">
        <v>0.72229559370872798</v>
      </c>
      <c r="N40">
        <v>0.410313901345291</v>
      </c>
      <c r="O40">
        <v>0.73994672079157597</v>
      </c>
      <c r="P40">
        <v>0.73994672079157597</v>
      </c>
      <c r="Q40">
        <v>0.410313901345291</v>
      </c>
      <c r="R40">
        <v>8.1952530228392301E-2</v>
      </c>
      <c r="S40">
        <v>0.95685695538057702</v>
      </c>
    </row>
    <row r="41" spans="1:19" x14ac:dyDescent="0.55000000000000004">
      <c r="A41" t="s">
        <v>201</v>
      </c>
      <c r="B41">
        <v>3</v>
      </c>
      <c r="C41">
        <v>3703</v>
      </c>
      <c r="D41">
        <v>4626</v>
      </c>
      <c r="E41">
        <v>388</v>
      </c>
      <c r="F41">
        <v>58</v>
      </c>
      <c r="G41">
        <v>4568</v>
      </c>
      <c r="H41">
        <v>3315</v>
      </c>
      <c r="I41">
        <v>4568</v>
      </c>
      <c r="J41">
        <v>58</v>
      </c>
      <c r="K41">
        <v>0.44459118741745701</v>
      </c>
      <c r="L41">
        <v>0.44459118741745701</v>
      </c>
      <c r="M41">
        <v>0.44459118741745701</v>
      </c>
      <c r="N41">
        <v>0.86995515695067205</v>
      </c>
      <c r="O41">
        <v>0.42052518076874201</v>
      </c>
      <c r="P41">
        <v>0.42052518076874201</v>
      </c>
      <c r="Q41">
        <v>0.86995515695067205</v>
      </c>
      <c r="R41">
        <v>7.8288942695722299E-2</v>
      </c>
      <c r="S41">
        <v>0.98280462496294096</v>
      </c>
    </row>
    <row r="42" spans="1:19" x14ac:dyDescent="0.55000000000000004">
      <c r="A42" t="s">
        <v>202</v>
      </c>
      <c r="B42">
        <v>3</v>
      </c>
      <c r="C42">
        <v>3565</v>
      </c>
      <c r="D42">
        <v>4764</v>
      </c>
      <c r="E42">
        <v>406</v>
      </c>
      <c r="F42">
        <v>40</v>
      </c>
      <c r="G42">
        <v>4724</v>
      </c>
      <c r="H42">
        <v>3159</v>
      </c>
      <c r="I42">
        <v>4724</v>
      </c>
      <c r="J42">
        <v>40</v>
      </c>
      <c r="K42">
        <v>0.42802257173730301</v>
      </c>
      <c r="L42">
        <v>0.42802257173730301</v>
      </c>
      <c r="M42">
        <v>0.42802257173730301</v>
      </c>
      <c r="N42">
        <v>0.910313901345291</v>
      </c>
      <c r="O42">
        <v>0.400735760497272</v>
      </c>
      <c r="P42">
        <v>0.400735760497272</v>
      </c>
      <c r="Q42">
        <v>0.910313901345291</v>
      </c>
      <c r="R42">
        <v>7.9142300194931695E-2</v>
      </c>
      <c r="S42">
        <v>0.98749609252891501</v>
      </c>
    </row>
    <row r="43" spans="1:19" x14ac:dyDescent="0.55000000000000004">
      <c r="A43" t="s">
        <v>203</v>
      </c>
      <c r="B43">
        <v>3</v>
      </c>
      <c r="C43">
        <v>4556</v>
      </c>
      <c r="D43">
        <v>3773</v>
      </c>
      <c r="E43">
        <v>394</v>
      </c>
      <c r="F43">
        <v>52</v>
      </c>
      <c r="G43">
        <v>3721</v>
      </c>
      <c r="H43">
        <v>4162</v>
      </c>
      <c r="I43">
        <v>3721</v>
      </c>
      <c r="J43">
        <v>52</v>
      </c>
      <c r="K43">
        <v>0.547004442310001</v>
      </c>
      <c r="L43">
        <v>0.547004442310001</v>
      </c>
      <c r="M43">
        <v>0.547004442310001</v>
      </c>
      <c r="N43">
        <v>0.88340807174887803</v>
      </c>
      <c r="O43">
        <v>0.52797158442217396</v>
      </c>
      <c r="P43">
        <v>0.52797158442217396</v>
      </c>
      <c r="Q43">
        <v>0.88340807174887803</v>
      </c>
      <c r="R43">
        <v>9.5747266099635395E-2</v>
      </c>
      <c r="S43">
        <v>0.98766018035120995</v>
      </c>
    </row>
    <row r="44" spans="1:19" x14ac:dyDescent="0.55000000000000004">
      <c r="A44" t="s">
        <v>204</v>
      </c>
      <c r="B44">
        <v>3</v>
      </c>
      <c r="C44">
        <v>6196</v>
      </c>
      <c r="D44">
        <v>2133</v>
      </c>
      <c r="E44">
        <v>328</v>
      </c>
      <c r="F44">
        <v>118</v>
      </c>
      <c r="G44">
        <v>2015</v>
      </c>
      <c r="H44">
        <v>5868</v>
      </c>
      <c r="I44">
        <v>2015</v>
      </c>
      <c r="J44">
        <v>118</v>
      </c>
      <c r="K44">
        <v>0.743906831552407</v>
      </c>
      <c r="L44">
        <v>0.743906831552407</v>
      </c>
      <c r="M44">
        <v>0.743906831552407</v>
      </c>
      <c r="N44">
        <v>0.73542600896860899</v>
      </c>
      <c r="O44">
        <v>0.74438665482684196</v>
      </c>
      <c r="P44">
        <v>0.74438665482684196</v>
      </c>
      <c r="Q44">
        <v>0.73542600896860899</v>
      </c>
      <c r="R44">
        <v>0.13999146393512499</v>
      </c>
      <c r="S44">
        <v>0.98028733711994598</v>
      </c>
    </row>
    <row r="45" spans="1:19" x14ac:dyDescent="0.55000000000000004">
      <c r="A45" t="s">
        <v>205</v>
      </c>
      <c r="B45">
        <v>3</v>
      </c>
      <c r="C45">
        <v>6802</v>
      </c>
      <c r="D45">
        <v>1527</v>
      </c>
      <c r="E45">
        <v>296</v>
      </c>
      <c r="F45">
        <v>150</v>
      </c>
      <c r="G45">
        <v>1377</v>
      </c>
      <c r="H45">
        <v>6506</v>
      </c>
      <c r="I45">
        <v>1377</v>
      </c>
      <c r="J45">
        <v>150</v>
      </c>
      <c r="K45">
        <v>0.81666466562612505</v>
      </c>
      <c r="L45">
        <v>0.81666466562612505</v>
      </c>
      <c r="M45">
        <v>0.81666466562612505</v>
      </c>
      <c r="N45">
        <v>0.66367713004484297</v>
      </c>
      <c r="O45">
        <v>0.825320309526829</v>
      </c>
      <c r="P45">
        <v>0.825320309526829</v>
      </c>
      <c r="Q45">
        <v>0.66367713004484297</v>
      </c>
      <c r="R45">
        <v>0.17692767483562399</v>
      </c>
      <c r="S45">
        <v>0.97746394230769196</v>
      </c>
    </row>
    <row r="46" spans="1:19" x14ac:dyDescent="0.55000000000000004">
      <c r="A46" t="s">
        <v>206</v>
      </c>
      <c r="B46">
        <v>3</v>
      </c>
      <c r="C46">
        <v>5554</v>
      </c>
      <c r="D46">
        <v>2775</v>
      </c>
      <c r="E46">
        <v>379</v>
      </c>
      <c r="F46">
        <v>67</v>
      </c>
      <c r="G46">
        <v>2708</v>
      </c>
      <c r="H46">
        <v>5175</v>
      </c>
      <c r="I46">
        <v>2708</v>
      </c>
      <c r="J46">
        <v>67</v>
      </c>
      <c r="K46">
        <v>0.66682674990995305</v>
      </c>
      <c r="L46">
        <v>0.66682674990995305</v>
      </c>
      <c r="M46">
        <v>0.66682674990995305</v>
      </c>
      <c r="N46">
        <v>0.84977578475336302</v>
      </c>
      <c r="O46">
        <v>0.65647596092857996</v>
      </c>
      <c r="P46">
        <v>0.65647596092857996</v>
      </c>
      <c r="Q46">
        <v>0.84977578475336302</v>
      </c>
      <c r="R46">
        <v>0.122772918691286</v>
      </c>
      <c r="S46">
        <v>0.98721861884776796</v>
      </c>
    </row>
    <row r="47" spans="1:19" x14ac:dyDescent="0.55000000000000004">
      <c r="A47" t="s">
        <v>207</v>
      </c>
      <c r="B47">
        <v>3</v>
      </c>
      <c r="C47">
        <v>6696</v>
      </c>
      <c r="D47">
        <v>1633</v>
      </c>
      <c r="E47">
        <v>396</v>
      </c>
      <c r="F47">
        <v>50</v>
      </c>
      <c r="G47">
        <v>1583</v>
      </c>
      <c r="H47">
        <v>6300</v>
      </c>
      <c r="I47">
        <v>1583</v>
      </c>
      <c r="J47">
        <v>50</v>
      </c>
      <c r="K47">
        <v>0.80393804778484801</v>
      </c>
      <c r="L47">
        <v>0.80393804778484801</v>
      </c>
      <c r="M47">
        <v>0.80393804778484801</v>
      </c>
      <c r="N47">
        <v>0.88789237668161403</v>
      </c>
      <c r="O47">
        <v>0.79918812634783698</v>
      </c>
      <c r="P47">
        <v>0.79918812634783698</v>
      </c>
      <c r="Q47">
        <v>0.88789237668161403</v>
      </c>
      <c r="R47">
        <v>0.20010106114199</v>
      </c>
      <c r="S47">
        <v>0.99212598425196796</v>
      </c>
    </row>
    <row r="48" spans="1:19" x14ac:dyDescent="0.55000000000000004">
      <c r="A48" t="s">
        <v>208</v>
      </c>
      <c r="B48">
        <v>3</v>
      </c>
      <c r="C48">
        <v>7266</v>
      </c>
      <c r="D48">
        <v>1063</v>
      </c>
      <c r="E48">
        <v>392</v>
      </c>
      <c r="F48">
        <v>54</v>
      </c>
      <c r="G48">
        <v>1009</v>
      </c>
      <c r="H48">
        <v>6874</v>
      </c>
      <c r="I48">
        <v>1009</v>
      </c>
      <c r="J48">
        <v>54</v>
      </c>
      <c r="K48">
        <v>0.87237363428982995</v>
      </c>
      <c r="L48">
        <v>0.87237363428982995</v>
      </c>
      <c r="M48">
        <v>0.87237363428982995</v>
      </c>
      <c r="N48">
        <v>0.87892376681614304</v>
      </c>
      <c r="O48">
        <v>0.87200304452619504</v>
      </c>
      <c r="P48">
        <v>0.87200304452619504</v>
      </c>
      <c r="Q48">
        <v>0.87892376681614304</v>
      </c>
      <c r="R48">
        <v>0.27980014275517401</v>
      </c>
      <c r="S48">
        <v>0.99220554272517303</v>
      </c>
    </row>
    <row r="49" spans="1:19" x14ac:dyDescent="0.55000000000000004">
      <c r="A49" t="s">
        <v>209</v>
      </c>
      <c r="B49">
        <v>3</v>
      </c>
      <c r="C49">
        <v>7553</v>
      </c>
      <c r="D49">
        <v>776</v>
      </c>
      <c r="E49">
        <v>402</v>
      </c>
      <c r="F49">
        <v>44</v>
      </c>
      <c r="G49">
        <v>732</v>
      </c>
      <c r="H49">
        <v>7151</v>
      </c>
      <c r="I49">
        <v>732</v>
      </c>
      <c r="J49">
        <v>44</v>
      </c>
      <c r="K49">
        <v>0.906831552407251</v>
      </c>
      <c r="L49">
        <v>0.906831552407251</v>
      </c>
      <c r="M49">
        <v>0.906831552407251</v>
      </c>
      <c r="N49">
        <v>0.90134529147982001</v>
      </c>
      <c r="O49">
        <v>0.90714195103386996</v>
      </c>
      <c r="P49">
        <v>0.90714195103386996</v>
      </c>
      <c r="Q49">
        <v>0.90134529147982001</v>
      </c>
      <c r="R49">
        <v>0.35449735449735398</v>
      </c>
      <c r="S49">
        <v>0.99388464211257799</v>
      </c>
    </row>
    <row r="50" spans="1:19" x14ac:dyDescent="0.55000000000000004">
      <c r="A50" t="s">
        <v>210</v>
      </c>
      <c r="B50">
        <v>3</v>
      </c>
      <c r="C50">
        <v>7871</v>
      </c>
      <c r="D50">
        <v>458</v>
      </c>
      <c r="E50">
        <v>395</v>
      </c>
      <c r="F50">
        <v>51</v>
      </c>
      <c r="G50">
        <v>407</v>
      </c>
      <c r="H50">
        <v>7476</v>
      </c>
      <c r="I50">
        <v>407</v>
      </c>
      <c r="J50">
        <v>51</v>
      </c>
      <c r="K50">
        <v>0.94501140593108401</v>
      </c>
      <c r="L50">
        <v>0.94501140593108401</v>
      </c>
      <c r="M50">
        <v>0.94501140593108401</v>
      </c>
      <c r="N50">
        <v>0.88565022421524597</v>
      </c>
      <c r="O50">
        <v>0.94836990993276604</v>
      </c>
      <c r="P50">
        <v>0.94836990993276604</v>
      </c>
      <c r="Q50">
        <v>0.88565022421524597</v>
      </c>
      <c r="R50">
        <v>0.49251870324189501</v>
      </c>
      <c r="S50">
        <v>0.99322439218812197</v>
      </c>
    </row>
    <row r="51" spans="1:19" x14ac:dyDescent="0.55000000000000004">
      <c r="A51" t="s">
        <v>211</v>
      </c>
      <c r="B51">
        <v>3</v>
      </c>
      <c r="C51">
        <v>7861</v>
      </c>
      <c r="D51">
        <v>468</v>
      </c>
      <c r="E51">
        <v>432</v>
      </c>
      <c r="F51">
        <v>14</v>
      </c>
      <c r="G51">
        <v>454</v>
      </c>
      <c r="H51">
        <v>7429</v>
      </c>
      <c r="I51">
        <v>454</v>
      </c>
      <c r="J51">
        <v>14</v>
      </c>
      <c r="K51">
        <v>0.94381078160643495</v>
      </c>
      <c r="L51">
        <v>0.94381078160643495</v>
      </c>
      <c r="M51">
        <v>0.94381078160643495</v>
      </c>
      <c r="N51">
        <v>0.96860986547085204</v>
      </c>
      <c r="O51">
        <v>0.94240771279969504</v>
      </c>
      <c r="P51">
        <v>0.94240771279969504</v>
      </c>
      <c r="Q51">
        <v>0.96860986547085204</v>
      </c>
      <c r="R51">
        <v>0.487584650112866</v>
      </c>
      <c r="S51">
        <v>0.99811903802230195</v>
      </c>
    </row>
    <row r="52" spans="1:19" x14ac:dyDescent="0.55000000000000004">
      <c r="A52" t="s">
        <v>212</v>
      </c>
      <c r="B52">
        <v>3</v>
      </c>
      <c r="C52">
        <v>7840</v>
      </c>
      <c r="D52">
        <v>489</v>
      </c>
      <c r="E52">
        <v>435</v>
      </c>
      <c r="F52">
        <v>11</v>
      </c>
      <c r="G52">
        <v>478</v>
      </c>
      <c r="H52">
        <v>7405</v>
      </c>
      <c r="I52">
        <v>478</v>
      </c>
      <c r="J52">
        <v>11</v>
      </c>
      <c r="K52">
        <v>0.94128947052467205</v>
      </c>
      <c r="L52">
        <v>0.94128947052467205</v>
      </c>
      <c r="M52">
        <v>0.94128947052467205</v>
      </c>
      <c r="N52">
        <v>0.97533632286995497</v>
      </c>
      <c r="O52">
        <v>0.93936318660408402</v>
      </c>
      <c r="P52">
        <v>0.93936318660408402</v>
      </c>
      <c r="Q52">
        <v>0.97533632286995497</v>
      </c>
      <c r="R52">
        <v>0.47645125958378898</v>
      </c>
      <c r="S52">
        <v>0.99851672060409902</v>
      </c>
    </row>
    <row r="53" spans="1:19" x14ac:dyDescent="0.55000000000000004">
      <c r="A53" t="s">
        <v>213</v>
      </c>
      <c r="B53">
        <v>3</v>
      </c>
      <c r="C53">
        <v>8001</v>
      </c>
      <c r="D53">
        <v>328</v>
      </c>
      <c r="E53">
        <v>430</v>
      </c>
      <c r="F53">
        <v>16</v>
      </c>
      <c r="G53">
        <v>312</v>
      </c>
      <c r="H53">
        <v>7571</v>
      </c>
      <c r="I53">
        <v>312</v>
      </c>
      <c r="J53">
        <v>16</v>
      </c>
      <c r="K53">
        <v>0.96061952215151802</v>
      </c>
      <c r="L53">
        <v>0.96061952215151802</v>
      </c>
      <c r="M53">
        <v>0.96061952215151802</v>
      </c>
      <c r="N53">
        <v>0.96412556053811604</v>
      </c>
      <c r="O53">
        <v>0.96042115945705897</v>
      </c>
      <c r="P53">
        <v>0.96042115945705897</v>
      </c>
      <c r="Q53">
        <v>0.96412556053811604</v>
      </c>
      <c r="R53">
        <v>0.579514824797843</v>
      </c>
      <c r="S53">
        <v>0.99789112956372705</v>
      </c>
    </row>
    <row r="54" spans="1:19" x14ac:dyDescent="0.55000000000000004">
      <c r="A54" t="s">
        <v>214</v>
      </c>
      <c r="B54">
        <v>3</v>
      </c>
      <c r="C54">
        <v>7915</v>
      </c>
      <c r="D54">
        <v>414</v>
      </c>
      <c r="E54">
        <v>441</v>
      </c>
      <c r="F54">
        <v>5</v>
      </c>
      <c r="G54">
        <v>409</v>
      </c>
      <c r="H54">
        <v>7474</v>
      </c>
      <c r="I54">
        <v>409</v>
      </c>
      <c r="J54">
        <v>5</v>
      </c>
      <c r="K54">
        <v>0.95029415295953901</v>
      </c>
      <c r="L54">
        <v>0.95029415295953901</v>
      </c>
      <c r="M54">
        <v>0.95029415295953901</v>
      </c>
      <c r="N54">
        <v>0.98878923766816096</v>
      </c>
      <c r="O54">
        <v>0.94811619941646497</v>
      </c>
      <c r="P54">
        <v>0.94811619941646497</v>
      </c>
      <c r="Q54">
        <v>0.98878923766816096</v>
      </c>
      <c r="R54">
        <v>0.51882352941176402</v>
      </c>
      <c r="S54">
        <v>0.99933146142532403</v>
      </c>
    </row>
    <row r="55" spans="1:19" x14ac:dyDescent="0.55000000000000004">
      <c r="A55" t="s">
        <v>215</v>
      </c>
      <c r="B55">
        <v>3</v>
      </c>
      <c r="C55">
        <v>8080</v>
      </c>
      <c r="D55">
        <v>249</v>
      </c>
      <c r="E55">
        <v>443</v>
      </c>
      <c r="F55">
        <v>3</v>
      </c>
      <c r="G55">
        <v>246</v>
      </c>
      <c r="H55">
        <v>7637</v>
      </c>
      <c r="I55">
        <v>246</v>
      </c>
      <c r="J55">
        <v>3</v>
      </c>
      <c r="K55">
        <v>0.97010445431624404</v>
      </c>
      <c r="L55">
        <v>0.97010445431624404</v>
      </c>
      <c r="M55">
        <v>0.97010445431624404</v>
      </c>
      <c r="N55">
        <v>0.99327354260089595</v>
      </c>
      <c r="O55">
        <v>0.96879360649498902</v>
      </c>
      <c r="P55">
        <v>0.96879360649498902</v>
      </c>
      <c r="Q55">
        <v>0.99327354260089595</v>
      </c>
      <c r="R55">
        <v>0.64296081277213302</v>
      </c>
      <c r="S55">
        <v>0.99960732984293199</v>
      </c>
    </row>
    <row r="56" spans="1:19" x14ac:dyDescent="0.55000000000000004">
      <c r="A56" t="s">
        <v>216</v>
      </c>
      <c r="B56">
        <v>4</v>
      </c>
      <c r="C56">
        <v>7329</v>
      </c>
      <c r="D56">
        <v>986</v>
      </c>
      <c r="E56">
        <v>429</v>
      </c>
      <c r="F56">
        <v>30</v>
      </c>
      <c r="G56">
        <v>956</v>
      </c>
      <c r="H56">
        <v>6900</v>
      </c>
      <c r="I56">
        <v>956</v>
      </c>
      <c r="J56">
        <v>30</v>
      </c>
      <c r="K56">
        <v>0.88141912206855</v>
      </c>
      <c r="L56">
        <v>0.88141912206855</v>
      </c>
      <c r="M56">
        <v>0.88141912206855</v>
      </c>
      <c r="N56">
        <v>0.934640522875817</v>
      </c>
      <c r="O56">
        <v>0.87830957230142503</v>
      </c>
      <c r="P56">
        <v>0.87830957230142503</v>
      </c>
      <c r="Q56">
        <v>0.934640522875817</v>
      </c>
      <c r="R56">
        <v>0.30974729241877202</v>
      </c>
      <c r="S56">
        <v>0.99567099567099504</v>
      </c>
    </row>
    <row r="57" spans="1:19" x14ac:dyDescent="0.55000000000000004">
      <c r="A57" t="s">
        <v>217</v>
      </c>
      <c r="B57">
        <v>4</v>
      </c>
      <c r="C57">
        <v>7621</v>
      </c>
      <c r="D57">
        <v>694</v>
      </c>
      <c r="E57">
        <v>413</v>
      </c>
      <c r="F57">
        <v>46</v>
      </c>
      <c r="G57">
        <v>648</v>
      </c>
      <c r="H57">
        <v>7208</v>
      </c>
      <c r="I57">
        <v>648</v>
      </c>
      <c r="J57">
        <v>46</v>
      </c>
      <c r="K57">
        <v>0.91653638003607896</v>
      </c>
      <c r="L57">
        <v>0.91653638003607896</v>
      </c>
      <c r="M57">
        <v>0.91653638003607896</v>
      </c>
      <c r="N57">
        <v>0.89978213507625204</v>
      </c>
      <c r="O57">
        <v>0.91751527494908303</v>
      </c>
      <c r="P57">
        <v>0.91751527494908303</v>
      </c>
      <c r="Q57">
        <v>0.89978213507625204</v>
      </c>
      <c r="R57">
        <v>0.38925541941564501</v>
      </c>
      <c r="S57">
        <v>0.99365867107802597</v>
      </c>
    </row>
    <row r="58" spans="1:19" x14ac:dyDescent="0.55000000000000004">
      <c r="A58" t="s">
        <v>218</v>
      </c>
      <c r="B58">
        <v>4</v>
      </c>
      <c r="C58">
        <v>7660</v>
      </c>
      <c r="D58">
        <v>655</v>
      </c>
      <c r="E58">
        <v>440</v>
      </c>
      <c r="F58">
        <v>19</v>
      </c>
      <c r="G58">
        <v>636</v>
      </c>
      <c r="H58">
        <v>7220</v>
      </c>
      <c r="I58">
        <v>636</v>
      </c>
      <c r="J58">
        <v>19</v>
      </c>
      <c r="K58">
        <v>0.92122669873722096</v>
      </c>
      <c r="L58">
        <v>0.92122669873722096</v>
      </c>
      <c r="M58">
        <v>0.92122669873722096</v>
      </c>
      <c r="N58">
        <v>0.95860566448801698</v>
      </c>
      <c r="O58">
        <v>0.91904276985743305</v>
      </c>
      <c r="P58">
        <v>0.91904276985743305</v>
      </c>
      <c r="Q58">
        <v>0.95860566448801698</v>
      </c>
      <c r="R58">
        <v>0.40892193308550101</v>
      </c>
      <c r="S58">
        <v>0.99737532808398899</v>
      </c>
    </row>
    <row r="59" spans="1:19" x14ac:dyDescent="0.55000000000000004">
      <c r="A59" t="s">
        <v>219</v>
      </c>
      <c r="B59">
        <v>4</v>
      </c>
      <c r="C59">
        <v>6770</v>
      </c>
      <c r="D59">
        <v>1545</v>
      </c>
      <c r="E59">
        <v>369</v>
      </c>
      <c r="F59">
        <v>90</v>
      </c>
      <c r="G59">
        <v>1455</v>
      </c>
      <c r="H59">
        <v>6401</v>
      </c>
      <c r="I59">
        <v>1455</v>
      </c>
      <c r="J59">
        <v>90</v>
      </c>
      <c r="K59">
        <v>0.81419122068550798</v>
      </c>
      <c r="L59">
        <v>0.81419122068550798</v>
      </c>
      <c r="M59">
        <v>0.81419122068550798</v>
      </c>
      <c r="N59">
        <v>0.80392156862745101</v>
      </c>
      <c r="O59">
        <v>0.81479124236252498</v>
      </c>
      <c r="P59">
        <v>0.81479124236252498</v>
      </c>
      <c r="Q59">
        <v>0.80392156862745101</v>
      </c>
      <c r="R59">
        <v>0.20230263157894701</v>
      </c>
      <c r="S59">
        <v>0.98613464797411798</v>
      </c>
    </row>
    <row r="60" spans="1:19" x14ac:dyDescent="0.55000000000000004">
      <c r="A60" t="s">
        <v>220</v>
      </c>
      <c r="B60">
        <v>4</v>
      </c>
      <c r="C60">
        <v>7926</v>
      </c>
      <c r="D60">
        <v>389</v>
      </c>
      <c r="E60">
        <v>439</v>
      </c>
      <c r="F60">
        <v>20</v>
      </c>
      <c r="G60">
        <v>369</v>
      </c>
      <c r="H60">
        <v>7487</v>
      </c>
      <c r="I60">
        <v>369</v>
      </c>
      <c r="J60">
        <v>20</v>
      </c>
      <c r="K60">
        <v>0.95321707757065499</v>
      </c>
      <c r="L60">
        <v>0.95321707757065499</v>
      </c>
      <c r="M60">
        <v>0.95321707757065499</v>
      </c>
      <c r="N60">
        <v>0.95642701525054397</v>
      </c>
      <c r="O60">
        <v>0.95302953156822801</v>
      </c>
      <c r="P60">
        <v>0.95302953156822801</v>
      </c>
      <c r="Q60">
        <v>0.95642701525054397</v>
      </c>
      <c r="R60">
        <v>0.54331683168316802</v>
      </c>
      <c r="S60">
        <v>0.99733581990142495</v>
      </c>
    </row>
    <row r="61" spans="1:19" x14ac:dyDescent="0.55000000000000004">
      <c r="A61" t="s">
        <v>221</v>
      </c>
      <c r="B61">
        <v>4</v>
      </c>
      <c r="C61">
        <v>6657</v>
      </c>
      <c r="D61">
        <v>1658</v>
      </c>
      <c r="E61">
        <v>416</v>
      </c>
      <c r="F61">
        <v>43</v>
      </c>
      <c r="G61">
        <v>1615</v>
      </c>
      <c r="H61">
        <v>6241</v>
      </c>
      <c r="I61">
        <v>1615</v>
      </c>
      <c r="J61">
        <v>43</v>
      </c>
      <c r="K61">
        <v>0.80060132291040198</v>
      </c>
      <c r="L61">
        <v>0.80060132291040198</v>
      </c>
      <c r="M61">
        <v>0.80060132291040198</v>
      </c>
      <c r="N61">
        <v>0.90631808278867099</v>
      </c>
      <c r="O61">
        <v>0.79442464358452103</v>
      </c>
      <c r="P61">
        <v>0.79442464358452103</v>
      </c>
      <c r="Q61">
        <v>0.90631808278867099</v>
      </c>
      <c r="R61">
        <v>0.20482520925652301</v>
      </c>
      <c r="S61">
        <v>0.993157224697644</v>
      </c>
    </row>
    <row r="62" spans="1:19" x14ac:dyDescent="0.55000000000000004">
      <c r="A62" t="s">
        <v>222</v>
      </c>
      <c r="B62">
        <v>4</v>
      </c>
      <c r="C62">
        <v>7352</v>
      </c>
      <c r="D62">
        <v>963</v>
      </c>
      <c r="E62">
        <v>368</v>
      </c>
      <c r="F62">
        <v>91</v>
      </c>
      <c r="G62">
        <v>872</v>
      </c>
      <c r="H62">
        <v>6984</v>
      </c>
      <c r="I62">
        <v>872</v>
      </c>
      <c r="J62">
        <v>91</v>
      </c>
      <c r="K62">
        <v>0.88418520745640405</v>
      </c>
      <c r="L62">
        <v>0.88418520745640405</v>
      </c>
      <c r="M62">
        <v>0.88418520745640405</v>
      </c>
      <c r="N62">
        <v>0.80174291938997799</v>
      </c>
      <c r="O62">
        <v>0.88900203665987698</v>
      </c>
      <c r="P62">
        <v>0.88900203665987698</v>
      </c>
      <c r="Q62">
        <v>0.80174291938997799</v>
      </c>
      <c r="R62">
        <v>0.29677419354838702</v>
      </c>
      <c r="S62">
        <v>0.987137809187279</v>
      </c>
    </row>
    <row r="63" spans="1:19" x14ac:dyDescent="0.55000000000000004">
      <c r="A63" t="s">
        <v>223</v>
      </c>
      <c r="B63">
        <v>4</v>
      </c>
      <c r="C63">
        <v>4495</v>
      </c>
      <c r="D63">
        <v>3820</v>
      </c>
      <c r="E63">
        <v>391</v>
      </c>
      <c r="F63">
        <v>68</v>
      </c>
      <c r="G63">
        <v>3752</v>
      </c>
      <c r="H63">
        <v>4104</v>
      </c>
      <c r="I63">
        <v>3752</v>
      </c>
      <c r="J63">
        <v>68</v>
      </c>
      <c r="K63">
        <v>0.540589296452194</v>
      </c>
      <c r="L63">
        <v>0.540589296452194</v>
      </c>
      <c r="M63">
        <v>0.540589296452194</v>
      </c>
      <c r="N63">
        <v>0.85185185185185097</v>
      </c>
      <c r="O63">
        <v>0.52240325865580395</v>
      </c>
      <c r="P63">
        <v>0.52240325865580395</v>
      </c>
      <c r="Q63">
        <v>0.85185185185185097</v>
      </c>
      <c r="R63">
        <v>9.4376055998069003E-2</v>
      </c>
      <c r="S63">
        <v>0.98370086289549297</v>
      </c>
    </row>
    <row r="64" spans="1:19" x14ac:dyDescent="0.55000000000000004">
      <c r="A64" t="s">
        <v>224</v>
      </c>
      <c r="B64">
        <v>4</v>
      </c>
      <c r="C64">
        <v>8132</v>
      </c>
      <c r="D64">
        <v>183</v>
      </c>
      <c r="E64">
        <v>448</v>
      </c>
      <c r="F64">
        <v>11</v>
      </c>
      <c r="G64">
        <v>172</v>
      </c>
      <c r="H64">
        <v>7684</v>
      </c>
      <c r="I64">
        <v>172</v>
      </c>
      <c r="J64">
        <v>11</v>
      </c>
      <c r="K64">
        <v>0.97799158147925402</v>
      </c>
      <c r="L64">
        <v>0.97799158147925402</v>
      </c>
      <c r="M64">
        <v>0.97799158147925402</v>
      </c>
      <c r="N64">
        <v>0.97603485838779902</v>
      </c>
      <c r="O64">
        <v>0.97810590631364502</v>
      </c>
      <c r="P64">
        <v>0.97810590631364502</v>
      </c>
      <c r="Q64">
        <v>0.97603485838779902</v>
      </c>
      <c r="R64">
        <v>0.72258064516128995</v>
      </c>
      <c r="S64">
        <v>0.99857050032488603</v>
      </c>
    </row>
    <row r="65" spans="1:19" x14ac:dyDescent="0.55000000000000004">
      <c r="A65" t="s">
        <v>225</v>
      </c>
      <c r="B65">
        <v>4</v>
      </c>
      <c r="C65">
        <v>7813</v>
      </c>
      <c r="D65">
        <v>502</v>
      </c>
      <c r="E65">
        <v>427</v>
      </c>
      <c r="F65">
        <v>32</v>
      </c>
      <c r="G65">
        <v>470</v>
      </c>
      <c r="H65">
        <v>7386</v>
      </c>
      <c r="I65">
        <v>470</v>
      </c>
      <c r="J65">
        <v>32</v>
      </c>
      <c r="K65">
        <v>0.93962717979554999</v>
      </c>
      <c r="L65">
        <v>0.93962717979554999</v>
      </c>
      <c r="M65">
        <v>0.93962717979554999</v>
      </c>
      <c r="N65">
        <v>0.93028322440087097</v>
      </c>
      <c r="O65">
        <v>0.94017311608961296</v>
      </c>
      <c r="P65">
        <v>0.94017311608961296</v>
      </c>
      <c r="Q65">
        <v>0.93028322440087097</v>
      </c>
      <c r="R65">
        <v>0.47603121516164898</v>
      </c>
      <c r="S65">
        <v>0.99568616877864602</v>
      </c>
    </row>
    <row r="66" spans="1:19" x14ac:dyDescent="0.55000000000000004">
      <c r="A66" t="s">
        <v>226</v>
      </c>
      <c r="B66">
        <v>4</v>
      </c>
      <c r="C66">
        <v>7629</v>
      </c>
      <c r="D66">
        <v>686</v>
      </c>
      <c r="E66">
        <v>426</v>
      </c>
      <c r="F66">
        <v>33</v>
      </c>
      <c r="G66">
        <v>653</v>
      </c>
      <c r="H66">
        <v>7203</v>
      </c>
      <c r="I66">
        <v>653</v>
      </c>
      <c r="J66">
        <v>33</v>
      </c>
      <c r="K66">
        <v>0.91749849669272399</v>
      </c>
      <c r="L66">
        <v>0.91749849669272399</v>
      </c>
      <c r="M66">
        <v>0.91749849669272399</v>
      </c>
      <c r="N66">
        <v>0.92810457516339795</v>
      </c>
      <c r="O66">
        <v>0.91687881873726995</v>
      </c>
      <c r="P66">
        <v>0.91687881873726995</v>
      </c>
      <c r="Q66">
        <v>0.92810457516339795</v>
      </c>
      <c r="R66">
        <v>0.39481000926783999</v>
      </c>
      <c r="S66">
        <v>0.99543946932006599</v>
      </c>
    </row>
    <row r="67" spans="1:19" x14ac:dyDescent="0.55000000000000004">
      <c r="A67" t="s">
        <v>227</v>
      </c>
      <c r="B67">
        <v>4</v>
      </c>
      <c r="C67">
        <v>7748</v>
      </c>
      <c r="D67">
        <v>567</v>
      </c>
      <c r="E67">
        <v>389</v>
      </c>
      <c r="F67">
        <v>70</v>
      </c>
      <c r="G67">
        <v>497</v>
      </c>
      <c r="H67">
        <v>7359</v>
      </c>
      <c r="I67">
        <v>497</v>
      </c>
      <c r="J67">
        <v>70</v>
      </c>
      <c r="K67">
        <v>0.93180998196031195</v>
      </c>
      <c r="L67">
        <v>0.93180998196031195</v>
      </c>
      <c r="M67">
        <v>0.93180998196031195</v>
      </c>
      <c r="N67">
        <v>0.84749455337690605</v>
      </c>
      <c r="O67">
        <v>0.93673625254582404</v>
      </c>
      <c r="P67">
        <v>0.93673625254582404</v>
      </c>
      <c r="Q67">
        <v>0.84749455337690605</v>
      </c>
      <c r="R67">
        <v>0.439051918735891</v>
      </c>
      <c r="S67">
        <v>0.99057746668461399</v>
      </c>
    </row>
    <row r="68" spans="1:19" x14ac:dyDescent="0.55000000000000004">
      <c r="A68" t="s">
        <v>228</v>
      </c>
      <c r="B68">
        <v>4</v>
      </c>
      <c r="C68">
        <v>5614</v>
      </c>
      <c r="D68">
        <v>2701</v>
      </c>
      <c r="E68">
        <v>300</v>
      </c>
      <c r="F68">
        <v>159</v>
      </c>
      <c r="G68">
        <v>2542</v>
      </c>
      <c r="H68">
        <v>5314</v>
      </c>
      <c r="I68">
        <v>2542</v>
      </c>
      <c r="J68">
        <v>159</v>
      </c>
      <c r="K68">
        <v>0.67516536380035996</v>
      </c>
      <c r="L68">
        <v>0.67516536380035996</v>
      </c>
      <c r="M68">
        <v>0.67516536380035996</v>
      </c>
      <c r="N68">
        <v>0.65359477124182996</v>
      </c>
      <c r="O68">
        <v>0.67642566191445996</v>
      </c>
      <c r="P68">
        <v>0.67642566191445996</v>
      </c>
      <c r="Q68">
        <v>0.65359477124182996</v>
      </c>
      <c r="R68">
        <v>0.105559465165376</v>
      </c>
      <c r="S68">
        <v>0.97094829161337404</v>
      </c>
    </row>
    <row r="69" spans="1:19" x14ac:dyDescent="0.55000000000000004">
      <c r="A69" t="s">
        <v>229</v>
      </c>
      <c r="B69">
        <v>4</v>
      </c>
      <c r="C69">
        <v>7739</v>
      </c>
      <c r="D69">
        <v>576</v>
      </c>
      <c r="E69">
        <v>444</v>
      </c>
      <c r="F69">
        <v>15</v>
      </c>
      <c r="G69">
        <v>561</v>
      </c>
      <c r="H69">
        <v>7295</v>
      </c>
      <c r="I69">
        <v>561</v>
      </c>
      <c r="J69">
        <v>15</v>
      </c>
      <c r="K69">
        <v>0.930727600721587</v>
      </c>
      <c r="L69">
        <v>0.930727600721587</v>
      </c>
      <c r="M69">
        <v>0.930727600721587</v>
      </c>
      <c r="N69">
        <v>0.96732026143790795</v>
      </c>
      <c r="O69">
        <v>0.92858961303462295</v>
      </c>
      <c r="P69">
        <v>0.92858961303462295</v>
      </c>
      <c r="Q69">
        <v>0.96732026143790795</v>
      </c>
      <c r="R69">
        <v>0.44179104477611902</v>
      </c>
      <c r="S69">
        <v>0.99794801641586806</v>
      </c>
    </row>
    <row r="70" spans="1:19" x14ac:dyDescent="0.55000000000000004">
      <c r="A70" t="s">
        <v>230</v>
      </c>
      <c r="B70">
        <v>4</v>
      </c>
      <c r="C70">
        <v>7183</v>
      </c>
      <c r="D70">
        <v>1132</v>
      </c>
      <c r="E70">
        <v>96</v>
      </c>
      <c r="F70">
        <v>363</v>
      </c>
      <c r="G70">
        <v>769</v>
      </c>
      <c r="H70">
        <v>7087</v>
      </c>
      <c r="I70">
        <v>769</v>
      </c>
      <c r="J70">
        <v>363</v>
      </c>
      <c r="K70">
        <v>0.86386049308478596</v>
      </c>
      <c r="L70">
        <v>0.86386049308478596</v>
      </c>
      <c r="M70">
        <v>0.86386049308478596</v>
      </c>
      <c r="N70">
        <v>0.20915032679738499</v>
      </c>
      <c r="O70">
        <v>0.90211303462321701</v>
      </c>
      <c r="P70">
        <v>0.90211303462321701</v>
      </c>
      <c r="Q70">
        <v>0.20915032679738499</v>
      </c>
      <c r="R70">
        <v>0.110982658959537</v>
      </c>
      <c r="S70">
        <v>0.95127516778523402</v>
      </c>
    </row>
    <row r="71" spans="1:19" x14ac:dyDescent="0.55000000000000004">
      <c r="A71" t="s">
        <v>231</v>
      </c>
      <c r="B71">
        <v>4</v>
      </c>
      <c r="C71">
        <v>6703</v>
      </c>
      <c r="D71">
        <v>1612</v>
      </c>
      <c r="E71">
        <v>320</v>
      </c>
      <c r="F71">
        <v>139</v>
      </c>
      <c r="G71">
        <v>1473</v>
      </c>
      <c r="H71">
        <v>6383</v>
      </c>
      <c r="I71">
        <v>1473</v>
      </c>
      <c r="J71">
        <v>139</v>
      </c>
      <c r="K71">
        <v>0.80613349368610898</v>
      </c>
      <c r="L71">
        <v>0.80613349368610898</v>
      </c>
      <c r="M71">
        <v>0.80613349368610898</v>
      </c>
      <c r="N71">
        <v>0.697167755991285</v>
      </c>
      <c r="O71">
        <v>0.8125</v>
      </c>
      <c r="P71">
        <v>0.8125</v>
      </c>
      <c r="Q71">
        <v>0.697167755991285</v>
      </c>
      <c r="R71">
        <v>0.17847183491355201</v>
      </c>
      <c r="S71">
        <v>0.97868751916590002</v>
      </c>
    </row>
    <row r="72" spans="1:19" x14ac:dyDescent="0.55000000000000004">
      <c r="A72" t="s">
        <v>232</v>
      </c>
      <c r="B72">
        <v>4</v>
      </c>
      <c r="C72">
        <v>6492</v>
      </c>
      <c r="D72">
        <v>1823</v>
      </c>
      <c r="E72">
        <v>395</v>
      </c>
      <c r="F72">
        <v>64</v>
      </c>
      <c r="G72">
        <v>1759</v>
      </c>
      <c r="H72">
        <v>6097</v>
      </c>
      <c r="I72">
        <v>1759</v>
      </c>
      <c r="J72">
        <v>64</v>
      </c>
      <c r="K72">
        <v>0.78075766686710701</v>
      </c>
      <c r="L72">
        <v>0.78075766686710701</v>
      </c>
      <c r="M72">
        <v>0.78075766686710701</v>
      </c>
      <c r="N72">
        <v>0.86056644880174205</v>
      </c>
      <c r="O72">
        <v>0.77609470468431696</v>
      </c>
      <c r="P72">
        <v>0.77609470468431696</v>
      </c>
      <c r="Q72">
        <v>0.86056644880174205</v>
      </c>
      <c r="R72">
        <v>0.183379758588672</v>
      </c>
      <c r="S72">
        <v>0.98961207596169398</v>
      </c>
    </row>
    <row r="73" spans="1:19" x14ac:dyDescent="0.55000000000000004">
      <c r="A73" t="s">
        <v>233</v>
      </c>
      <c r="B73">
        <v>5</v>
      </c>
      <c r="C73">
        <v>3769</v>
      </c>
      <c r="D73">
        <v>4466</v>
      </c>
      <c r="E73">
        <v>415</v>
      </c>
      <c r="F73">
        <v>35</v>
      </c>
      <c r="G73">
        <v>4431</v>
      </c>
      <c r="H73">
        <v>3354</v>
      </c>
      <c r="I73">
        <v>4431</v>
      </c>
      <c r="J73">
        <v>35</v>
      </c>
      <c r="K73">
        <v>0.45768063145112298</v>
      </c>
      <c r="L73">
        <v>0.45768063145112298</v>
      </c>
      <c r="M73">
        <v>0.45768063145112298</v>
      </c>
      <c r="N73">
        <v>0.92222222222222205</v>
      </c>
      <c r="O73">
        <v>0.43082851637764902</v>
      </c>
      <c r="P73">
        <v>0.43082851637764902</v>
      </c>
      <c r="Q73">
        <v>0.92222222222222205</v>
      </c>
      <c r="R73">
        <v>8.5637639290136194E-2</v>
      </c>
      <c r="S73">
        <v>0.98967246975509005</v>
      </c>
    </row>
    <row r="74" spans="1:19" x14ac:dyDescent="0.55000000000000004">
      <c r="A74" t="s">
        <v>234</v>
      </c>
      <c r="B74">
        <v>5</v>
      </c>
      <c r="C74">
        <v>7266</v>
      </c>
      <c r="D74">
        <v>969</v>
      </c>
      <c r="E74">
        <v>100</v>
      </c>
      <c r="F74">
        <v>350</v>
      </c>
      <c r="G74">
        <v>619</v>
      </c>
      <c r="H74">
        <v>7166</v>
      </c>
      <c r="I74">
        <v>619</v>
      </c>
      <c r="J74">
        <v>350</v>
      </c>
      <c r="K74">
        <v>0.88233151183970804</v>
      </c>
      <c r="L74">
        <v>0.88233151183970804</v>
      </c>
      <c r="M74">
        <v>0.88233151183970804</v>
      </c>
      <c r="N74">
        <v>0.22222222222222199</v>
      </c>
      <c r="O74">
        <v>0.92048811817597898</v>
      </c>
      <c r="P74">
        <v>0.92048811817597898</v>
      </c>
      <c r="Q74">
        <v>0.22222222222222199</v>
      </c>
      <c r="R74">
        <v>0.139082058414464</v>
      </c>
      <c r="S74">
        <v>0.95343267695582701</v>
      </c>
    </row>
    <row r="75" spans="1:19" x14ac:dyDescent="0.55000000000000004">
      <c r="A75" t="s">
        <v>235</v>
      </c>
      <c r="B75">
        <v>5</v>
      </c>
      <c r="C75">
        <v>4327</v>
      </c>
      <c r="D75">
        <v>3908</v>
      </c>
      <c r="E75">
        <v>283</v>
      </c>
      <c r="F75">
        <v>167</v>
      </c>
      <c r="G75">
        <v>3741</v>
      </c>
      <c r="H75">
        <v>4044</v>
      </c>
      <c r="I75">
        <v>3741</v>
      </c>
      <c r="J75">
        <v>167</v>
      </c>
      <c r="K75">
        <v>0.52544019429265298</v>
      </c>
      <c r="L75">
        <v>0.52544019429265298</v>
      </c>
      <c r="M75">
        <v>0.52544019429265298</v>
      </c>
      <c r="N75">
        <v>0.62888888888888805</v>
      </c>
      <c r="O75">
        <v>0.51946050096339103</v>
      </c>
      <c r="P75">
        <v>0.51946050096339103</v>
      </c>
      <c r="Q75">
        <v>0.62888888888888805</v>
      </c>
      <c r="R75">
        <v>7.0328031809145097E-2</v>
      </c>
      <c r="S75">
        <v>0.96034196152932705</v>
      </c>
    </row>
    <row r="76" spans="1:19" x14ac:dyDescent="0.55000000000000004">
      <c r="A76" t="s">
        <v>236</v>
      </c>
      <c r="B76">
        <v>5</v>
      </c>
      <c r="C76">
        <v>5059</v>
      </c>
      <c r="D76">
        <v>3176</v>
      </c>
      <c r="E76">
        <v>208</v>
      </c>
      <c r="F76">
        <v>242</v>
      </c>
      <c r="G76">
        <v>2934</v>
      </c>
      <c r="H76">
        <v>4851</v>
      </c>
      <c r="I76">
        <v>2934</v>
      </c>
      <c r="J76">
        <v>242</v>
      </c>
      <c r="K76">
        <v>0.614329083181542</v>
      </c>
      <c r="L76">
        <v>0.614329083181542</v>
      </c>
      <c r="M76">
        <v>0.614329083181542</v>
      </c>
      <c r="N76">
        <v>0.46222222222222198</v>
      </c>
      <c r="O76">
        <v>0.62312138728323696</v>
      </c>
      <c r="P76">
        <v>0.62312138728323696</v>
      </c>
      <c r="Q76">
        <v>0.46222222222222198</v>
      </c>
      <c r="R76">
        <v>6.6199872692552494E-2</v>
      </c>
      <c r="S76">
        <v>0.95248380129589605</v>
      </c>
    </row>
    <row r="77" spans="1:19" x14ac:dyDescent="0.55000000000000004">
      <c r="A77" t="s">
        <v>237</v>
      </c>
      <c r="B77">
        <v>5</v>
      </c>
      <c r="C77">
        <v>7917</v>
      </c>
      <c r="D77">
        <v>318</v>
      </c>
      <c r="E77">
        <v>440</v>
      </c>
      <c r="F77">
        <v>10</v>
      </c>
      <c r="G77">
        <v>308</v>
      </c>
      <c r="H77">
        <v>7477</v>
      </c>
      <c r="I77">
        <v>308</v>
      </c>
      <c r="J77">
        <v>10</v>
      </c>
      <c r="K77">
        <v>0.96138433515482602</v>
      </c>
      <c r="L77">
        <v>0.96138433515482602</v>
      </c>
      <c r="M77">
        <v>0.96138433515482602</v>
      </c>
      <c r="N77">
        <v>0.97777777777777697</v>
      </c>
      <c r="O77">
        <v>0.96043673731534995</v>
      </c>
      <c r="P77">
        <v>0.96043673731534995</v>
      </c>
      <c r="Q77">
        <v>0.97777777777777697</v>
      </c>
      <c r="R77">
        <v>0.58823529411764697</v>
      </c>
      <c r="S77">
        <v>0.99866435154267397</v>
      </c>
    </row>
    <row r="78" spans="1:19" x14ac:dyDescent="0.55000000000000004">
      <c r="A78" t="s">
        <v>238</v>
      </c>
      <c r="B78">
        <v>5</v>
      </c>
      <c r="C78">
        <v>6215</v>
      </c>
      <c r="D78">
        <v>2020</v>
      </c>
      <c r="E78">
        <v>188</v>
      </c>
      <c r="F78">
        <v>262</v>
      </c>
      <c r="G78">
        <v>1758</v>
      </c>
      <c r="H78">
        <v>6027</v>
      </c>
      <c r="I78">
        <v>1758</v>
      </c>
      <c r="J78">
        <v>262</v>
      </c>
      <c r="K78">
        <v>0.75470552519732803</v>
      </c>
      <c r="L78">
        <v>0.75470552519732803</v>
      </c>
      <c r="M78">
        <v>0.75470552519732803</v>
      </c>
      <c r="N78">
        <v>0.41777777777777703</v>
      </c>
      <c r="O78">
        <v>0.77418111753371799</v>
      </c>
      <c r="P78">
        <v>0.77418111753371799</v>
      </c>
      <c r="Q78">
        <v>0.41777777777777703</v>
      </c>
      <c r="R78">
        <v>9.6608427543679307E-2</v>
      </c>
      <c r="S78">
        <v>0.95833995865797394</v>
      </c>
    </row>
    <row r="79" spans="1:19" x14ac:dyDescent="0.55000000000000004">
      <c r="A79" t="s">
        <v>239</v>
      </c>
      <c r="B79">
        <v>5</v>
      </c>
      <c r="C79">
        <v>6395</v>
      </c>
      <c r="D79">
        <v>1840</v>
      </c>
      <c r="E79">
        <v>314</v>
      </c>
      <c r="F79">
        <v>136</v>
      </c>
      <c r="G79">
        <v>1704</v>
      </c>
      <c r="H79">
        <v>6081</v>
      </c>
      <c r="I79">
        <v>1704</v>
      </c>
      <c r="J79">
        <v>136</v>
      </c>
      <c r="K79">
        <v>0.77656344869459604</v>
      </c>
      <c r="L79">
        <v>0.77656344869459604</v>
      </c>
      <c r="M79">
        <v>0.77656344869459604</v>
      </c>
      <c r="N79">
        <v>0.69777777777777705</v>
      </c>
      <c r="O79">
        <v>0.78111753371868897</v>
      </c>
      <c r="P79">
        <v>0.78111753371868897</v>
      </c>
      <c r="Q79">
        <v>0.69777777777777705</v>
      </c>
      <c r="R79">
        <v>0.15559960356788899</v>
      </c>
      <c r="S79">
        <v>0.97812449734598605</v>
      </c>
    </row>
    <row r="80" spans="1:19" x14ac:dyDescent="0.55000000000000004">
      <c r="A80" t="s">
        <v>240</v>
      </c>
      <c r="B80">
        <v>5</v>
      </c>
      <c r="C80">
        <v>6348</v>
      </c>
      <c r="D80">
        <v>1887</v>
      </c>
      <c r="E80">
        <v>343</v>
      </c>
      <c r="F80">
        <v>107</v>
      </c>
      <c r="G80">
        <v>1780</v>
      </c>
      <c r="H80">
        <v>6005</v>
      </c>
      <c r="I80">
        <v>1780</v>
      </c>
      <c r="J80">
        <v>107</v>
      </c>
      <c r="K80">
        <v>0.77085610200364296</v>
      </c>
      <c r="L80">
        <v>0.77085610200364296</v>
      </c>
      <c r="M80">
        <v>0.77085610200364296</v>
      </c>
      <c r="N80">
        <v>0.76222222222222202</v>
      </c>
      <c r="O80">
        <v>0.77135517019910005</v>
      </c>
      <c r="P80">
        <v>0.77135517019910005</v>
      </c>
      <c r="Q80">
        <v>0.76222222222222202</v>
      </c>
      <c r="R80">
        <v>0.16156382477626</v>
      </c>
      <c r="S80">
        <v>0.98249345549738198</v>
      </c>
    </row>
    <row r="81" spans="1:19" x14ac:dyDescent="0.55000000000000004">
      <c r="A81" t="s">
        <v>241</v>
      </c>
      <c r="B81">
        <v>5</v>
      </c>
      <c r="C81">
        <v>8030</v>
      </c>
      <c r="D81">
        <v>205</v>
      </c>
      <c r="E81">
        <v>437</v>
      </c>
      <c r="F81">
        <v>13</v>
      </c>
      <c r="G81">
        <v>192</v>
      </c>
      <c r="H81">
        <v>7593</v>
      </c>
      <c r="I81">
        <v>192</v>
      </c>
      <c r="J81">
        <v>13</v>
      </c>
      <c r="K81">
        <v>0.975106253794778</v>
      </c>
      <c r="L81">
        <v>0.975106253794778</v>
      </c>
      <c r="M81">
        <v>0.975106253794778</v>
      </c>
      <c r="N81">
        <v>0.97111111111111104</v>
      </c>
      <c r="O81">
        <v>0.97533718689787996</v>
      </c>
      <c r="P81">
        <v>0.97533718689787996</v>
      </c>
      <c r="Q81">
        <v>0.97111111111111104</v>
      </c>
      <c r="R81">
        <v>0.69475357710651797</v>
      </c>
      <c r="S81">
        <v>0.99829082303444605</v>
      </c>
    </row>
    <row r="82" spans="1:19" x14ac:dyDescent="0.55000000000000004">
      <c r="A82" t="s">
        <v>242</v>
      </c>
      <c r="B82">
        <v>5</v>
      </c>
      <c r="C82">
        <v>5632</v>
      </c>
      <c r="D82">
        <v>2603</v>
      </c>
      <c r="E82">
        <v>432</v>
      </c>
      <c r="F82">
        <v>18</v>
      </c>
      <c r="G82">
        <v>2585</v>
      </c>
      <c r="H82">
        <v>5200</v>
      </c>
      <c r="I82">
        <v>2585</v>
      </c>
      <c r="J82">
        <v>18</v>
      </c>
      <c r="K82">
        <v>0.68391013964784397</v>
      </c>
      <c r="L82">
        <v>0.68391013964784397</v>
      </c>
      <c r="M82">
        <v>0.68391013964784397</v>
      </c>
      <c r="N82">
        <v>0.96</v>
      </c>
      <c r="O82">
        <v>0.66795118818240196</v>
      </c>
      <c r="P82">
        <v>0.66795118818240196</v>
      </c>
      <c r="Q82">
        <v>0.96</v>
      </c>
      <c r="R82">
        <v>0.14318859794497801</v>
      </c>
      <c r="S82">
        <v>0.99655040245304705</v>
      </c>
    </row>
    <row r="83" spans="1:19" x14ac:dyDescent="0.55000000000000004">
      <c r="A83" t="s">
        <v>243</v>
      </c>
      <c r="B83">
        <v>5</v>
      </c>
      <c r="C83">
        <v>6685</v>
      </c>
      <c r="D83">
        <v>1550</v>
      </c>
      <c r="E83">
        <v>183</v>
      </c>
      <c r="F83">
        <v>267</v>
      </c>
      <c r="G83">
        <v>1283</v>
      </c>
      <c r="H83">
        <v>6502</v>
      </c>
      <c r="I83">
        <v>1283</v>
      </c>
      <c r="J83">
        <v>267</v>
      </c>
      <c r="K83">
        <v>0.811778992106861</v>
      </c>
      <c r="L83">
        <v>0.811778992106861</v>
      </c>
      <c r="M83">
        <v>0.811778992106861</v>
      </c>
      <c r="N83">
        <v>0.40666666666666601</v>
      </c>
      <c r="O83">
        <v>0.83519588953114898</v>
      </c>
      <c r="P83">
        <v>0.83519588953114898</v>
      </c>
      <c r="Q83">
        <v>0.40666666666666601</v>
      </c>
      <c r="R83">
        <v>0.124829467939972</v>
      </c>
      <c r="S83">
        <v>0.96055547348204995</v>
      </c>
    </row>
    <row r="84" spans="1:19" x14ac:dyDescent="0.55000000000000004">
      <c r="A84" t="s">
        <v>244</v>
      </c>
      <c r="B84">
        <v>5</v>
      </c>
      <c r="C84">
        <v>7335</v>
      </c>
      <c r="D84">
        <v>900</v>
      </c>
      <c r="E84">
        <v>316</v>
      </c>
      <c r="F84">
        <v>134</v>
      </c>
      <c r="G84">
        <v>766</v>
      </c>
      <c r="H84">
        <v>7019</v>
      </c>
      <c r="I84">
        <v>766</v>
      </c>
      <c r="J84">
        <v>134</v>
      </c>
      <c r="K84">
        <v>0.89071038251366097</v>
      </c>
      <c r="L84">
        <v>0.89071038251366097</v>
      </c>
      <c r="M84">
        <v>0.89071038251366097</v>
      </c>
      <c r="N84">
        <v>0.70222222222222197</v>
      </c>
      <c r="O84">
        <v>0.90160565189466901</v>
      </c>
      <c r="P84">
        <v>0.90160565189466901</v>
      </c>
      <c r="Q84">
        <v>0.70222222222222197</v>
      </c>
      <c r="R84">
        <v>0.29205175600739303</v>
      </c>
      <c r="S84">
        <v>0.98126660142597499</v>
      </c>
    </row>
    <row r="85" spans="1:19" x14ac:dyDescent="0.55000000000000004">
      <c r="A85" t="s">
        <v>245</v>
      </c>
      <c r="B85">
        <v>5</v>
      </c>
      <c r="C85">
        <v>7936</v>
      </c>
      <c r="D85">
        <v>299</v>
      </c>
      <c r="E85">
        <v>443</v>
      </c>
      <c r="F85">
        <v>7</v>
      </c>
      <c r="G85">
        <v>292</v>
      </c>
      <c r="H85">
        <v>7493</v>
      </c>
      <c r="I85">
        <v>292</v>
      </c>
      <c r="J85">
        <v>7</v>
      </c>
      <c r="K85">
        <v>0.96369156041287096</v>
      </c>
      <c r="L85">
        <v>0.96369156041287096</v>
      </c>
      <c r="M85">
        <v>0.96369156041287096</v>
      </c>
      <c r="N85">
        <v>0.98444444444444401</v>
      </c>
      <c r="O85">
        <v>0.96249197174052603</v>
      </c>
      <c r="P85">
        <v>0.96249197174052603</v>
      </c>
      <c r="Q85">
        <v>0.98444444444444401</v>
      </c>
      <c r="R85">
        <v>0.60272108843537398</v>
      </c>
      <c r="S85">
        <v>0.99906666666666599</v>
      </c>
    </row>
    <row r="86" spans="1:19" x14ac:dyDescent="0.55000000000000004">
      <c r="A86" t="s">
        <v>246</v>
      </c>
      <c r="B86">
        <v>5</v>
      </c>
      <c r="C86">
        <v>7568</v>
      </c>
      <c r="D86">
        <v>667</v>
      </c>
      <c r="E86">
        <v>423</v>
      </c>
      <c r="F86">
        <v>27</v>
      </c>
      <c r="G86">
        <v>640</v>
      </c>
      <c r="H86">
        <v>7145</v>
      </c>
      <c r="I86">
        <v>640</v>
      </c>
      <c r="J86">
        <v>27</v>
      </c>
      <c r="K86">
        <v>0.91900425015179099</v>
      </c>
      <c r="L86">
        <v>0.91900425015179099</v>
      </c>
      <c r="M86">
        <v>0.91900425015179099</v>
      </c>
      <c r="N86">
        <v>0.94</v>
      </c>
      <c r="O86">
        <v>0.91779062299293501</v>
      </c>
      <c r="P86">
        <v>0.91779062299293501</v>
      </c>
      <c r="Q86">
        <v>0.94</v>
      </c>
      <c r="R86">
        <v>0.39793038570084599</v>
      </c>
      <c r="S86">
        <v>0.99623535973229205</v>
      </c>
    </row>
    <row r="87" spans="1:19" x14ac:dyDescent="0.55000000000000004">
      <c r="A87" t="s">
        <v>247</v>
      </c>
      <c r="B87">
        <v>5</v>
      </c>
      <c r="C87">
        <v>7152</v>
      </c>
      <c r="D87">
        <v>1083</v>
      </c>
      <c r="E87">
        <v>148</v>
      </c>
      <c r="F87">
        <v>302</v>
      </c>
      <c r="G87">
        <v>781</v>
      </c>
      <c r="H87">
        <v>7004</v>
      </c>
      <c r="I87">
        <v>781</v>
      </c>
      <c r="J87">
        <v>302</v>
      </c>
      <c r="K87">
        <v>0.86848816029143805</v>
      </c>
      <c r="L87">
        <v>0.86848816029143805</v>
      </c>
      <c r="M87">
        <v>0.86848816029143805</v>
      </c>
      <c r="N87">
        <v>0.32888888888888801</v>
      </c>
      <c r="O87">
        <v>0.89967886962106602</v>
      </c>
      <c r="P87">
        <v>0.89967886962106602</v>
      </c>
      <c r="Q87">
        <v>0.32888888888888801</v>
      </c>
      <c r="R87">
        <v>0.159311087190527</v>
      </c>
      <c r="S87">
        <v>0.95866411168902199</v>
      </c>
    </row>
    <row r="88" spans="1:19" x14ac:dyDescent="0.55000000000000004">
      <c r="A88" t="s">
        <v>248</v>
      </c>
      <c r="B88">
        <v>5</v>
      </c>
      <c r="C88">
        <v>7942</v>
      </c>
      <c r="D88">
        <v>293</v>
      </c>
      <c r="E88">
        <v>428</v>
      </c>
      <c r="F88">
        <v>22</v>
      </c>
      <c r="G88">
        <v>271</v>
      </c>
      <c r="H88">
        <v>7514</v>
      </c>
      <c r="I88">
        <v>271</v>
      </c>
      <c r="J88">
        <v>22</v>
      </c>
      <c r="K88">
        <v>0.96442015786278001</v>
      </c>
      <c r="L88">
        <v>0.96442015786278001</v>
      </c>
      <c r="M88">
        <v>0.96442015786278001</v>
      </c>
      <c r="N88">
        <v>0.95111111111111102</v>
      </c>
      <c r="O88">
        <v>0.96518946692357099</v>
      </c>
      <c r="P88">
        <v>0.96518946692357099</v>
      </c>
      <c r="Q88">
        <v>0.95111111111111102</v>
      </c>
      <c r="R88">
        <v>0.61230329041487797</v>
      </c>
      <c r="S88">
        <v>0.99708067940552003</v>
      </c>
    </row>
    <row r="89" spans="1:19" x14ac:dyDescent="0.55000000000000004">
      <c r="A89" t="s">
        <v>249</v>
      </c>
      <c r="B89">
        <v>5</v>
      </c>
      <c r="C89">
        <v>6898</v>
      </c>
      <c r="D89">
        <v>1337</v>
      </c>
      <c r="E89">
        <v>184</v>
      </c>
      <c r="F89">
        <v>266</v>
      </c>
      <c r="G89">
        <v>1071</v>
      </c>
      <c r="H89">
        <v>6714</v>
      </c>
      <c r="I89">
        <v>1071</v>
      </c>
      <c r="J89">
        <v>266</v>
      </c>
      <c r="K89">
        <v>0.83764420157862696</v>
      </c>
      <c r="L89">
        <v>0.83764420157862696</v>
      </c>
      <c r="M89">
        <v>0.83764420157862696</v>
      </c>
      <c r="N89">
        <v>0.40888888888888802</v>
      </c>
      <c r="O89">
        <v>0.86242774566473901</v>
      </c>
      <c r="P89">
        <v>0.86242774566473901</v>
      </c>
      <c r="Q89">
        <v>0.40888888888888802</v>
      </c>
      <c r="R89">
        <v>0.146613545816733</v>
      </c>
      <c r="S89">
        <v>0.96189111747850997</v>
      </c>
    </row>
    <row r="90" spans="1:19" x14ac:dyDescent="0.55000000000000004">
      <c r="A90" t="s">
        <v>250</v>
      </c>
      <c r="B90">
        <v>5</v>
      </c>
      <c r="C90">
        <v>7889</v>
      </c>
      <c r="D90">
        <v>346</v>
      </c>
      <c r="E90">
        <v>426</v>
      </c>
      <c r="F90">
        <v>24</v>
      </c>
      <c r="G90">
        <v>322</v>
      </c>
      <c r="H90">
        <v>7463</v>
      </c>
      <c r="I90">
        <v>322</v>
      </c>
      <c r="J90">
        <v>24</v>
      </c>
      <c r="K90">
        <v>0.957984213721918</v>
      </c>
      <c r="L90">
        <v>0.957984213721918</v>
      </c>
      <c r="M90">
        <v>0.957984213721918</v>
      </c>
      <c r="N90">
        <v>0.94666666666666599</v>
      </c>
      <c r="O90">
        <v>0.95863840719332005</v>
      </c>
      <c r="P90">
        <v>0.95863840719332005</v>
      </c>
      <c r="Q90">
        <v>0.94666666666666599</v>
      </c>
      <c r="R90">
        <v>0.56951871657754005</v>
      </c>
      <c r="S90">
        <v>0.99679444370241699</v>
      </c>
    </row>
    <row r="91" spans="1:19" x14ac:dyDescent="0.55000000000000004">
      <c r="A91" t="s">
        <v>251</v>
      </c>
      <c r="B91">
        <v>5</v>
      </c>
      <c r="C91">
        <v>5754</v>
      </c>
      <c r="D91">
        <v>2481</v>
      </c>
      <c r="E91">
        <v>434</v>
      </c>
      <c r="F91">
        <v>16</v>
      </c>
      <c r="G91">
        <v>2465</v>
      </c>
      <c r="H91">
        <v>5320</v>
      </c>
      <c r="I91">
        <v>2465</v>
      </c>
      <c r="J91">
        <v>16</v>
      </c>
      <c r="K91">
        <v>0.69872495446265903</v>
      </c>
      <c r="L91">
        <v>0.69872495446265903</v>
      </c>
      <c r="M91">
        <v>0.69872495446265903</v>
      </c>
      <c r="N91">
        <v>0.96444444444444399</v>
      </c>
      <c r="O91">
        <v>0.68336544637122598</v>
      </c>
      <c r="P91">
        <v>0.68336544637122598</v>
      </c>
      <c r="Q91">
        <v>0.96444444444444399</v>
      </c>
      <c r="R91">
        <v>0.14970679544670501</v>
      </c>
      <c r="S91">
        <v>0.99700149925037396</v>
      </c>
    </row>
    <row r="92" spans="1:19" x14ac:dyDescent="0.55000000000000004">
      <c r="A92" t="s">
        <v>252</v>
      </c>
      <c r="B92">
        <v>5</v>
      </c>
      <c r="C92">
        <v>5323</v>
      </c>
      <c r="D92">
        <v>2912</v>
      </c>
      <c r="E92">
        <v>321</v>
      </c>
      <c r="F92">
        <v>129</v>
      </c>
      <c r="G92">
        <v>2783</v>
      </c>
      <c r="H92">
        <v>5002</v>
      </c>
      <c r="I92">
        <v>2783</v>
      </c>
      <c r="J92">
        <v>129</v>
      </c>
      <c r="K92">
        <v>0.64638737097753496</v>
      </c>
      <c r="L92">
        <v>0.64638737097753496</v>
      </c>
      <c r="M92">
        <v>0.64638737097753496</v>
      </c>
      <c r="N92">
        <v>0.71333333333333304</v>
      </c>
      <c r="O92">
        <v>0.64251766217084105</v>
      </c>
      <c r="P92">
        <v>0.64251766217084105</v>
      </c>
      <c r="Q92">
        <v>0.71333333333333304</v>
      </c>
      <c r="R92">
        <v>0.103414948453608</v>
      </c>
      <c r="S92">
        <v>0.97485870200740599</v>
      </c>
    </row>
    <row r="93" spans="1:19" x14ac:dyDescent="0.55000000000000004">
      <c r="B93" s="267" t="s">
        <v>65</v>
      </c>
      <c r="C93" s="267">
        <f>AVERAGE(C2:C92)</f>
        <v>6591.0439560439563</v>
      </c>
      <c r="D93" s="267">
        <f t="shared" ref="D93:S93" si="0">AVERAGE(D2:D92)</f>
        <v>1714.2967032967033</v>
      </c>
      <c r="E93" s="267">
        <f t="shared" si="0"/>
        <v>364.37362637362639</v>
      </c>
      <c r="F93" s="267">
        <f t="shared" si="0"/>
        <v>91.978021978021971</v>
      </c>
      <c r="G93" s="267">
        <f t="shared" si="0"/>
        <v>1622.3186813186812</v>
      </c>
      <c r="H93" s="267">
        <f t="shared" si="0"/>
        <v>6226.6703296703299</v>
      </c>
      <c r="I93" s="267">
        <f t="shared" si="0"/>
        <v>1622.3186813186812</v>
      </c>
      <c r="J93" s="267">
        <f t="shared" si="0"/>
        <v>91.978021978021971</v>
      </c>
      <c r="K93" s="267">
        <f t="shared" si="0"/>
        <v>0.79362420206414319</v>
      </c>
      <c r="L93" s="267">
        <f t="shared" si="0"/>
        <v>0.79362420206414319</v>
      </c>
      <c r="M93" s="267">
        <f t="shared" si="0"/>
        <v>0.79362420206414319</v>
      </c>
      <c r="N93" s="267">
        <f t="shared" si="0"/>
        <v>0.79843059174441844</v>
      </c>
      <c r="O93" s="267">
        <f t="shared" si="0"/>
        <v>0.79334919386237668</v>
      </c>
      <c r="P93" s="267">
        <f t="shared" si="0"/>
        <v>0.79334919386237668</v>
      </c>
      <c r="Q93" s="267">
        <f t="shared" si="0"/>
        <v>0.79843059174441844</v>
      </c>
      <c r="R93" s="267">
        <f t="shared" si="0"/>
        <v>0.28943682302274426</v>
      </c>
      <c r="S93" s="267">
        <f t="shared" si="0"/>
        <v>0.9840590365732349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AB18-3C86-4406-B824-C094DA0D3EC7}">
  <dimension ref="A1:S62"/>
  <sheetViews>
    <sheetView topLeftCell="B49" workbookViewId="0">
      <selection activeCell="B62" sqref="B62:S62"/>
    </sheetView>
  </sheetViews>
  <sheetFormatPr defaultRowHeight="14.4" x14ac:dyDescent="0.55000000000000004"/>
  <cols>
    <col min="1" max="1" width="18.83984375" customWidth="1"/>
  </cols>
  <sheetData>
    <row r="1" spans="1:19" x14ac:dyDescent="0.55000000000000004">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55000000000000004">
      <c r="A2" t="s">
        <v>253</v>
      </c>
      <c r="B2">
        <v>1</v>
      </c>
      <c r="C2">
        <v>8174</v>
      </c>
      <c r="D2">
        <v>148</v>
      </c>
      <c r="E2">
        <v>454</v>
      </c>
      <c r="F2">
        <v>8</v>
      </c>
      <c r="G2">
        <v>140</v>
      </c>
      <c r="H2">
        <v>7720</v>
      </c>
      <c r="I2">
        <v>140</v>
      </c>
      <c r="J2">
        <v>8</v>
      </c>
      <c r="K2">
        <v>0.982215813506368</v>
      </c>
      <c r="L2">
        <v>0.982215813506368</v>
      </c>
      <c r="M2">
        <v>0.982215813506368</v>
      </c>
      <c r="N2">
        <v>0.98268398268398205</v>
      </c>
      <c r="O2">
        <v>0.98218829516539397</v>
      </c>
      <c r="P2">
        <v>0.98218829516539397</v>
      </c>
      <c r="Q2">
        <v>0.98268398268398205</v>
      </c>
      <c r="R2">
        <v>0.76430976430976405</v>
      </c>
      <c r="S2">
        <v>0.99896480331262905</v>
      </c>
    </row>
    <row r="3" spans="1:19" x14ac:dyDescent="0.55000000000000004">
      <c r="A3" t="s">
        <v>254</v>
      </c>
      <c r="B3">
        <v>1</v>
      </c>
      <c r="C3">
        <v>6399</v>
      </c>
      <c r="D3">
        <v>1923</v>
      </c>
      <c r="E3">
        <v>306</v>
      </c>
      <c r="F3">
        <v>156</v>
      </c>
      <c r="G3">
        <v>1767</v>
      </c>
      <c r="H3">
        <v>6093</v>
      </c>
      <c r="I3">
        <v>1767</v>
      </c>
      <c r="J3">
        <v>156</v>
      </c>
      <c r="K3">
        <v>0.76892573900504602</v>
      </c>
      <c r="L3">
        <v>0.76892573900504602</v>
      </c>
      <c r="M3">
        <v>0.76892573900504602</v>
      </c>
      <c r="N3">
        <v>0.662337662337662</v>
      </c>
      <c r="O3">
        <v>0.77519083969465596</v>
      </c>
      <c r="P3">
        <v>0.77519083969465596</v>
      </c>
      <c r="Q3">
        <v>0.662337662337662</v>
      </c>
      <c r="R3">
        <v>0.14761215629522401</v>
      </c>
      <c r="S3">
        <v>0.97503600576092098</v>
      </c>
    </row>
    <row r="4" spans="1:19" x14ac:dyDescent="0.55000000000000004">
      <c r="A4" t="s">
        <v>255</v>
      </c>
      <c r="B4">
        <v>1</v>
      </c>
      <c r="C4">
        <v>8053</v>
      </c>
      <c r="D4">
        <v>269</v>
      </c>
      <c r="E4">
        <v>453</v>
      </c>
      <c r="F4">
        <v>9</v>
      </c>
      <c r="G4">
        <v>260</v>
      </c>
      <c r="H4">
        <v>7600</v>
      </c>
      <c r="I4">
        <v>260</v>
      </c>
      <c r="J4">
        <v>9</v>
      </c>
      <c r="K4">
        <v>0.96767603941360203</v>
      </c>
      <c r="L4">
        <v>0.96767603941360203</v>
      </c>
      <c r="M4">
        <v>0.96767603941360203</v>
      </c>
      <c r="N4">
        <v>0.98051948051948001</v>
      </c>
      <c r="O4">
        <v>0.96692111959287497</v>
      </c>
      <c r="P4">
        <v>0.96692111959287497</v>
      </c>
      <c r="Q4">
        <v>0.98051948051948001</v>
      </c>
      <c r="R4">
        <v>0.63534361851332399</v>
      </c>
      <c r="S4">
        <v>0.99881719016953596</v>
      </c>
    </row>
    <row r="5" spans="1:19" x14ac:dyDescent="0.55000000000000004">
      <c r="A5" t="s">
        <v>256</v>
      </c>
      <c r="B5">
        <v>1</v>
      </c>
      <c r="C5">
        <v>8019</v>
      </c>
      <c r="D5">
        <v>303</v>
      </c>
      <c r="E5">
        <v>433</v>
      </c>
      <c r="F5">
        <v>29</v>
      </c>
      <c r="G5">
        <v>274</v>
      </c>
      <c r="H5">
        <v>7586</v>
      </c>
      <c r="I5">
        <v>274</v>
      </c>
      <c r="J5">
        <v>29</v>
      </c>
      <c r="K5">
        <v>0.96359048305695705</v>
      </c>
      <c r="L5">
        <v>0.96359048305695705</v>
      </c>
      <c r="M5">
        <v>0.96359048305695705</v>
      </c>
      <c r="N5">
        <v>0.93722943722943697</v>
      </c>
      <c r="O5">
        <v>0.96513994910941403</v>
      </c>
      <c r="P5">
        <v>0.96513994910941403</v>
      </c>
      <c r="Q5">
        <v>0.93722943722943697</v>
      </c>
      <c r="R5">
        <v>0.61244695898161206</v>
      </c>
      <c r="S5">
        <v>0.99619172685489099</v>
      </c>
    </row>
    <row r="6" spans="1:19" x14ac:dyDescent="0.55000000000000004">
      <c r="A6" t="s">
        <v>257</v>
      </c>
      <c r="B6">
        <v>1</v>
      </c>
      <c r="C6">
        <v>8177</v>
      </c>
      <c r="D6">
        <v>145</v>
      </c>
      <c r="E6">
        <v>450</v>
      </c>
      <c r="F6">
        <v>12</v>
      </c>
      <c r="G6">
        <v>133</v>
      </c>
      <c r="H6">
        <v>7727</v>
      </c>
      <c r="I6">
        <v>133</v>
      </c>
      <c r="J6">
        <v>12</v>
      </c>
      <c r="K6">
        <v>0.98257630377313099</v>
      </c>
      <c r="L6">
        <v>0.98257630377313099</v>
      </c>
      <c r="M6">
        <v>0.98257630377313099</v>
      </c>
      <c r="N6">
        <v>0.97402597402597402</v>
      </c>
      <c r="O6">
        <v>0.98307888040712399</v>
      </c>
      <c r="P6">
        <v>0.98307888040712399</v>
      </c>
      <c r="Q6">
        <v>0.97402597402597402</v>
      </c>
      <c r="R6">
        <v>0.77186963979416801</v>
      </c>
      <c r="S6">
        <v>0.99844941206874205</v>
      </c>
    </row>
    <row r="7" spans="1:19" x14ac:dyDescent="0.55000000000000004">
      <c r="A7" t="s">
        <v>258</v>
      </c>
      <c r="B7">
        <v>1</v>
      </c>
      <c r="C7">
        <v>4652</v>
      </c>
      <c r="D7">
        <v>3670</v>
      </c>
      <c r="E7">
        <v>423</v>
      </c>
      <c r="F7">
        <v>39</v>
      </c>
      <c r="G7">
        <v>3631</v>
      </c>
      <c r="H7">
        <v>4229</v>
      </c>
      <c r="I7">
        <v>3631</v>
      </c>
      <c r="J7">
        <v>39</v>
      </c>
      <c r="K7">
        <v>0.55900024032684403</v>
      </c>
      <c r="L7">
        <v>0.55900024032684403</v>
      </c>
      <c r="M7">
        <v>0.55900024032684403</v>
      </c>
      <c r="N7">
        <v>0.91558441558441495</v>
      </c>
      <c r="O7">
        <v>0.53804071246819296</v>
      </c>
      <c r="P7">
        <v>0.53804071246819296</v>
      </c>
      <c r="Q7">
        <v>0.91558441558441495</v>
      </c>
      <c r="R7">
        <v>0.104341391218549</v>
      </c>
      <c r="S7">
        <v>0.99086223055295197</v>
      </c>
    </row>
    <row r="8" spans="1:19" x14ac:dyDescent="0.55000000000000004">
      <c r="A8" t="s">
        <v>259</v>
      </c>
      <c r="B8">
        <v>1</v>
      </c>
      <c r="C8">
        <v>4169</v>
      </c>
      <c r="D8">
        <v>4153</v>
      </c>
      <c r="E8">
        <v>330</v>
      </c>
      <c r="F8">
        <v>132</v>
      </c>
      <c r="G8">
        <v>4021</v>
      </c>
      <c r="H8">
        <v>3839</v>
      </c>
      <c r="I8">
        <v>4021</v>
      </c>
      <c r="J8">
        <v>132</v>
      </c>
      <c r="K8">
        <v>0.50096130737803402</v>
      </c>
      <c r="L8">
        <v>0.50096130737803402</v>
      </c>
      <c r="M8">
        <v>0.50096130737803402</v>
      </c>
      <c r="N8">
        <v>0.71428571428571397</v>
      </c>
      <c r="O8">
        <v>0.48842239185750602</v>
      </c>
      <c r="P8">
        <v>0.48842239185750602</v>
      </c>
      <c r="Q8">
        <v>0.71428571428571397</v>
      </c>
      <c r="R8">
        <v>7.5844633417605098E-2</v>
      </c>
      <c r="S8">
        <v>0.96675900277008298</v>
      </c>
    </row>
    <row r="9" spans="1:19" x14ac:dyDescent="0.55000000000000004">
      <c r="A9" t="s">
        <v>260</v>
      </c>
      <c r="B9">
        <v>1</v>
      </c>
      <c r="C9">
        <v>2718</v>
      </c>
      <c r="D9">
        <v>5604</v>
      </c>
      <c r="E9">
        <v>399</v>
      </c>
      <c r="F9">
        <v>63</v>
      </c>
      <c r="G9">
        <v>5541</v>
      </c>
      <c r="H9">
        <v>2319</v>
      </c>
      <c r="I9">
        <v>5541</v>
      </c>
      <c r="J9">
        <v>63</v>
      </c>
      <c r="K9">
        <v>0.32660418168709399</v>
      </c>
      <c r="L9">
        <v>0.32660418168709399</v>
      </c>
      <c r="M9">
        <v>0.32660418168709399</v>
      </c>
      <c r="N9">
        <v>0.86363636363636298</v>
      </c>
      <c r="O9">
        <v>0.29503816793893101</v>
      </c>
      <c r="P9">
        <v>0.29503816793893101</v>
      </c>
      <c r="Q9">
        <v>0.86363636363636298</v>
      </c>
      <c r="R9">
        <v>6.7171717171717105E-2</v>
      </c>
      <c r="S9">
        <v>0.97355163727959604</v>
      </c>
    </row>
    <row r="10" spans="1:19" x14ac:dyDescent="0.55000000000000004">
      <c r="A10" t="s">
        <v>261</v>
      </c>
      <c r="B10">
        <v>1</v>
      </c>
      <c r="C10">
        <v>7960</v>
      </c>
      <c r="D10">
        <v>362</v>
      </c>
      <c r="E10">
        <v>443</v>
      </c>
      <c r="F10">
        <v>19</v>
      </c>
      <c r="G10">
        <v>343</v>
      </c>
      <c r="H10">
        <v>7517</v>
      </c>
      <c r="I10">
        <v>343</v>
      </c>
      <c r="J10">
        <v>19</v>
      </c>
      <c r="K10">
        <v>0.95650084114395495</v>
      </c>
      <c r="L10">
        <v>0.95650084114395495</v>
      </c>
      <c r="M10">
        <v>0.95650084114395495</v>
      </c>
      <c r="N10">
        <v>0.95887445887445799</v>
      </c>
      <c r="O10">
        <v>0.95636132315521605</v>
      </c>
      <c r="P10">
        <v>0.95636132315521605</v>
      </c>
      <c r="Q10">
        <v>0.95887445887445799</v>
      </c>
      <c r="R10">
        <v>0.56361323155216203</v>
      </c>
      <c r="S10">
        <v>0.99747876857749396</v>
      </c>
    </row>
    <row r="11" spans="1:19" x14ac:dyDescent="0.55000000000000004">
      <c r="A11" t="s">
        <v>262</v>
      </c>
      <c r="B11">
        <v>1</v>
      </c>
      <c r="C11">
        <v>8189</v>
      </c>
      <c r="D11">
        <v>133</v>
      </c>
      <c r="E11">
        <v>448</v>
      </c>
      <c r="F11">
        <v>14</v>
      </c>
      <c r="G11">
        <v>119</v>
      </c>
      <c r="H11">
        <v>7741</v>
      </c>
      <c r="I11">
        <v>119</v>
      </c>
      <c r="J11">
        <v>14</v>
      </c>
      <c r="K11">
        <v>0.98401826484018196</v>
      </c>
      <c r="L11">
        <v>0.98401826484018196</v>
      </c>
      <c r="M11">
        <v>0.98401826484018196</v>
      </c>
      <c r="N11">
        <v>0.96969696969696895</v>
      </c>
      <c r="O11">
        <v>0.98486005089058504</v>
      </c>
      <c r="P11">
        <v>0.98486005089058504</v>
      </c>
      <c r="Q11">
        <v>0.96969696969696895</v>
      </c>
      <c r="R11">
        <v>0.79012345679012297</v>
      </c>
      <c r="S11">
        <v>0.99819471308832997</v>
      </c>
    </row>
    <row r="12" spans="1:19" x14ac:dyDescent="0.55000000000000004">
      <c r="A12" t="s">
        <v>263</v>
      </c>
      <c r="B12">
        <v>1</v>
      </c>
      <c r="C12">
        <v>7029</v>
      </c>
      <c r="D12">
        <v>1293</v>
      </c>
      <c r="E12">
        <v>431</v>
      </c>
      <c r="F12">
        <v>31</v>
      </c>
      <c r="G12">
        <v>1262</v>
      </c>
      <c r="H12">
        <v>6598</v>
      </c>
      <c r="I12">
        <v>1262</v>
      </c>
      <c r="J12">
        <v>31</v>
      </c>
      <c r="K12">
        <v>0.84462869502523397</v>
      </c>
      <c r="L12">
        <v>0.84462869502523397</v>
      </c>
      <c r="M12">
        <v>0.84462869502523397</v>
      </c>
      <c r="N12">
        <v>0.93290043290043201</v>
      </c>
      <c r="O12">
        <v>0.83944020356234095</v>
      </c>
      <c r="P12">
        <v>0.83944020356234095</v>
      </c>
      <c r="Q12">
        <v>0.93290043290043201</v>
      </c>
      <c r="R12">
        <v>0.25457767277023002</v>
      </c>
      <c r="S12">
        <v>0.99532357821692496</v>
      </c>
    </row>
    <row r="13" spans="1:19" x14ac:dyDescent="0.55000000000000004">
      <c r="A13" t="s">
        <v>264</v>
      </c>
      <c r="B13">
        <v>2</v>
      </c>
      <c r="C13">
        <v>8074</v>
      </c>
      <c r="D13">
        <v>269</v>
      </c>
      <c r="E13">
        <v>463</v>
      </c>
      <c r="F13">
        <v>2</v>
      </c>
      <c r="G13">
        <v>267</v>
      </c>
      <c r="H13">
        <v>7611</v>
      </c>
      <c r="I13">
        <v>267</v>
      </c>
      <c r="J13">
        <v>2</v>
      </c>
      <c r="K13">
        <v>0.96775740141435895</v>
      </c>
      <c r="L13">
        <v>0.96775740141435895</v>
      </c>
      <c r="M13">
        <v>0.96775740141435895</v>
      </c>
      <c r="N13">
        <v>0.99569892473118204</v>
      </c>
      <c r="O13">
        <v>0.96610814927646604</v>
      </c>
      <c r="P13">
        <v>0.96610814927646604</v>
      </c>
      <c r="Q13">
        <v>0.99569892473118204</v>
      </c>
      <c r="R13">
        <v>0.63424657534246498</v>
      </c>
      <c r="S13">
        <v>0.99973729147510804</v>
      </c>
    </row>
    <row r="14" spans="1:19" x14ac:dyDescent="0.55000000000000004">
      <c r="A14" t="s">
        <v>265</v>
      </c>
      <c r="B14">
        <v>2</v>
      </c>
      <c r="C14">
        <v>7928</v>
      </c>
      <c r="D14">
        <v>415</v>
      </c>
      <c r="E14">
        <v>455</v>
      </c>
      <c r="F14">
        <v>10</v>
      </c>
      <c r="G14">
        <v>405</v>
      </c>
      <c r="H14">
        <v>7473</v>
      </c>
      <c r="I14">
        <v>405</v>
      </c>
      <c r="J14">
        <v>10</v>
      </c>
      <c r="K14">
        <v>0.950257701066762</v>
      </c>
      <c r="L14">
        <v>0.950257701066762</v>
      </c>
      <c r="M14">
        <v>0.950257701066762</v>
      </c>
      <c r="N14">
        <v>0.978494623655914</v>
      </c>
      <c r="O14">
        <v>0.94859101294744796</v>
      </c>
      <c r="P14">
        <v>0.94859101294744796</v>
      </c>
      <c r="Q14">
        <v>0.978494623655914</v>
      </c>
      <c r="R14">
        <v>0.52906976744185996</v>
      </c>
      <c r="S14">
        <v>0.99866363757851095</v>
      </c>
    </row>
    <row r="15" spans="1:19" x14ac:dyDescent="0.55000000000000004">
      <c r="A15" t="s">
        <v>266</v>
      </c>
      <c r="B15">
        <v>2</v>
      </c>
      <c r="C15">
        <v>3727</v>
      </c>
      <c r="D15">
        <v>4616</v>
      </c>
      <c r="E15">
        <v>340</v>
      </c>
      <c r="F15">
        <v>125</v>
      </c>
      <c r="G15">
        <v>4491</v>
      </c>
      <c r="H15">
        <v>3387</v>
      </c>
      <c r="I15">
        <v>4491</v>
      </c>
      <c r="J15">
        <v>125</v>
      </c>
      <c r="K15">
        <v>0.44672180270885697</v>
      </c>
      <c r="L15">
        <v>0.44672180270885697</v>
      </c>
      <c r="M15">
        <v>0.44672180270885697</v>
      </c>
      <c r="N15">
        <v>0.73118279569892397</v>
      </c>
      <c r="O15">
        <v>0.42993145468392902</v>
      </c>
      <c r="P15">
        <v>0.42993145468392902</v>
      </c>
      <c r="Q15">
        <v>0.73118279569892397</v>
      </c>
      <c r="R15">
        <v>7.0378803560339404E-2</v>
      </c>
      <c r="S15">
        <v>0.96440774487471503</v>
      </c>
    </row>
    <row r="16" spans="1:19" x14ac:dyDescent="0.55000000000000004">
      <c r="A16" t="s">
        <v>267</v>
      </c>
      <c r="B16">
        <v>2</v>
      </c>
      <c r="C16">
        <v>8047</v>
      </c>
      <c r="D16">
        <v>296</v>
      </c>
      <c r="E16">
        <v>457</v>
      </c>
      <c r="F16">
        <v>8</v>
      </c>
      <c r="G16">
        <v>288</v>
      </c>
      <c r="H16">
        <v>7590</v>
      </c>
      <c r="I16">
        <v>288</v>
      </c>
      <c r="J16">
        <v>8</v>
      </c>
      <c r="K16">
        <v>0.96452115545966599</v>
      </c>
      <c r="L16">
        <v>0.96452115545966599</v>
      </c>
      <c r="M16">
        <v>0.96452115545966599</v>
      </c>
      <c r="N16">
        <v>0.98279569892473095</v>
      </c>
      <c r="O16">
        <v>0.96344249809596305</v>
      </c>
      <c r="P16">
        <v>0.96344249809596305</v>
      </c>
      <c r="Q16">
        <v>0.98279569892473095</v>
      </c>
      <c r="R16">
        <v>0.61342281879194605</v>
      </c>
      <c r="S16">
        <v>0.99894709133982595</v>
      </c>
    </row>
    <row r="17" spans="1:19" x14ac:dyDescent="0.55000000000000004">
      <c r="A17" t="s">
        <v>268</v>
      </c>
      <c r="B17">
        <v>2</v>
      </c>
      <c r="C17">
        <v>6803</v>
      </c>
      <c r="D17">
        <v>1540</v>
      </c>
      <c r="E17">
        <v>342</v>
      </c>
      <c r="F17">
        <v>123</v>
      </c>
      <c r="G17">
        <v>1417</v>
      </c>
      <c r="H17">
        <v>6461</v>
      </c>
      <c r="I17">
        <v>1417</v>
      </c>
      <c r="J17">
        <v>123</v>
      </c>
      <c r="K17">
        <v>0.815414119621239</v>
      </c>
      <c r="L17">
        <v>0.815414119621239</v>
      </c>
      <c r="M17">
        <v>0.815414119621239</v>
      </c>
      <c r="N17">
        <v>0.73548387096774104</v>
      </c>
      <c r="O17">
        <v>0.82013201320132001</v>
      </c>
      <c r="P17">
        <v>0.82013201320132001</v>
      </c>
      <c r="Q17">
        <v>0.73548387096774104</v>
      </c>
      <c r="R17">
        <v>0.194428652643547</v>
      </c>
      <c r="S17">
        <v>0.98131834750911295</v>
      </c>
    </row>
    <row r="18" spans="1:19" x14ac:dyDescent="0.55000000000000004">
      <c r="A18" t="s">
        <v>269</v>
      </c>
      <c r="B18">
        <v>2</v>
      </c>
      <c r="C18">
        <v>7292</v>
      </c>
      <c r="D18">
        <v>1051</v>
      </c>
      <c r="E18">
        <v>459</v>
      </c>
      <c r="F18">
        <v>6</v>
      </c>
      <c r="G18">
        <v>1045</v>
      </c>
      <c r="H18">
        <v>6833</v>
      </c>
      <c r="I18">
        <v>1045</v>
      </c>
      <c r="J18">
        <v>6</v>
      </c>
      <c r="K18">
        <v>0.87402612968955995</v>
      </c>
      <c r="L18">
        <v>0.87402612968955995</v>
      </c>
      <c r="M18">
        <v>0.87402612968955995</v>
      </c>
      <c r="N18">
        <v>0.98709677419354802</v>
      </c>
      <c r="O18">
        <v>0.86735211982736704</v>
      </c>
      <c r="P18">
        <v>0.86735211982736704</v>
      </c>
      <c r="Q18">
        <v>0.98709677419354802</v>
      </c>
      <c r="R18">
        <v>0.30518617021276501</v>
      </c>
      <c r="S18">
        <v>0.99912267875420302</v>
      </c>
    </row>
    <row r="19" spans="1:19" x14ac:dyDescent="0.55000000000000004">
      <c r="A19" t="s">
        <v>270</v>
      </c>
      <c r="B19">
        <v>2</v>
      </c>
      <c r="C19">
        <v>7760</v>
      </c>
      <c r="D19">
        <v>583</v>
      </c>
      <c r="E19">
        <v>297</v>
      </c>
      <c r="F19">
        <v>168</v>
      </c>
      <c r="G19">
        <v>415</v>
      </c>
      <c r="H19">
        <v>7463</v>
      </c>
      <c r="I19">
        <v>415</v>
      </c>
      <c r="J19">
        <v>168</v>
      </c>
      <c r="K19">
        <v>0.93012105957089697</v>
      </c>
      <c r="L19">
        <v>0.93012105957089697</v>
      </c>
      <c r="M19">
        <v>0.93012105957089697</v>
      </c>
      <c r="N19">
        <v>0.63870967741935403</v>
      </c>
      <c r="O19">
        <v>0.94732165524244705</v>
      </c>
      <c r="P19">
        <v>0.94732165524244705</v>
      </c>
      <c r="Q19">
        <v>0.63870967741935403</v>
      </c>
      <c r="R19">
        <v>0.41713483146067398</v>
      </c>
      <c r="S19">
        <v>0.97798453675796004</v>
      </c>
    </row>
    <row r="20" spans="1:19" x14ac:dyDescent="0.55000000000000004">
      <c r="A20" t="s">
        <v>271</v>
      </c>
      <c r="B20">
        <v>2</v>
      </c>
      <c r="C20">
        <v>8068</v>
      </c>
      <c r="D20">
        <v>275</v>
      </c>
      <c r="E20">
        <v>452</v>
      </c>
      <c r="F20">
        <v>13</v>
      </c>
      <c r="G20">
        <v>262</v>
      </c>
      <c r="H20">
        <v>7616</v>
      </c>
      <c r="I20">
        <v>262</v>
      </c>
      <c r="J20">
        <v>13</v>
      </c>
      <c r="K20">
        <v>0.96703823564664904</v>
      </c>
      <c r="L20">
        <v>0.96703823564664904</v>
      </c>
      <c r="M20">
        <v>0.96703823564664904</v>
      </c>
      <c r="N20">
        <v>0.97204301075268795</v>
      </c>
      <c r="O20">
        <v>0.96674282812896595</v>
      </c>
      <c r="P20">
        <v>0.96674282812896595</v>
      </c>
      <c r="Q20">
        <v>0.97204301075268795</v>
      </c>
      <c r="R20">
        <v>0.63305322128851504</v>
      </c>
      <c r="S20">
        <v>0.99829597588150398</v>
      </c>
    </row>
    <row r="21" spans="1:19" x14ac:dyDescent="0.55000000000000004">
      <c r="A21" t="s">
        <v>272</v>
      </c>
      <c r="B21">
        <v>2</v>
      </c>
      <c r="C21">
        <v>8002</v>
      </c>
      <c r="D21">
        <v>341</v>
      </c>
      <c r="E21">
        <v>453</v>
      </c>
      <c r="F21">
        <v>12</v>
      </c>
      <c r="G21">
        <v>329</v>
      </c>
      <c r="H21">
        <v>7549</v>
      </c>
      <c r="I21">
        <v>329</v>
      </c>
      <c r="J21">
        <v>12</v>
      </c>
      <c r="K21">
        <v>0.95912741220184505</v>
      </c>
      <c r="L21">
        <v>0.95912741220184505</v>
      </c>
      <c r="M21">
        <v>0.95912741220184505</v>
      </c>
      <c r="N21">
        <v>0.97419354838709604</v>
      </c>
      <c r="O21">
        <v>0.958238131505458</v>
      </c>
      <c r="P21">
        <v>0.958238131505458</v>
      </c>
      <c r="Q21">
        <v>0.97419354838709604</v>
      </c>
      <c r="R21">
        <v>0.57928388746802995</v>
      </c>
      <c r="S21">
        <v>0.99841290834545604</v>
      </c>
    </row>
    <row r="22" spans="1:19" x14ac:dyDescent="0.55000000000000004">
      <c r="A22" t="s">
        <v>273</v>
      </c>
      <c r="B22">
        <v>2</v>
      </c>
      <c r="C22">
        <v>8117</v>
      </c>
      <c r="D22">
        <v>226</v>
      </c>
      <c r="E22">
        <v>458</v>
      </c>
      <c r="F22">
        <v>7</v>
      </c>
      <c r="G22">
        <v>219</v>
      </c>
      <c r="H22">
        <v>7659</v>
      </c>
      <c r="I22">
        <v>219</v>
      </c>
      <c r="J22">
        <v>7</v>
      </c>
      <c r="K22">
        <v>0.97291142274960996</v>
      </c>
      <c r="L22">
        <v>0.97291142274960996</v>
      </c>
      <c r="M22">
        <v>0.97291142274960996</v>
      </c>
      <c r="N22">
        <v>0.98494623655913904</v>
      </c>
      <c r="O22">
        <v>0.97220106626047198</v>
      </c>
      <c r="P22">
        <v>0.97220106626047198</v>
      </c>
      <c r="Q22">
        <v>0.98494623655913904</v>
      </c>
      <c r="R22">
        <v>0.67651403249630704</v>
      </c>
      <c r="S22">
        <v>0.99908687711974897</v>
      </c>
    </row>
    <row r="23" spans="1:19" x14ac:dyDescent="0.55000000000000004">
      <c r="A23" t="s">
        <v>274</v>
      </c>
      <c r="B23">
        <v>2</v>
      </c>
      <c r="C23">
        <v>6799</v>
      </c>
      <c r="D23">
        <v>1544</v>
      </c>
      <c r="E23">
        <v>454</v>
      </c>
      <c r="F23">
        <v>11</v>
      </c>
      <c r="G23">
        <v>1533</v>
      </c>
      <c r="H23">
        <v>6345</v>
      </c>
      <c r="I23">
        <v>1533</v>
      </c>
      <c r="J23">
        <v>11</v>
      </c>
      <c r="K23">
        <v>0.81493467577609902</v>
      </c>
      <c r="L23">
        <v>0.81493467577609902</v>
      </c>
      <c r="M23">
        <v>0.81493467577609902</v>
      </c>
      <c r="N23">
        <v>0.97634408602150502</v>
      </c>
      <c r="O23">
        <v>0.80540746382330497</v>
      </c>
      <c r="P23">
        <v>0.80540746382330497</v>
      </c>
      <c r="Q23">
        <v>0.97634408602150502</v>
      </c>
      <c r="R23">
        <v>0.22848515349773499</v>
      </c>
      <c r="S23">
        <v>0.99826935179358001</v>
      </c>
    </row>
    <row r="24" spans="1:19" x14ac:dyDescent="0.55000000000000004">
      <c r="A24" t="s">
        <v>275</v>
      </c>
      <c r="B24">
        <v>3</v>
      </c>
      <c r="C24">
        <v>7924</v>
      </c>
      <c r="D24">
        <v>405</v>
      </c>
      <c r="E24">
        <v>442</v>
      </c>
      <c r="F24">
        <v>4</v>
      </c>
      <c r="G24">
        <v>401</v>
      </c>
      <c r="H24">
        <v>7482</v>
      </c>
      <c r="I24">
        <v>401</v>
      </c>
      <c r="J24">
        <v>4</v>
      </c>
      <c r="K24">
        <v>0.95137471485172198</v>
      </c>
      <c r="L24">
        <v>0.95137471485172198</v>
      </c>
      <c r="M24">
        <v>0.95137471485172198</v>
      </c>
      <c r="N24">
        <v>0.99103139013452901</v>
      </c>
      <c r="O24">
        <v>0.94913104148166905</v>
      </c>
      <c r="P24">
        <v>0.94913104148166905</v>
      </c>
      <c r="Q24">
        <v>0.99103139013452901</v>
      </c>
      <c r="R24">
        <v>0.52431791221826796</v>
      </c>
      <c r="S24">
        <v>0.99946566924926505</v>
      </c>
    </row>
    <row r="25" spans="1:19" x14ac:dyDescent="0.55000000000000004">
      <c r="A25" t="s">
        <v>276</v>
      </c>
      <c r="B25">
        <v>3</v>
      </c>
      <c r="C25">
        <v>7979</v>
      </c>
      <c r="D25">
        <v>350</v>
      </c>
      <c r="E25">
        <v>377</v>
      </c>
      <c r="F25">
        <v>69</v>
      </c>
      <c r="G25">
        <v>281</v>
      </c>
      <c r="H25">
        <v>7602</v>
      </c>
      <c r="I25">
        <v>281</v>
      </c>
      <c r="J25">
        <v>69</v>
      </c>
      <c r="K25">
        <v>0.95797814863729103</v>
      </c>
      <c r="L25">
        <v>0.95797814863729103</v>
      </c>
      <c r="M25">
        <v>0.95797814863729103</v>
      </c>
      <c r="N25">
        <v>0.84529147982062702</v>
      </c>
      <c r="O25">
        <v>0.96435367245972303</v>
      </c>
      <c r="P25">
        <v>0.96435367245972303</v>
      </c>
      <c r="Q25">
        <v>0.84529147982062702</v>
      </c>
      <c r="R25">
        <v>0.57294832826747699</v>
      </c>
      <c r="S25">
        <v>0.99100508408290899</v>
      </c>
    </row>
    <row r="26" spans="1:19" x14ac:dyDescent="0.55000000000000004">
      <c r="A26" t="s">
        <v>277</v>
      </c>
      <c r="B26">
        <v>3</v>
      </c>
      <c r="C26">
        <v>8035</v>
      </c>
      <c r="D26">
        <v>294</v>
      </c>
      <c r="E26">
        <v>432</v>
      </c>
      <c r="F26">
        <v>14</v>
      </c>
      <c r="G26">
        <v>280</v>
      </c>
      <c r="H26">
        <v>7603</v>
      </c>
      <c r="I26">
        <v>280</v>
      </c>
      <c r="J26">
        <v>14</v>
      </c>
      <c r="K26">
        <v>0.96470164485532395</v>
      </c>
      <c r="L26">
        <v>0.96470164485532395</v>
      </c>
      <c r="M26">
        <v>0.96470164485532395</v>
      </c>
      <c r="N26">
        <v>0.96860986547085204</v>
      </c>
      <c r="O26">
        <v>0.96448052771787396</v>
      </c>
      <c r="P26">
        <v>0.96448052771787396</v>
      </c>
      <c r="Q26">
        <v>0.96860986547085204</v>
      </c>
      <c r="R26">
        <v>0.60674157303370702</v>
      </c>
      <c r="S26">
        <v>0.99816200603912297</v>
      </c>
    </row>
    <row r="27" spans="1:19" x14ac:dyDescent="0.55000000000000004">
      <c r="A27" t="s">
        <v>278</v>
      </c>
      <c r="B27">
        <v>3</v>
      </c>
      <c r="C27">
        <v>6813</v>
      </c>
      <c r="D27">
        <v>1516</v>
      </c>
      <c r="E27">
        <v>238</v>
      </c>
      <c r="F27">
        <v>208</v>
      </c>
      <c r="G27">
        <v>1308</v>
      </c>
      <c r="H27">
        <v>6575</v>
      </c>
      <c r="I27">
        <v>1308</v>
      </c>
      <c r="J27">
        <v>208</v>
      </c>
      <c r="K27">
        <v>0.81798535238323899</v>
      </c>
      <c r="L27">
        <v>0.81798535238323899</v>
      </c>
      <c r="M27">
        <v>0.81798535238323899</v>
      </c>
      <c r="N27">
        <v>0.53363228699551501</v>
      </c>
      <c r="O27">
        <v>0.83407332233921005</v>
      </c>
      <c r="P27">
        <v>0.83407332233921005</v>
      </c>
      <c r="Q27">
        <v>0.53363228699551501</v>
      </c>
      <c r="R27">
        <v>0.153945666235446</v>
      </c>
      <c r="S27">
        <v>0.96933510246203702</v>
      </c>
    </row>
    <row r="28" spans="1:19" x14ac:dyDescent="0.55000000000000004">
      <c r="A28" t="s">
        <v>279</v>
      </c>
      <c r="B28">
        <v>3</v>
      </c>
      <c r="C28">
        <v>7324</v>
      </c>
      <c r="D28">
        <v>1005</v>
      </c>
      <c r="E28">
        <v>222</v>
      </c>
      <c r="F28">
        <v>224</v>
      </c>
      <c r="G28">
        <v>781</v>
      </c>
      <c r="H28">
        <v>7102</v>
      </c>
      <c r="I28">
        <v>781</v>
      </c>
      <c r="J28">
        <v>224</v>
      </c>
      <c r="K28">
        <v>0.87933725537279295</v>
      </c>
      <c r="L28">
        <v>0.87933725537279295</v>
      </c>
      <c r="M28">
        <v>0.87933725537279295</v>
      </c>
      <c r="N28">
        <v>0.497757847533632</v>
      </c>
      <c r="O28">
        <v>0.900926043384498</v>
      </c>
      <c r="P28">
        <v>0.900926043384498</v>
      </c>
      <c r="Q28">
        <v>0.497757847533632</v>
      </c>
      <c r="R28">
        <v>0.22133599202392801</v>
      </c>
      <c r="S28">
        <v>0.96942396942396902</v>
      </c>
    </row>
    <row r="29" spans="1:19" x14ac:dyDescent="0.55000000000000004">
      <c r="A29" t="s">
        <v>280</v>
      </c>
      <c r="B29">
        <v>3</v>
      </c>
      <c r="C29">
        <v>5888</v>
      </c>
      <c r="D29">
        <v>2441</v>
      </c>
      <c r="E29">
        <v>373</v>
      </c>
      <c r="F29">
        <v>73</v>
      </c>
      <c r="G29">
        <v>2368</v>
      </c>
      <c r="H29">
        <v>5515</v>
      </c>
      <c r="I29">
        <v>2368</v>
      </c>
      <c r="J29">
        <v>73</v>
      </c>
      <c r="K29">
        <v>0.70692760235322305</v>
      </c>
      <c r="L29">
        <v>0.70692760235322305</v>
      </c>
      <c r="M29">
        <v>0.70692760235322305</v>
      </c>
      <c r="N29">
        <v>0.83632286995515603</v>
      </c>
      <c r="O29">
        <v>0.69960674869973305</v>
      </c>
      <c r="P29">
        <v>0.69960674869973305</v>
      </c>
      <c r="Q29">
        <v>0.83632286995515603</v>
      </c>
      <c r="R29">
        <v>0.13608172199926999</v>
      </c>
      <c r="S29">
        <v>0.98693629205440203</v>
      </c>
    </row>
    <row r="30" spans="1:19" x14ac:dyDescent="0.55000000000000004">
      <c r="A30" t="s">
        <v>281</v>
      </c>
      <c r="B30">
        <v>3</v>
      </c>
      <c r="C30">
        <v>5432</v>
      </c>
      <c r="D30">
        <v>2897</v>
      </c>
      <c r="E30">
        <v>445</v>
      </c>
      <c r="F30">
        <v>1</v>
      </c>
      <c r="G30">
        <v>2896</v>
      </c>
      <c r="H30">
        <v>4987</v>
      </c>
      <c r="I30">
        <v>2896</v>
      </c>
      <c r="J30">
        <v>1</v>
      </c>
      <c r="K30">
        <v>0.65217913314923703</v>
      </c>
      <c r="L30">
        <v>0.65217913314923703</v>
      </c>
      <c r="M30">
        <v>0.65217913314923703</v>
      </c>
      <c r="N30">
        <v>0.99775784753363195</v>
      </c>
      <c r="O30">
        <v>0.63262717239629496</v>
      </c>
      <c r="P30">
        <v>0.63262717239629496</v>
      </c>
      <c r="Q30">
        <v>0.99775784753363195</v>
      </c>
      <c r="R30">
        <v>0.133193654594432</v>
      </c>
      <c r="S30">
        <v>0.999799518845228</v>
      </c>
    </row>
    <row r="31" spans="1:19" x14ac:dyDescent="0.55000000000000004">
      <c r="A31" t="s">
        <v>282</v>
      </c>
      <c r="B31">
        <v>3</v>
      </c>
      <c r="C31">
        <v>7858</v>
      </c>
      <c r="D31">
        <v>471</v>
      </c>
      <c r="E31">
        <v>428</v>
      </c>
      <c r="F31">
        <v>18</v>
      </c>
      <c r="G31">
        <v>453</v>
      </c>
      <c r="H31">
        <v>7430</v>
      </c>
      <c r="I31">
        <v>453</v>
      </c>
      <c r="J31">
        <v>18</v>
      </c>
      <c r="K31">
        <v>0.94345059430903999</v>
      </c>
      <c r="L31">
        <v>0.94345059430903999</v>
      </c>
      <c r="M31">
        <v>0.94345059430903999</v>
      </c>
      <c r="N31">
        <v>0.95964125560538105</v>
      </c>
      <c r="O31">
        <v>0.94253456805784597</v>
      </c>
      <c r="P31">
        <v>0.94253456805784597</v>
      </c>
      <c r="Q31">
        <v>0.95964125560538105</v>
      </c>
      <c r="R31">
        <v>0.48581157775255301</v>
      </c>
      <c r="S31">
        <v>0.997583243823845</v>
      </c>
    </row>
    <row r="32" spans="1:19" x14ac:dyDescent="0.55000000000000004">
      <c r="A32" t="s">
        <v>283</v>
      </c>
      <c r="B32">
        <v>3</v>
      </c>
      <c r="C32">
        <v>7886</v>
      </c>
      <c r="D32">
        <v>443</v>
      </c>
      <c r="E32">
        <v>431</v>
      </c>
      <c r="F32">
        <v>15</v>
      </c>
      <c r="G32">
        <v>428</v>
      </c>
      <c r="H32">
        <v>7455</v>
      </c>
      <c r="I32">
        <v>428</v>
      </c>
      <c r="J32">
        <v>15</v>
      </c>
      <c r="K32">
        <v>0.94681234241805701</v>
      </c>
      <c r="L32">
        <v>0.94681234241805701</v>
      </c>
      <c r="M32">
        <v>0.94681234241805701</v>
      </c>
      <c r="N32">
        <v>0.96636771300448399</v>
      </c>
      <c r="O32">
        <v>0.94570594951160702</v>
      </c>
      <c r="P32">
        <v>0.94570594951160702</v>
      </c>
      <c r="Q32">
        <v>0.96636771300448399</v>
      </c>
      <c r="R32">
        <v>0.50174621653084905</v>
      </c>
      <c r="S32">
        <v>0.99799196787148503</v>
      </c>
    </row>
    <row r="33" spans="1:19" x14ac:dyDescent="0.55000000000000004">
      <c r="A33" t="s">
        <v>284</v>
      </c>
      <c r="B33">
        <v>3</v>
      </c>
      <c r="C33">
        <v>8086</v>
      </c>
      <c r="D33">
        <v>243</v>
      </c>
      <c r="E33">
        <v>303</v>
      </c>
      <c r="F33">
        <v>143</v>
      </c>
      <c r="G33">
        <v>100</v>
      </c>
      <c r="H33">
        <v>7783</v>
      </c>
      <c r="I33">
        <v>100</v>
      </c>
      <c r="J33">
        <v>143</v>
      </c>
      <c r="K33">
        <v>0.97082482891103306</v>
      </c>
      <c r="L33">
        <v>0.97082482891103306</v>
      </c>
      <c r="M33">
        <v>0.97082482891103306</v>
      </c>
      <c r="N33">
        <v>0.679372197309417</v>
      </c>
      <c r="O33">
        <v>0.98731447418495499</v>
      </c>
      <c r="P33">
        <v>0.98731447418495499</v>
      </c>
      <c r="Q33">
        <v>0.679372197309417</v>
      </c>
      <c r="R33">
        <v>0.75186104218362204</v>
      </c>
      <c r="S33">
        <v>0.98195811254100396</v>
      </c>
    </row>
    <row r="34" spans="1:19" x14ac:dyDescent="0.55000000000000004">
      <c r="A34" t="s">
        <v>285</v>
      </c>
      <c r="B34">
        <v>3</v>
      </c>
      <c r="C34">
        <v>5187</v>
      </c>
      <c r="D34">
        <v>3142</v>
      </c>
      <c r="E34">
        <v>374</v>
      </c>
      <c r="F34">
        <v>72</v>
      </c>
      <c r="G34">
        <v>3070</v>
      </c>
      <c r="H34">
        <v>4813</v>
      </c>
      <c r="I34">
        <v>3070</v>
      </c>
      <c r="J34">
        <v>72</v>
      </c>
      <c r="K34">
        <v>0.62276383719534101</v>
      </c>
      <c r="L34">
        <v>0.62276383719534101</v>
      </c>
      <c r="M34">
        <v>0.62276383719534101</v>
      </c>
      <c r="N34">
        <v>0.83856502242152398</v>
      </c>
      <c r="O34">
        <v>0.61055435747811704</v>
      </c>
      <c r="P34">
        <v>0.61055435747811704</v>
      </c>
      <c r="Q34">
        <v>0.83856502242152398</v>
      </c>
      <c r="R34">
        <v>0.108594657375145</v>
      </c>
      <c r="S34">
        <v>0.98526100307062403</v>
      </c>
    </row>
    <row r="35" spans="1:19" x14ac:dyDescent="0.55000000000000004">
      <c r="A35" t="s">
        <v>286</v>
      </c>
      <c r="B35">
        <v>3</v>
      </c>
      <c r="C35">
        <v>7883</v>
      </c>
      <c r="D35">
        <v>446</v>
      </c>
      <c r="E35">
        <v>0</v>
      </c>
      <c r="F35">
        <v>446</v>
      </c>
      <c r="G35">
        <v>0</v>
      </c>
      <c r="H35">
        <v>7883</v>
      </c>
      <c r="I35">
        <v>0</v>
      </c>
      <c r="J35">
        <v>446</v>
      </c>
      <c r="K35">
        <v>0.94645215512066205</v>
      </c>
      <c r="L35">
        <v>0.94645215512066205</v>
      </c>
      <c r="M35">
        <v>0.94645215512066205</v>
      </c>
      <c r="N35">
        <v>0</v>
      </c>
      <c r="O35">
        <v>1</v>
      </c>
      <c r="P35">
        <v>1</v>
      </c>
      <c r="Q35">
        <v>0</v>
      </c>
      <c r="R35">
        <v>0.108594657375145</v>
      </c>
      <c r="S35">
        <v>0.98526100307062403</v>
      </c>
    </row>
    <row r="36" spans="1:19" x14ac:dyDescent="0.55000000000000004">
      <c r="A36" t="s">
        <v>287</v>
      </c>
      <c r="B36">
        <v>3</v>
      </c>
      <c r="C36">
        <v>8068</v>
      </c>
      <c r="D36">
        <v>261</v>
      </c>
      <c r="E36">
        <v>436</v>
      </c>
      <c r="F36">
        <v>10</v>
      </c>
      <c r="G36">
        <v>251</v>
      </c>
      <c r="H36">
        <v>7632</v>
      </c>
      <c r="I36">
        <v>251</v>
      </c>
      <c r="J36">
        <v>10</v>
      </c>
      <c r="K36">
        <v>0.968663705126665</v>
      </c>
      <c r="L36">
        <v>0.968663705126665</v>
      </c>
      <c r="M36">
        <v>0.968663705126665</v>
      </c>
      <c r="N36">
        <v>0.97757847533632203</v>
      </c>
      <c r="O36">
        <v>0.96815933020423695</v>
      </c>
      <c r="P36">
        <v>0.96815933020423695</v>
      </c>
      <c r="Q36">
        <v>0.97757847533632203</v>
      </c>
      <c r="R36">
        <v>0.63464337700145501</v>
      </c>
      <c r="S36">
        <v>0.998691442030882</v>
      </c>
    </row>
    <row r="37" spans="1:19" x14ac:dyDescent="0.55000000000000004">
      <c r="A37" t="s">
        <v>288</v>
      </c>
      <c r="B37">
        <v>3</v>
      </c>
      <c r="C37">
        <v>7930</v>
      </c>
      <c r="D37">
        <v>399</v>
      </c>
      <c r="E37">
        <v>441</v>
      </c>
      <c r="F37">
        <v>5</v>
      </c>
      <c r="G37">
        <v>394</v>
      </c>
      <c r="H37">
        <v>7489</v>
      </c>
      <c r="I37">
        <v>394</v>
      </c>
      <c r="J37">
        <v>5</v>
      </c>
      <c r="K37">
        <v>0.952095089446512</v>
      </c>
      <c r="L37">
        <v>0.952095089446512</v>
      </c>
      <c r="M37">
        <v>0.952095089446512</v>
      </c>
      <c r="N37">
        <v>0.98878923766816096</v>
      </c>
      <c r="O37">
        <v>0.95001902828872198</v>
      </c>
      <c r="P37">
        <v>0.95001902828872198</v>
      </c>
      <c r="Q37">
        <v>0.98878923766816096</v>
      </c>
      <c r="R37">
        <v>0.52814371257485004</v>
      </c>
      <c r="S37">
        <v>0.99933279957299104</v>
      </c>
    </row>
    <row r="38" spans="1:19" x14ac:dyDescent="0.55000000000000004">
      <c r="A38" t="s">
        <v>289</v>
      </c>
      <c r="B38">
        <v>3</v>
      </c>
      <c r="C38">
        <v>8100</v>
      </c>
      <c r="D38">
        <v>229</v>
      </c>
      <c r="E38">
        <v>436</v>
      </c>
      <c r="F38">
        <v>10</v>
      </c>
      <c r="G38">
        <v>219</v>
      </c>
      <c r="H38">
        <v>7664</v>
      </c>
      <c r="I38">
        <v>219</v>
      </c>
      <c r="J38">
        <v>10</v>
      </c>
      <c r="K38">
        <v>0.97250570296554195</v>
      </c>
      <c r="L38">
        <v>0.97250570296554195</v>
      </c>
      <c r="M38">
        <v>0.97250570296554195</v>
      </c>
      <c r="N38">
        <v>0.97757847533632203</v>
      </c>
      <c r="O38">
        <v>0.97221869846505105</v>
      </c>
      <c r="P38">
        <v>0.97221869846505105</v>
      </c>
      <c r="Q38">
        <v>0.97757847533632203</v>
      </c>
      <c r="R38">
        <v>0.66564885496183201</v>
      </c>
      <c r="S38">
        <v>0.99869689861871203</v>
      </c>
    </row>
    <row r="39" spans="1:19" x14ac:dyDescent="0.55000000000000004">
      <c r="A39" t="s">
        <v>290</v>
      </c>
      <c r="B39">
        <v>3</v>
      </c>
      <c r="C39">
        <v>7485</v>
      </c>
      <c r="D39">
        <v>844</v>
      </c>
      <c r="E39">
        <v>430</v>
      </c>
      <c r="F39">
        <v>16</v>
      </c>
      <c r="G39">
        <v>828</v>
      </c>
      <c r="H39">
        <v>7055</v>
      </c>
      <c r="I39">
        <v>828</v>
      </c>
      <c r="J39">
        <v>16</v>
      </c>
      <c r="K39">
        <v>0.89866730699963904</v>
      </c>
      <c r="L39">
        <v>0.89866730699963904</v>
      </c>
      <c r="M39">
        <v>0.89866730699963904</v>
      </c>
      <c r="N39">
        <v>0.96412556053811604</v>
      </c>
      <c r="O39">
        <v>0.894963846251427</v>
      </c>
      <c r="P39">
        <v>0.894963846251427</v>
      </c>
      <c r="Q39">
        <v>0.96412556053811604</v>
      </c>
      <c r="R39">
        <v>0.34181240063592999</v>
      </c>
      <c r="S39">
        <v>0.99773723660019797</v>
      </c>
    </row>
    <row r="40" spans="1:19" x14ac:dyDescent="0.55000000000000004">
      <c r="A40" t="s">
        <v>291</v>
      </c>
      <c r="B40">
        <v>4</v>
      </c>
      <c r="C40">
        <v>7847</v>
      </c>
      <c r="D40">
        <v>468</v>
      </c>
      <c r="E40">
        <v>448</v>
      </c>
      <c r="F40">
        <v>11</v>
      </c>
      <c r="G40">
        <v>457</v>
      </c>
      <c r="H40">
        <v>7399</v>
      </c>
      <c r="I40">
        <v>457</v>
      </c>
      <c r="J40">
        <v>11</v>
      </c>
      <c r="K40">
        <v>0.94371617558628895</v>
      </c>
      <c r="L40">
        <v>0.94371617558628895</v>
      </c>
      <c r="M40">
        <v>0.94371617558628895</v>
      </c>
      <c r="N40">
        <v>0.97603485838779902</v>
      </c>
      <c r="O40">
        <v>0.94182790224032498</v>
      </c>
      <c r="P40">
        <v>0.94182790224032498</v>
      </c>
      <c r="Q40">
        <v>0.97603485838779902</v>
      </c>
      <c r="R40">
        <v>0.49502762430939201</v>
      </c>
      <c r="S40">
        <v>0.99851551956815099</v>
      </c>
    </row>
    <row r="41" spans="1:19" x14ac:dyDescent="0.55000000000000004">
      <c r="A41" t="s">
        <v>292</v>
      </c>
      <c r="B41">
        <v>4</v>
      </c>
      <c r="C41">
        <v>7232</v>
      </c>
      <c r="D41">
        <v>1083</v>
      </c>
      <c r="E41">
        <v>264</v>
      </c>
      <c r="F41">
        <v>195</v>
      </c>
      <c r="G41">
        <v>888</v>
      </c>
      <c r="H41">
        <v>6968</v>
      </c>
      <c r="I41">
        <v>888</v>
      </c>
      <c r="J41">
        <v>195</v>
      </c>
      <c r="K41">
        <v>0.86975345760673395</v>
      </c>
      <c r="L41">
        <v>0.86975345760673395</v>
      </c>
      <c r="M41">
        <v>0.86975345760673395</v>
      </c>
      <c r="N41">
        <v>0.57516339869280997</v>
      </c>
      <c r="O41">
        <v>0.88696537678207699</v>
      </c>
      <c r="P41">
        <v>0.88696537678207699</v>
      </c>
      <c r="Q41">
        <v>0.57516339869280997</v>
      </c>
      <c r="R41">
        <v>0.22916666666666599</v>
      </c>
      <c r="S41">
        <v>0.97277676950998104</v>
      </c>
    </row>
    <row r="42" spans="1:19" x14ac:dyDescent="0.55000000000000004">
      <c r="A42" t="s">
        <v>293</v>
      </c>
      <c r="B42">
        <v>4</v>
      </c>
      <c r="C42">
        <v>8112</v>
      </c>
      <c r="D42">
        <v>203</v>
      </c>
      <c r="E42">
        <v>447</v>
      </c>
      <c r="F42">
        <v>12</v>
      </c>
      <c r="G42">
        <v>191</v>
      </c>
      <c r="H42">
        <v>7665</v>
      </c>
      <c r="I42">
        <v>191</v>
      </c>
      <c r="J42">
        <v>12</v>
      </c>
      <c r="K42">
        <v>0.97558628983764195</v>
      </c>
      <c r="L42">
        <v>0.97558628983764195</v>
      </c>
      <c r="M42">
        <v>0.97558628983764195</v>
      </c>
      <c r="N42">
        <v>0.973856209150326</v>
      </c>
      <c r="O42">
        <v>0.97568737270875705</v>
      </c>
      <c r="P42">
        <v>0.97568737270875705</v>
      </c>
      <c r="Q42">
        <v>0.973856209150326</v>
      </c>
      <c r="R42">
        <v>0.70062695924764895</v>
      </c>
      <c r="S42">
        <v>0.99843688940992503</v>
      </c>
    </row>
    <row r="43" spans="1:19" x14ac:dyDescent="0.55000000000000004">
      <c r="A43" t="s">
        <v>294</v>
      </c>
      <c r="B43">
        <v>4</v>
      </c>
      <c r="C43">
        <v>4215</v>
      </c>
      <c r="D43">
        <v>4100</v>
      </c>
      <c r="E43">
        <v>354</v>
      </c>
      <c r="F43">
        <v>105</v>
      </c>
      <c r="G43">
        <v>3995</v>
      </c>
      <c r="H43">
        <v>3861</v>
      </c>
      <c r="I43">
        <v>3995</v>
      </c>
      <c r="J43">
        <v>105</v>
      </c>
      <c r="K43">
        <v>0.50691521346963297</v>
      </c>
      <c r="L43">
        <v>0.50691521346963297</v>
      </c>
      <c r="M43">
        <v>0.50691521346963297</v>
      </c>
      <c r="N43">
        <v>0.77124183006535896</v>
      </c>
      <c r="O43">
        <v>0.49147148676170999</v>
      </c>
      <c r="P43">
        <v>0.49147148676170999</v>
      </c>
      <c r="Q43">
        <v>0.77124183006535896</v>
      </c>
      <c r="R43">
        <v>8.1398022533915801E-2</v>
      </c>
      <c r="S43">
        <v>0.97352496217851703</v>
      </c>
    </row>
    <row r="44" spans="1:19" x14ac:dyDescent="0.55000000000000004">
      <c r="A44" t="s">
        <v>295</v>
      </c>
      <c r="B44">
        <v>4</v>
      </c>
      <c r="C44">
        <v>7958</v>
      </c>
      <c r="D44">
        <v>357</v>
      </c>
      <c r="E44">
        <v>431</v>
      </c>
      <c r="F44">
        <v>28</v>
      </c>
      <c r="G44">
        <v>329</v>
      </c>
      <c r="H44">
        <v>7527</v>
      </c>
      <c r="I44">
        <v>329</v>
      </c>
      <c r="J44">
        <v>28</v>
      </c>
      <c r="K44">
        <v>0.957065544197233</v>
      </c>
      <c r="L44">
        <v>0.957065544197233</v>
      </c>
      <c r="M44">
        <v>0.957065544197233</v>
      </c>
      <c r="N44">
        <v>0.93899782135076204</v>
      </c>
      <c r="O44">
        <v>0.95812118126272905</v>
      </c>
      <c r="P44">
        <v>0.95812118126272905</v>
      </c>
      <c r="Q44">
        <v>0.93899782135076204</v>
      </c>
      <c r="R44">
        <v>0.567105263157894</v>
      </c>
      <c r="S44">
        <v>0.99629384513567099</v>
      </c>
    </row>
    <row r="45" spans="1:19" x14ac:dyDescent="0.55000000000000004">
      <c r="A45" t="s">
        <v>296</v>
      </c>
      <c r="B45">
        <v>4</v>
      </c>
      <c r="C45">
        <v>5588</v>
      </c>
      <c r="D45">
        <v>2727</v>
      </c>
      <c r="E45">
        <v>442</v>
      </c>
      <c r="F45">
        <v>17</v>
      </c>
      <c r="G45">
        <v>2710</v>
      </c>
      <c r="H45">
        <v>5146</v>
      </c>
      <c r="I45">
        <v>2710</v>
      </c>
      <c r="J45">
        <v>17</v>
      </c>
      <c r="K45">
        <v>0.67203848466626503</v>
      </c>
      <c r="L45">
        <v>0.67203848466626503</v>
      </c>
      <c r="M45">
        <v>0.67203848466626503</v>
      </c>
      <c r="N45">
        <v>0.96296296296296202</v>
      </c>
      <c r="O45">
        <v>0.65504073319755596</v>
      </c>
      <c r="P45">
        <v>0.65504073319755596</v>
      </c>
      <c r="Q45">
        <v>0.96296296296296202</v>
      </c>
      <c r="R45">
        <v>0.14022842639593899</v>
      </c>
      <c r="S45">
        <v>0.99670734069339495</v>
      </c>
    </row>
    <row r="46" spans="1:19" x14ac:dyDescent="0.55000000000000004">
      <c r="A46" t="s">
        <v>297</v>
      </c>
      <c r="B46">
        <v>4</v>
      </c>
      <c r="C46">
        <v>7885</v>
      </c>
      <c r="D46">
        <v>430</v>
      </c>
      <c r="E46">
        <v>286</v>
      </c>
      <c r="F46">
        <v>173</v>
      </c>
      <c r="G46">
        <v>257</v>
      </c>
      <c r="H46">
        <v>7599</v>
      </c>
      <c r="I46">
        <v>257</v>
      </c>
      <c r="J46">
        <v>173</v>
      </c>
      <c r="K46">
        <v>0.94828622970535104</v>
      </c>
      <c r="L46">
        <v>0.94828622970535104</v>
      </c>
      <c r="M46">
        <v>0.94828622970535104</v>
      </c>
      <c r="N46">
        <v>0.62309368191721104</v>
      </c>
      <c r="O46">
        <v>0.96728615071283097</v>
      </c>
      <c r="P46">
        <v>0.96728615071283097</v>
      </c>
      <c r="Q46">
        <v>0.62309368191721104</v>
      </c>
      <c r="R46">
        <v>0.52670349907918901</v>
      </c>
      <c r="S46">
        <v>0.97774060730828605</v>
      </c>
    </row>
    <row r="47" spans="1:19" x14ac:dyDescent="0.55000000000000004">
      <c r="A47" t="s">
        <v>298</v>
      </c>
      <c r="B47">
        <v>4</v>
      </c>
      <c r="C47">
        <v>7583</v>
      </c>
      <c r="D47">
        <v>732</v>
      </c>
      <c r="E47">
        <v>243</v>
      </c>
      <c r="F47">
        <v>216</v>
      </c>
      <c r="G47">
        <v>516</v>
      </c>
      <c r="H47">
        <v>7340</v>
      </c>
      <c r="I47">
        <v>516</v>
      </c>
      <c r="J47">
        <v>216</v>
      </c>
      <c r="K47">
        <v>0.91196632591701698</v>
      </c>
      <c r="L47">
        <v>0.91196632591701698</v>
      </c>
      <c r="M47">
        <v>0.91196632591701698</v>
      </c>
      <c r="N47">
        <v>0.52941176470588203</v>
      </c>
      <c r="O47">
        <v>0.93431771894093596</v>
      </c>
      <c r="P47">
        <v>0.93431771894093596</v>
      </c>
      <c r="Q47">
        <v>0.52941176470588203</v>
      </c>
      <c r="R47">
        <v>0.32015810276679801</v>
      </c>
      <c r="S47">
        <v>0.97141344626786597</v>
      </c>
    </row>
    <row r="48" spans="1:19" x14ac:dyDescent="0.55000000000000004">
      <c r="A48" t="s">
        <v>299</v>
      </c>
      <c r="B48">
        <v>4</v>
      </c>
      <c r="C48">
        <v>6195</v>
      </c>
      <c r="D48">
        <v>2120</v>
      </c>
      <c r="E48">
        <v>439</v>
      </c>
      <c r="F48">
        <v>20</v>
      </c>
      <c r="G48">
        <v>2100</v>
      </c>
      <c r="H48">
        <v>5756</v>
      </c>
      <c r="I48">
        <v>2100</v>
      </c>
      <c r="J48">
        <v>20</v>
      </c>
      <c r="K48">
        <v>0.74503908598917601</v>
      </c>
      <c r="L48">
        <v>0.74503908598917601</v>
      </c>
      <c r="M48">
        <v>0.74503908598917601</v>
      </c>
      <c r="N48">
        <v>0.95642701525054397</v>
      </c>
      <c r="O48">
        <v>0.73268839103869599</v>
      </c>
      <c r="P48">
        <v>0.73268839103869599</v>
      </c>
      <c r="Q48">
        <v>0.95642701525054397</v>
      </c>
      <c r="R48">
        <v>0.172902717605356</v>
      </c>
      <c r="S48">
        <v>0.99653739612188297</v>
      </c>
    </row>
    <row r="49" spans="1:19" x14ac:dyDescent="0.55000000000000004">
      <c r="A49" t="s">
        <v>300</v>
      </c>
      <c r="B49">
        <v>5</v>
      </c>
      <c r="C49">
        <v>8110</v>
      </c>
      <c r="D49">
        <v>125</v>
      </c>
      <c r="E49">
        <v>439</v>
      </c>
      <c r="F49">
        <v>11</v>
      </c>
      <c r="G49">
        <v>114</v>
      </c>
      <c r="H49">
        <v>7671</v>
      </c>
      <c r="I49">
        <v>114</v>
      </c>
      <c r="J49">
        <v>11</v>
      </c>
      <c r="K49">
        <v>0.98482088646023003</v>
      </c>
      <c r="L49">
        <v>0.98482088646023003</v>
      </c>
      <c r="M49">
        <v>0.98482088646023003</v>
      </c>
      <c r="N49">
        <v>0.97555555555555495</v>
      </c>
      <c r="O49">
        <v>0.98535645472061595</v>
      </c>
      <c r="P49">
        <v>0.98535645472061595</v>
      </c>
      <c r="Q49">
        <v>0.97555555555555495</v>
      </c>
      <c r="R49">
        <v>0.79385171790234998</v>
      </c>
      <c r="S49">
        <v>0.99856808122884599</v>
      </c>
    </row>
    <row r="50" spans="1:19" x14ac:dyDescent="0.55000000000000004">
      <c r="A50" t="s">
        <v>301</v>
      </c>
      <c r="B50">
        <v>5</v>
      </c>
      <c r="C50">
        <v>7433</v>
      </c>
      <c r="D50">
        <v>802</v>
      </c>
      <c r="E50">
        <v>440</v>
      </c>
      <c r="F50">
        <v>10</v>
      </c>
      <c r="G50">
        <v>792</v>
      </c>
      <c r="H50">
        <v>6993</v>
      </c>
      <c r="I50">
        <v>792</v>
      </c>
      <c r="J50">
        <v>10</v>
      </c>
      <c r="K50">
        <v>0.90261080752884004</v>
      </c>
      <c r="L50">
        <v>0.90261080752884004</v>
      </c>
      <c r="M50">
        <v>0.90261080752884004</v>
      </c>
      <c r="N50">
        <v>0.97777777777777697</v>
      </c>
      <c r="O50">
        <v>0.89826589595375705</v>
      </c>
      <c r="P50">
        <v>0.89826589595375705</v>
      </c>
      <c r="Q50">
        <v>0.97777777777777697</v>
      </c>
      <c r="R50">
        <v>0.35714285714285698</v>
      </c>
      <c r="S50">
        <v>0.99857204055404802</v>
      </c>
    </row>
    <row r="51" spans="1:19" x14ac:dyDescent="0.55000000000000004">
      <c r="A51" t="s">
        <v>302</v>
      </c>
      <c r="B51">
        <v>5</v>
      </c>
      <c r="C51">
        <v>7547</v>
      </c>
      <c r="D51">
        <v>688</v>
      </c>
      <c r="E51">
        <v>170</v>
      </c>
      <c r="F51">
        <v>280</v>
      </c>
      <c r="G51">
        <v>408</v>
      </c>
      <c r="H51">
        <v>7377</v>
      </c>
      <c r="I51">
        <v>408</v>
      </c>
      <c r="J51">
        <v>280</v>
      </c>
      <c r="K51">
        <v>0.91645415907710903</v>
      </c>
      <c r="L51">
        <v>0.91645415907710903</v>
      </c>
      <c r="M51">
        <v>0.91645415907710903</v>
      </c>
      <c r="N51">
        <v>0.37777777777777699</v>
      </c>
      <c r="O51">
        <v>0.94759152215799602</v>
      </c>
      <c r="P51">
        <v>0.94759152215799602</v>
      </c>
      <c r="Q51">
        <v>0.37777777777777699</v>
      </c>
      <c r="R51">
        <v>0.29411764705882298</v>
      </c>
      <c r="S51">
        <v>0.96343215358495404</v>
      </c>
    </row>
    <row r="52" spans="1:19" x14ac:dyDescent="0.55000000000000004">
      <c r="A52" t="s">
        <v>303</v>
      </c>
      <c r="B52">
        <v>5</v>
      </c>
      <c r="C52">
        <v>7781</v>
      </c>
      <c r="D52">
        <v>454</v>
      </c>
      <c r="E52">
        <v>0</v>
      </c>
      <c r="F52">
        <v>450</v>
      </c>
      <c r="G52">
        <v>4</v>
      </c>
      <c r="H52">
        <v>7781</v>
      </c>
      <c r="I52">
        <v>4</v>
      </c>
      <c r="J52">
        <v>450</v>
      </c>
      <c r="K52">
        <v>0.94486945962355795</v>
      </c>
      <c r="L52">
        <v>0.94486945962355795</v>
      </c>
      <c r="M52">
        <v>0.94486945962355795</v>
      </c>
      <c r="N52">
        <v>0</v>
      </c>
      <c r="O52">
        <v>0.99948619139370498</v>
      </c>
      <c r="P52">
        <v>0.99948619139370498</v>
      </c>
      <c r="Q52">
        <v>0</v>
      </c>
      <c r="R52">
        <v>0</v>
      </c>
      <c r="S52">
        <v>0.945328635645729</v>
      </c>
    </row>
    <row r="53" spans="1:19" x14ac:dyDescent="0.55000000000000004">
      <c r="A53" t="s">
        <v>304</v>
      </c>
      <c r="B53">
        <v>5</v>
      </c>
      <c r="C53">
        <v>7823</v>
      </c>
      <c r="D53">
        <v>412</v>
      </c>
      <c r="E53">
        <v>399</v>
      </c>
      <c r="F53">
        <v>51</v>
      </c>
      <c r="G53">
        <v>361</v>
      </c>
      <c r="H53">
        <v>7424</v>
      </c>
      <c r="I53">
        <v>361</v>
      </c>
      <c r="J53">
        <v>51</v>
      </c>
      <c r="K53">
        <v>0.94996964177291998</v>
      </c>
      <c r="L53">
        <v>0.94996964177291998</v>
      </c>
      <c r="M53">
        <v>0.94996964177291998</v>
      </c>
      <c r="N53">
        <v>0.88666666666666605</v>
      </c>
      <c r="O53">
        <v>0.95362877328195195</v>
      </c>
      <c r="P53">
        <v>0.95362877328195195</v>
      </c>
      <c r="Q53">
        <v>0.88666666666666605</v>
      </c>
      <c r="R53">
        <v>0.52500000000000002</v>
      </c>
      <c r="S53">
        <v>0.99317725752508301</v>
      </c>
    </row>
    <row r="54" spans="1:19" x14ac:dyDescent="0.55000000000000004">
      <c r="A54" t="s">
        <v>305</v>
      </c>
      <c r="B54">
        <v>5</v>
      </c>
      <c r="C54">
        <v>7980</v>
      </c>
      <c r="D54">
        <v>255</v>
      </c>
      <c r="E54">
        <v>446</v>
      </c>
      <c r="F54">
        <v>4</v>
      </c>
      <c r="G54">
        <v>251</v>
      </c>
      <c r="H54">
        <v>7534</v>
      </c>
      <c r="I54">
        <v>251</v>
      </c>
      <c r="J54">
        <v>4</v>
      </c>
      <c r="K54">
        <v>0.96903460837887001</v>
      </c>
      <c r="L54">
        <v>0.96903460837887001</v>
      </c>
      <c r="M54">
        <v>0.96903460837887001</v>
      </c>
      <c r="N54">
        <v>0.99111111111111105</v>
      </c>
      <c r="O54">
        <v>0.96775850995504098</v>
      </c>
      <c r="P54">
        <v>0.96775850995504098</v>
      </c>
      <c r="Q54">
        <v>0.99111111111111105</v>
      </c>
      <c r="R54">
        <v>0.63988522238163503</v>
      </c>
      <c r="S54">
        <v>0.99946935526664804</v>
      </c>
    </row>
    <row r="55" spans="1:19" x14ac:dyDescent="0.55000000000000004">
      <c r="A55" t="s">
        <v>306</v>
      </c>
      <c r="B55">
        <v>5</v>
      </c>
      <c r="C55">
        <v>7949</v>
      </c>
      <c r="D55">
        <v>286</v>
      </c>
      <c r="E55">
        <v>446</v>
      </c>
      <c r="F55">
        <v>4</v>
      </c>
      <c r="G55">
        <v>282</v>
      </c>
      <c r="H55">
        <v>7503</v>
      </c>
      <c r="I55">
        <v>282</v>
      </c>
      <c r="J55">
        <v>4</v>
      </c>
      <c r="K55">
        <v>0.96527018822100696</v>
      </c>
      <c r="L55">
        <v>0.96527018822100696</v>
      </c>
      <c r="M55">
        <v>0.96527018822100696</v>
      </c>
      <c r="N55">
        <v>0.99111111111111105</v>
      </c>
      <c r="O55">
        <v>0.96377649325626202</v>
      </c>
      <c r="P55">
        <v>0.96377649325626202</v>
      </c>
      <c r="Q55">
        <v>0.99111111111111105</v>
      </c>
      <c r="R55">
        <v>0.61263736263736202</v>
      </c>
      <c r="S55">
        <v>0.99946716398028501</v>
      </c>
    </row>
    <row r="56" spans="1:19" x14ac:dyDescent="0.55000000000000004">
      <c r="A56" t="s">
        <v>307</v>
      </c>
      <c r="B56">
        <v>5</v>
      </c>
      <c r="C56">
        <v>6812</v>
      </c>
      <c r="D56">
        <v>1423</v>
      </c>
      <c r="E56">
        <v>392</v>
      </c>
      <c r="F56">
        <v>58</v>
      </c>
      <c r="G56">
        <v>1365</v>
      </c>
      <c r="H56">
        <v>6420</v>
      </c>
      <c r="I56">
        <v>1365</v>
      </c>
      <c r="J56">
        <v>58</v>
      </c>
      <c r="K56">
        <v>0.82720097146326599</v>
      </c>
      <c r="L56">
        <v>0.82720097146326599</v>
      </c>
      <c r="M56">
        <v>0.82720097146326599</v>
      </c>
      <c r="N56">
        <v>0.87111111111111095</v>
      </c>
      <c r="O56">
        <v>0.82466281310211897</v>
      </c>
      <c r="P56">
        <v>0.82466281310211897</v>
      </c>
      <c r="Q56">
        <v>0.87111111111111095</v>
      </c>
      <c r="R56">
        <v>0.22310756972111501</v>
      </c>
      <c r="S56">
        <v>0.99104661932695204</v>
      </c>
    </row>
    <row r="57" spans="1:19" x14ac:dyDescent="0.55000000000000004">
      <c r="A57" t="s">
        <v>308</v>
      </c>
      <c r="B57">
        <v>5</v>
      </c>
      <c r="C57">
        <v>8025</v>
      </c>
      <c r="D57">
        <v>210</v>
      </c>
      <c r="E57">
        <v>441</v>
      </c>
      <c r="F57">
        <v>9</v>
      </c>
      <c r="G57">
        <v>201</v>
      </c>
      <c r="H57">
        <v>7584</v>
      </c>
      <c r="I57">
        <v>201</v>
      </c>
      <c r="J57">
        <v>9</v>
      </c>
      <c r="K57">
        <v>0.97449908925318696</v>
      </c>
      <c r="L57">
        <v>0.97449908925318696</v>
      </c>
      <c r="M57">
        <v>0.97449908925318696</v>
      </c>
      <c r="N57">
        <v>0.98</v>
      </c>
      <c r="O57">
        <v>0.97418111753371806</v>
      </c>
      <c r="P57">
        <v>0.97418111753371806</v>
      </c>
      <c r="Q57">
        <v>0.98</v>
      </c>
      <c r="R57">
        <v>0.68691588785046698</v>
      </c>
      <c r="S57">
        <v>0.99881469774792497</v>
      </c>
    </row>
    <row r="58" spans="1:19" x14ac:dyDescent="0.55000000000000004">
      <c r="A58" t="s">
        <v>309</v>
      </c>
      <c r="B58">
        <v>5</v>
      </c>
      <c r="C58">
        <v>7984</v>
      </c>
      <c r="D58">
        <v>251</v>
      </c>
      <c r="E58">
        <v>434</v>
      </c>
      <c r="F58">
        <v>16</v>
      </c>
      <c r="G58">
        <v>235</v>
      </c>
      <c r="H58">
        <v>7550</v>
      </c>
      <c r="I58">
        <v>235</v>
      </c>
      <c r="J58">
        <v>16</v>
      </c>
      <c r="K58">
        <v>0.96952034001214304</v>
      </c>
      <c r="L58">
        <v>0.96952034001214304</v>
      </c>
      <c r="M58">
        <v>0.96952034001214304</v>
      </c>
      <c r="N58">
        <v>0.96444444444444399</v>
      </c>
      <c r="O58">
        <v>0.96981374438021795</v>
      </c>
      <c r="P58">
        <v>0.96981374438021795</v>
      </c>
      <c r="Q58">
        <v>0.96444444444444399</v>
      </c>
      <c r="R58">
        <v>0.64872944693572498</v>
      </c>
      <c r="S58">
        <v>0.99788527623579104</v>
      </c>
    </row>
    <row r="59" spans="1:19" x14ac:dyDescent="0.55000000000000004">
      <c r="A59" t="s">
        <v>310</v>
      </c>
      <c r="B59">
        <v>5</v>
      </c>
      <c r="C59">
        <v>7748</v>
      </c>
      <c r="D59">
        <v>487</v>
      </c>
      <c r="E59">
        <v>426</v>
      </c>
      <c r="F59">
        <v>24</v>
      </c>
      <c r="G59">
        <v>463</v>
      </c>
      <c r="H59">
        <v>7322</v>
      </c>
      <c r="I59">
        <v>463</v>
      </c>
      <c r="J59">
        <v>24</v>
      </c>
      <c r="K59">
        <v>0.940862173649058</v>
      </c>
      <c r="L59">
        <v>0.940862173649058</v>
      </c>
      <c r="M59">
        <v>0.940862173649058</v>
      </c>
      <c r="N59">
        <v>0.94666666666666599</v>
      </c>
      <c r="O59">
        <v>0.94052665382145095</v>
      </c>
      <c r="P59">
        <v>0.94052665382145095</v>
      </c>
      <c r="Q59">
        <v>0.94666666666666599</v>
      </c>
      <c r="R59">
        <v>0.47919010123734501</v>
      </c>
      <c r="S59">
        <v>0.99673291587258295</v>
      </c>
    </row>
    <row r="60" spans="1:19" x14ac:dyDescent="0.55000000000000004">
      <c r="A60" t="s">
        <v>311</v>
      </c>
      <c r="B60">
        <v>5</v>
      </c>
      <c r="C60">
        <v>6962</v>
      </c>
      <c r="D60">
        <v>1273</v>
      </c>
      <c r="E60">
        <v>304</v>
      </c>
      <c r="F60">
        <v>146</v>
      </c>
      <c r="G60">
        <v>1127</v>
      </c>
      <c r="H60">
        <v>6658</v>
      </c>
      <c r="I60">
        <v>1127</v>
      </c>
      <c r="J60">
        <v>146</v>
      </c>
      <c r="K60">
        <v>0.84541590771098896</v>
      </c>
      <c r="L60">
        <v>0.84541590771098896</v>
      </c>
      <c r="M60">
        <v>0.84541590771098896</v>
      </c>
      <c r="N60">
        <v>0.67555555555555502</v>
      </c>
      <c r="O60">
        <v>0.85523442517662096</v>
      </c>
      <c r="P60">
        <v>0.85523442517662096</v>
      </c>
      <c r="Q60">
        <v>0.67555555555555502</v>
      </c>
      <c r="R60">
        <v>0.21243885394828699</v>
      </c>
      <c r="S60">
        <v>0.978542034097589</v>
      </c>
    </row>
    <row r="61" spans="1:19" x14ac:dyDescent="0.55000000000000004">
      <c r="A61" t="s">
        <v>312</v>
      </c>
      <c r="B61">
        <v>5</v>
      </c>
      <c r="C61">
        <v>6514</v>
      </c>
      <c r="D61">
        <v>1721</v>
      </c>
      <c r="E61">
        <v>436</v>
      </c>
      <c r="F61">
        <v>14</v>
      </c>
      <c r="G61">
        <v>1707</v>
      </c>
      <c r="H61">
        <v>6078</v>
      </c>
      <c r="I61">
        <v>1707</v>
      </c>
      <c r="J61">
        <v>14</v>
      </c>
      <c r="K61">
        <v>0.79101396478445596</v>
      </c>
      <c r="L61">
        <v>0.79101396478445596</v>
      </c>
      <c r="M61">
        <v>0.79101396478445596</v>
      </c>
      <c r="N61">
        <v>0.96888888888888802</v>
      </c>
      <c r="O61">
        <v>0.78073217726396904</v>
      </c>
      <c r="P61">
        <v>0.78073217726396904</v>
      </c>
      <c r="Q61">
        <v>0.96888888888888802</v>
      </c>
      <c r="R61">
        <v>0.20345310312645801</v>
      </c>
      <c r="S61">
        <v>0.997701904136572</v>
      </c>
    </row>
    <row r="62" spans="1:19" x14ac:dyDescent="0.55000000000000004">
      <c r="B62" s="267" t="s">
        <v>65</v>
      </c>
      <c r="C62" s="267">
        <f>AVERAGE(C2:C61)</f>
        <v>7221.95</v>
      </c>
      <c r="D62" s="267">
        <f t="shared" ref="D62:S62" si="0">AVERAGE(D2:D61)</f>
        <v>1085.8666666666666</v>
      </c>
      <c r="E62" s="267">
        <f t="shared" si="0"/>
        <v>385.58333333333331</v>
      </c>
      <c r="F62" s="267">
        <f t="shared" si="0"/>
        <v>69.650000000000006</v>
      </c>
      <c r="G62" s="267">
        <f t="shared" si="0"/>
        <v>1016.2166666666667</v>
      </c>
      <c r="H62" s="267">
        <f t="shared" si="0"/>
        <v>6836.3666666666668</v>
      </c>
      <c r="I62" s="267">
        <f t="shared" si="0"/>
        <v>1016.2166666666667</v>
      </c>
      <c r="J62" s="267">
        <f t="shared" si="0"/>
        <v>69.650000000000006</v>
      </c>
      <c r="K62" s="267">
        <f t="shared" si="0"/>
        <v>0.86940262406780466</v>
      </c>
      <c r="L62" s="267">
        <f t="shared" si="0"/>
        <v>0.86940262406780466</v>
      </c>
      <c r="M62" s="267">
        <f t="shared" si="0"/>
        <v>0.86940262406780466</v>
      </c>
      <c r="N62" s="267">
        <f t="shared" si="0"/>
        <v>0.84641736454834482</v>
      </c>
      <c r="O62" s="267">
        <f t="shared" si="0"/>
        <v>0.87068733655665631</v>
      </c>
      <c r="P62" s="267">
        <f t="shared" si="0"/>
        <v>0.87068733655665631</v>
      </c>
      <c r="Q62" s="267">
        <f t="shared" si="0"/>
        <v>0.84641736454834482</v>
      </c>
      <c r="R62" s="267">
        <f t="shared" si="0"/>
        <v>0.41756110919146316</v>
      </c>
      <c r="S62" s="267">
        <f t="shared" si="0"/>
        <v>0.99002002951392998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6AA8-2EE0-4145-A83A-5BBABDAAF681}">
  <dimension ref="A1:S101"/>
  <sheetViews>
    <sheetView topLeftCell="B80" workbookViewId="0">
      <selection activeCell="B101" sqref="B101:S101"/>
    </sheetView>
  </sheetViews>
  <sheetFormatPr defaultRowHeight="14.4" x14ac:dyDescent="0.55000000000000004"/>
  <cols>
    <col min="1" max="1" width="17.578125" customWidth="1"/>
  </cols>
  <sheetData>
    <row r="1" spans="1:19" x14ac:dyDescent="0.55000000000000004">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55000000000000004">
      <c r="A2" t="s">
        <v>313</v>
      </c>
      <c r="B2">
        <v>1</v>
      </c>
      <c r="C2">
        <v>8100</v>
      </c>
      <c r="D2">
        <v>222</v>
      </c>
      <c r="E2">
        <v>416</v>
      </c>
      <c r="F2">
        <v>46</v>
      </c>
      <c r="G2">
        <v>176</v>
      </c>
      <c r="H2">
        <v>7684</v>
      </c>
      <c r="I2">
        <v>176</v>
      </c>
      <c r="J2">
        <v>46</v>
      </c>
      <c r="K2">
        <v>0.97332372025955205</v>
      </c>
      <c r="L2">
        <v>0.97332372025955205</v>
      </c>
      <c r="M2">
        <v>0.97332372025955205</v>
      </c>
      <c r="N2">
        <v>0.90043290043290003</v>
      </c>
      <c r="O2">
        <v>0.97760814249363803</v>
      </c>
      <c r="P2">
        <v>0.97760814249363803</v>
      </c>
      <c r="Q2">
        <v>0.90043290043290003</v>
      </c>
      <c r="R2">
        <v>0.70270270270270196</v>
      </c>
      <c r="S2">
        <v>0.99404915912031</v>
      </c>
    </row>
    <row r="3" spans="1:19" x14ac:dyDescent="0.55000000000000004">
      <c r="A3" t="s">
        <v>314</v>
      </c>
      <c r="B3">
        <v>1</v>
      </c>
      <c r="C3">
        <v>7860</v>
      </c>
      <c r="D3">
        <v>462</v>
      </c>
      <c r="E3">
        <v>0</v>
      </c>
      <c r="F3">
        <v>462</v>
      </c>
      <c r="G3">
        <v>0</v>
      </c>
      <c r="H3">
        <v>7860</v>
      </c>
      <c r="I3">
        <v>0</v>
      </c>
      <c r="J3">
        <v>462</v>
      </c>
      <c r="K3">
        <v>0.94448449891852904</v>
      </c>
      <c r="L3">
        <v>0.94448449891852904</v>
      </c>
      <c r="M3">
        <v>0.94448449891852904</v>
      </c>
      <c r="N3">
        <v>0</v>
      </c>
      <c r="O3">
        <v>1</v>
      </c>
      <c r="P3">
        <v>1</v>
      </c>
      <c r="Q3">
        <v>0</v>
      </c>
      <c r="R3">
        <v>0.70270270270270196</v>
      </c>
      <c r="S3">
        <v>0.99404915912031</v>
      </c>
    </row>
    <row r="4" spans="1:19" x14ac:dyDescent="0.55000000000000004">
      <c r="A4" t="s">
        <v>315</v>
      </c>
      <c r="B4">
        <v>1</v>
      </c>
      <c r="C4">
        <v>8030</v>
      </c>
      <c r="D4">
        <v>292</v>
      </c>
      <c r="E4">
        <v>451</v>
      </c>
      <c r="F4">
        <v>11</v>
      </c>
      <c r="G4">
        <v>281</v>
      </c>
      <c r="H4">
        <v>7579</v>
      </c>
      <c r="I4">
        <v>281</v>
      </c>
      <c r="J4">
        <v>11</v>
      </c>
      <c r="K4">
        <v>0.96491228070175405</v>
      </c>
      <c r="L4">
        <v>0.96491228070175405</v>
      </c>
      <c r="M4">
        <v>0.96491228070175405</v>
      </c>
      <c r="N4">
        <v>0.97619047619047605</v>
      </c>
      <c r="O4">
        <v>0.96424936386768401</v>
      </c>
      <c r="P4">
        <v>0.96424936386768401</v>
      </c>
      <c r="Q4">
        <v>0.97619047619047605</v>
      </c>
      <c r="R4">
        <v>0.61612021857923405</v>
      </c>
      <c r="S4">
        <v>0.99855072463768102</v>
      </c>
    </row>
    <row r="5" spans="1:19" x14ac:dyDescent="0.55000000000000004">
      <c r="A5" t="s">
        <v>316</v>
      </c>
      <c r="B5">
        <v>1</v>
      </c>
      <c r="C5">
        <v>7161</v>
      </c>
      <c r="D5">
        <v>1161</v>
      </c>
      <c r="E5">
        <v>429</v>
      </c>
      <c r="F5">
        <v>33</v>
      </c>
      <c r="G5">
        <v>1128</v>
      </c>
      <c r="H5">
        <v>6732</v>
      </c>
      <c r="I5">
        <v>1128</v>
      </c>
      <c r="J5">
        <v>33</v>
      </c>
      <c r="K5">
        <v>0.86049026676279705</v>
      </c>
      <c r="L5">
        <v>0.86049026676279705</v>
      </c>
      <c r="M5">
        <v>0.86049026676279705</v>
      </c>
      <c r="N5">
        <v>0.92857142857142805</v>
      </c>
      <c r="O5">
        <v>0.85648854961831999</v>
      </c>
      <c r="P5">
        <v>0.85648854961831999</v>
      </c>
      <c r="Q5">
        <v>0.92857142857142805</v>
      </c>
      <c r="R5">
        <v>0.27552986512524003</v>
      </c>
      <c r="S5">
        <v>0.99512195121951197</v>
      </c>
    </row>
    <row r="6" spans="1:19" x14ac:dyDescent="0.55000000000000004">
      <c r="A6" t="s">
        <v>317</v>
      </c>
      <c r="B6">
        <v>1</v>
      </c>
      <c r="C6">
        <v>6740</v>
      </c>
      <c r="D6">
        <v>1582</v>
      </c>
      <c r="E6">
        <v>398</v>
      </c>
      <c r="F6">
        <v>64</v>
      </c>
      <c r="G6">
        <v>1518</v>
      </c>
      <c r="H6">
        <v>6342</v>
      </c>
      <c r="I6">
        <v>1518</v>
      </c>
      <c r="J6">
        <v>64</v>
      </c>
      <c r="K6">
        <v>0.80990146599375101</v>
      </c>
      <c r="L6">
        <v>0.80990146599375101</v>
      </c>
      <c r="M6">
        <v>0.80990146599375101</v>
      </c>
      <c r="N6">
        <v>0.86147186147186094</v>
      </c>
      <c r="O6">
        <v>0.80687022900763306</v>
      </c>
      <c r="P6">
        <v>0.80687022900763306</v>
      </c>
      <c r="Q6">
        <v>0.86147186147186094</v>
      </c>
      <c r="R6">
        <v>0.207724425887265</v>
      </c>
      <c r="S6">
        <v>0.99000936621916902</v>
      </c>
    </row>
    <row r="7" spans="1:19" x14ac:dyDescent="0.55000000000000004">
      <c r="A7" t="s">
        <v>318</v>
      </c>
      <c r="B7">
        <v>1</v>
      </c>
      <c r="C7">
        <v>7884</v>
      </c>
      <c r="D7">
        <v>438</v>
      </c>
      <c r="E7">
        <v>421</v>
      </c>
      <c r="F7">
        <v>41</v>
      </c>
      <c r="G7">
        <v>397</v>
      </c>
      <c r="H7">
        <v>7463</v>
      </c>
      <c r="I7">
        <v>397</v>
      </c>
      <c r="J7">
        <v>41</v>
      </c>
      <c r="K7">
        <v>0.94736842105263097</v>
      </c>
      <c r="L7">
        <v>0.94736842105263097</v>
      </c>
      <c r="M7">
        <v>0.94736842105263097</v>
      </c>
      <c r="N7">
        <v>0.91125541125541099</v>
      </c>
      <c r="O7">
        <v>0.94949109414758204</v>
      </c>
      <c r="P7">
        <v>0.94949109414758204</v>
      </c>
      <c r="Q7">
        <v>0.91125541125541099</v>
      </c>
      <c r="R7">
        <v>0.51466992665036604</v>
      </c>
      <c r="S7">
        <v>0.99453624733475399</v>
      </c>
    </row>
    <row r="8" spans="1:19" x14ac:dyDescent="0.55000000000000004">
      <c r="A8" t="s">
        <v>319</v>
      </c>
      <c r="B8">
        <v>1</v>
      </c>
      <c r="C8">
        <v>7720</v>
      </c>
      <c r="D8">
        <v>602</v>
      </c>
      <c r="E8">
        <v>457</v>
      </c>
      <c r="F8">
        <v>5</v>
      </c>
      <c r="G8">
        <v>597</v>
      </c>
      <c r="H8">
        <v>7263</v>
      </c>
      <c r="I8">
        <v>597</v>
      </c>
      <c r="J8">
        <v>5</v>
      </c>
      <c r="K8">
        <v>0.92766161980293105</v>
      </c>
      <c r="L8">
        <v>0.92766161980293105</v>
      </c>
      <c r="M8">
        <v>0.92766161980293105</v>
      </c>
      <c r="N8">
        <v>0.98917748917748904</v>
      </c>
      <c r="O8">
        <v>0.924045801526717</v>
      </c>
      <c r="P8">
        <v>0.924045801526717</v>
      </c>
      <c r="Q8">
        <v>0.98917748917748904</v>
      </c>
      <c r="R8">
        <v>0.43358633776090999</v>
      </c>
      <c r="S8">
        <v>0.99931205283434199</v>
      </c>
    </row>
    <row r="9" spans="1:19" x14ac:dyDescent="0.55000000000000004">
      <c r="A9" t="s">
        <v>320</v>
      </c>
      <c r="B9">
        <v>1</v>
      </c>
      <c r="C9">
        <v>3957</v>
      </c>
      <c r="D9">
        <v>4365</v>
      </c>
      <c r="E9">
        <v>387</v>
      </c>
      <c r="F9">
        <v>75</v>
      </c>
      <c r="G9">
        <v>4290</v>
      </c>
      <c r="H9">
        <v>3570</v>
      </c>
      <c r="I9">
        <v>4290</v>
      </c>
      <c r="J9">
        <v>75</v>
      </c>
      <c r="K9">
        <v>0.475486661860129</v>
      </c>
      <c r="L9">
        <v>0.475486661860129</v>
      </c>
      <c r="M9">
        <v>0.475486661860129</v>
      </c>
      <c r="N9">
        <v>0.837662337662337</v>
      </c>
      <c r="O9">
        <v>0.45419847328244201</v>
      </c>
      <c r="P9">
        <v>0.45419847328244201</v>
      </c>
      <c r="Q9">
        <v>0.837662337662337</v>
      </c>
      <c r="R9">
        <v>8.2745349583065994E-2</v>
      </c>
      <c r="S9">
        <v>0.97942386831275696</v>
      </c>
    </row>
    <row r="10" spans="1:19" x14ac:dyDescent="0.55000000000000004">
      <c r="A10" t="s">
        <v>321</v>
      </c>
      <c r="B10">
        <v>1</v>
      </c>
      <c r="C10">
        <v>7313</v>
      </c>
      <c r="D10">
        <v>1009</v>
      </c>
      <c r="E10">
        <v>445</v>
      </c>
      <c r="F10">
        <v>17</v>
      </c>
      <c r="G10">
        <v>992</v>
      </c>
      <c r="H10">
        <v>6868</v>
      </c>
      <c r="I10">
        <v>992</v>
      </c>
      <c r="J10">
        <v>17</v>
      </c>
      <c r="K10">
        <v>0.87875510694544501</v>
      </c>
      <c r="L10">
        <v>0.87875510694544501</v>
      </c>
      <c r="M10">
        <v>0.87875510694544501</v>
      </c>
      <c r="N10">
        <v>0.96320346320346295</v>
      </c>
      <c r="O10">
        <v>0.873791348600508</v>
      </c>
      <c r="P10">
        <v>0.873791348600508</v>
      </c>
      <c r="Q10">
        <v>0.96320346320346295</v>
      </c>
      <c r="R10">
        <v>0.30967292971468302</v>
      </c>
      <c r="S10">
        <v>0.99753086419753001</v>
      </c>
    </row>
    <row r="11" spans="1:19" x14ac:dyDescent="0.55000000000000004">
      <c r="A11" t="s">
        <v>322</v>
      </c>
      <c r="B11">
        <v>1</v>
      </c>
      <c r="C11">
        <v>7963</v>
      </c>
      <c r="D11">
        <v>359</v>
      </c>
      <c r="E11">
        <v>420</v>
      </c>
      <c r="F11">
        <v>42</v>
      </c>
      <c r="G11">
        <v>317</v>
      </c>
      <c r="H11">
        <v>7543</v>
      </c>
      <c r="I11">
        <v>317</v>
      </c>
      <c r="J11">
        <v>42</v>
      </c>
      <c r="K11">
        <v>0.95686133141071805</v>
      </c>
      <c r="L11">
        <v>0.95686133141071805</v>
      </c>
      <c r="M11">
        <v>0.95686133141071805</v>
      </c>
      <c r="N11">
        <v>0.90909090909090895</v>
      </c>
      <c r="O11">
        <v>0.95966921119592796</v>
      </c>
      <c r="P11">
        <v>0.95966921119592796</v>
      </c>
      <c r="Q11">
        <v>0.90909090909090895</v>
      </c>
      <c r="R11">
        <v>0.56987788331071898</v>
      </c>
      <c r="S11">
        <v>0.99446275543836504</v>
      </c>
    </row>
    <row r="12" spans="1:19" x14ac:dyDescent="0.55000000000000004">
      <c r="A12" t="s">
        <v>323</v>
      </c>
      <c r="B12">
        <v>1</v>
      </c>
      <c r="C12">
        <v>7843</v>
      </c>
      <c r="D12">
        <v>479</v>
      </c>
      <c r="E12">
        <v>398</v>
      </c>
      <c r="F12">
        <v>64</v>
      </c>
      <c r="G12">
        <v>415</v>
      </c>
      <c r="H12">
        <v>7445</v>
      </c>
      <c r="I12">
        <v>415</v>
      </c>
      <c r="J12">
        <v>64</v>
      </c>
      <c r="K12">
        <v>0.94244172074020605</v>
      </c>
      <c r="L12">
        <v>0.94244172074020605</v>
      </c>
      <c r="M12">
        <v>0.94244172074020605</v>
      </c>
      <c r="N12">
        <v>0.86147186147186094</v>
      </c>
      <c r="O12">
        <v>0.94720101781170396</v>
      </c>
      <c r="P12">
        <v>0.94720101781170396</v>
      </c>
      <c r="Q12">
        <v>0.86147186147186094</v>
      </c>
      <c r="R12">
        <v>0.48954489544895402</v>
      </c>
      <c r="S12">
        <v>0.99147689439339404</v>
      </c>
    </row>
    <row r="13" spans="1:19" x14ac:dyDescent="0.55000000000000004">
      <c r="A13" t="s">
        <v>324</v>
      </c>
      <c r="B13">
        <v>1</v>
      </c>
      <c r="C13">
        <v>7781</v>
      </c>
      <c r="D13">
        <v>541</v>
      </c>
      <c r="E13">
        <v>457</v>
      </c>
      <c r="F13">
        <v>5</v>
      </c>
      <c r="G13">
        <v>536</v>
      </c>
      <c r="H13">
        <v>7324</v>
      </c>
      <c r="I13">
        <v>536</v>
      </c>
      <c r="J13">
        <v>5</v>
      </c>
      <c r="K13">
        <v>0.93499158856044196</v>
      </c>
      <c r="L13">
        <v>0.93499158856044196</v>
      </c>
      <c r="M13">
        <v>0.93499158856044196</v>
      </c>
      <c r="N13">
        <v>0.98917748917748904</v>
      </c>
      <c r="O13">
        <v>0.93180661577608104</v>
      </c>
      <c r="P13">
        <v>0.93180661577608104</v>
      </c>
      <c r="Q13">
        <v>0.98917748917748904</v>
      </c>
      <c r="R13">
        <v>0.46022155085599098</v>
      </c>
      <c r="S13">
        <v>0.99931777868740601</v>
      </c>
    </row>
    <row r="14" spans="1:19" x14ac:dyDescent="0.55000000000000004">
      <c r="A14" t="s">
        <v>325</v>
      </c>
      <c r="B14">
        <v>1</v>
      </c>
      <c r="C14">
        <v>8136</v>
      </c>
      <c r="D14">
        <v>186</v>
      </c>
      <c r="E14">
        <v>448</v>
      </c>
      <c r="F14">
        <v>14</v>
      </c>
      <c r="G14">
        <v>172</v>
      </c>
      <c r="H14">
        <v>7688</v>
      </c>
      <c r="I14">
        <v>172</v>
      </c>
      <c r="J14">
        <v>14</v>
      </c>
      <c r="K14">
        <v>0.97764960346070595</v>
      </c>
      <c r="L14">
        <v>0.97764960346070595</v>
      </c>
      <c r="M14">
        <v>0.97764960346070595</v>
      </c>
      <c r="N14">
        <v>0.96969696969696895</v>
      </c>
      <c r="O14">
        <v>0.97811704834605595</v>
      </c>
      <c r="P14">
        <v>0.97811704834605595</v>
      </c>
      <c r="Q14">
        <v>0.96969696969696895</v>
      </c>
      <c r="R14">
        <v>0.72258064516128995</v>
      </c>
      <c r="S14">
        <v>0.99818229031420402</v>
      </c>
    </row>
    <row r="15" spans="1:19" x14ac:dyDescent="0.55000000000000004">
      <c r="A15" t="s">
        <v>326</v>
      </c>
      <c r="B15">
        <v>1</v>
      </c>
      <c r="C15">
        <v>6780</v>
      </c>
      <c r="D15">
        <v>1542</v>
      </c>
      <c r="E15">
        <v>279</v>
      </c>
      <c r="F15">
        <v>183</v>
      </c>
      <c r="G15">
        <v>1359</v>
      </c>
      <c r="H15">
        <v>6501</v>
      </c>
      <c r="I15">
        <v>1359</v>
      </c>
      <c r="J15">
        <v>183</v>
      </c>
      <c r="K15">
        <v>0.81470800288392198</v>
      </c>
      <c r="L15">
        <v>0.81470800288392198</v>
      </c>
      <c r="M15">
        <v>0.81470800288392198</v>
      </c>
      <c r="N15">
        <v>0.60389610389610304</v>
      </c>
      <c r="O15">
        <v>0.82709923664122098</v>
      </c>
      <c r="P15">
        <v>0.82709923664122098</v>
      </c>
      <c r="Q15">
        <v>0.60389610389610304</v>
      </c>
      <c r="R15">
        <v>0.17032967032967</v>
      </c>
      <c r="S15">
        <v>0.97262118491921001</v>
      </c>
    </row>
    <row r="16" spans="1:19" x14ac:dyDescent="0.55000000000000004">
      <c r="A16" t="s">
        <v>327</v>
      </c>
      <c r="B16">
        <v>1</v>
      </c>
      <c r="C16">
        <v>5733</v>
      </c>
      <c r="D16">
        <v>2589</v>
      </c>
      <c r="E16">
        <v>441</v>
      </c>
      <c r="F16">
        <v>21</v>
      </c>
      <c r="G16">
        <v>2568</v>
      </c>
      <c r="H16">
        <v>5292</v>
      </c>
      <c r="I16">
        <v>2568</v>
      </c>
      <c r="J16">
        <v>21</v>
      </c>
      <c r="K16">
        <v>0.68889689978370505</v>
      </c>
      <c r="L16">
        <v>0.68889689978370505</v>
      </c>
      <c r="M16">
        <v>0.68889689978370505</v>
      </c>
      <c r="N16">
        <v>0.95454545454545403</v>
      </c>
      <c r="O16">
        <v>0.67328244274809101</v>
      </c>
      <c r="P16">
        <v>0.67328244274809101</v>
      </c>
      <c r="Q16">
        <v>0.95454545454545403</v>
      </c>
      <c r="R16">
        <v>0.14656031904287101</v>
      </c>
      <c r="S16">
        <v>0.99604743083003899</v>
      </c>
    </row>
    <row r="17" spans="1:19" x14ac:dyDescent="0.55000000000000004">
      <c r="A17" t="s">
        <v>328</v>
      </c>
      <c r="B17">
        <v>1</v>
      </c>
      <c r="C17">
        <v>8049</v>
      </c>
      <c r="D17">
        <v>273</v>
      </c>
      <c r="E17">
        <v>457</v>
      </c>
      <c r="F17">
        <v>5</v>
      </c>
      <c r="G17">
        <v>268</v>
      </c>
      <c r="H17">
        <v>7592</v>
      </c>
      <c r="I17">
        <v>268</v>
      </c>
      <c r="J17">
        <v>5</v>
      </c>
      <c r="K17">
        <v>0.96719538572458497</v>
      </c>
      <c r="L17">
        <v>0.96719538572458497</v>
      </c>
      <c r="M17">
        <v>0.96719538572458497</v>
      </c>
      <c r="N17">
        <v>0.98917748917748904</v>
      </c>
      <c r="O17">
        <v>0.96590330788804002</v>
      </c>
      <c r="P17">
        <v>0.96590330788804002</v>
      </c>
      <c r="Q17">
        <v>0.98917748917748904</v>
      </c>
      <c r="R17">
        <v>0.63034482758620602</v>
      </c>
      <c r="S17">
        <v>0.99934184546531502</v>
      </c>
    </row>
    <row r="18" spans="1:19" x14ac:dyDescent="0.55000000000000004">
      <c r="A18" t="s">
        <v>329</v>
      </c>
      <c r="B18">
        <v>1</v>
      </c>
      <c r="C18">
        <v>8024</v>
      </c>
      <c r="D18">
        <v>298</v>
      </c>
      <c r="E18">
        <v>448</v>
      </c>
      <c r="F18">
        <v>14</v>
      </c>
      <c r="G18">
        <v>284</v>
      </c>
      <c r="H18">
        <v>7576</v>
      </c>
      <c r="I18">
        <v>284</v>
      </c>
      <c r="J18">
        <v>14</v>
      </c>
      <c r="K18">
        <v>0.96419130016822796</v>
      </c>
      <c r="L18">
        <v>0.96419130016822796</v>
      </c>
      <c r="M18">
        <v>0.96419130016822796</v>
      </c>
      <c r="N18">
        <v>0.96969696969696895</v>
      </c>
      <c r="O18">
        <v>0.96386768447837101</v>
      </c>
      <c r="P18">
        <v>0.96386768447837101</v>
      </c>
      <c r="Q18">
        <v>0.96969696969696895</v>
      </c>
      <c r="R18">
        <v>0.61202185792349695</v>
      </c>
      <c r="S18">
        <v>0.99815546772068497</v>
      </c>
    </row>
    <row r="19" spans="1:19" x14ac:dyDescent="0.55000000000000004">
      <c r="A19" t="s">
        <v>330</v>
      </c>
      <c r="B19">
        <v>1</v>
      </c>
      <c r="C19">
        <v>6711</v>
      </c>
      <c r="D19">
        <v>1611</v>
      </c>
      <c r="E19">
        <v>355</v>
      </c>
      <c r="F19">
        <v>107</v>
      </c>
      <c r="G19">
        <v>1504</v>
      </c>
      <c r="H19">
        <v>6356</v>
      </c>
      <c r="I19">
        <v>1504</v>
      </c>
      <c r="J19">
        <v>107</v>
      </c>
      <c r="K19">
        <v>0.80641672674837706</v>
      </c>
      <c r="L19">
        <v>0.80641672674837706</v>
      </c>
      <c r="M19">
        <v>0.80641672674837706</v>
      </c>
      <c r="N19">
        <v>0.76839826839826797</v>
      </c>
      <c r="O19">
        <v>0.80865139949109399</v>
      </c>
      <c r="P19">
        <v>0.80865139949109399</v>
      </c>
      <c r="Q19">
        <v>0.76839826839826797</v>
      </c>
      <c r="R19">
        <v>0.19096288327057501</v>
      </c>
      <c r="S19">
        <v>0.98344422095002304</v>
      </c>
    </row>
    <row r="20" spans="1:19" x14ac:dyDescent="0.55000000000000004">
      <c r="A20" t="s">
        <v>331</v>
      </c>
      <c r="B20">
        <v>1</v>
      </c>
      <c r="C20">
        <v>7973</v>
      </c>
      <c r="D20">
        <v>349</v>
      </c>
      <c r="E20">
        <v>395</v>
      </c>
      <c r="F20">
        <v>67</v>
      </c>
      <c r="G20">
        <v>282</v>
      </c>
      <c r="H20">
        <v>7578</v>
      </c>
      <c r="I20">
        <v>282</v>
      </c>
      <c r="J20">
        <v>67</v>
      </c>
      <c r="K20">
        <v>0.95806296563326099</v>
      </c>
      <c r="L20">
        <v>0.95806296563326099</v>
      </c>
      <c r="M20">
        <v>0.95806296563326099</v>
      </c>
      <c r="N20">
        <v>0.85497835497835495</v>
      </c>
      <c r="O20">
        <v>0.96412213740457997</v>
      </c>
      <c r="P20">
        <v>0.96412213740457997</v>
      </c>
      <c r="Q20">
        <v>0.85497835497835495</v>
      </c>
      <c r="R20">
        <v>0.58345642540620302</v>
      </c>
      <c r="S20">
        <v>0.99123610202746804</v>
      </c>
    </row>
    <row r="21" spans="1:19" x14ac:dyDescent="0.55000000000000004">
      <c r="A21" t="s">
        <v>332</v>
      </c>
      <c r="B21">
        <v>1</v>
      </c>
      <c r="C21">
        <v>7327</v>
      </c>
      <c r="D21">
        <v>995</v>
      </c>
      <c r="E21">
        <v>366</v>
      </c>
      <c r="F21">
        <v>96</v>
      </c>
      <c r="G21">
        <v>899</v>
      </c>
      <c r="H21">
        <v>6961</v>
      </c>
      <c r="I21">
        <v>899</v>
      </c>
      <c r="J21">
        <v>96</v>
      </c>
      <c r="K21">
        <v>0.88043739485700501</v>
      </c>
      <c r="L21">
        <v>0.88043739485700501</v>
      </c>
      <c r="M21">
        <v>0.88043739485700501</v>
      </c>
      <c r="N21">
        <v>0.79220779220779203</v>
      </c>
      <c r="O21">
        <v>0.88562340966921105</v>
      </c>
      <c r="P21">
        <v>0.88562340966921105</v>
      </c>
      <c r="Q21">
        <v>0.79220779220779203</v>
      </c>
      <c r="R21">
        <v>0.28932806324110599</v>
      </c>
      <c r="S21">
        <v>0.986396485758821</v>
      </c>
    </row>
    <row r="22" spans="1:19" x14ac:dyDescent="0.55000000000000004">
      <c r="A22" t="s">
        <v>333</v>
      </c>
      <c r="B22">
        <v>1</v>
      </c>
      <c r="C22">
        <v>6381</v>
      </c>
      <c r="D22">
        <v>1941</v>
      </c>
      <c r="E22">
        <v>426</v>
      </c>
      <c r="F22">
        <v>36</v>
      </c>
      <c r="G22">
        <v>1905</v>
      </c>
      <c r="H22">
        <v>5955</v>
      </c>
      <c r="I22">
        <v>1905</v>
      </c>
      <c r="J22">
        <v>36</v>
      </c>
      <c r="K22">
        <v>0.76676279740446995</v>
      </c>
      <c r="L22">
        <v>0.76676279740446995</v>
      </c>
      <c r="M22">
        <v>0.76676279740446995</v>
      </c>
      <c r="N22">
        <v>0.92207792207792205</v>
      </c>
      <c r="O22">
        <v>0.757633587786259</v>
      </c>
      <c r="P22">
        <v>0.757633587786259</v>
      </c>
      <c r="Q22">
        <v>0.92207792207792205</v>
      </c>
      <c r="R22">
        <v>0.18275418275418201</v>
      </c>
      <c r="S22">
        <v>0.99399098647971895</v>
      </c>
    </row>
    <row r="23" spans="1:19" x14ac:dyDescent="0.55000000000000004">
      <c r="A23" t="s">
        <v>334</v>
      </c>
      <c r="B23">
        <v>1</v>
      </c>
      <c r="C23">
        <v>7650</v>
      </c>
      <c r="D23">
        <v>672</v>
      </c>
      <c r="E23">
        <v>457</v>
      </c>
      <c r="F23">
        <v>5</v>
      </c>
      <c r="G23">
        <v>667</v>
      </c>
      <c r="H23">
        <v>7193</v>
      </c>
      <c r="I23">
        <v>667</v>
      </c>
      <c r="J23">
        <v>5</v>
      </c>
      <c r="K23">
        <v>0.91925018024513305</v>
      </c>
      <c r="L23">
        <v>0.91925018024513305</v>
      </c>
      <c r="M23">
        <v>0.91925018024513305</v>
      </c>
      <c r="N23">
        <v>0.98917748917748904</v>
      </c>
      <c r="O23">
        <v>0.91513994910941399</v>
      </c>
      <c r="P23">
        <v>0.91513994910941399</v>
      </c>
      <c r="Q23">
        <v>0.98917748917748904</v>
      </c>
      <c r="R23">
        <v>0.40658362989323799</v>
      </c>
      <c r="S23">
        <v>0.999305362600722</v>
      </c>
    </row>
    <row r="24" spans="1:19" x14ac:dyDescent="0.55000000000000004">
      <c r="A24" t="s">
        <v>335</v>
      </c>
      <c r="B24">
        <v>1</v>
      </c>
      <c r="C24">
        <v>7869</v>
      </c>
      <c r="D24">
        <v>453</v>
      </c>
      <c r="E24">
        <v>445</v>
      </c>
      <c r="F24">
        <v>17</v>
      </c>
      <c r="G24">
        <v>436</v>
      </c>
      <c r="H24">
        <v>7424</v>
      </c>
      <c r="I24">
        <v>436</v>
      </c>
      <c r="J24">
        <v>17</v>
      </c>
      <c r="K24">
        <v>0.94556596971881701</v>
      </c>
      <c r="L24">
        <v>0.94556596971881701</v>
      </c>
      <c r="M24">
        <v>0.94556596971881701</v>
      </c>
      <c r="N24">
        <v>0.96320346320346295</v>
      </c>
      <c r="O24">
        <v>0.944529262086514</v>
      </c>
      <c r="P24">
        <v>0.944529262086514</v>
      </c>
      <c r="Q24">
        <v>0.96320346320346295</v>
      </c>
      <c r="R24">
        <v>0.50510783200908005</v>
      </c>
      <c r="S24">
        <v>0.99771536083859602</v>
      </c>
    </row>
    <row r="25" spans="1:19" x14ac:dyDescent="0.55000000000000004">
      <c r="A25" t="s">
        <v>336</v>
      </c>
      <c r="B25">
        <v>1</v>
      </c>
      <c r="C25">
        <v>462</v>
      </c>
      <c r="D25">
        <v>7860</v>
      </c>
      <c r="E25">
        <v>462</v>
      </c>
      <c r="F25">
        <v>0</v>
      </c>
      <c r="G25">
        <v>7860</v>
      </c>
      <c r="H25">
        <v>0</v>
      </c>
      <c r="I25">
        <v>7860</v>
      </c>
      <c r="J25">
        <v>0</v>
      </c>
      <c r="K25">
        <v>5.5515501081470797E-2</v>
      </c>
      <c r="L25">
        <v>5.5515501081470797E-2</v>
      </c>
      <c r="M25">
        <v>5.5515501081470797E-2</v>
      </c>
      <c r="N25">
        <v>1</v>
      </c>
      <c r="O25">
        <v>0</v>
      </c>
      <c r="P25">
        <v>0</v>
      </c>
      <c r="Q25">
        <v>1</v>
      </c>
      <c r="R25">
        <v>5.5515501081470797E-2</v>
      </c>
      <c r="S25">
        <v>0.99771536083859602</v>
      </c>
    </row>
    <row r="26" spans="1:19" x14ac:dyDescent="0.55000000000000004">
      <c r="A26" t="s">
        <v>337</v>
      </c>
      <c r="B26">
        <v>1</v>
      </c>
      <c r="C26">
        <v>7210</v>
      </c>
      <c r="D26">
        <v>1112</v>
      </c>
      <c r="E26">
        <v>426</v>
      </c>
      <c r="F26">
        <v>36</v>
      </c>
      <c r="G26">
        <v>1076</v>
      </c>
      <c r="H26">
        <v>6784</v>
      </c>
      <c r="I26">
        <v>1076</v>
      </c>
      <c r="J26">
        <v>36</v>
      </c>
      <c r="K26">
        <v>0.86637827445325599</v>
      </c>
      <c r="L26">
        <v>0.86637827445325599</v>
      </c>
      <c r="M26">
        <v>0.86637827445325599</v>
      </c>
      <c r="N26">
        <v>0.92207792207792205</v>
      </c>
      <c r="O26">
        <v>0.86310432569974505</v>
      </c>
      <c r="P26">
        <v>0.86310432569974505</v>
      </c>
      <c r="Q26">
        <v>0.92207792207792205</v>
      </c>
      <c r="R26">
        <v>0.28362183754993298</v>
      </c>
      <c r="S26">
        <v>0.99472140762463301</v>
      </c>
    </row>
    <row r="27" spans="1:19" x14ac:dyDescent="0.55000000000000004">
      <c r="A27" t="s">
        <v>338</v>
      </c>
      <c r="B27">
        <v>1</v>
      </c>
      <c r="C27">
        <v>6336</v>
      </c>
      <c r="D27">
        <v>1986</v>
      </c>
      <c r="E27">
        <v>416</v>
      </c>
      <c r="F27">
        <v>46</v>
      </c>
      <c r="G27">
        <v>1940</v>
      </c>
      <c r="H27">
        <v>5920</v>
      </c>
      <c r="I27">
        <v>1940</v>
      </c>
      <c r="J27">
        <v>46</v>
      </c>
      <c r="K27">
        <v>0.76135544340302796</v>
      </c>
      <c r="L27">
        <v>0.76135544340302796</v>
      </c>
      <c r="M27">
        <v>0.76135544340302796</v>
      </c>
      <c r="N27">
        <v>0.90043290043290003</v>
      </c>
      <c r="O27">
        <v>0.75318066157760799</v>
      </c>
      <c r="P27">
        <v>0.75318066157760799</v>
      </c>
      <c r="Q27">
        <v>0.90043290043290003</v>
      </c>
      <c r="R27">
        <v>0.17657045840407401</v>
      </c>
      <c r="S27">
        <v>0.99228964130070396</v>
      </c>
    </row>
    <row r="28" spans="1:19" x14ac:dyDescent="0.55000000000000004">
      <c r="A28" t="s">
        <v>339</v>
      </c>
      <c r="B28">
        <v>1</v>
      </c>
      <c r="C28">
        <v>7644</v>
      </c>
      <c r="D28">
        <v>678</v>
      </c>
      <c r="E28">
        <v>442</v>
      </c>
      <c r="F28">
        <v>20</v>
      </c>
      <c r="G28">
        <v>658</v>
      </c>
      <c r="H28">
        <v>7202</v>
      </c>
      <c r="I28">
        <v>658</v>
      </c>
      <c r="J28">
        <v>20</v>
      </c>
      <c r="K28">
        <v>0.91852919971160696</v>
      </c>
      <c r="L28">
        <v>0.91852919971160696</v>
      </c>
      <c r="M28">
        <v>0.91852919971160696</v>
      </c>
      <c r="N28">
        <v>0.95670995670995596</v>
      </c>
      <c r="O28">
        <v>0.91628498727735297</v>
      </c>
      <c r="P28">
        <v>0.91628498727735297</v>
      </c>
      <c r="Q28">
        <v>0.95670995670995596</v>
      </c>
      <c r="R28">
        <v>0.40181818181818102</v>
      </c>
      <c r="S28">
        <v>0.99723068402104598</v>
      </c>
    </row>
    <row r="29" spans="1:19" x14ac:dyDescent="0.55000000000000004">
      <c r="A29" t="s">
        <v>340</v>
      </c>
      <c r="B29">
        <v>1</v>
      </c>
      <c r="C29">
        <v>7938</v>
      </c>
      <c r="D29">
        <v>384</v>
      </c>
      <c r="E29">
        <v>458</v>
      </c>
      <c r="F29">
        <v>4</v>
      </c>
      <c r="G29">
        <v>380</v>
      </c>
      <c r="H29">
        <v>7480</v>
      </c>
      <c r="I29">
        <v>380</v>
      </c>
      <c r="J29">
        <v>4</v>
      </c>
      <c r="K29">
        <v>0.95385724585436105</v>
      </c>
      <c r="L29">
        <v>0.95385724585436105</v>
      </c>
      <c r="M29">
        <v>0.95385724585436105</v>
      </c>
      <c r="N29">
        <v>0.99134199134199097</v>
      </c>
      <c r="O29">
        <v>0.95165394402035597</v>
      </c>
      <c r="P29">
        <v>0.95165394402035597</v>
      </c>
      <c r="Q29">
        <v>0.99134199134199097</v>
      </c>
      <c r="R29">
        <v>0.54653937947494002</v>
      </c>
      <c r="S29">
        <v>0.99946552645644005</v>
      </c>
    </row>
    <row r="30" spans="1:19" x14ac:dyDescent="0.55000000000000004">
      <c r="A30" t="s">
        <v>341</v>
      </c>
      <c r="B30">
        <v>1</v>
      </c>
      <c r="C30">
        <v>7850</v>
      </c>
      <c r="D30">
        <v>472</v>
      </c>
      <c r="E30">
        <v>0</v>
      </c>
      <c r="F30">
        <v>462</v>
      </c>
      <c r="G30">
        <v>10</v>
      </c>
      <c r="H30">
        <v>7850</v>
      </c>
      <c r="I30">
        <v>10</v>
      </c>
      <c r="J30">
        <v>462</v>
      </c>
      <c r="K30">
        <v>0.94328286469598599</v>
      </c>
      <c r="L30">
        <v>0.94328286469598599</v>
      </c>
      <c r="M30">
        <v>0.94328286469598599</v>
      </c>
      <c r="N30">
        <v>0</v>
      </c>
      <c r="O30">
        <v>0.99872773536895598</v>
      </c>
      <c r="P30">
        <v>0.99872773536895598</v>
      </c>
      <c r="Q30">
        <v>0</v>
      </c>
      <c r="R30">
        <v>0</v>
      </c>
      <c r="S30">
        <v>0.94441770933589897</v>
      </c>
    </row>
    <row r="31" spans="1:19" x14ac:dyDescent="0.55000000000000004">
      <c r="A31" t="s">
        <v>342</v>
      </c>
      <c r="B31">
        <v>1</v>
      </c>
      <c r="C31">
        <v>7684</v>
      </c>
      <c r="D31">
        <v>638</v>
      </c>
      <c r="E31">
        <v>451</v>
      </c>
      <c r="F31">
        <v>11</v>
      </c>
      <c r="G31">
        <v>627</v>
      </c>
      <c r="H31">
        <v>7233</v>
      </c>
      <c r="I31">
        <v>627</v>
      </c>
      <c r="J31">
        <v>11</v>
      </c>
      <c r="K31">
        <v>0.92333573660177803</v>
      </c>
      <c r="L31">
        <v>0.92333573660177803</v>
      </c>
      <c r="M31">
        <v>0.92333573660177803</v>
      </c>
      <c r="N31">
        <v>0.97619047619047605</v>
      </c>
      <c r="O31">
        <v>0.92022900763358695</v>
      </c>
      <c r="P31">
        <v>0.92022900763358695</v>
      </c>
      <c r="Q31">
        <v>0.97619047619047605</v>
      </c>
      <c r="R31">
        <v>0.41836734693877498</v>
      </c>
      <c r="S31">
        <v>0.99848150193263296</v>
      </c>
    </row>
    <row r="32" spans="1:19" x14ac:dyDescent="0.55000000000000004">
      <c r="A32" t="s">
        <v>343</v>
      </c>
      <c r="B32">
        <v>1</v>
      </c>
      <c r="C32">
        <v>465</v>
      </c>
      <c r="D32">
        <v>7857</v>
      </c>
      <c r="E32">
        <v>462</v>
      </c>
      <c r="F32">
        <v>0</v>
      </c>
      <c r="G32">
        <v>7857</v>
      </c>
      <c r="H32">
        <v>3</v>
      </c>
      <c r="I32">
        <v>7857</v>
      </c>
      <c r="J32">
        <v>0</v>
      </c>
      <c r="K32">
        <v>5.5875991348233497E-2</v>
      </c>
      <c r="L32">
        <v>5.5875991348233497E-2</v>
      </c>
      <c r="M32">
        <v>5.5875991348233497E-2</v>
      </c>
      <c r="N32">
        <v>1</v>
      </c>
      <c r="O32">
        <v>3.8167938931297699E-4</v>
      </c>
      <c r="P32">
        <v>3.8167938931297699E-4</v>
      </c>
      <c r="Q32">
        <v>1</v>
      </c>
      <c r="R32">
        <v>5.5535521096285602E-2</v>
      </c>
      <c r="S32">
        <v>1</v>
      </c>
    </row>
    <row r="33" spans="1:19" x14ac:dyDescent="0.55000000000000004">
      <c r="A33" t="s">
        <v>344</v>
      </c>
      <c r="B33">
        <v>1</v>
      </c>
      <c r="C33">
        <v>2284</v>
      </c>
      <c r="D33">
        <v>6038</v>
      </c>
      <c r="E33">
        <v>404</v>
      </c>
      <c r="F33">
        <v>58</v>
      </c>
      <c r="G33">
        <v>5980</v>
      </c>
      <c r="H33">
        <v>1880</v>
      </c>
      <c r="I33">
        <v>5980</v>
      </c>
      <c r="J33">
        <v>58</v>
      </c>
      <c r="K33">
        <v>0.27445325642874302</v>
      </c>
      <c r="L33">
        <v>0.27445325642874302</v>
      </c>
      <c r="M33">
        <v>0.27445325642874302</v>
      </c>
      <c r="N33">
        <v>0.87445887445887405</v>
      </c>
      <c r="O33">
        <v>0.23918575063613201</v>
      </c>
      <c r="P33">
        <v>0.23918575063613201</v>
      </c>
      <c r="Q33">
        <v>0.87445887445887405</v>
      </c>
      <c r="R33">
        <v>6.3283208020050094E-2</v>
      </c>
      <c r="S33">
        <v>0.97007223942208398</v>
      </c>
    </row>
    <row r="34" spans="1:19" x14ac:dyDescent="0.55000000000000004">
      <c r="A34" t="s">
        <v>345</v>
      </c>
      <c r="B34">
        <v>1</v>
      </c>
      <c r="C34">
        <v>6313</v>
      </c>
      <c r="D34">
        <v>2009</v>
      </c>
      <c r="E34">
        <v>392</v>
      </c>
      <c r="F34">
        <v>70</v>
      </c>
      <c r="G34">
        <v>1939</v>
      </c>
      <c r="H34">
        <v>5921</v>
      </c>
      <c r="I34">
        <v>1939</v>
      </c>
      <c r="J34">
        <v>70</v>
      </c>
      <c r="K34">
        <v>0.75859168469117999</v>
      </c>
      <c r="L34">
        <v>0.75859168469117999</v>
      </c>
      <c r="M34">
        <v>0.75859168469117999</v>
      </c>
      <c r="N34">
        <v>0.84848484848484795</v>
      </c>
      <c r="O34">
        <v>0.75330788804071203</v>
      </c>
      <c r="P34">
        <v>0.75330788804071203</v>
      </c>
      <c r="Q34">
        <v>0.84848484848484795</v>
      </c>
      <c r="R34">
        <v>0.16816816816816799</v>
      </c>
      <c r="S34">
        <v>0.98831580704389899</v>
      </c>
    </row>
    <row r="35" spans="1:19" x14ac:dyDescent="0.55000000000000004">
      <c r="A35" t="s">
        <v>346</v>
      </c>
      <c r="B35">
        <v>1</v>
      </c>
      <c r="C35">
        <v>7769</v>
      </c>
      <c r="D35">
        <v>553</v>
      </c>
      <c r="E35">
        <v>445</v>
      </c>
      <c r="F35">
        <v>17</v>
      </c>
      <c r="G35">
        <v>536</v>
      </c>
      <c r="H35">
        <v>7324</v>
      </c>
      <c r="I35">
        <v>536</v>
      </c>
      <c r="J35">
        <v>17</v>
      </c>
      <c r="K35">
        <v>0.93354962749339099</v>
      </c>
      <c r="L35">
        <v>0.93354962749339099</v>
      </c>
      <c r="M35">
        <v>0.93354962749339099</v>
      </c>
      <c r="N35">
        <v>0.96320346320346295</v>
      </c>
      <c r="O35">
        <v>0.93180661577608104</v>
      </c>
      <c r="P35">
        <v>0.93180661577608104</v>
      </c>
      <c r="Q35">
        <v>0.96320346320346295</v>
      </c>
      <c r="R35">
        <v>0.45361875637104898</v>
      </c>
      <c r="S35">
        <v>0.99768423920446803</v>
      </c>
    </row>
    <row r="36" spans="1:19" x14ac:dyDescent="0.55000000000000004">
      <c r="A36" t="s">
        <v>347</v>
      </c>
      <c r="B36">
        <v>1</v>
      </c>
      <c r="C36">
        <v>2862</v>
      </c>
      <c r="D36">
        <v>5460</v>
      </c>
      <c r="E36">
        <v>376</v>
      </c>
      <c r="F36">
        <v>86</v>
      </c>
      <c r="G36">
        <v>5374</v>
      </c>
      <c r="H36">
        <v>2486</v>
      </c>
      <c r="I36">
        <v>5374</v>
      </c>
      <c r="J36">
        <v>86</v>
      </c>
      <c r="K36">
        <v>0.34390771449170798</v>
      </c>
      <c r="L36">
        <v>0.34390771449170798</v>
      </c>
      <c r="M36">
        <v>0.34390771449170798</v>
      </c>
      <c r="N36">
        <v>0.81385281385281305</v>
      </c>
      <c r="O36">
        <v>0.31628498727735299</v>
      </c>
      <c r="P36">
        <v>0.31628498727735299</v>
      </c>
      <c r="Q36">
        <v>0.81385281385281305</v>
      </c>
      <c r="R36">
        <v>6.5391304347826001E-2</v>
      </c>
      <c r="S36">
        <v>0.96656298600310997</v>
      </c>
    </row>
    <row r="37" spans="1:19" x14ac:dyDescent="0.55000000000000004">
      <c r="A37" t="s">
        <v>348</v>
      </c>
      <c r="B37">
        <v>1</v>
      </c>
      <c r="C37">
        <v>7848</v>
      </c>
      <c r="D37">
        <v>474</v>
      </c>
      <c r="E37">
        <v>153</v>
      </c>
      <c r="F37">
        <v>309</v>
      </c>
      <c r="G37">
        <v>165</v>
      </c>
      <c r="H37">
        <v>7695</v>
      </c>
      <c r="I37">
        <v>165</v>
      </c>
      <c r="J37">
        <v>309</v>
      </c>
      <c r="K37">
        <v>0.94304253785147796</v>
      </c>
      <c r="L37">
        <v>0.94304253785147796</v>
      </c>
      <c r="M37">
        <v>0.94304253785147796</v>
      </c>
      <c r="N37">
        <v>0.331168831168831</v>
      </c>
      <c r="O37">
        <v>0.97900763358778597</v>
      </c>
      <c r="P37">
        <v>0.97900763358778597</v>
      </c>
      <c r="Q37">
        <v>0.331168831168831</v>
      </c>
      <c r="R37">
        <v>0.48113207547169801</v>
      </c>
      <c r="S37">
        <v>0.96139430284857497</v>
      </c>
    </row>
    <row r="38" spans="1:19" x14ac:dyDescent="0.55000000000000004">
      <c r="A38" t="s">
        <v>349</v>
      </c>
      <c r="B38">
        <v>1</v>
      </c>
      <c r="C38">
        <v>4112</v>
      </c>
      <c r="D38">
        <v>4210</v>
      </c>
      <c r="E38">
        <v>453</v>
      </c>
      <c r="F38">
        <v>9</v>
      </c>
      <c r="G38">
        <v>4201</v>
      </c>
      <c r="H38">
        <v>3659</v>
      </c>
      <c r="I38">
        <v>4201</v>
      </c>
      <c r="J38">
        <v>9</v>
      </c>
      <c r="K38">
        <v>0.49411199230954</v>
      </c>
      <c r="L38">
        <v>0.49411199230954</v>
      </c>
      <c r="M38">
        <v>0.49411199230954</v>
      </c>
      <c r="N38">
        <v>0.98051948051948001</v>
      </c>
      <c r="O38">
        <v>0.46552162849872702</v>
      </c>
      <c r="P38">
        <v>0.46552162849872702</v>
      </c>
      <c r="Q38">
        <v>0.98051948051948001</v>
      </c>
      <c r="R38">
        <v>9.7335625268586107E-2</v>
      </c>
      <c r="S38">
        <v>0.99754634678298804</v>
      </c>
    </row>
    <row r="39" spans="1:19" x14ac:dyDescent="0.55000000000000004">
      <c r="A39" t="s">
        <v>350</v>
      </c>
      <c r="B39">
        <v>1</v>
      </c>
      <c r="C39">
        <v>5769</v>
      </c>
      <c r="D39">
        <v>2553</v>
      </c>
      <c r="E39">
        <v>386</v>
      </c>
      <c r="F39">
        <v>76</v>
      </c>
      <c r="G39">
        <v>2477</v>
      </c>
      <c r="H39">
        <v>5383</v>
      </c>
      <c r="I39">
        <v>2477</v>
      </c>
      <c r="J39">
        <v>76</v>
      </c>
      <c r="K39">
        <v>0.69322278298485895</v>
      </c>
      <c r="L39">
        <v>0.69322278298485895</v>
      </c>
      <c r="M39">
        <v>0.69322278298485895</v>
      </c>
      <c r="N39">
        <v>0.83549783549783496</v>
      </c>
      <c r="O39">
        <v>0.68486005089058499</v>
      </c>
      <c r="P39">
        <v>0.68486005089058499</v>
      </c>
      <c r="Q39">
        <v>0.83549783549783496</v>
      </c>
      <c r="R39">
        <v>0.13482361159622699</v>
      </c>
      <c r="S39">
        <v>0.98607803627037904</v>
      </c>
    </row>
    <row r="40" spans="1:19" x14ac:dyDescent="0.55000000000000004">
      <c r="A40" t="s">
        <v>351</v>
      </c>
      <c r="B40">
        <v>1</v>
      </c>
      <c r="C40">
        <v>7978</v>
      </c>
      <c r="D40">
        <v>344</v>
      </c>
      <c r="E40">
        <v>451</v>
      </c>
      <c r="F40">
        <v>11</v>
      </c>
      <c r="G40">
        <v>333</v>
      </c>
      <c r="H40">
        <v>7527</v>
      </c>
      <c r="I40">
        <v>333</v>
      </c>
      <c r="J40">
        <v>11</v>
      </c>
      <c r="K40">
        <v>0.95866378274453201</v>
      </c>
      <c r="L40">
        <v>0.95866378274453201</v>
      </c>
      <c r="M40">
        <v>0.95866378274453201</v>
      </c>
      <c r="N40">
        <v>0.97619047619047605</v>
      </c>
      <c r="O40">
        <v>0.95763358778625896</v>
      </c>
      <c r="P40">
        <v>0.95763358778625896</v>
      </c>
      <c r="Q40">
        <v>0.97619047619047605</v>
      </c>
      <c r="R40">
        <v>0.57525510204081598</v>
      </c>
      <c r="S40">
        <v>0.998540726983284</v>
      </c>
    </row>
    <row r="41" spans="1:19" x14ac:dyDescent="0.55000000000000004">
      <c r="A41" t="s">
        <v>352</v>
      </c>
      <c r="B41">
        <v>1</v>
      </c>
      <c r="C41">
        <v>4045</v>
      </c>
      <c r="D41">
        <v>4277</v>
      </c>
      <c r="E41">
        <v>420</v>
      </c>
      <c r="F41">
        <v>42</v>
      </c>
      <c r="G41">
        <v>4235</v>
      </c>
      <c r="H41">
        <v>3625</v>
      </c>
      <c r="I41">
        <v>4235</v>
      </c>
      <c r="J41">
        <v>42</v>
      </c>
      <c r="K41">
        <v>0.486061043018505</v>
      </c>
      <c r="L41">
        <v>0.486061043018505</v>
      </c>
      <c r="M41">
        <v>0.486061043018505</v>
      </c>
      <c r="N41">
        <v>0.90909090909090895</v>
      </c>
      <c r="O41">
        <v>0.46119592875318</v>
      </c>
      <c r="P41">
        <v>0.46119592875318</v>
      </c>
      <c r="Q41">
        <v>0.90909090909090895</v>
      </c>
      <c r="R41">
        <v>9.0225563909774403E-2</v>
      </c>
      <c r="S41">
        <v>0.98854649577311104</v>
      </c>
    </row>
    <row r="42" spans="1:19" x14ac:dyDescent="0.55000000000000004">
      <c r="A42" t="s">
        <v>353</v>
      </c>
      <c r="B42">
        <v>2</v>
      </c>
      <c r="C42">
        <v>7974</v>
      </c>
      <c r="D42">
        <v>369</v>
      </c>
      <c r="E42">
        <v>452</v>
      </c>
      <c r="F42">
        <v>13</v>
      </c>
      <c r="G42">
        <v>356</v>
      </c>
      <c r="H42">
        <v>7522</v>
      </c>
      <c r="I42">
        <v>356</v>
      </c>
      <c r="J42">
        <v>13</v>
      </c>
      <c r="K42">
        <v>0.95577130528586796</v>
      </c>
      <c r="L42">
        <v>0.95577130528586796</v>
      </c>
      <c r="M42">
        <v>0.95577130528586796</v>
      </c>
      <c r="N42">
        <v>0.97204301075268795</v>
      </c>
      <c r="O42">
        <v>0.95481086570195395</v>
      </c>
      <c r="P42">
        <v>0.95481086570195395</v>
      </c>
      <c r="Q42">
        <v>0.97204301075268795</v>
      </c>
      <c r="R42">
        <v>0.55940594059405901</v>
      </c>
      <c r="S42">
        <v>0.99827471798274703</v>
      </c>
    </row>
    <row r="43" spans="1:19" x14ac:dyDescent="0.55000000000000004">
      <c r="A43" t="s">
        <v>354</v>
      </c>
      <c r="B43">
        <v>2</v>
      </c>
      <c r="C43">
        <v>7846</v>
      </c>
      <c r="D43">
        <v>497</v>
      </c>
      <c r="E43">
        <v>448</v>
      </c>
      <c r="F43">
        <v>17</v>
      </c>
      <c r="G43">
        <v>480</v>
      </c>
      <c r="H43">
        <v>7398</v>
      </c>
      <c r="I43">
        <v>480</v>
      </c>
      <c r="J43">
        <v>17</v>
      </c>
      <c r="K43">
        <v>0.94042910224139997</v>
      </c>
      <c r="L43">
        <v>0.94042910224139997</v>
      </c>
      <c r="M43">
        <v>0.94042910224139997</v>
      </c>
      <c r="N43">
        <v>0.96344086021505304</v>
      </c>
      <c r="O43">
        <v>0.93907083015993897</v>
      </c>
      <c r="P43">
        <v>0.93907083015993897</v>
      </c>
      <c r="Q43">
        <v>0.96344086021505304</v>
      </c>
      <c r="R43">
        <v>0.48275862068965503</v>
      </c>
      <c r="S43">
        <v>0.99770734996628396</v>
      </c>
    </row>
    <row r="44" spans="1:19" x14ac:dyDescent="0.55000000000000004">
      <c r="A44" t="s">
        <v>355</v>
      </c>
      <c r="B44">
        <v>2</v>
      </c>
      <c r="C44">
        <v>8000</v>
      </c>
      <c r="D44">
        <v>343</v>
      </c>
      <c r="E44">
        <v>447</v>
      </c>
      <c r="F44">
        <v>18</v>
      </c>
      <c r="G44">
        <v>325</v>
      </c>
      <c r="H44">
        <v>7553</v>
      </c>
      <c r="I44">
        <v>325</v>
      </c>
      <c r="J44">
        <v>18</v>
      </c>
      <c r="K44">
        <v>0.95888769027927601</v>
      </c>
      <c r="L44">
        <v>0.95888769027927601</v>
      </c>
      <c r="M44">
        <v>0.95888769027927601</v>
      </c>
      <c r="N44">
        <v>0.96129032258064495</v>
      </c>
      <c r="O44">
        <v>0.95874587458745797</v>
      </c>
      <c r="P44">
        <v>0.95874587458745797</v>
      </c>
      <c r="Q44">
        <v>0.96129032258064495</v>
      </c>
      <c r="R44">
        <v>0.57901554404144995</v>
      </c>
      <c r="S44">
        <v>0.99762250693435395</v>
      </c>
    </row>
    <row r="45" spans="1:19" x14ac:dyDescent="0.55000000000000004">
      <c r="A45" t="s">
        <v>356</v>
      </c>
      <c r="B45">
        <v>2</v>
      </c>
      <c r="C45">
        <v>7927</v>
      </c>
      <c r="D45">
        <v>416</v>
      </c>
      <c r="E45">
        <v>457</v>
      </c>
      <c r="F45">
        <v>8</v>
      </c>
      <c r="G45">
        <v>408</v>
      </c>
      <c r="H45">
        <v>7470</v>
      </c>
      <c r="I45">
        <v>408</v>
      </c>
      <c r="J45">
        <v>8</v>
      </c>
      <c r="K45">
        <v>0.95013784010547697</v>
      </c>
      <c r="L45">
        <v>0.95013784010547697</v>
      </c>
      <c r="M45">
        <v>0.95013784010547697</v>
      </c>
      <c r="N45">
        <v>0.98279569892473095</v>
      </c>
      <c r="O45">
        <v>0.94821020563594804</v>
      </c>
      <c r="P45">
        <v>0.94821020563594804</v>
      </c>
      <c r="Q45">
        <v>0.98279569892473095</v>
      </c>
      <c r="R45">
        <v>0.528323699421965</v>
      </c>
      <c r="S45">
        <v>0.99893019523936799</v>
      </c>
    </row>
    <row r="46" spans="1:19" x14ac:dyDescent="0.55000000000000004">
      <c r="A46" t="s">
        <v>357</v>
      </c>
      <c r="B46">
        <v>2</v>
      </c>
      <c r="C46">
        <v>7878</v>
      </c>
      <c r="D46">
        <v>465</v>
      </c>
      <c r="E46">
        <v>0</v>
      </c>
      <c r="F46">
        <v>465</v>
      </c>
      <c r="G46">
        <v>0</v>
      </c>
      <c r="H46">
        <v>7878</v>
      </c>
      <c r="I46">
        <v>0</v>
      </c>
      <c r="J46">
        <v>465</v>
      </c>
      <c r="K46">
        <v>0.94426465300251705</v>
      </c>
      <c r="L46">
        <v>0.94426465300251705</v>
      </c>
      <c r="M46">
        <v>0.94426465300251705</v>
      </c>
      <c r="N46">
        <v>0</v>
      </c>
      <c r="O46">
        <v>1</v>
      </c>
      <c r="P46">
        <v>1</v>
      </c>
      <c r="Q46">
        <v>0</v>
      </c>
      <c r="R46">
        <v>0.528323699421965</v>
      </c>
      <c r="S46">
        <v>0.99893019523936799</v>
      </c>
    </row>
    <row r="47" spans="1:19" x14ac:dyDescent="0.55000000000000004">
      <c r="A47" t="s">
        <v>358</v>
      </c>
      <c r="B47">
        <v>2</v>
      </c>
      <c r="C47">
        <v>7968</v>
      </c>
      <c r="D47">
        <v>375</v>
      </c>
      <c r="E47">
        <v>435</v>
      </c>
      <c r="F47">
        <v>30</v>
      </c>
      <c r="G47">
        <v>345</v>
      </c>
      <c r="H47">
        <v>7533</v>
      </c>
      <c r="I47">
        <v>345</v>
      </c>
      <c r="J47">
        <v>30</v>
      </c>
      <c r="K47">
        <v>0.95505213951815804</v>
      </c>
      <c r="L47">
        <v>0.95505213951815804</v>
      </c>
      <c r="M47">
        <v>0.95505213951815804</v>
      </c>
      <c r="N47">
        <v>0.93548387096774099</v>
      </c>
      <c r="O47">
        <v>0.95620715917745602</v>
      </c>
      <c r="P47">
        <v>0.95620715917745602</v>
      </c>
      <c r="Q47">
        <v>0.93548387096774099</v>
      </c>
      <c r="R47">
        <v>0.55769230769230704</v>
      </c>
      <c r="S47">
        <v>0.99603332011106704</v>
      </c>
    </row>
    <row r="48" spans="1:19" x14ac:dyDescent="0.55000000000000004">
      <c r="A48" t="s">
        <v>359</v>
      </c>
      <c r="B48">
        <v>2</v>
      </c>
      <c r="C48">
        <v>7399</v>
      </c>
      <c r="D48">
        <v>944</v>
      </c>
      <c r="E48">
        <v>459</v>
      </c>
      <c r="F48">
        <v>6</v>
      </c>
      <c r="G48">
        <v>938</v>
      </c>
      <c r="H48">
        <v>6940</v>
      </c>
      <c r="I48">
        <v>938</v>
      </c>
      <c r="J48">
        <v>6</v>
      </c>
      <c r="K48">
        <v>0.886851252547045</v>
      </c>
      <c r="L48">
        <v>0.886851252547045</v>
      </c>
      <c r="M48">
        <v>0.886851252547045</v>
      </c>
      <c r="N48">
        <v>0.98709677419354802</v>
      </c>
      <c r="O48">
        <v>0.88093424727088099</v>
      </c>
      <c r="P48">
        <v>0.88093424727088099</v>
      </c>
      <c r="Q48">
        <v>0.98709677419354802</v>
      </c>
      <c r="R48">
        <v>0.32856120257694998</v>
      </c>
      <c r="S48">
        <v>0.99913619349265703</v>
      </c>
    </row>
    <row r="49" spans="1:19" x14ac:dyDescent="0.55000000000000004">
      <c r="A49" t="s">
        <v>360</v>
      </c>
      <c r="B49">
        <v>2</v>
      </c>
      <c r="C49">
        <v>7917</v>
      </c>
      <c r="D49">
        <v>426</v>
      </c>
      <c r="E49">
        <v>434</v>
      </c>
      <c r="F49">
        <v>31</v>
      </c>
      <c r="G49">
        <v>395</v>
      </c>
      <c r="H49">
        <v>7483</v>
      </c>
      <c r="I49">
        <v>395</v>
      </c>
      <c r="J49">
        <v>31</v>
      </c>
      <c r="K49">
        <v>0.94893923049262796</v>
      </c>
      <c r="L49">
        <v>0.94893923049262796</v>
      </c>
      <c r="M49">
        <v>0.94893923049262796</v>
      </c>
      <c r="N49">
        <v>0.93333333333333302</v>
      </c>
      <c r="O49">
        <v>0.94986037065244899</v>
      </c>
      <c r="P49">
        <v>0.94986037065244899</v>
      </c>
      <c r="Q49">
        <v>0.93333333333333302</v>
      </c>
      <c r="R49">
        <v>0.52352231604342503</v>
      </c>
      <c r="S49">
        <v>0.99587436784668604</v>
      </c>
    </row>
    <row r="50" spans="1:19" x14ac:dyDescent="0.55000000000000004">
      <c r="A50" t="s">
        <v>361</v>
      </c>
      <c r="B50">
        <v>2</v>
      </c>
      <c r="C50">
        <v>7908</v>
      </c>
      <c r="D50">
        <v>435</v>
      </c>
      <c r="E50">
        <v>35</v>
      </c>
      <c r="F50">
        <v>430</v>
      </c>
      <c r="G50">
        <v>5</v>
      </c>
      <c r="H50">
        <v>7873</v>
      </c>
      <c r="I50">
        <v>5</v>
      </c>
      <c r="J50">
        <v>430</v>
      </c>
      <c r="K50">
        <v>0.94786048184106397</v>
      </c>
      <c r="L50">
        <v>0.94786048184106397</v>
      </c>
      <c r="M50">
        <v>0.94786048184106397</v>
      </c>
      <c r="N50">
        <v>7.5268817204300995E-2</v>
      </c>
      <c r="O50">
        <v>0.99936532114749899</v>
      </c>
      <c r="P50">
        <v>0.99936532114749899</v>
      </c>
      <c r="Q50">
        <v>7.5268817204300995E-2</v>
      </c>
      <c r="R50">
        <v>0.875</v>
      </c>
      <c r="S50">
        <v>0.948211489822955</v>
      </c>
    </row>
    <row r="51" spans="1:19" x14ac:dyDescent="0.55000000000000004">
      <c r="A51" t="s">
        <v>362</v>
      </c>
      <c r="B51">
        <v>2</v>
      </c>
      <c r="C51">
        <v>5869</v>
      </c>
      <c r="D51">
        <v>2474</v>
      </c>
      <c r="E51">
        <v>431</v>
      </c>
      <c r="F51">
        <v>34</v>
      </c>
      <c r="G51">
        <v>2440</v>
      </c>
      <c r="H51">
        <v>5438</v>
      </c>
      <c r="I51">
        <v>2440</v>
      </c>
      <c r="J51">
        <v>34</v>
      </c>
      <c r="K51">
        <v>0.70346398178113301</v>
      </c>
      <c r="L51">
        <v>0.70346398178113301</v>
      </c>
      <c r="M51">
        <v>0.70346398178113301</v>
      </c>
      <c r="N51">
        <v>0.92688172043010697</v>
      </c>
      <c r="O51">
        <v>0.69027671997968998</v>
      </c>
      <c r="P51">
        <v>0.69027671997968998</v>
      </c>
      <c r="Q51">
        <v>0.92688172043010697</v>
      </c>
      <c r="R51">
        <v>0.15012190874259801</v>
      </c>
      <c r="S51">
        <v>0.99378654970760205</v>
      </c>
    </row>
    <row r="52" spans="1:19" x14ac:dyDescent="0.55000000000000004">
      <c r="A52" t="s">
        <v>363</v>
      </c>
      <c r="B52">
        <v>2</v>
      </c>
      <c r="C52">
        <v>7483</v>
      </c>
      <c r="D52">
        <v>860</v>
      </c>
      <c r="E52">
        <v>440</v>
      </c>
      <c r="F52">
        <v>25</v>
      </c>
      <c r="G52">
        <v>835</v>
      </c>
      <c r="H52">
        <v>7043</v>
      </c>
      <c r="I52">
        <v>835</v>
      </c>
      <c r="J52">
        <v>25</v>
      </c>
      <c r="K52">
        <v>0.89691957329497696</v>
      </c>
      <c r="L52">
        <v>0.89691957329497696</v>
      </c>
      <c r="M52">
        <v>0.89691957329497696</v>
      </c>
      <c r="N52">
        <v>0.94623655913978499</v>
      </c>
      <c r="O52">
        <v>0.89400863163239397</v>
      </c>
      <c r="P52">
        <v>0.89400863163239397</v>
      </c>
      <c r="Q52">
        <v>0.94623655913978499</v>
      </c>
      <c r="R52">
        <v>0.34509803921568599</v>
      </c>
      <c r="S52">
        <v>0.99646293152235399</v>
      </c>
    </row>
    <row r="53" spans="1:19" x14ac:dyDescent="0.55000000000000004">
      <c r="A53" t="s">
        <v>364</v>
      </c>
      <c r="B53">
        <v>2</v>
      </c>
      <c r="C53">
        <v>6571</v>
      </c>
      <c r="D53">
        <v>1772</v>
      </c>
      <c r="E53">
        <v>343</v>
      </c>
      <c r="F53">
        <v>122</v>
      </c>
      <c r="G53">
        <v>1650</v>
      </c>
      <c r="H53">
        <v>6228</v>
      </c>
      <c r="I53">
        <v>1650</v>
      </c>
      <c r="J53">
        <v>122</v>
      </c>
      <c r="K53">
        <v>0.78760637660314003</v>
      </c>
      <c r="L53">
        <v>0.78760637660314003</v>
      </c>
      <c r="M53">
        <v>0.78760637660314003</v>
      </c>
      <c r="N53">
        <v>0.73763440860215002</v>
      </c>
      <c r="O53">
        <v>0.79055597867478999</v>
      </c>
      <c r="P53">
        <v>0.79055597867478999</v>
      </c>
      <c r="Q53">
        <v>0.73763440860215002</v>
      </c>
      <c r="R53">
        <v>0.172102358253888</v>
      </c>
      <c r="S53">
        <v>0.98078740157480304</v>
      </c>
    </row>
    <row r="54" spans="1:19" x14ac:dyDescent="0.55000000000000004">
      <c r="A54" t="s">
        <v>365</v>
      </c>
      <c r="B54">
        <v>2</v>
      </c>
      <c r="C54">
        <v>7452</v>
      </c>
      <c r="D54">
        <v>891</v>
      </c>
      <c r="E54">
        <v>388</v>
      </c>
      <c r="F54">
        <v>77</v>
      </c>
      <c r="G54">
        <v>814</v>
      </c>
      <c r="H54">
        <v>7064</v>
      </c>
      <c r="I54">
        <v>814</v>
      </c>
      <c r="J54">
        <v>77</v>
      </c>
      <c r="K54">
        <v>0.89320388349514501</v>
      </c>
      <c r="L54">
        <v>0.89320388349514501</v>
      </c>
      <c r="M54">
        <v>0.89320388349514501</v>
      </c>
      <c r="N54">
        <v>0.83440860215053703</v>
      </c>
      <c r="O54">
        <v>0.89667428281289596</v>
      </c>
      <c r="P54">
        <v>0.89667428281289596</v>
      </c>
      <c r="Q54">
        <v>0.83440860215053703</v>
      </c>
      <c r="R54">
        <v>0.32279534109816899</v>
      </c>
      <c r="S54">
        <v>0.98921719647108197</v>
      </c>
    </row>
    <row r="55" spans="1:19" x14ac:dyDescent="0.55000000000000004">
      <c r="A55" t="s">
        <v>366</v>
      </c>
      <c r="B55">
        <v>3</v>
      </c>
      <c r="C55">
        <v>7160</v>
      </c>
      <c r="D55">
        <v>1169</v>
      </c>
      <c r="E55">
        <v>417</v>
      </c>
      <c r="F55">
        <v>29</v>
      </c>
      <c r="G55">
        <v>1140</v>
      </c>
      <c r="H55">
        <v>6743</v>
      </c>
      <c r="I55">
        <v>1140</v>
      </c>
      <c r="J55">
        <v>29</v>
      </c>
      <c r="K55">
        <v>0.85964701644855301</v>
      </c>
      <c r="L55">
        <v>0.85964701644855301</v>
      </c>
      <c r="M55">
        <v>0.85964701644855301</v>
      </c>
      <c r="N55">
        <v>0.93497757847533602</v>
      </c>
      <c r="O55">
        <v>0.85538500570848597</v>
      </c>
      <c r="P55">
        <v>0.85538500570848597</v>
      </c>
      <c r="Q55">
        <v>0.93497757847533602</v>
      </c>
      <c r="R55">
        <v>0.26782273603082801</v>
      </c>
      <c r="S55">
        <v>0.99571766095688097</v>
      </c>
    </row>
    <row r="56" spans="1:19" x14ac:dyDescent="0.55000000000000004">
      <c r="A56" t="s">
        <v>367</v>
      </c>
      <c r="B56">
        <v>3</v>
      </c>
      <c r="C56">
        <v>8103</v>
      </c>
      <c r="D56">
        <v>226</v>
      </c>
      <c r="E56">
        <v>438</v>
      </c>
      <c r="F56">
        <v>8</v>
      </c>
      <c r="G56">
        <v>218</v>
      </c>
      <c r="H56">
        <v>7665</v>
      </c>
      <c r="I56">
        <v>218</v>
      </c>
      <c r="J56">
        <v>8</v>
      </c>
      <c r="K56">
        <v>0.97286589026293602</v>
      </c>
      <c r="L56">
        <v>0.97286589026293602</v>
      </c>
      <c r="M56">
        <v>0.97286589026293602</v>
      </c>
      <c r="N56">
        <v>0.98206278026905802</v>
      </c>
      <c r="O56">
        <v>0.97234555372320097</v>
      </c>
      <c r="P56">
        <v>0.97234555372320097</v>
      </c>
      <c r="Q56">
        <v>0.98206278026905802</v>
      </c>
      <c r="R56">
        <v>0.667682926829268</v>
      </c>
      <c r="S56">
        <v>0.99895738303140802</v>
      </c>
    </row>
    <row r="57" spans="1:19" x14ac:dyDescent="0.55000000000000004">
      <c r="A57" t="s">
        <v>368</v>
      </c>
      <c r="B57">
        <v>3</v>
      </c>
      <c r="C57">
        <v>7853</v>
      </c>
      <c r="D57">
        <v>476</v>
      </c>
      <c r="E57">
        <v>431</v>
      </c>
      <c r="F57">
        <v>15</v>
      </c>
      <c r="G57">
        <v>461</v>
      </c>
      <c r="H57">
        <v>7422</v>
      </c>
      <c r="I57">
        <v>461</v>
      </c>
      <c r="J57">
        <v>15</v>
      </c>
      <c r="K57">
        <v>0.94285028214671596</v>
      </c>
      <c r="L57">
        <v>0.94285028214671596</v>
      </c>
      <c r="M57">
        <v>0.94285028214671596</v>
      </c>
      <c r="N57">
        <v>0.96636771300448399</v>
      </c>
      <c r="O57">
        <v>0.941519725992642</v>
      </c>
      <c r="P57">
        <v>0.941519725992642</v>
      </c>
      <c r="Q57">
        <v>0.96636771300448399</v>
      </c>
      <c r="R57">
        <v>0.48318385650224199</v>
      </c>
      <c r="S57">
        <v>0.99798305768454998</v>
      </c>
    </row>
    <row r="58" spans="1:19" x14ac:dyDescent="0.55000000000000004">
      <c r="A58" t="s">
        <v>369</v>
      </c>
      <c r="B58">
        <v>3</v>
      </c>
      <c r="C58">
        <v>7749</v>
      </c>
      <c r="D58">
        <v>580</v>
      </c>
      <c r="E58">
        <v>439</v>
      </c>
      <c r="F58">
        <v>7</v>
      </c>
      <c r="G58">
        <v>573</v>
      </c>
      <c r="H58">
        <v>7310</v>
      </c>
      <c r="I58">
        <v>573</v>
      </c>
      <c r="J58">
        <v>7</v>
      </c>
      <c r="K58">
        <v>0.93036378917036799</v>
      </c>
      <c r="L58">
        <v>0.93036378917036799</v>
      </c>
      <c r="M58">
        <v>0.93036378917036799</v>
      </c>
      <c r="N58">
        <v>0.98430493273542596</v>
      </c>
      <c r="O58">
        <v>0.92731193707979198</v>
      </c>
      <c r="P58">
        <v>0.92731193707979198</v>
      </c>
      <c r="Q58">
        <v>0.98430493273542596</v>
      </c>
      <c r="R58">
        <v>0.43379446640316199</v>
      </c>
      <c r="S58">
        <v>0.99904332376657101</v>
      </c>
    </row>
    <row r="59" spans="1:19" x14ac:dyDescent="0.55000000000000004">
      <c r="A59" t="s">
        <v>370</v>
      </c>
      <c r="B59">
        <v>3</v>
      </c>
      <c r="C59">
        <v>8075</v>
      </c>
      <c r="D59">
        <v>254</v>
      </c>
      <c r="E59">
        <v>430</v>
      </c>
      <c r="F59">
        <v>16</v>
      </c>
      <c r="G59">
        <v>238</v>
      </c>
      <c r="H59">
        <v>7645</v>
      </c>
      <c r="I59">
        <v>238</v>
      </c>
      <c r="J59">
        <v>16</v>
      </c>
      <c r="K59">
        <v>0.96950414215392</v>
      </c>
      <c r="L59">
        <v>0.96950414215392</v>
      </c>
      <c r="M59">
        <v>0.96950414215392</v>
      </c>
      <c r="N59">
        <v>0.96412556053811604</v>
      </c>
      <c r="O59">
        <v>0.96980844856019199</v>
      </c>
      <c r="P59">
        <v>0.96980844856019199</v>
      </c>
      <c r="Q59">
        <v>0.96412556053811604</v>
      </c>
      <c r="R59">
        <v>0.64371257485029898</v>
      </c>
      <c r="S59">
        <v>0.99791149980420302</v>
      </c>
    </row>
    <row r="60" spans="1:19" x14ac:dyDescent="0.55000000000000004">
      <c r="A60" t="s">
        <v>371</v>
      </c>
      <c r="B60">
        <v>3</v>
      </c>
      <c r="C60">
        <v>7846</v>
      </c>
      <c r="D60">
        <v>483</v>
      </c>
      <c r="E60">
        <v>105</v>
      </c>
      <c r="F60">
        <v>341</v>
      </c>
      <c r="G60">
        <v>142</v>
      </c>
      <c r="H60">
        <v>7741</v>
      </c>
      <c r="I60">
        <v>142</v>
      </c>
      <c r="J60">
        <v>341</v>
      </c>
      <c r="K60">
        <v>0.94200984511946195</v>
      </c>
      <c r="L60">
        <v>0.94200984511946195</v>
      </c>
      <c r="M60">
        <v>0.94200984511946195</v>
      </c>
      <c r="N60">
        <v>0.23542600896860899</v>
      </c>
      <c r="O60">
        <v>0.98198655334263596</v>
      </c>
      <c r="P60">
        <v>0.98198655334263596</v>
      </c>
      <c r="Q60">
        <v>0.23542600896860899</v>
      </c>
      <c r="R60">
        <v>0.42510121457489802</v>
      </c>
      <c r="S60">
        <v>0.95780747339767303</v>
      </c>
    </row>
    <row r="61" spans="1:19" x14ac:dyDescent="0.55000000000000004">
      <c r="A61" t="s">
        <v>372</v>
      </c>
      <c r="B61">
        <v>3</v>
      </c>
      <c r="C61">
        <v>7228</v>
      </c>
      <c r="D61">
        <v>1101</v>
      </c>
      <c r="E61">
        <v>368</v>
      </c>
      <c r="F61">
        <v>78</v>
      </c>
      <c r="G61">
        <v>1023</v>
      </c>
      <c r="H61">
        <v>6860</v>
      </c>
      <c r="I61">
        <v>1023</v>
      </c>
      <c r="J61">
        <v>78</v>
      </c>
      <c r="K61">
        <v>0.86781126185616497</v>
      </c>
      <c r="L61">
        <v>0.86781126185616497</v>
      </c>
      <c r="M61">
        <v>0.86781126185616497</v>
      </c>
      <c r="N61">
        <v>0.82511210762331799</v>
      </c>
      <c r="O61">
        <v>0.87022707091208895</v>
      </c>
      <c r="P61">
        <v>0.87022707091208895</v>
      </c>
      <c r="Q61">
        <v>0.82511210762331799</v>
      </c>
      <c r="R61">
        <v>0.26455787203450698</v>
      </c>
      <c r="S61">
        <v>0.98875756702219597</v>
      </c>
    </row>
    <row r="62" spans="1:19" x14ac:dyDescent="0.55000000000000004">
      <c r="A62" t="s">
        <v>373</v>
      </c>
      <c r="B62">
        <v>3</v>
      </c>
      <c r="C62">
        <v>8027</v>
      </c>
      <c r="D62">
        <v>302</v>
      </c>
      <c r="E62">
        <v>436</v>
      </c>
      <c r="F62">
        <v>10</v>
      </c>
      <c r="G62">
        <v>292</v>
      </c>
      <c r="H62">
        <v>7591</v>
      </c>
      <c r="I62">
        <v>292</v>
      </c>
      <c r="J62">
        <v>10</v>
      </c>
      <c r="K62">
        <v>0.96374114539560496</v>
      </c>
      <c r="L62">
        <v>0.96374114539560496</v>
      </c>
      <c r="M62">
        <v>0.96374114539560496</v>
      </c>
      <c r="N62">
        <v>0.97757847533632203</v>
      </c>
      <c r="O62">
        <v>0.96295826462006795</v>
      </c>
      <c r="P62">
        <v>0.96295826462006795</v>
      </c>
      <c r="Q62">
        <v>0.97757847533632203</v>
      </c>
      <c r="R62">
        <v>0.59890109890109799</v>
      </c>
      <c r="S62">
        <v>0.99868438363373202</v>
      </c>
    </row>
    <row r="63" spans="1:19" x14ac:dyDescent="0.55000000000000004">
      <c r="A63" t="s">
        <v>374</v>
      </c>
      <c r="B63">
        <v>3</v>
      </c>
      <c r="C63">
        <v>7484</v>
      </c>
      <c r="D63">
        <v>845</v>
      </c>
      <c r="E63">
        <v>441</v>
      </c>
      <c r="F63">
        <v>5</v>
      </c>
      <c r="G63">
        <v>840</v>
      </c>
      <c r="H63">
        <v>7043</v>
      </c>
      <c r="I63">
        <v>840</v>
      </c>
      <c r="J63">
        <v>5</v>
      </c>
      <c r="K63">
        <v>0.89854724456717405</v>
      </c>
      <c r="L63">
        <v>0.89854724456717405</v>
      </c>
      <c r="M63">
        <v>0.89854724456717405</v>
      </c>
      <c r="N63">
        <v>0.98878923766816096</v>
      </c>
      <c r="O63">
        <v>0.89344158315362099</v>
      </c>
      <c r="P63">
        <v>0.89344158315362099</v>
      </c>
      <c r="Q63">
        <v>0.98878923766816096</v>
      </c>
      <c r="R63">
        <v>0.34426229508196698</v>
      </c>
      <c r="S63">
        <v>0.99929057888762696</v>
      </c>
    </row>
    <row r="64" spans="1:19" x14ac:dyDescent="0.55000000000000004">
      <c r="A64" t="s">
        <v>375</v>
      </c>
      <c r="B64">
        <v>3</v>
      </c>
      <c r="C64">
        <v>7447</v>
      </c>
      <c r="D64">
        <v>882</v>
      </c>
      <c r="E64">
        <v>413</v>
      </c>
      <c r="F64">
        <v>33</v>
      </c>
      <c r="G64">
        <v>849</v>
      </c>
      <c r="H64">
        <v>7034</v>
      </c>
      <c r="I64">
        <v>849</v>
      </c>
      <c r="J64">
        <v>33</v>
      </c>
      <c r="K64">
        <v>0.89410493456597395</v>
      </c>
      <c r="L64">
        <v>0.89410493456597395</v>
      </c>
      <c r="M64">
        <v>0.89410493456597395</v>
      </c>
      <c r="N64">
        <v>0.92600896860986504</v>
      </c>
      <c r="O64">
        <v>0.89229988583026698</v>
      </c>
      <c r="P64">
        <v>0.89229988583026698</v>
      </c>
      <c r="Q64">
        <v>0.92600896860986504</v>
      </c>
      <c r="R64">
        <v>0.32725832012678202</v>
      </c>
      <c r="S64">
        <v>0.99533040894297398</v>
      </c>
    </row>
    <row r="65" spans="1:19" x14ac:dyDescent="0.55000000000000004">
      <c r="A65" t="s">
        <v>376</v>
      </c>
      <c r="B65">
        <v>3</v>
      </c>
      <c r="C65">
        <v>5572</v>
      </c>
      <c r="D65">
        <v>2757</v>
      </c>
      <c r="E65">
        <v>377</v>
      </c>
      <c r="F65">
        <v>69</v>
      </c>
      <c r="G65">
        <v>2688</v>
      </c>
      <c r="H65">
        <v>5195</v>
      </c>
      <c r="I65">
        <v>2688</v>
      </c>
      <c r="J65">
        <v>69</v>
      </c>
      <c r="K65">
        <v>0.668987873694321</v>
      </c>
      <c r="L65">
        <v>0.668987873694321</v>
      </c>
      <c r="M65">
        <v>0.668987873694321</v>
      </c>
      <c r="N65">
        <v>0.84529147982062702</v>
      </c>
      <c r="O65">
        <v>0.65901306609158905</v>
      </c>
      <c r="P65">
        <v>0.65901306609158905</v>
      </c>
      <c r="Q65">
        <v>0.84529147982062702</v>
      </c>
      <c r="R65">
        <v>0.12300163132137</v>
      </c>
      <c r="S65">
        <v>0.98689209726443705</v>
      </c>
    </row>
    <row r="66" spans="1:19" x14ac:dyDescent="0.55000000000000004">
      <c r="A66" t="s">
        <v>377</v>
      </c>
      <c r="B66">
        <v>3</v>
      </c>
      <c r="C66">
        <v>7883</v>
      </c>
      <c r="D66">
        <v>446</v>
      </c>
      <c r="E66">
        <v>0</v>
      </c>
      <c r="F66">
        <v>446</v>
      </c>
      <c r="G66">
        <v>0</v>
      </c>
      <c r="H66">
        <v>7883</v>
      </c>
      <c r="I66">
        <v>0</v>
      </c>
      <c r="J66">
        <v>446</v>
      </c>
      <c r="K66">
        <v>0.94645215512066205</v>
      </c>
      <c r="L66">
        <v>0.94645215512066205</v>
      </c>
      <c r="M66">
        <v>0.94645215512066205</v>
      </c>
      <c r="N66">
        <v>0</v>
      </c>
      <c r="O66">
        <v>1</v>
      </c>
      <c r="P66">
        <v>1</v>
      </c>
      <c r="Q66">
        <v>0</v>
      </c>
      <c r="R66">
        <v>0.12300163132137</v>
      </c>
      <c r="S66">
        <v>0.98689209726443705</v>
      </c>
    </row>
    <row r="67" spans="1:19" x14ac:dyDescent="0.55000000000000004">
      <c r="A67" t="s">
        <v>378</v>
      </c>
      <c r="B67">
        <v>3</v>
      </c>
      <c r="C67">
        <v>5369</v>
      </c>
      <c r="D67">
        <v>2960</v>
      </c>
      <c r="E67">
        <v>402</v>
      </c>
      <c r="F67">
        <v>44</v>
      </c>
      <c r="G67">
        <v>2916</v>
      </c>
      <c r="H67">
        <v>4967</v>
      </c>
      <c r="I67">
        <v>2916</v>
      </c>
      <c r="J67">
        <v>44</v>
      </c>
      <c r="K67">
        <v>0.64461519990395</v>
      </c>
      <c r="L67">
        <v>0.64461519990395</v>
      </c>
      <c r="M67">
        <v>0.64461519990395</v>
      </c>
      <c r="N67">
        <v>0.90134529147982001</v>
      </c>
      <c r="O67">
        <v>0.63009006723328598</v>
      </c>
      <c r="P67">
        <v>0.63009006723328598</v>
      </c>
      <c r="Q67">
        <v>0.90134529147982001</v>
      </c>
      <c r="R67">
        <v>0.121157323688969</v>
      </c>
      <c r="S67">
        <v>0.99121931750149594</v>
      </c>
    </row>
    <row r="68" spans="1:19" x14ac:dyDescent="0.55000000000000004">
      <c r="A68" t="s">
        <v>379</v>
      </c>
      <c r="B68">
        <v>3</v>
      </c>
      <c r="C68">
        <v>6588</v>
      </c>
      <c r="D68">
        <v>1741</v>
      </c>
      <c r="E68">
        <v>265</v>
      </c>
      <c r="F68">
        <v>181</v>
      </c>
      <c r="G68">
        <v>1560</v>
      </c>
      <c r="H68">
        <v>6323</v>
      </c>
      <c r="I68">
        <v>1560</v>
      </c>
      <c r="J68">
        <v>181</v>
      </c>
      <c r="K68">
        <v>0.79097130507864</v>
      </c>
      <c r="L68">
        <v>0.79097130507864</v>
      </c>
      <c r="M68">
        <v>0.79097130507864</v>
      </c>
      <c r="N68">
        <v>0.594170403587444</v>
      </c>
      <c r="O68">
        <v>0.80210579728529696</v>
      </c>
      <c r="P68">
        <v>0.80210579728529696</v>
      </c>
      <c r="Q68">
        <v>0.594170403587444</v>
      </c>
      <c r="R68">
        <v>0.145205479452054</v>
      </c>
      <c r="S68">
        <v>0.972170971709717</v>
      </c>
    </row>
    <row r="69" spans="1:19" x14ac:dyDescent="0.55000000000000004">
      <c r="A69" t="s">
        <v>380</v>
      </c>
      <c r="B69">
        <v>3</v>
      </c>
      <c r="C69">
        <v>6444</v>
      </c>
      <c r="D69">
        <v>1885</v>
      </c>
      <c r="E69">
        <v>393</v>
      </c>
      <c r="F69">
        <v>53</v>
      </c>
      <c r="G69">
        <v>1832</v>
      </c>
      <c r="H69">
        <v>6051</v>
      </c>
      <c r="I69">
        <v>1832</v>
      </c>
      <c r="J69">
        <v>53</v>
      </c>
      <c r="K69">
        <v>0.77368231480369698</v>
      </c>
      <c r="L69">
        <v>0.77368231480369698</v>
      </c>
      <c r="M69">
        <v>0.77368231480369698</v>
      </c>
      <c r="N69">
        <v>0.88116591928251098</v>
      </c>
      <c r="O69">
        <v>0.767601167068375</v>
      </c>
      <c r="P69">
        <v>0.767601167068375</v>
      </c>
      <c r="Q69">
        <v>0.88116591928251098</v>
      </c>
      <c r="R69">
        <v>0.176629213483146</v>
      </c>
      <c r="S69">
        <v>0.99131716906946199</v>
      </c>
    </row>
    <row r="70" spans="1:19" x14ac:dyDescent="0.55000000000000004">
      <c r="A70" t="s">
        <v>381</v>
      </c>
      <c r="B70">
        <v>3</v>
      </c>
      <c r="C70">
        <v>7526</v>
      </c>
      <c r="D70">
        <v>803</v>
      </c>
      <c r="E70">
        <v>422</v>
      </c>
      <c r="F70">
        <v>24</v>
      </c>
      <c r="G70">
        <v>779</v>
      </c>
      <c r="H70">
        <v>7104</v>
      </c>
      <c r="I70">
        <v>779</v>
      </c>
      <c r="J70">
        <v>24</v>
      </c>
      <c r="K70">
        <v>0.90358986673069996</v>
      </c>
      <c r="L70">
        <v>0.90358986673069996</v>
      </c>
      <c r="M70">
        <v>0.90358986673069996</v>
      </c>
      <c r="N70">
        <v>0.94618834080717396</v>
      </c>
      <c r="O70">
        <v>0.90117975390079896</v>
      </c>
      <c r="P70">
        <v>0.90117975390079896</v>
      </c>
      <c r="Q70">
        <v>0.94618834080717396</v>
      </c>
      <c r="R70">
        <v>0.35137385512073199</v>
      </c>
      <c r="S70">
        <v>0.99663299663299598</v>
      </c>
    </row>
    <row r="71" spans="1:19" x14ac:dyDescent="0.55000000000000004">
      <c r="A71" t="s">
        <v>382</v>
      </c>
      <c r="B71">
        <v>4</v>
      </c>
      <c r="C71">
        <v>7149</v>
      </c>
      <c r="D71">
        <v>1166</v>
      </c>
      <c r="E71">
        <v>316</v>
      </c>
      <c r="F71">
        <v>143</v>
      </c>
      <c r="G71">
        <v>1023</v>
      </c>
      <c r="H71">
        <v>6833</v>
      </c>
      <c r="I71">
        <v>1023</v>
      </c>
      <c r="J71">
        <v>143</v>
      </c>
      <c r="K71">
        <v>0.85977149729404601</v>
      </c>
      <c r="L71">
        <v>0.85977149729404601</v>
      </c>
      <c r="M71">
        <v>0.85977149729404601</v>
      </c>
      <c r="N71">
        <v>0.68845315904139404</v>
      </c>
      <c r="O71">
        <v>0.86978105906313596</v>
      </c>
      <c r="P71">
        <v>0.86978105906313596</v>
      </c>
      <c r="Q71">
        <v>0.68845315904139404</v>
      </c>
      <c r="R71">
        <v>0.23599701269604101</v>
      </c>
      <c r="S71">
        <v>0.97950114678899003</v>
      </c>
    </row>
    <row r="72" spans="1:19" x14ac:dyDescent="0.55000000000000004">
      <c r="A72" t="s">
        <v>383</v>
      </c>
      <c r="B72">
        <v>4</v>
      </c>
      <c r="C72">
        <v>7966</v>
      </c>
      <c r="D72">
        <v>349</v>
      </c>
      <c r="E72">
        <v>378</v>
      </c>
      <c r="F72">
        <v>81</v>
      </c>
      <c r="G72">
        <v>268</v>
      </c>
      <c r="H72">
        <v>7588</v>
      </c>
      <c r="I72">
        <v>268</v>
      </c>
      <c r="J72">
        <v>81</v>
      </c>
      <c r="K72">
        <v>0.95802766085387803</v>
      </c>
      <c r="L72">
        <v>0.95802766085387803</v>
      </c>
      <c r="M72">
        <v>0.95802766085387803</v>
      </c>
      <c r="N72">
        <v>0.82352941176470495</v>
      </c>
      <c r="O72">
        <v>0.96588594704684305</v>
      </c>
      <c r="P72">
        <v>0.96588594704684305</v>
      </c>
      <c r="Q72">
        <v>0.82352941176470495</v>
      </c>
      <c r="R72">
        <v>0.58513931888544801</v>
      </c>
      <c r="S72">
        <v>0.98943799713130698</v>
      </c>
    </row>
    <row r="73" spans="1:19" x14ac:dyDescent="0.55000000000000004">
      <c r="A73" t="s">
        <v>384</v>
      </c>
      <c r="B73">
        <v>4</v>
      </c>
      <c r="C73">
        <v>7836</v>
      </c>
      <c r="D73">
        <v>479</v>
      </c>
      <c r="E73">
        <v>447</v>
      </c>
      <c r="F73">
        <v>12</v>
      </c>
      <c r="G73">
        <v>467</v>
      </c>
      <c r="H73">
        <v>7389</v>
      </c>
      <c r="I73">
        <v>467</v>
      </c>
      <c r="J73">
        <v>12</v>
      </c>
      <c r="K73">
        <v>0.94239326518340305</v>
      </c>
      <c r="L73">
        <v>0.94239326518340305</v>
      </c>
      <c r="M73">
        <v>0.94239326518340305</v>
      </c>
      <c r="N73">
        <v>0.973856209150326</v>
      </c>
      <c r="O73">
        <v>0.94055498981670005</v>
      </c>
      <c r="P73">
        <v>0.94055498981670005</v>
      </c>
      <c r="Q73">
        <v>0.973856209150326</v>
      </c>
      <c r="R73">
        <v>0.48905908096279999</v>
      </c>
      <c r="S73">
        <v>0.998378597486826</v>
      </c>
    </row>
    <row r="74" spans="1:19" x14ac:dyDescent="0.55000000000000004">
      <c r="A74" t="s">
        <v>385</v>
      </c>
      <c r="B74">
        <v>4</v>
      </c>
      <c r="C74">
        <v>7439</v>
      </c>
      <c r="D74">
        <v>876</v>
      </c>
      <c r="E74">
        <v>337</v>
      </c>
      <c r="F74">
        <v>122</v>
      </c>
      <c r="G74">
        <v>754</v>
      </c>
      <c r="H74">
        <v>7102</v>
      </c>
      <c r="I74">
        <v>754</v>
      </c>
      <c r="J74">
        <v>122</v>
      </c>
      <c r="K74">
        <v>0.89464822609741401</v>
      </c>
      <c r="L74">
        <v>0.89464822609741401</v>
      </c>
      <c r="M74">
        <v>0.89464822609741401</v>
      </c>
      <c r="N74">
        <v>0.73420479302832198</v>
      </c>
      <c r="O74">
        <v>0.90402240325865502</v>
      </c>
      <c r="P74">
        <v>0.90402240325865502</v>
      </c>
      <c r="Q74">
        <v>0.73420479302832198</v>
      </c>
      <c r="R74">
        <v>0.30889092575618698</v>
      </c>
      <c r="S74">
        <v>0.983111849390919</v>
      </c>
    </row>
    <row r="75" spans="1:19" x14ac:dyDescent="0.55000000000000004">
      <c r="A75" t="s">
        <v>386</v>
      </c>
      <c r="B75">
        <v>4</v>
      </c>
      <c r="C75">
        <v>7825</v>
      </c>
      <c r="D75">
        <v>490</v>
      </c>
      <c r="E75">
        <v>420</v>
      </c>
      <c r="F75">
        <v>39</v>
      </c>
      <c r="G75">
        <v>451</v>
      </c>
      <c r="H75">
        <v>7405</v>
      </c>
      <c r="I75">
        <v>451</v>
      </c>
      <c r="J75">
        <v>39</v>
      </c>
      <c r="K75">
        <v>0.94107035478051704</v>
      </c>
      <c r="L75">
        <v>0.94107035478051704</v>
      </c>
      <c r="M75">
        <v>0.94107035478051704</v>
      </c>
      <c r="N75">
        <v>0.91503267973856195</v>
      </c>
      <c r="O75">
        <v>0.94259164969450104</v>
      </c>
      <c r="P75">
        <v>0.94259164969450104</v>
      </c>
      <c r="Q75">
        <v>0.91503267973856195</v>
      </c>
      <c r="R75">
        <v>0.48220436280137702</v>
      </c>
      <c r="S75">
        <v>0.99476088124664097</v>
      </c>
    </row>
    <row r="76" spans="1:19" x14ac:dyDescent="0.55000000000000004">
      <c r="A76" t="s">
        <v>387</v>
      </c>
      <c r="B76">
        <v>4</v>
      </c>
      <c r="C76">
        <v>7725</v>
      </c>
      <c r="D76">
        <v>590</v>
      </c>
      <c r="E76">
        <v>45</v>
      </c>
      <c r="F76">
        <v>414</v>
      </c>
      <c r="G76">
        <v>176</v>
      </c>
      <c r="H76">
        <v>7680</v>
      </c>
      <c r="I76">
        <v>176</v>
      </c>
      <c r="J76">
        <v>414</v>
      </c>
      <c r="K76">
        <v>0.929043896572459</v>
      </c>
      <c r="L76">
        <v>0.929043896572459</v>
      </c>
      <c r="M76">
        <v>0.929043896572459</v>
      </c>
      <c r="N76">
        <v>9.8039215686274495E-2</v>
      </c>
      <c r="O76">
        <v>0.97759674134419505</v>
      </c>
      <c r="P76">
        <v>0.97759674134419505</v>
      </c>
      <c r="Q76">
        <v>9.8039215686274495E-2</v>
      </c>
      <c r="R76">
        <v>0.203619909502262</v>
      </c>
      <c r="S76">
        <v>0.94885100074128903</v>
      </c>
    </row>
    <row r="77" spans="1:19" x14ac:dyDescent="0.55000000000000004">
      <c r="A77" t="s">
        <v>388</v>
      </c>
      <c r="B77">
        <v>4</v>
      </c>
      <c r="C77">
        <v>7962</v>
      </c>
      <c r="D77">
        <v>353</v>
      </c>
      <c r="E77">
        <v>438</v>
      </c>
      <c r="F77">
        <v>21</v>
      </c>
      <c r="G77">
        <v>332</v>
      </c>
      <c r="H77">
        <v>7524</v>
      </c>
      <c r="I77">
        <v>332</v>
      </c>
      <c r="J77">
        <v>21</v>
      </c>
      <c r="K77">
        <v>0.95754660252555601</v>
      </c>
      <c r="L77">
        <v>0.95754660252555601</v>
      </c>
      <c r="M77">
        <v>0.95754660252555601</v>
      </c>
      <c r="N77">
        <v>0.95424836601307195</v>
      </c>
      <c r="O77">
        <v>0.95773930753564096</v>
      </c>
      <c r="P77">
        <v>0.95773930753564096</v>
      </c>
      <c r="Q77">
        <v>0.95424836601307195</v>
      </c>
      <c r="R77">
        <v>0.56883116883116802</v>
      </c>
      <c r="S77">
        <v>0.99721669980119199</v>
      </c>
    </row>
    <row r="78" spans="1:19" x14ac:dyDescent="0.55000000000000004">
      <c r="A78" t="s">
        <v>389</v>
      </c>
      <c r="B78">
        <v>4</v>
      </c>
      <c r="C78">
        <v>7608</v>
      </c>
      <c r="D78">
        <v>707</v>
      </c>
      <c r="E78">
        <v>346</v>
      </c>
      <c r="F78">
        <v>113</v>
      </c>
      <c r="G78">
        <v>594</v>
      </c>
      <c r="H78">
        <v>7262</v>
      </c>
      <c r="I78">
        <v>594</v>
      </c>
      <c r="J78">
        <v>113</v>
      </c>
      <c r="K78">
        <v>0.91497294046903099</v>
      </c>
      <c r="L78">
        <v>0.91497294046903099</v>
      </c>
      <c r="M78">
        <v>0.91497294046903099</v>
      </c>
      <c r="N78">
        <v>0.75381263616557703</v>
      </c>
      <c r="O78">
        <v>0.92438900203665897</v>
      </c>
      <c r="P78">
        <v>0.92438900203665897</v>
      </c>
      <c r="Q78">
        <v>0.75381263616557703</v>
      </c>
      <c r="R78">
        <v>0.36808510638297798</v>
      </c>
      <c r="S78">
        <v>0.984677966101694</v>
      </c>
    </row>
    <row r="79" spans="1:19" x14ac:dyDescent="0.55000000000000004">
      <c r="A79" t="s">
        <v>390</v>
      </c>
      <c r="B79">
        <v>4</v>
      </c>
      <c r="C79">
        <v>7836</v>
      </c>
      <c r="D79">
        <v>479</v>
      </c>
      <c r="E79">
        <v>437</v>
      </c>
      <c r="F79">
        <v>22</v>
      </c>
      <c r="G79">
        <v>457</v>
      </c>
      <c r="H79">
        <v>7399</v>
      </c>
      <c r="I79">
        <v>457</v>
      </c>
      <c r="J79">
        <v>22</v>
      </c>
      <c r="K79">
        <v>0.94239326518340305</v>
      </c>
      <c r="L79">
        <v>0.94239326518340305</v>
      </c>
      <c r="M79">
        <v>0.94239326518340305</v>
      </c>
      <c r="N79">
        <v>0.95206971677559904</v>
      </c>
      <c r="O79">
        <v>0.94182790224032498</v>
      </c>
      <c r="P79">
        <v>0.94182790224032498</v>
      </c>
      <c r="Q79">
        <v>0.95206971677559904</v>
      </c>
      <c r="R79">
        <v>0.48881431767337802</v>
      </c>
      <c r="S79">
        <v>0.99703543996765898</v>
      </c>
    </row>
    <row r="80" spans="1:19" x14ac:dyDescent="0.55000000000000004">
      <c r="A80" t="s">
        <v>391</v>
      </c>
      <c r="B80">
        <v>4</v>
      </c>
      <c r="C80">
        <v>459</v>
      </c>
      <c r="D80">
        <v>7856</v>
      </c>
      <c r="E80">
        <v>459</v>
      </c>
      <c r="F80">
        <v>0</v>
      </c>
      <c r="G80">
        <v>7856</v>
      </c>
      <c r="H80">
        <v>0</v>
      </c>
      <c r="I80">
        <v>7856</v>
      </c>
      <c r="J80">
        <v>0</v>
      </c>
      <c r="K80">
        <v>5.5201443174984897E-2</v>
      </c>
      <c r="L80">
        <v>5.5201443174984897E-2</v>
      </c>
      <c r="M80">
        <v>5.5201443174984897E-2</v>
      </c>
      <c r="N80">
        <v>1</v>
      </c>
      <c r="O80">
        <v>0</v>
      </c>
      <c r="P80">
        <v>0</v>
      </c>
      <c r="Q80">
        <v>1</v>
      </c>
      <c r="R80">
        <v>5.5201443174984897E-2</v>
      </c>
      <c r="S80">
        <v>0.99703543996765898</v>
      </c>
    </row>
    <row r="81" spans="1:19" x14ac:dyDescent="0.55000000000000004">
      <c r="A81" t="s">
        <v>392</v>
      </c>
      <c r="B81">
        <v>4</v>
      </c>
      <c r="C81">
        <v>8045</v>
      </c>
      <c r="D81">
        <v>270</v>
      </c>
      <c r="E81">
        <v>443</v>
      </c>
      <c r="F81">
        <v>16</v>
      </c>
      <c r="G81">
        <v>254</v>
      </c>
      <c r="H81">
        <v>7602</v>
      </c>
      <c r="I81">
        <v>254</v>
      </c>
      <c r="J81">
        <v>16</v>
      </c>
      <c r="K81">
        <v>0.96752856283824396</v>
      </c>
      <c r="L81">
        <v>0.96752856283824396</v>
      </c>
      <c r="M81">
        <v>0.96752856283824396</v>
      </c>
      <c r="N81">
        <v>0.96514161220043504</v>
      </c>
      <c r="O81">
        <v>0.96766802443991795</v>
      </c>
      <c r="P81">
        <v>0.96766802443991795</v>
      </c>
      <c r="Q81">
        <v>0.96514161220043504</v>
      </c>
      <c r="R81">
        <v>0.63558106169296902</v>
      </c>
      <c r="S81">
        <v>0.99789971121029097</v>
      </c>
    </row>
    <row r="82" spans="1:19" x14ac:dyDescent="0.55000000000000004">
      <c r="A82" t="s">
        <v>393</v>
      </c>
      <c r="B82">
        <v>4</v>
      </c>
      <c r="C82">
        <v>7729</v>
      </c>
      <c r="D82">
        <v>586</v>
      </c>
      <c r="E82">
        <v>433</v>
      </c>
      <c r="F82">
        <v>26</v>
      </c>
      <c r="G82">
        <v>560</v>
      </c>
      <c r="H82">
        <v>7296</v>
      </c>
      <c r="I82">
        <v>560</v>
      </c>
      <c r="J82">
        <v>26</v>
      </c>
      <c r="K82">
        <v>0.92952495490078102</v>
      </c>
      <c r="L82">
        <v>0.92952495490078102</v>
      </c>
      <c r="M82">
        <v>0.92952495490078102</v>
      </c>
      <c r="N82">
        <v>0.94335511982570797</v>
      </c>
      <c r="O82">
        <v>0.92871690427698494</v>
      </c>
      <c r="P82">
        <v>0.92871690427698494</v>
      </c>
      <c r="Q82">
        <v>0.94335511982570797</v>
      </c>
      <c r="R82">
        <v>0.43605236656596102</v>
      </c>
      <c r="S82">
        <v>0.99644905763452596</v>
      </c>
    </row>
    <row r="83" spans="1:19" x14ac:dyDescent="0.55000000000000004">
      <c r="A83" t="s">
        <v>394</v>
      </c>
      <c r="B83">
        <v>4</v>
      </c>
      <c r="C83">
        <v>7746</v>
      </c>
      <c r="D83">
        <v>569</v>
      </c>
      <c r="E83">
        <v>406</v>
      </c>
      <c r="F83">
        <v>53</v>
      </c>
      <c r="G83">
        <v>516</v>
      </c>
      <c r="H83">
        <v>7340</v>
      </c>
      <c r="I83">
        <v>516</v>
      </c>
      <c r="J83">
        <v>53</v>
      </c>
      <c r="K83">
        <v>0.931569452796151</v>
      </c>
      <c r="L83">
        <v>0.931569452796151</v>
      </c>
      <c r="M83">
        <v>0.931569452796151</v>
      </c>
      <c r="N83">
        <v>0.88453159041394303</v>
      </c>
      <c r="O83">
        <v>0.93431771894093596</v>
      </c>
      <c r="P83">
        <v>0.93431771894093596</v>
      </c>
      <c r="Q83">
        <v>0.88453159041394303</v>
      </c>
      <c r="R83">
        <v>0.44034707158351399</v>
      </c>
      <c r="S83">
        <v>0.99283105640470704</v>
      </c>
    </row>
    <row r="84" spans="1:19" x14ac:dyDescent="0.55000000000000004">
      <c r="A84" t="s">
        <v>395</v>
      </c>
      <c r="B84">
        <v>4</v>
      </c>
      <c r="C84">
        <v>7244</v>
      </c>
      <c r="D84">
        <v>1071</v>
      </c>
      <c r="E84">
        <v>402</v>
      </c>
      <c r="F84">
        <v>57</v>
      </c>
      <c r="G84">
        <v>1014</v>
      </c>
      <c r="H84">
        <v>6842</v>
      </c>
      <c r="I84">
        <v>1014</v>
      </c>
      <c r="J84">
        <v>57</v>
      </c>
      <c r="K84">
        <v>0.87119663259170099</v>
      </c>
      <c r="L84">
        <v>0.87119663259170099</v>
      </c>
      <c r="M84">
        <v>0.87119663259170099</v>
      </c>
      <c r="N84">
        <v>0.87581699346405195</v>
      </c>
      <c r="O84">
        <v>0.87092668024439901</v>
      </c>
      <c r="P84">
        <v>0.87092668024439901</v>
      </c>
      <c r="Q84">
        <v>0.87581699346405195</v>
      </c>
      <c r="R84">
        <v>0.28389830508474501</v>
      </c>
      <c r="S84">
        <v>0.991737933033773</v>
      </c>
    </row>
    <row r="85" spans="1:19" x14ac:dyDescent="0.55000000000000004">
      <c r="A85" t="s">
        <v>396</v>
      </c>
      <c r="B85">
        <v>4</v>
      </c>
      <c r="C85">
        <v>7369</v>
      </c>
      <c r="D85">
        <v>946</v>
      </c>
      <c r="E85">
        <v>308</v>
      </c>
      <c r="F85">
        <v>151</v>
      </c>
      <c r="G85">
        <v>795</v>
      </c>
      <c r="H85">
        <v>7061</v>
      </c>
      <c r="I85">
        <v>795</v>
      </c>
      <c r="J85">
        <v>151</v>
      </c>
      <c r="K85">
        <v>0.88622970535177303</v>
      </c>
      <c r="L85">
        <v>0.88622970535177303</v>
      </c>
      <c r="M85">
        <v>0.88622970535177303</v>
      </c>
      <c r="N85">
        <v>0.671023965141612</v>
      </c>
      <c r="O85">
        <v>0.89880346232179198</v>
      </c>
      <c r="P85">
        <v>0.89880346232179198</v>
      </c>
      <c r="Q85">
        <v>0.671023965141612</v>
      </c>
      <c r="R85">
        <v>0.27923844061649999</v>
      </c>
      <c r="S85">
        <v>0.97906267332223995</v>
      </c>
    </row>
    <row r="86" spans="1:19" x14ac:dyDescent="0.55000000000000004">
      <c r="A86" t="s">
        <v>397</v>
      </c>
      <c r="B86">
        <v>5</v>
      </c>
      <c r="C86">
        <v>7847</v>
      </c>
      <c r="D86">
        <v>388</v>
      </c>
      <c r="E86">
        <v>441</v>
      </c>
      <c r="F86">
        <v>9</v>
      </c>
      <c r="G86">
        <v>379</v>
      </c>
      <c r="H86">
        <v>7406</v>
      </c>
      <c r="I86">
        <v>379</v>
      </c>
      <c r="J86">
        <v>9</v>
      </c>
      <c r="K86">
        <v>0.95288403157255597</v>
      </c>
      <c r="L86">
        <v>0.95288403157255597</v>
      </c>
      <c r="M86">
        <v>0.95288403157255597</v>
      </c>
      <c r="N86">
        <v>0.98</v>
      </c>
      <c r="O86">
        <v>0.95131663455362803</v>
      </c>
      <c r="P86">
        <v>0.95131663455362803</v>
      </c>
      <c r="Q86">
        <v>0.98</v>
      </c>
      <c r="R86">
        <v>0.53780487804877997</v>
      </c>
      <c r="S86">
        <v>0.99878624409979699</v>
      </c>
    </row>
    <row r="87" spans="1:19" x14ac:dyDescent="0.55000000000000004">
      <c r="A87" t="s">
        <v>398</v>
      </c>
      <c r="B87">
        <v>5</v>
      </c>
      <c r="C87">
        <v>7785</v>
      </c>
      <c r="D87">
        <v>450</v>
      </c>
      <c r="E87">
        <v>0</v>
      </c>
      <c r="F87">
        <v>450</v>
      </c>
      <c r="G87">
        <v>0</v>
      </c>
      <c r="H87">
        <v>7785</v>
      </c>
      <c r="I87">
        <v>0</v>
      </c>
      <c r="J87">
        <v>450</v>
      </c>
      <c r="K87">
        <v>0.94535519125682999</v>
      </c>
      <c r="L87">
        <v>0.94535519125682999</v>
      </c>
      <c r="M87">
        <v>0.94535519125682999</v>
      </c>
      <c r="N87">
        <v>0</v>
      </c>
      <c r="O87">
        <v>1</v>
      </c>
      <c r="P87">
        <v>1</v>
      </c>
      <c r="Q87">
        <v>0</v>
      </c>
      <c r="R87">
        <v>0.53780487804877997</v>
      </c>
      <c r="S87">
        <v>0.99878624409979699</v>
      </c>
    </row>
    <row r="88" spans="1:19" x14ac:dyDescent="0.55000000000000004">
      <c r="A88" t="s">
        <v>399</v>
      </c>
      <c r="B88">
        <v>5</v>
      </c>
      <c r="C88">
        <v>7910</v>
      </c>
      <c r="D88">
        <v>325</v>
      </c>
      <c r="E88">
        <v>444</v>
      </c>
      <c r="F88">
        <v>6</v>
      </c>
      <c r="G88">
        <v>319</v>
      </c>
      <c r="H88">
        <v>7466</v>
      </c>
      <c r="I88">
        <v>319</v>
      </c>
      <c r="J88">
        <v>6</v>
      </c>
      <c r="K88">
        <v>0.96053430479659896</v>
      </c>
      <c r="L88">
        <v>0.96053430479659896</v>
      </c>
      <c r="M88">
        <v>0.96053430479659896</v>
      </c>
      <c r="N88">
        <v>0.98666666666666603</v>
      </c>
      <c r="O88">
        <v>0.95902376364804098</v>
      </c>
      <c r="P88">
        <v>0.95902376364804098</v>
      </c>
      <c r="Q88">
        <v>0.98666666666666603</v>
      </c>
      <c r="R88">
        <v>0.58191349934469205</v>
      </c>
      <c r="S88">
        <v>0.99919700214132701</v>
      </c>
    </row>
    <row r="89" spans="1:19" x14ac:dyDescent="0.55000000000000004">
      <c r="A89" t="s">
        <v>400</v>
      </c>
      <c r="B89">
        <v>5</v>
      </c>
      <c r="C89">
        <v>7655</v>
      </c>
      <c r="D89">
        <v>580</v>
      </c>
      <c r="E89">
        <v>354</v>
      </c>
      <c r="F89">
        <v>96</v>
      </c>
      <c r="G89">
        <v>484</v>
      </c>
      <c r="H89">
        <v>7301</v>
      </c>
      <c r="I89">
        <v>484</v>
      </c>
      <c r="J89">
        <v>96</v>
      </c>
      <c r="K89">
        <v>0.92956891317546997</v>
      </c>
      <c r="L89">
        <v>0.92956891317546997</v>
      </c>
      <c r="M89">
        <v>0.92956891317546997</v>
      </c>
      <c r="N89">
        <v>0.78666666666666596</v>
      </c>
      <c r="O89">
        <v>0.93782915863840699</v>
      </c>
      <c r="P89">
        <v>0.93782915863840699</v>
      </c>
      <c r="Q89">
        <v>0.78666666666666596</v>
      </c>
      <c r="R89">
        <v>0.422434367541766</v>
      </c>
      <c r="S89">
        <v>0.98702176558064003</v>
      </c>
    </row>
    <row r="90" spans="1:19" x14ac:dyDescent="0.55000000000000004">
      <c r="A90" t="s">
        <v>401</v>
      </c>
      <c r="B90">
        <v>5</v>
      </c>
      <c r="C90">
        <v>7308</v>
      </c>
      <c r="D90">
        <v>927</v>
      </c>
      <c r="E90">
        <v>429</v>
      </c>
      <c r="F90">
        <v>21</v>
      </c>
      <c r="G90">
        <v>906</v>
      </c>
      <c r="H90">
        <v>6879</v>
      </c>
      <c r="I90">
        <v>906</v>
      </c>
      <c r="J90">
        <v>21</v>
      </c>
      <c r="K90">
        <v>0.88743169398907096</v>
      </c>
      <c r="L90">
        <v>0.88743169398907096</v>
      </c>
      <c r="M90">
        <v>0.88743169398907096</v>
      </c>
      <c r="N90">
        <v>0.95333333333333303</v>
      </c>
      <c r="O90">
        <v>0.883622350674373</v>
      </c>
      <c r="P90">
        <v>0.883622350674373</v>
      </c>
      <c r="Q90">
        <v>0.95333333333333303</v>
      </c>
      <c r="R90">
        <v>0.32134831460674101</v>
      </c>
      <c r="S90">
        <v>0.99695652173912996</v>
      </c>
    </row>
    <row r="91" spans="1:19" x14ac:dyDescent="0.55000000000000004">
      <c r="A91" t="s">
        <v>402</v>
      </c>
      <c r="B91">
        <v>5</v>
      </c>
      <c r="C91">
        <v>6892</v>
      </c>
      <c r="D91">
        <v>1343</v>
      </c>
      <c r="E91">
        <v>269</v>
      </c>
      <c r="F91">
        <v>181</v>
      </c>
      <c r="G91">
        <v>1162</v>
      </c>
      <c r="H91">
        <v>6623</v>
      </c>
      <c r="I91">
        <v>1162</v>
      </c>
      <c r="J91">
        <v>181</v>
      </c>
      <c r="K91">
        <v>0.83691560412871802</v>
      </c>
      <c r="L91">
        <v>0.83691560412871802</v>
      </c>
      <c r="M91">
        <v>0.83691560412871802</v>
      </c>
      <c r="N91">
        <v>0.59777777777777696</v>
      </c>
      <c r="O91">
        <v>0.85073859987154699</v>
      </c>
      <c r="P91">
        <v>0.85073859987154699</v>
      </c>
      <c r="Q91">
        <v>0.59777777777777696</v>
      </c>
      <c r="R91">
        <v>0.18798043326345201</v>
      </c>
      <c r="S91">
        <v>0.97339800117577802</v>
      </c>
    </row>
    <row r="92" spans="1:19" x14ac:dyDescent="0.55000000000000004">
      <c r="A92" t="s">
        <v>403</v>
      </c>
      <c r="B92">
        <v>5</v>
      </c>
      <c r="C92">
        <v>6068</v>
      </c>
      <c r="D92">
        <v>2167</v>
      </c>
      <c r="E92">
        <v>355</v>
      </c>
      <c r="F92">
        <v>95</v>
      </c>
      <c r="G92">
        <v>2072</v>
      </c>
      <c r="H92">
        <v>5713</v>
      </c>
      <c r="I92">
        <v>2072</v>
      </c>
      <c r="J92">
        <v>95</v>
      </c>
      <c r="K92">
        <v>0.73685488767455898</v>
      </c>
      <c r="L92">
        <v>0.73685488767455898</v>
      </c>
      <c r="M92">
        <v>0.73685488767455898</v>
      </c>
      <c r="N92">
        <v>0.78888888888888797</v>
      </c>
      <c r="O92">
        <v>0.73384714193962697</v>
      </c>
      <c r="P92">
        <v>0.73384714193962697</v>
      </c>
      <c r="Q92">
        <v>0.78888888888888797</v>
      </c>
      <c r="R92">
        <v>0.146271116604861</v>
      </c>
      <c r="S92">
        <v>0.98364325068870495</v>
      </c>
    </row>
    <row r="93" spans="1:19" x14ac:dyDescent="0.55000000000000004">
      <c r="A93" t="s">
        <v>404</v>
      </c>
      <c r="B93">
        <v>5</v>
      </c>
      <c r="C93">
        <v>7979</v>
      </c>
      <c r="D93">
        <v>256</v>
      </c>
      <c r="E93">
        <v>442</v>
      </c>
      <c r="F93">
        <v>8</v>
      </c>
      <c r="G93">
        <v>248</v>
      </c>
      <c r="H93">
        <v>7537</v>
      </c>
      <c r="I93">
        <v>248</v>
      </c>
      <c r="J93">
        <v>8</v>
      </c>
      <c r="K93">
        <v>0.968913175470552</v>
      </c>
      <c r="L93">
        <v>0.968913175470552</v>
      </c>
      <c r="M93">
        <v>0.968913175470552</v>
      </c>
      <c r="N93">
        <v>0.982222222222222</v>
      </c>
      <c r="O93">
        <v>0.96814386640976202</v>
      </c>
      <c r="P93">
        <v>0.96814386640976202</v>
      </c>
      <c r="Q93">
        <v>0.982222222222222</v>
      </c>
      <c r="R93">
        <v>0.64057971014492698</v>
      </c>
      <c r="S93">
        <v>0.99893969516235903</v>
      </c>
    </row>
    <row r="94" spans="1:19" x14ac:dyDescent="0.55000000000000004">
      <c r="A94" t="s">
        <v>405</v>
      </c>
      <c r="B94">
        <v>5</v>
      </c>
      <c r="C94">
        <v>5561</v>
      </c>
      <c r="D94">
        <v>2674</v>
      </c>
      <c r="E94">
        <v>319</v>
      </c>
      <c r="F94">
        <v>131</v>
      </c>
      <c r="G94">
        <v>2543</v>
      </c>
      <c r="H94">
        <v>5242</v>
      </c>
      <c r="I94">
        <v>2543</v>
      </c>
      <c r="J94">
        <v>131</v>
      </c>
      <c r="K94">
        <v>0.67528840315725502</v>
      </c>
      <c r="L94">
        <v>0.67528840315725502</v>
      </c>
      <c r="M94">
        <v>0.67528840315725502</v>
      </c>
      <c r="N94">
        <v>0.70888888888888801</v>
      </c>
      <c r="O94">
        <v>0.67334617854848999</v>
      </c>
      <c r="P94">
        <v>0.67334617854848999</v>
      </c>
      <c r="Q94">
        <v>0.70888888888888801</v>
      </c>
      <c r="R94">
        <v>0.111460517120894</v>
      </c>
      <c r="S94">
        <v>0.97561883491531698</v>
      </c>
    </row>
    <row r="95" spans="1:19" x14ac:dyDescent="0.55000000000000004">
      <c r="A95" t="s">
        <v>406</v>
      </c>
      <c r="B95">
        <v>5</v>
      </c>
      <c r="C95">
        <v>5385</v>
      </c>
      <c r="D95">
        <v>2850</v>
      </c>
      <c r="E95">
        <v>271</v>
      </c>
      <c r="F95">
        <v>179</v>
      </c>
      <c r="G95">
        <v>2671</v>
      </c>
      <c r="H95">
        <v>5114</v>
      </c>
      <c r="I95">
        <v>2671</v>
      </c>
      <c r="J95">
        <v>179</v>
      </c>
      <c r="K95">
        <v>0.65391621129326005</v>
      </c>
      <c r="L95">
        <v>0.65391621129326005</v>
      </c>
      <c r="M95">
        <v>0.65391621129326005</v>
      </c>
      <c r="N95">
        <v>0.60222222222222199</v>
      </c>
      <c r="O95">
        <v>0.65690430314707704</v>
      </c>
      <c r="P95">
        <v>0.65690430314707704</v>
      </c>
      <c r="Q95">
        <v>0.60222222222222199</v>
      </c>
      <c r="R95">
        <v>9.2114208021753893E-2</v>
      </c>
      <c r="S95">
        <v>0.966181749480445</v>
      </c>
    </row>
    <row r="96" spans="1:19" x14ac:dyDescent="0.55000000000000004">
      <c r="A96" t="s">
        <v>407</v>
      </c>
      <c r="B96">
        <v>5</v>
      </c>
      <c r="C96">
        <v>5331</v>
      </c>
      <c r="D96">
        <v>2904</v>
      </c>
      <c r="E96">
        <v>393</v>
      </c>
      <c r="F96">
        <v>57</v>
      </c>
      <c r="G96">
        <v>2847</v>
      </c>
      <c r="H96">
        <v>4938</v>
      </c>
      <c r="I96">
        <v>2847</v>
      </c>
      <c r="J96">
        <v>57</v>
      </c>
      <c r="K96">
        <v>0.64735883424408003</v>
      </c>
      <c r="L96">
        <v>0.64735883424408003</v>
      </c>
      <c r="M96">
        <v>0.64735883424408003</v>
      </c>
      <c r="N96">
        <v>0.87333333333333296</v>
      </c>
      <c r="O96">
        <v>0.63429672447013397</v>
      </c>
      <c r="P96">
        <v>0.63429672447013397</v>
      </c>
      <c r="Q96">
        <v>0.87333333333333296</v>
      </c>
      <c r="R96">
        <v>0.121296296296296</v>
      </c>
      <c r="S96">
        <v>0.988588588588588</v>
      </c>
    </row>
    <row r="97" spans="1:19" x14ac:dyDescent="0.55000000000000004">
      <c r="A97" t="s">
        <v>408</v>
      </c>
      <c r="B97">
        <v>5</v>
      </c>
      <c r="C97">
        <v>7969</v>
      </c>
      <c r="D97">
        <v>266</v>
      </c>
      <c r="E97">
        <v>423</v>
      </c>
      <c r="F97">
        <v>27</v>
      </c>
      <c r="G97">
        <v>239</v>
      </c>
      <c r="H97">
        <v>7546</v>
      </c>
      <c r="I97">
        <v>239</v>
      </c>
      <c r="J97">
        <v>27</v>
      </c>
      <c r="K97">
        <v>0.96769884638737103</v>
      </c>
      <c r="L97">
        <v>0.96769884638737103</v>
      </c>
      <c r="M97">
        <v>0.96769884638737103</v>
      </c>
      <c r="N97">
        <v>0.94</v>
      </c>
      <c r="O97">
        <v>0.96929993577392404</v>
      </c>
      <c r="P97">
        <v>0.96929993577392404</v>
      </c>
      <c r="Q97">
        <v>0.94</v>
      </c>
      <c r="R97">
        <v>0.638972809667673</v>
      </c>
      <c r="S97">
        <v>0.99643470223161201</v>
      </c>
    </row>
    <row r="98" spans="1:19" x14ac:dyDescent="0.55000000000000004">
      <c r="A98" t="s">
        <v>409</v>
      </c>
      <c r="B98">
        <v>5</v>
      </c>
      <c r="C98">
        <v>6392</v>
      </c>
      <c r="D98">
        <v>1843</v>
      </c>
      <c r="E98">
        <v>355</v>
      </c>
      <c r="F98">
        <v>95</v>
      </c>
      <c r="G98">
        <v>1748</v>
      </c>
      <c r="H98">
        <v>6037</v>
      </c>
      <c r="I98">
        <v>1748</v>
      </c>
      <c r="J98">
        <v>95</v>
      </c>
      <c r="K98">
        <v>0.77619914996964101</v>
      </c>
      <c r="L98">
        <v>0.77619914996964101</v>
      </c>
      <c r="M98">
        <v>0.77619914996964101</v>
      </c>
      <c r="N98">
        <v>0.78888888888888797</v>
      </c>
      <c r="O98">
        <v>0.77546563904945398</v>
      </c>
      <c r="P98">
        <v>0.77546563904945398</v>
      </c>
      <c r="Q98">
        <v>0.78888888888888797</v>
      </c>
      <c r="R98">
        <v>0.16880646695197299</v>
      </c>
      <c r="S98">
        <v>0.98450750163078904</v>
      </c>
    </row>
    <row r="99" spans="1:19" x14ac:dyDescent="0.55000000000000004">
      <c r="A99" t="s">
        <v>410</v>
      </c>
      <c r="B99">
        <v>5</v>
      </c>
      <c r="C99">
        <v>6692</v>
      </c>
      <c r="D99">
        <v>1543</v>
      </c>
      <c r="E99">
        <v>420</v>
      </c>
      <c r="F99">
        <v>30</v>
      </c>
      <c r="G99">
        <v>1513</v>
      </c>
      <c r="H99">
        <v>6272</v>
      </c>
      <c r="I99">
        <v>1513</v>
      </c>
      <c r="J99">
        <v>30</v>
      </c>
      <c r="K99">
        <v>0.81262902246508795</v>
      </c>
      <c r="L99">
        <v>0.81262902246508795</v>
      </c>
      <c r="M99">
        <v>0.81262902246508795</v>
      </c>
      <c r="N99">
        <v>0.93333333333333302</v>
      </c>
      <c r="O99">
        <v>0.80565189466923504</v>
      </c>
      <c r="P99">
        <v>0.80565189466923504</v>
      </c>
      <c r="Q99">
        <v>0.93333333333333302</v>
      </c>
      <c r="R99">
        <v>0.21727884117951299</v>
      </c>
      <c r="S99">
        <v>0.99523960647413501</v>
      </c>
    </row>
    <row r="100" spans="1:19" x14ac:dyDescent="0.55000000000000004">
      <c r="A100" t="s">
        <v>411</v>
      </c>
      <c r="B100">
        <v>5</v>
      </c>
      <c r="C100">
        <v>7567</v>
      </c>
      <c r="D100">
        <v>668</v>
      </c>
      <c r="E100">
        <v>420</v>
      </c>
      <c r="F100">
        <v>30</v>
      </c>
      <c r="G100">
        <v>638</v>
      </c>
      <c r="H100">
        <v>7147</v>
      </c>
      <c r="I100">
        <v>638</v>
      </c>
      <c r="J100">
        <v>30</v>
      </c>
      <c r="K100">
        <v>0.91888281724347298</v>
      </c>
      <c r="L100">
        <v>0.91888281724347298</v>
      </c>
      <c r="M100">
        <v>0.91888281724347298</v>
      </c>
      <c r="N100">
        <v>0.93333333333333302</v>
      </c>
      <c r="O100">
        <v>0.91804752729608197</v>
      </c>
      <c r="P100">
        <v>0.91804752729608197</v>
      </c>
      <c r="Q100">
        <v>0.93333333333333302</v>
      </c>
      <c r="R100">
        <v>0.39697542533081198</v>
      </c>
      <c r="S100">
        <v>0.99581998049324205</v>
      </c>
    </row>
    <row r="101" spans="1:19" x14ac:dyDescent="0.55000000000000004">
      <c r="B101" s="267" t="s">
        <v>65</v>
      </c>
      <c r="C101" s="267">
        <f>AVERAGE(C2:C100)</f>
        <v>6973.5252525252527</v>
      </c>
      <c r="D101" s="267">
        <f t="shared" ref="D101:S101" si="0">AVERAGE(D2:D100)</f>
        <v>1338.121212121212</v>
      </c>
      <c r="E101" s="267">
        <f t="shared" si="0"/>
        <v>376.65656565656565</v>
      </c>
      <c r="F101" s="267">
        <f t="shared" si="0"/>
        <v>80.878787878787875</v>
      </c>
      <c r="G101" s="267">
        <f t="shared" si="0"/>
        <v>1257.2424242424242</v>
      </c>
      <c r="H101" s="267">
        <f t="shared" si="0"/>
        <v>6596.8686868686873</v>
      </c>
      <c r="I101" s="267">
        <f t="shared" si="0"/>
        <v>1257.2424242424242</v>
      </c>
      <c r="J101" s="267">
        <f t="shared" si="0"/>
        <v>80.878787878787875</v>
      </c>
      <c r="K101" s="267">
        <f t="shared" si="0"/>
        <v>0.83899224155298269</v>
      </c>
      <c r="L101" s="267">
        <f t="shared" si="0"/>
        <v>0.83899224155298269</v>
      </c>
      <c r="M101" s="267">
        <f t="shared" si="0"/>
        <v>0.83899224155298269</v>
      </c>
      <c r="N101" s="267">
        <f t="shared" si="0"/>
        <v>0.82304527762271418</v>
      </c>
      <c r="O101" s="267">
        <f t="shared" si="0"/>
        <v>0.83990005660683809</v>
      </c>
      <c r="P101" s="267">
        <f t="shared" si="0"/>
        <v>0.83990005660683809</v>
      </c>
      <c r="Q101" s="267">
        <f t="shared" si="0"/>
        <v>0.82304527762271418</v>
      </c>
      <c r="R101" s="267">
        <f t="shared" si="0"/>
        <v>0.36672424135753162</v>
      </c>
      <c r="S101" s="267">
        <f t="shared" si="0"/>
        <v>0.99026293042904256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8C243-6B3A-4338-AE3E-2F11C96A01D9}">
  <dimension ref="A1:S110"/>
  <sheetViews>
    <sheetView topLeftCell="B90" workbookViewId="0">
      <selection activeCell="B110" sqref="B110:S110"/>
    </sheetView>
  </sheetViews>
  <sheetFormatPr defaultRowHeight="14.4" x14ac:dyDescent="0.55000000000000004"/>
  <cols>
    <col min="1" max="1" width="17.578125" customWidth="1"/>
  </cols>
  <sheetData>
    <row r="1" spans="1:19" x14ac:dyDescent="0.55000000000000004">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55000000000000004">
      <c r="A2" t="s">
        <v>412</v>
      </c>
      <c r="B2">
        <v>1</v>
      </c>
      <c r="C2">
        <v>4439</v>
      </c>
      <c r="D2">
        <v>3883</v>
      </c>
      <c r="E2">
        <v>319</v>
      </c>
      <c r="F2">
        <v>143</v>
      </c>
      <c r="G2">
        <v>3740</v>
      </c>
      <c r="H2">
        <v>4120</v>
      </c>
      <c r="I2">
        <v>3740</v>
      </c>
      <c r="J2">
        <v>143</v>
      </c>
      <c r="K2">
        <v>0.53340543100000004</v>
      </c>
      <c r="L2">
        <v>0.53340543100000004</v>
      </c>
      <c r="M2">
        <v>0.53340543100000004</v>
      </c>
      <c r="N2">
        <v>0.69047619000000005</v>
      </c>
      <c r="O2">
        <v>0.52417302799999999</v>
      </c>
      <c r="P2">
        <v>0.52417302799999999</v>
      </c>
      <c r="Q2">
        <v>0.69047619000000005</v>
      </c>
      <c r="R2">
        <v>7.8590785999999996E-2</v>
      </c>
      <c r="S2">
        <v>0.966455548</v>
      </c>
    </row>
    <row r="3" spans="1:19" x14ac:dyDescent="0.55000000000000004">
      <c r="A3" t="s">
        <v>413</v>
      </c>
      <c r="B3">
        <v>1</v>
      </c>
      <c r="C3">
        <v>4511</v>
      </c>
      <c r="D3">
        <v>3811</v>
      </c>
      <c r="E3">
        <v>354</v>
      </c>
      <c r="F3">
        <v>108</v>
      </c>
      <c r="G3">
        <v>3703</v>
      </c>
      <c r="H3">
        <v>4157</v>
      </c>
      <c r="I3">
        <v>3703</v>
      </c>
      <c r="J3">
        <v>108</v>
      </c>
      <c r="K3">
        <v>0.54205719799999996</v>
      </c>
      <c r="L3">
        <v>0.54205719799999996</v>
      </c>
      <c r="M3">
        <v>0.54205719799999996</v>
      </c>
      <c r="N3">
        <v>0.76623376600000004</v>
      </c>
      <c r="O3">
        <v>0.52888040700000005</v>
      </c>
      <c r="P3">
        <v>0.52888040700000005</v>
      </c>
      <c r="Q3">
        <v>0.76623376600000004</v>
      </c>
      <c r="R3">
        <v>8.7256594000000007E-2</v>
      </c>
      <c r="S3">
        <v>0.97467760800000003</v>
      </c>
    </row>
    <row r="4" spans="1:19" x14ac:dyDescent="0.55000000000000004">
      <c r="A4" t="s">
        <v>414</v>
      </c>
      <c r="B4">
        <v>1</v>
      </c>
      <c r="C4">
        <v>8001</v>
      </c>
      <c r="D4">
        <v>321</v>
      </c>
      <c r="E4">
        <v>455</v>
      </c>
      <c r="F4">
        <v>7</v>
      </c>
      <c r="G4">
        <v>314</v>
      </c>
      <c r="H4">
        <v>7546</v>
      </c>
      <c r="I4">
        <v>314</v>
      </c>
      <c r="J4">
        <v>7</v>
      </c>
      <c r="K4">
        <v>0.96142754100000005</v>
      </c>
      <c r="L4">
        <v>0.96142754100000005</v>
      </c>
      <c r="M4">
        <v>0.96142754100000005</v>
      </c>
      <c r="N4">
        <v>0.984848485</v>
      </c>
      <c r="O4">
        <v>0.96005089099999996</v>
      </c>
      <c r="P4">
        <v>0.96005089099999996</v>
      </c>
      <c r="Q4">
        <v>0.984848485</v>
      </c>
      <c r="R4">
        <v>0.59167750299999999</v>
      </c>
      <c r="S4">
        <v>0.99907321599999999</v>
      </c>
    </row>
    <row r="5" spans="1:19" x14ac:dyDescent="0.55000000000000004">
      <c r="A5" t="s">
        <v>415</v>
      </c>
      <c r="B5">
        <v>1</v>
      </c>
      <c r="C5">
        <v>7960</v>
      </c>
      <c r="D5">
        <v>362</v>
      </c>
      <c r="E5">
        <v>451</v>
      </c>
      <c r="F5">
        <v>11</v>
      </c>
      <c r="G5">
        <v>351</v>
      </c>
      <c r="H5">
        <v>7509</v>
      </c>
      <c r="I5">
        <v>351</v>
      </c>
      <c r="J5">
        <v>11</v>
      </c>
      <c r="K5">
        <v>0.95650084099999999</v>
      </c>
      <c r="L5">
        <v>0.95650084099999999</v>
      </c>
      <c r="M5">
        <v>0.95650084099999999</v>
      </c>
      <c r="N5">
        <v>0.97619047599999997</v>
      </c>
      <c r="O5">
        <v>0.95534351100000003</v>
      </c>
      <c r="P5">
        <v>0.95534351100000003</v>
      </c>
      <c r="Q5">
        <v>0.97619047599999997</v>
      </c>
      <c r="R5">
        <v>0.56234413999999999</v>
      </c>
      <c r="S5">
        <v>0.99853723400000005</v>
      </c>
    </row>
    <row r="6" spans="1:19" x14ac:dyDescent="0.55000000000000004">
      <c r="A6" t="s">
        <v>416</v>
      </c>
      <c r="B6">
        <v>1</v>
      </c>
      <c r="C6">
        <v>6621</v>
      </c>
      <c r="D6">
        <v>1701</v>
      </c>
      <c r="E6">
        <v>342</v>
      </c>
      <c r="F6">
        <v>120</v>
      </c>
      <c r="G6">
        <v>1581</v>
      </c>
      <c r="H6">
        <v>6279</v>
      </c>
      <c r="I6">
        <v>1581</v>
      </c>
      <c r="J6">
        <v>120</v>
      </c>
      <c r="K6">
        <v>0.79560201900000005</v>
      </c>
      <c r="L6">
        <v>0.79560201900000005</v>
      </c>
      <c r="M6">
        <v>0.79560201900000005</v>
      </c>
      <c r="N6">
        <v>0.74025974000000005</v>
      </c>
      <c r="O6">
        <v>0.79885496199999995</v>
      </c>
      <c r="P6">
        <v>0.79885496199999995</v>
      </c>
      <c r="Q6">
        <v>0.74025974000000005</v>
      </c>
      <c r="R6">
        <v>0.177847114</v>
      </c>
      <c r="S6">
        <v>0.98124707</v>
      </c>
    </row>
    <row r="7" spans="1:19" x14ac:dyDescent="0.55000000000000004">
      <c r="A7" t="s">
        <v>417</v>
      </c>
      <c r="B7">
        <v>1</v>
      </c>
      <c r="C7">
        <v>7835</v>
      </c>
      <c r="D7">
        <v>487</v>
      </c>
      <c r="E7">
        <v>434</v>
      </c>
      <c r="F7">
        <v>28</v>
      </c>
      <c r="G7">
        <v>459</v>
      </c>
      <c r="H7">
        <v>7401</v>
      </c>
      <c r="I7">
        <v>459</v>
      </c>
      <c r="J7">
        <v>28</v>
      </c>
      <c r="K7">
        <v>0.94148041299999996</v>
      </c>
      <c r="L7">
        <v>0.94148041299999996</v>
      </c>
      <c r="M7">
        <v>0.94148041299999996</v>
      </c>
      <c r="N7">
        <v>0.93939393900000001</v>
      </c>
      <c r="O7">
        <v>0.94160305300000002</v>
      </c>
      <c r="P7">
        <v>0.94160305300000002</v>
      </c>
      <c r="Q7">
        <v>0.93939393900000001</v>
      </c>
      <c r="R7">
        <v>0.48600223999999997</v>
      </c>
      <c r="S7">
        <v>0.99623098700000001</v>
      </c>
    </row>
    <row r="8" spans="1:19" x14ac:dyDescent="0.55000000000000004">
      <c r="A8" t="s">
        <v>418</v>
      </c>
      <c r="B8">
        <v>1</v>
      </c>
      <c r="C8">
        <v>8020</v>
      </c>
      <c r="D8">
        <v>302</v>
      </c>
      <c r="E8">
        <v>457</v>
      </c>
      <c r="F8">
        <v>5</v>
      </c>
      <c r="G8">
        <v>297</v>
      </c>
      <c r="H8">
        <v>7563</v>
      </c>
      <c r="I8">
        <v>297</v>
      </c>
      <c r="J8">
        <v>5</v>
      </c>
      <c r="K8">
        <v>0.963710646</v>
      </c>
      <c r="L8">
        <v>0.963710646</v>
      </c>
      <c r="M8">
        <v>0.963710646</v>
      </c>
      <c r="N8">
        <v>0.98917748900000002</v>
      </c>
      <c r="O8">
        <v>0.96221374000000004</v>
      </c>
      <c r="P8">
        <v>0.96221374000000004</v>
      </c>
      <c r="Q8">
        <v>0.98917748900000002</v>
      </c>
      <c r="R8">
        <v>0.606100796</v>
      </c>
      <c r="S8">
        <v>0.99933932299999995</v>
      </c>
    </row>
    <row r="9" spans="1:19" x14ac:dyDescent="0.55000000000000004">
      <c r="A9" t="s">
        <v>419</v>
      </c>
      <c r="B9">
        <v>1</v>
      </c>
      <c r="C9">
        <v>7409</v>
      </c>
      <c r="D9">
        <v>913</v>
      </c>
      <c r="E9">
        <v>284</v>
      </c>
      <c r="F9">
        <v>178</v>
      </c>
      <c r="G9">
        <v>735</v>
      </c>
      <c r="H9">
        <v>7125</v>
      </c>
      <c r="I9">
        <v>735</v>
      </c>
      <c r="J9">
        <v>178</v>
      </c>
      <c r="K9">
        <v>0.89029079499999997</v>
      </c>
      <c r="L9">
        <v>0.89029079499999997</v>
      </c>
      <c r="M9">
        <v>0.89029079499999997</v>
      </c>
      <c r="N9">
        <v>0.61471861500000002</v>
      </c>
      <c r="O9">
        <v>0.90648854999999995</v>
      </c>
      <c r="P9">
        <v>0.90648854999999995</v>
      </c>
      <c r="Q9">
        <v>0.61471861500000002</v>
      </c>
      <c r="R9">
        <v>0.27870461200000002</v>
      </c>
      <c r="S9">
        <v>0.975626455</v>
      </c>
    </row>
    <row r="10" spans="1:19" x14ac:dyDescent="0.55000000000000004">
      <c r="A10" t="s">
        <v>420</v>
      </c>
      <c r="B10">
        <v>1</v>
      </c>
      <c r="C10">
        <v>7910</v>
      </c>
      <c r="D10">
        <v>412</v>
      </c>
      <c r="E10">
        <v>336</v>
      </c>
      <c r="F10">
        <v>126</v>
      </c>
      <c r="G10">
        <v>286</v>
      </c>
      <c r="H10">
        <v>7574</v>
      </c>
      <c r="I10">
        <v>286</v>
      </c>
      <c r="J10">
        <v>126</v>
      </c>
      <c r="K10">
        <v>0.95049267000000004</v>
      </c>
      <c r="L10">
        <v>0.95049267000000004</v>
      </c>
      <c r="M10">
        <v>0.95049267000000004</v>
      </c>
      <c r="N10">
        <v>0.72727272700000001</v>
      </c>
      <c r="O10">
        <v>0.96361323200000004</v>
      </c>
      <c r="P10">
        <v>0.96361323200000004</v>
      </c>
      <c r="Q10">
        <v>0.72727272700000001</v>
      </c>
      <c r="R10">
        <v>0.54019292600000002</v>
      </c>
      <c r="S10">
        <v>0.98363636399999999</v>
      </c>
    </row>
    <row r="11" spans="1:19" x14ac:dyDescent="0.55000000000000004">
      <c r="A11" t="s">
        <v>421</v>
      </c>
      <c r="B11">
        <v>1</v>
      </c>
      <c r="C11">
        <v>5771</v>
      </c>
      <c r="D11">
        <v>2551</v>
      </c>
      <c r="E11">
        <v>308</v>
      </c>
      <c r="F11">
        <v>154</v>
      </c>
      <c r="G11">
        <v>2397</v>
      </c>
      <c r="H11">
        <v>5463</v>
      </c>
      <c r="I11">
        <v>2397</v>
      </c>
      <c r="J11">
        <v>154</v>
      </c>
      <c r="K11">
        <v>0.69346311000000005</v>
      </c>
      <c r="L11">
        <v>0.69346311000000005</v>
      </c>
      <c r="M11">
        <v>0.69346311000000005</v>
      </c>
      <c r="N11">
        <v>0.66666666699999999</v>
      </c>
      <c r="O11">
        <v>0.69503816799999996</v>
      </c>
      <c r="P11">
        <v>0.69503816799999996</v>
      </c>
      <c r="Q11">
        <v>0.66666666699999999</v>
      </c>
      <c r="R11">
        <v>0.113863216</v>
      </c>
      <c r="S11">
        <v>0.97258322900000005</v>
      </c>
    </row>
    <row r="12" spans="1:19" x14ac:dyDescent="0.55000000000000004">
      <c r="A12" t="s">
        <v>422</v>
      </c>
      <c r="B12">
        <v>1</v>
      </c>
      <c r="C12">
        <v>7128</v>
      </c>
      <c r="D12">
        <v>1194</v>
      </c>
      <c r="E12">
        <v>336</v>
      </c>
      <c r="F12">
        <v>126</v>
      </c>
      <c r="G12">
        <v>1068</v>
      </c>
      <c r="H12">
        <v>6792</v>
      </c>
      <c r="I12">
        <v>1068</v>
      </c>
      <c r="J12">
        <v>126</v>
      </c>
      <c r="K12">
        <v>0.85652487399999999</v>
      </c>
      <c r="L12">
        <v>0.85652487399999999</v>
      </c>
      <c r="M12">
        <v>0.85652487399999999</v>
      </c>
      <c r="N12">
        <v>0.72727272700000001</v>
      </c>
      <c r="O12">
        <v>0.86412213699999996</v>
      </c>
      <c r="P12">
        <v>0.86412213699999996</v>
      </c>
      <c r="Q12">
        <v>0.72727272700000001</v>
      </c>
      <c r="R12">
        <v>0.23931623899999999</v>
      </c>
      <c r="S12">
        <v>0.98178664400000004</v>
      </c>
    </row>
    <row r="13" spans="1:19" x14ac:dyDescent="0.55000000000000004">
      <c r="A13" t="s">
        <v>423</v>
      </c>
      <c r="B13">
        <v>1</v>
      </c>
      <c r="C13">
        <v>6545</v>
      </c>
      <c r="D13">
        <v>1777</v>
      </c>
      <c r="E13">
        <v>125</v>
      </c>
      <c r="F13">
        <v>337</v>
      </c>
      <c r="G13">
        <v>1440</v>
      </c>
      <c r="H13">
        <v>6420</v>
      </c>
      <c r="I13">
        <v>1440</v>
      </c>
      <c r="J13">
        <v>337</v>
      </c>
      <c r="K13">
        <v>0.78646959900000002</v>
      </c>
      <c r="L13">
        <v>0.78646959900000002</v>
      </c>
      <c r="M13">
        <v>0.78646959900000002</v>
      </c>
      <c r="N13">
        <v>0.27056277099999998</v>
      </c>
      <c r="O13">
        <v>0.81679389300000005</v>
      </c>
      <c r="P13">
        <v>0.81679389300000005</v>
      </c>
      <c r="Q13">
        <v>0.27056277099999998</v>
      </c>
      <c r="R13">
        <v>7.9872204000000002E-2</v>
      </c>
      <c r="S13">
        <v>0.95012579500000005</v>
      </c>
    </row>
    <row r="14" spans="1:19" x14ac:dyDescent="0.55000000000000004">
      <c r="A14" t="s">
        <v>424</v>
      </c>
      <c r="B14">
        <v>1</v>
      </c>
      <c r="C14">
        <v>8018</v>
      </c>
      <c r="D14">
        <v>304</v>
      </c>
      <c r="E14">
        <v>446</v>
      </c>
      <c r="F14">
        <v>16</v>
      </c>
      <c r="G14">
        <v>288</v>
      </c>
      <c r="H14">
        <v>7572</v>
      </c>
      <c r="I14">
        <v>288</v>
      </c>
      <c r="J14">
        <v>16</v>
      </c>
      <c r="K14">
        <v>0.96347031999999999</v>
      </c>
      <c r="L14">
        <v>0.96347031999999999</v>
      </c>
      <c r="M14">
        <v>0.96347031999999999</v>
      </c>
      <c r="N14">
        <v>0.96536796499999999</v>
      </c>
      <c r="O14">
        <v>0.963358779</v>
      </c>
      <c r="P14">
        <v>0.963358779</v>
      </c>
      <c r="Q14">
        <v>0.96536796499999999</v>
      </c>
      <c r="R14">
        <v>0.60762942799999997</v>
      </c>
      <c r="S14">
        <v>0.99789140700000001</v>
      </c>
    </row>
    <row r="15" spans="1:19" x14ac:dyDescent="0.55000000000000004">
      <c r="A15" t="s">
        <v>425</v>
      </c>
      <c r="B15">
        <v>1</v>
      </c>
      <c r="C15">
        <v>3084</v>
      </c>
      <c r="D15">
        <v>5238</v>
      </c>
      <c r="E15">
        <v>403</v>
      </c>
      <c r="F15">
        <v>59</v>
      </c>
      <c r="G15">
        <v>5179</v>
      </c>
      <c r="H15">
        <v>2681</v>
      </c>
      <c r="I15">
        <v>5179</v>
      </c>
      <c r="J15">
        <v>59</v>
      </c>
      <c r="K15">
        <v>0.37058399400000003</v>
      </c>
      <c r="L15">
        <v>0.37058399400000003</v>
      </c>
      <c r="M15">
        <v>0.37058399400000003</v>
      </c>
      <c r="N15">
        <v>0.87229437200000004</v>
      </c>
      <c r="O15">
        <v>0.34109414799999999</v>
      </c>
      <c r="P15">
        <v>0.34109414799999999</v>
      </c>
      <c r="Q15">
        <v>0.87229437200000004</v>
      </c>
      <c r="R15">
        <v>7.2196344999999995E-2</v>
      </c>
      <c r="S15">
        <v>0.97846715299999998</v>
      </c>
    </row>
    <row r="16" spans="1:19" x14ac:dyDescent="0.55000000000000004">
      <c r="A16" t="s">
        <v>426</v>
      </c>
      <c r="B16">
        <v>1</v>
      </c>
      <c r="C16">
        <v>2266</v>
      </c>
      <c r="D16">
        <v>6056</v>
      </c>
      <c r="E16">
        <v>417</v>
      </c>
      <c r="F16">
        <v>45</v>
      </c>
      <c r="G16">
        <v>6011</v>
      </c>
      <c r="H16">
        <v>1849</v>
      </c>
      <c r="I16">
        <v>6011</v>
      </c>
      <c r="J16">
        <v>45</v>
      </c>
      <c r="K16">
        <v>0.272290315</v>
      </c>
      <c r="L16">
        <v>0.272290315</v>
      </c>
      <c r="M16">
        <v>0.272290315</v>
      </c>
      <c r="N16">
        <v>0.90259740300000002</v>
      </c>
      <c r="O16">
        <v>0.23524173000000001</v>
      </c>
      <c r="P16">
        <v>0.23524173000000001</v>
      </c>
      <c r="Q16">
        <v>0.90259740300000002</v>
      </c>
      <c r="R16">
        <v>6.4872432999999993E-2</v>
      </c>
      <c r="S16">
        <v>0.97624076000000004</v>
      </c>
    </row>
    <row r="17" spans="1:19" x14ac:dyDescent="0.55000000000000004">
      <c r="A17" t="s">
        <v>427</v>
      </c>
      <c r="B17">
        <v>1</v>
      </c>
      <c r="C17">
        <v>7798</v>
      </c>
      <c r="D17">
        <v>524</v>
      </c>
      <c r="E17">
        <v>444</v>
      </c>
      <c r="F17">
        <v>18</v>
      </c>
      <c r="G17">
        <v>506</v>
      </c>
      <c r="H17">
        <v>7354</v>
      </c>
      <c r="I17">
        <v>506</v>
      </c>
      <c r="J17">
        <v>18</v>
      </c>
      <c r="K17">
        <v>0.93703436699999998</v>
      </c>
      <c r="L17">
        <v>0.93703436699999998</v>
      </c>
      <c r="M17">
        <v>0.93703436699999998</v>
      </c>
      <c r="N17">
        <v>0.96103896099999997</v>
      </c>
      <c r="O17">
        <v>0.93562341000000004</v>
      </c>
      <c r="P17">
        <v>0.93562341000000004</v>
      </c>
      <c r="Q17">
        <v>0.96103896099999997</v>
      </c>
      <c r="R17">
        <v>0.46736842099999998</v>
      </c>
      <c r="S17">
        <v>0.99755832899999997</v>
      </c>
    </row>
    <row r="18" spans="1:19" x14ac:dyDescent="0.55000000000000004">
      <c r="A18" t="s">
        <v>428</v>
      </c>
      <c r="B18">
        <v>1</v>
      </c>
      <c r="C18">
        <v>7696</v>
      </c>
      <c r="D18">
        <v>626</v>
      </c>
      <c r="E18">
        <v>438</v>
      </c>
      <c r="F18">
        <v>24</v>
      </c>
      <c r="G18">
        <v>602</v>
      </c>
      <c r="H18">
        <v>7258</v>
      </c>
      <c r="I18">
        <v>602</v>
      </c>
      <c r="J18">
        <v>24</v>
      </c>
      <c r="K18">
        <v>0.92477769799999998</v>
      </c>
      <c r="L18">
        <v>0.92477769799999998</v>
      </c>
      <c r="M18">
        <v>0.92477769799999998</v>
      </c>
      <c r="N18">
        <v>0.94805194800000003</v>
      </c>
      <c r="O18">
        <v>0.92340966899999999</v>
      </c>
      <c r="P18">
        <v>0.92340966899999999</v>
      </c>
      <c r="Q18">
        <v>0.94805194800000003</v>
      </c>
      <c r="R18">
        <v>0.421153846</v>
      </c>
      <c r="S18">
        <v>0.99670420199999998</v>
      </c>
    </row>
    <row r="19" spans="1:19" x14ac:dyDescent="0.55000000000000004">
      <c r="A19" t="s">
        <v>429</v>
      </c>
      <c r="B19">
        <v>1</v>
      </c>
      <c r="C19">
        <v>7532</v>
      </c>
      <c r="D19">
        <v>790</v>
      </c>
      <c r="E19">
        <v>442</v>
      </c>
      <c r="F19">
        <v>20</v>
      </c>
      <c r="G19">
        <v>770</v>
      </c>
      <c r="H19">
        <v>7090</v>
      </c>
      <c r="I19">
        <v>770</v>
      </c>
      <c r="J19">
        <v>20</v>
      </c>
      <c r="K19">
        <v>0.90507089600000001</v>
      </c>
      <c r="L19">
        <v>0.90507089600000001</v>
      </c>
      <c r="M19">
        <v>0.90507089600000001</v>
      </c>
      <c r="N19">
        <v>0.95670995700000006</v>
      </c>
      <c r="O19">
        <v>0.90203562299999995</v>
      </c>
      <c r="P19">
        <v>0.90203562299999995</v>
      </c>
      <c r="Q19">
        <v>0.95670995700000006</v>
      </c>
      <c r="R19">
        <v>0.36468646900000001</v>
      </c>
      <c r="S19">
        <v>0.99718706000000001</v>
      </c>
    </row>
    <row r="20" spans="1:19" x14ac:dyDescent="0.55000000000000004">
      <c r="A20" t="s">
        <v>430</v>
      </c>
      <c r="B20">
        <v>1</v>
      </c>
      <c r="C20">
        <v>4651</v>
      </c>
      <c r="D20">
        <v>3671</v>
      </c>
      <c r="E20">
        <v>381</v>
      </c>
      <c r="F20">
        <v>81</v>
      </c>
      <c r="G20">
        <v>3590</v>
      </c>
      <c r="H20">
        <v>4270</v>
      </c>
      <c r="I20">
        <v>3590</v>
      </c>
      <c r="J20">
        <v>81</v>
      </c>
      <c r="K20">
        <v>0.55888007699999998</v>
      </c>
      <c r="L20">
        <v>0.55888007699999998</v>
      </c>
      <c r="M20">
        <v>0.55888007699999998</v>
      </c>
      <c r="N20">
        <v>0.82467532499999996</v>
      </c>
      <c r="O20">
        <v>0.54325699699999996</v>
      </c>
      <c r="P20">
        <v>0.54325699699999996</v>
      </c>
      <c r="Q20">
        <v>0.82467532499999996</v>
      </c>
      <c r="R20">
        <v>9.5945606000000003E-2</v>
      </c>
      <c r="S20">
        <v>0.98138358999999997</v>
      </c>
    </row>
    <row r="21" spans="1:19" x14ac:dyDescent="0.55000000000000004">
      <c r="A21" t="s">
        <v>431</v>
      </c>
      <c r="B21">
        <v>2</v>
      </c>
      <c r="C21">
        <v>7909</v>
      </c>
      <c r="D21">
        <v>434</v>
      </c>
      <c r="E21">
        <v>458</v>
      </c>
      <c r="F21">
        <v>7</v>
      </c>
      <c r="G21">
        <v>427</v>
      </c>
      <c r="H21">
        <v>7451</v>
      </c>
      <c r="I21">
        <v>427</v>
      </c>
      <c r="J21">
        <v>7</v>
      </c>
      <c r="K21">
        <v>0.947980342802349</v>
      </c>
      <c r="L21">
        <v>0.947980342802349</v>
      </c>
      <c r="M21">
        <v>0.947980342802349</v>
      </c>
      <c r="N21">
        <v>0.98494623655913904</v>
      </c>
      <c r="O21">
        <v>0.94579842599644504</v>
      </c>
      <c r="P21">
        <v>0.94579842599644504</v>
      </c>
      <c r="Q21">
        <v>0.98494623655913904</v>
      </c>
      <c r="R21">
        <v>0.51751412429378496</v>
      </c>
      <c r="S21">
        <v>0.99906141056583497</v>
      </c>
    </row>
    <row r="22" spans="1:19" x14ac:dyDescent="0.55000000000000004">
      <c r="A22" t="s">
        <v>432</v>
      </c>
      <c r="B22">
        <v>2</v>
      </c>
      <c r="C22">
        <v>6869</v>
      </c>
      <c r="D22">
        <v>1474</v>
      </c>
      <c r="E22">
        <v>442</v>
      </c>
      <c r="F22">
        <v>23</v>
      </c>
      <c r="G22">
        <v>1451</v>
      </c>
      <c r="H22">
        <v>6427</v>
      </c>
      <c r="I22">
        <v>1451</v>
      </c>
      <c r="J22">
        <v>23</v>
      </c>
      <c r="K22">
        <v>0.82332494306604298</v>
      </c>
      <c r="L22">
        <v>0.82332494306604298</v>
      </c>
      <c r="M22">
        <v>0.82332494306604298</v>
      </c>
      <c r="N22">
        <v>0.95053763440860195</v>
      </c>
      <c r="O22">
        <v>0.81581619700431496</v>
      </c>
      <c r="P22">
        <v>0.81581619700431496</v>
      </c>
      <c r="Q22">
        <v>0.95053763440860195</v>
      </c>
      <c r="R22">
        <v>0.23349181193872101</v>
      </c>
      <c r="S22">
        <v>0.99643410852713099</v>
      </c>
    </row>
    <row r="23" spans="1:19" x14ac:dyDescent="0.55000000000000004">
      <c r="A23" t="s">
        <v>433</v>
      </c>
      <c r="B23">
        <v>2</v>
      </c>
      <c r="C23">
        <v>8148</v>
      </c>
      <c r="D23">
        <v>195</v>
      </c>
      <c r="E23">
        <v>454</v>
      </c>
      <c r="F23">
        <v>11</v>
      </c>
      <c r="G23">
        <v>184</v>
      </c>
      <c r="H23">
        <v>7694</v>
      </c>
      <c r="I23">
        <v>184</v>
      </c>
      <c r="J23">
        <v>11</v>
      </c>
      <c r="K23">
        <v>0.97662711254944201</v>
      </c>
      <c r="L23">
        <v>0.97662711254944201</v>
      </c>
      <c r="M23">
        <v>0.97662711254944201</v>
      </c>
      <c r="N23">
        <v>0.97634408602150502</v>
      </c>
      <c r="O23">
        <v>0.97664381822797597</v>
      </c>
      <c r="P23">
        <v>0.97664381822797597</v>
      </c>
      <c r="Q23">
        <v>0.97634408602150502</v>
      </c>
      <c r="R23">
        <v>0.71159874608150397</v>
      </c>
      <c r="S23">
        <v>0.99857235561323798</v>
      </c>
    </row>
    <row r="24" spans="1:19" x14ac:dyDescent="0.55000000000000004">
      <c r="A24" t="s">
        <v>434</v>
      </c>
      <c r="B24">
        <v>2</v>
      </c>
      <c r="C24">
        <v>8040</v>
      </c>
      <c r="D24">
        <v>303</v>
      </c>
      <c r="E24">
        <v>431</v>
      </c>
      <c r="F24">
        <v>34</v>
      </c>
      <c r="G24">
        <v>269</v>
      </c>
      <c r="H24">
        <v>7609</v>
      </c>
      <c r="I24">
        <v>269</v>
      </c>
      <c r="J24">
        <v>34</v>
      </c>
      <c r="K24">
        <v>0.96368212873067205</v>
      </c>
      <c r="L24">
        <v>0.96368212873067205</v>
      </c>
      <c r="M24">
        <v>0.96368212873067205</v>
      </c>
      <c r="N24">
        <v>0.92688172043010697</v>
      </c>
      <c r="O24">
        <v>0.96585427773546495</v>
      </c>
      <c r="P24">
        <v>0.96585427773546495</v>
      </c>
      <c r="Q24">
        <v>0.92688172043010697</v>
      </c>
      <c r="R24">
        <v>0.61571428571428499</v>
      </c>
      <c r="S24">
        <v>0.99555148501897095</v>
      </c>
    </row>
    <row r="25" spans="1:19" x14ac:dyDescent="0.55000000000000004">
      <c r="A25" t="s">
        <v>435</v>
      </c>
      <c r="B25">
        <v>2</v>
      </c>
      <c r="C25">
        <v>6778</v>
      </c>
      <c r="D25">
        <v>1565</v>
      </c>
      <c r="E25">
        <v>424</v>
      </c>
      <c r="F25">
        <v>41</v>
      </c>
      <c r="G25">
        <v>1524</v>
      </c>
      <c r="H25">
        <v>6354</v>
      </c>
      <c r="I25">
        <v>1524</v>
      </c>
      <c r="J25">
        <v>41</v>
      </c>
      <c r="K25">
        <v>0.81241759558911597</v>
      </c>
      <c r="L25">
        <v>0.81241759558911597</v>
      </c>
      <c r="M25">
        <v>0.81241759558911597</v>
      </c>
      <c r="N25">
        <v>0.91182795698924701</v>
      </c>
      <c r="O25">
        <v>0.80654988575780595</v>
      </c>
      <c r="P25">
        <v>0.80654988575780595</v>
      </c>
      <c r="Q25">
        <v>0.91182795698924701</v>
      </c>
      <c r="R25">
        <v>0.217659137577002</v>
      </c>
      <c r="S25">
        <v>0.99358874120406504</v>
      </c>
    </row>
    <row r="26" spans="1:19" x14ac:dyDescent="0.55000000000000004">
      <c r="A26" t="s">
        <v>436</v>
      </c>
      <c r="B26">
        <v>2</v>
      </c>
      <c r="C26">
        <v>7940</v>
      </c>
      <c r="D26">
        <v>403</v>
      </c>
      <c r="E26">
        <v>447</v>
      </c>
      <c r="F26">
        <v>18</v>
      </c>
      <c r="G26">
        <v>385</v>
      </c>
      <c r="H26">
        <v>7493</v>
      </c>
      <c r="I26">
        <v>385</v>
      </c>
      <c r="J26">
        <v>18</v>
      </c>
      <c r="K26">
        <v>0.95169603260218105</v>
      </c>
      <c r="L26">
        <v>0.95169603260218105</v>
      </c>
      <c r="M26">
        <v>0.95169603260218105</v>
      </c>
      <c r="N26">
        <v>0.96129032258064495</v>
      </c>
      <c r="O26">
        <v>0.95112972835745102</v>
      </c>
      <c r="P26">
        <v>0.95112972835745102</v>
      </c>
      <c r="Q26">
        <v>0.96129032258064495</v>
      </c>
      <c r="R26">
        <v>0.53725961538461497</v>
      </c>
      <c r="S26">
        <v>0.99760351484489396</v>
      </c>
    </row>
    <row r="27" spans="1:19" x14ac:dyDescent="0.55000000000000004">
      <c r="A27" t="s">
        <v>437</v>
      </c>
      <c r="B27">
        <v>2</v>
      </c>
      <c r="C27">
        <v>6734</v>
      </c>
      <c r="D27">
        <v>1609</v>
      </c>
      <c r="E27">
        <v>438</v>
      </c>
      <c r="F27">
        <v>27</v>
      </c>
      <c r="G27">
        <v>1582</v>
      </c>
      <c r="H27">
        <v>6296</v>
      </c>
      <c r="I27">
        <v>1582</v>
      </c>
      <c r="J27">
        <v>27</v>
      </c>
      <c r="K27">
        <v>0.80714371329257995</v>
      </c>
      <c r="L27">
        <v>0.80714371329257995</v>
      </c>
      <c r="M27">
        <v>0.80714371329257995</v>
      </c>
      <c r="N27">
        <v>0.94193548387096704</v>
      </c>
      <c r="O27">
        <v>0.79918761106879899</v>
      </c>
      <c r="P27">
        <v>0.79918761106879899</v>
      </c>
      <c r="Q27">
        <v>0.94193548387096704</v>
      </c>
      <c r="R27">
        <v>0.216831683168316</v>
      </c>
      <c r="S27">
        <v>0.99572987505930699</v>
      </c>
    </row>
    <row r="28" spans="1:19" x14ac:dyDescent="0.55000000000000004">
      <c r="A28" t="s">
        <v>438</v>
      </c>
      <c r="B28">
        <v>2</v>
      </c>
      <c r="C28">
        <v>5151</v>
      </c>
      <c r="D28">
        <v>3192</v>
      </c>
      <c r="E28">
        <v>436</v>
      </c>
      <c r="F28">
        <v>29</v>
      </c>
      <c r="G28">
        <v>3163</v>
      </c>
      <c r="H28">
        <v>4715</v>
      </c>
      <c r="I28">
        <v>3163</v>
      </c>
      <c r="J28">
        <v>29</v>
      </c>
      <c r="K28">
        <v>0.61740381157856805</v>
      </c>
      <c r="L28">
        <v>0.61740381157856805</v>
      </c>
      <c r="M28">
        <v>0.61740381157856805</v>
      </c>
      <c r="N28">
        <v>0.93763440860214997</v>
      </c>
      <c r="O28">
        <v>0.59850215790809802</v>
      </c>
      <c r="P28">
        <v>0.59850215790809802</v>
      </c>
      <c r="Q28">
        <v>0.93763440860214997</v>
      </c>
      <c r="R28">
        <v>0.121144762434009</v>
      </c>
      <c r="S28">
        <v>0.99388701517706501</v>
      </c>
    </row>
    <row r="29" spans="1:19" x14ac:dyDescent="0.55000000000000004">
      <c r="A29" t="s">
        <v>439</v>
      </c>
      <c r="B29">
        <v>2</v>
      </c>
      <c r="C29">
        <v>2202</v>
      </c>
      <c r="D29">
        <v>6141</v>
      </c>
      <c r="E29">
        <v>381</v>
      </c>
      <c r="F29">
        <v>84</v>
      </c>
      <c r="G29">
        <v>6057</v>
      </c>
      <c r="H29">
        <v>1821</v>
      </c>
      <c r="I29">
        <v>6057</v>
      </c>
      <c r="J29">
        <v>84</v>
      </c>
      <c r="K29">
        <v>0.26393383674936999</v>
      </c>
      <c r="L29">
        <v>0.26393383674936999</v>
      </c>
      <c r="M29">
        <v>0.26393383674936999</v>
      </c>
      <c r="N29">
        <v>0.81935483870967696</v>
      </c>
      <c r="O29">
        <v>0.23115003808073101</v>
      </c>
      <c r="P29">
        <v>0.23115003808073101</v>
      </c>
      <c r="Q29">
        <v>0.81935483870967696</v>
      </c>
      <c r="R29">
        <v>5.9179869524697101E-2</v>
      </c>
      <c r="S29">
        <v>0.95590551181102301</v>
      </c>
    </row>
    <row r="30" spans="1:19" x14ac:dyDescent="0.55000000000000004">
      <c r="A30" t="s">
        <v>440</v>
      </c>
      <c r="B30">
        <v>2</v>
      </c>
      <c r="C30">
        <v>7892</v>
      </c>
      <c r="D30">
        <v>451</v>
      </c>
      <c r="E30">
        <v>451</v>
      </c>
      <c r="F30">
        <v>14</v>
      </c>
      <c r="G30">
        <v>437</v>
      </c>
      <c r="H30">
        <v>7441</v>
      </c>
      <c r="I30">
        <v>437</v>
      </c>
      <c r="J30">
        <v>14</v>
      </c>
      <c r="K30">
        <v>0.94594270646050505</v>
      </c>
      <c r="L30">
        <v>0.94594270646050505</v>
      </c>
      <c r="M30">
        <v>0.94594270646050505</v>
      </c>
      <c r="N30">
        <v>0.96989247311827897</v>
      </c>
      <c r="O30">
        <v>0.94452906829144401</v>
      </c>
      <c r="P30">
        <v>0.94452906829144401</v>
      </c>
      <c r="Q30">
        <v>0.96989247311827897</v>
      </c>
      <c r="R30">
        <v>0.50788288288288197</v>
      </c>
      <c r="S30">
        <v>0.99812206572769901</v>
      </c>
    </row>
    <row r="31" spans="1:19" x14ac:dyDescent="0.55000000000000004">
      <c r="A31" t="s">
        <v>441</v>
      </c>
      <c r="B31">
        <v>2</v>
      </c>
      <c r="C31">
        <v>7894</v>
      </c>
      <c r="D31">
        <v>449</v>
      </c>
      <c r="E31">
        <v>455</v>
      </c>
      <c r="F31">
        <v>10</v>
      </c>
      <c r="G31">
        <v>439</v>
      </c>
      <c r="H31">
        <v>7439</v>
      </c>
      <c r="I31">
        <v>439</v>
      </c>
      <c r="J31">
        <v>10</v>
      </c>
      <c r="K31">
        <v>0.94618242838307498</v>
      </c>
      <c r="L31">
        <v>0.94618242838307498</v>
      </c>
      <c r="M31">
        <v>0.94618242838307498</v>
      </c>
      <c r="N31">
        <v>0.978494623655914</v>
      </c>
      <c r="O31">
        <v>0.94427519675044402</v>
      </c>
      <c r="P31">
        <v>0.94427519675044402</v>
      </c>
      <c r="Q31">
        <v>0.978494623655914</v>
      </c>
      <c r="R31">
        <v>0.50894854586129701</v>
      </c>
      <c r="S31">
        <v>0.99865753792455303</v>
      </c>
    </row>
    <row r="32" spans="1:19" x14ac:dyDescent="0.55000000000000004">
      <c r="A32" t="s">
        <v>442</v>
      </c>
      <c r="B32">
        <v>2</v>
      </c>
      <c r="C32">
        <v>8016</v>
      </c>
      <c r="D32">
        <v>327</v>
      </c>
      <c r="E32">
        <v>422</v>
      </c>
      <c r="F32">
        <v>43</v>
      </c>
      <c r="G32">
        <v>284</v>
      </c>
      <c r="H32">
        <v>7594</v>
      </c>
      <c r="I32">
        <v>284</v>
      </c>
      <c r="J32">
        <v>43</v>
      </c>
      <c r="K32">
        <v>0.96080546565983405</v>
      </c>
      <c r="L32">
        <v>0.96080546565983405</v>
      </c>
      <c r="M32">
        <v>0.96080546565983405</v>
      </c>
      <c r="N32">
        <v>0.90752688172042995</v>
      </c>
      <c r="O32">
        <v>0.96395024117796302</v>
      </c>
      <c r="P32">
        <v>0.96395024117796302</v>
      </c>
      <c r="Q32">
        <v>0.90752688172042995</v>
      </c>
      <c r="R32">
        <v>0.59773371104815798</v>
      </c>
      <c r="S32">
        <v>0.99436951682597796</v>
      </c>
    </row>
    <row r="33" spans="1:19" x14ac:dyDescent="0.55000000000000004">
      <c r="A33" t="s">
        <v>443</v>
      </c>
      <c r="B33">
        <v>2</v>
      </c>
      <c r="C33">
        <v>7581</v>
      </c>
      <c r="D33">
        <v>762</v>
      </c>
      <c r="E33">
        <v>346</v>
      </c>
      <c r="F33">
        <v>119</v>
      </c>
      <c r="G33">
        <v>643</v>
      </c>
      <c r="H33">
        <v>7235</v>
      </c>
      <c r="I33">
        <v>643</v>
      </c>
      <c r="J33">
        <v>119</v>
      </c>
      <c r="K33">
        <v>0.90866594750089802</v>
      </c>
      <c r="L33">
        <v>0.90866594750089802</v>
      </c>
      <c r="M33">
        <v>0.90866594750089802</v>
      </c>
      <c r="N33">
        <v>0.74408602150537595</v>
      </c>
      <c r="O33">
        <v>0.91838029956841805</v>
      </c>
      <c r="P33">
        <v>0.91838029956841805</v>
      </c>
      <c r="Q33">
        <v>0.74408602150537595</v>
      </c>
      <c r="R33">
        <v>0.34984833164812901</v>
      </c>
      <c r="S33">
        <v>0.98381833016045594</v>
      </c>
    </row>
    <row r="34" spans="1:19" x14ac:dyDescent="0.55000000000000004">
      <c r="A34" t="s">
        <v>444</v>
      </c>
      <c r="B34">
        <v>2</v>
      </c>
      <c r="C34">
        <v>7080</v>
      </c>
      <c r="D34">
        <v>1263</v>
      </c>
      <c r="E34">
        <v>349</v>
      </c>
      <c r="F34">
        <v>116</v>
      </c>
      <c r="G34">
        <v>1147</v>
      </c>
      <c r="H34">
        <v>6731</v>
      </c>
      <c r="I34">
        <v>1147</v>
      </c>
      <c r="J34">
        <v>116</v>
      </c>
      <c r="K34">
        <v>0.84861560589715901</v>
      </c>
      <c r="L34">
        <v>0.84861560589715901</v>
      </c>
      <c r="M34">
        <v>0.84861560589715901</v>
      </c>
      <c r="N34">
        <v>0.75053763440860199</v>
      </c>
      <c r="O34">
        <v>0.854404671236354</v>
      </c>
      <c r="P34">
        <v>0.854404671236354</v>
      </c>
      <c r="Q34">
        <v>0.75053763440860199</v>
      </c>
      <c r="R34">
        <v>0.23328877005347501</v>
      </c>
      <c r="S34">
        <v>0.983058273696509</v>
      </c>
    </row>
    <row r="35" spans="1:19" x14ac:dyDescent="0.55000000000000004">
      <c r="A35" t="s">
        <v>445</v>
      </c>
      <c r="B35">
        <v>2</v>
      </c>
      <c r="C35">
        <v>8058</v>
      </c>
      <c r="D35">
        <v>285</v>
      </c>
      <c r="E35">
        <v>454</v>
      </c>
      <c r="F35">
        <v>11</v>
      </c>
      <c r="G35">
        <v>274</v>
      </c>
      <c r="H35">
        <v>7604</v>
      </c>
      <c r="I35">
        <v>274</v>
      </c>
      <c r="J35">
        <v>11</v>
      </c>
      <c r="K35">
        <v>0.96583962603380002</v>
      </c>
      <c r="L35">
        <v>0.96583962603380002</v>
      </c>
      <c r="M35">
        <v>0.96583962603380002</v>
      </c>
      <c r="N35">
        <v>0.97634408602150502</v>
      </c>
      <c r="O35">
        <v>0.96521959888296505</v>
      </c>
      <c r="P35">
        <v>0.96521959888296505</v>
      </c>
      <c r="Q35">
        <v>0.97634408602150502</v>
      </c>
      <c r="R35">
        <v>0.62362637362637297</v>
      </c>
      <c r="S35">
        <v>0.99855548260013105</v>
      </c>
    </row>
    <row r="36" spans="1:19" x14ac:dyDescent="0.55000000000000004">
      <c r="A36" t="s">
        <v>446</v>
      </c>
      <c r="B36">
        <v>2</v>
      </c>
      <c r="C36">
        <v>8038</v>
      </c>
      <c r="D36">
        <v>305</v>
      </c>
      <c r="E36">
        <v>454</v>
      </c>
      <c r="F36">
        <v>11</v>
      </c>
      <c r="G36">
        <v>294</v>
      </c>
      <c r="H36">
        <v>7584</v>
      </c>
      <c r="I36">
        <v>294</v>
      </c>
      <c r="J36">
        <v>11</v>
      </c>
      <c r="K36">
        <v>0.963442406808102</v>
      </c>
      <c r="L36">
        <v>0.963442406808102</v>
      </c>
      <c r="M36">
        <v>0.963442406808102</v>
      </c>
      <c r="N36">
        <v>0.97634408602150502</v>
      </c>
      <c r="O36">
        <v>0.96268088347296199</v>
      </c>
      <c r="P36">
        <v>0.96268088347296199</v>
      </c>
      <c r="Q36">
        <v>0.97634408602150502</v>
      </c>
      <c r="R36">
        <v>0.60695187165775399</v>
      </c>
      <c r="S36">
        <v>0.99855167873601003</v>
      </c>
    </row>
    <row r="37" spans="1:19" x14ac:dyDescent="0.55000000000000004">
      <c r="A37" t="s">
        <v>447</v>
      </c>
      <c r="B37">
        <v>2</v>
      </c>
      <c r="C37">
        <v>8080</v>
      </c>
      <c r="D37">
        <v>263</v>
      </c>
      <c r="E37">
        <v>454</v>
      </c>
      <c r="F37">
        <v>11</v>
      </c>
      <c r="G37">
        <v>252</v>
      </c>
      <c r="H37">
        <v>7626</v>
      </c>
      <c r="I37">
        <v>252</v>
      </c>
      <c r="J37">
        <v>11</v>
      </c>
      <c r="K37">
        <v>0.96847656718206798</v>
      </c>
      <c r="L37">
        <v>0.96847656718206798</v>
      </c>
      <c r="M37">
        <v>0.96847656718206798</v>
      </c>
      <c r="N37">
        <v>0.97634408602150502</v>
      </c>
      <c r="O37">
        <v>0.96801218583396798</v>
      </c>
      <c r="P37">
        <v>0.96801218583396798</v>
      </c>
      <c r="Q37">
        <v>0.97634408602150502</v>
      </c>
      <c r="R37">
        <v>0.64305949008498497</v>
      </c>
      <c r="S37">
        <v>0.99855964383920304</v>
      </c>
    </row>
    <row r="38" spans="1:19" x14ac:dyDescent="0.55000000000000004">
      <c r="A38" t="s">
        <v>448</v>
      </c>
      <c r="B38">
        <v>2</v>
      </c>
      <c r="C38">
        <v>4120</v>
      </c>
      <c r="D38">
        <v>4223</v>
      </c>
      <c r="E38">
        <v>384</v>
      </c>
      <c r="F38">
        <v>81</v>
      </c>
      <c r="G38">
        <v>4142</v>
      </c>
      <c r="H38">
        <v>3736</v>
      </c>
      <c r="I38">
        <v>4142</v>
      </c>
      <c r="J38">
        <v>81</v>
      </c>
      <c r="K38">
        <v>0.49382716049382702</v>
      </c>
      <c r="L38">
        <v>0.49382716049382702</v>
      </c>
      <c r="M38">
        <v>0.49382716049382702</v>
      </c>
      <c r="N38">
        <v>0.825806451612903</v>
      </c>
      <c r="O38">
        <v>0.47423203858847401</v>
      </c>
      <c r="P38">
        <v>0.47423203858847401</v>
      </c>
      <c r="Q38">
        <v>0.825806451612903</v>
      </c>
      <c r="R38">
        <v>8.4843128590366704E-2</v>
      </c>
      <c r="S38">
        <v>0.97877914592612003</v>
      </c>
    </row>
    <row r="39" spans="1:19" x14ac:dyDescent="0.55000000000000004">
      <c r="A39" t="s">
        <v>449</v>
      </c>
      <c r="B39">
        <v>2</v>
      </c>
      <c r="C39">
        <v>6665</v>
      </c>
      <c r="D39">
        <v>1678</v>
      </c>
      <c r="E39">
        <v>338</v>
      </c>
      <c r="F39">
        <v>127</v>
      </c>
      <c r="G39">
        <v>1551</v>
      </c>
      <c r="H39">
        <v>6327</v>
      </c>
      <c r="I39">
        <v>1551</v>
      </c>
      <c r="J39">
        <v>127</v>
      </c>
      <c r="K39">
        <v>0.798873306963921</v>
      </c>
      <c r="L39">
        <v>0.798873306963921</v>
      </c>
      <c r="M39">
        <v>0.798873306963921</v>
      </c>
      <c r="N39">
        <v>0.72688172043010701</v>
      </c>
      <c r="O39">
        <v>0.80312261995430301</v>
      </c>
      <c r="P39">
        <v>0.80312261995430301</v>
      </c>
      <c r="Q39">
        <v>0.72688172043010701</v>
      </c>
      <c r="R39">
        <v>0.178930651138168</v>
      </c>
      <c r="S39">
        <v>0.98032228075612005</v>
      </c>
    </row>
    <row r="40" spans="1:19" x14ac:dyDescent="0.55000000000000004">
      <c r="A40" t="s">
        <v>450</v>
      </c>
      <c r="B40">
        <v>2</v>
      </c>
      <c r="C40">
        <v>7705</v>
      </c>
      <c r="D40">
        <v>638</v>
      </c>
      <c r="E40">
        <v>424</v>
      </c>
      <c r="F40">
        <v>41</v>
      </c>
      <c r="G40">
        <v>597</v>
      </c>
      <c r="H40">
        <v>7281</v>
      </c>
      <c r="I40">
        <v>597</v>
      </c>
      <c r="J40">
        <v>41</v>
      </c>
      <c r="K40">
        <v>0.92352870670022702</v>
      </c>
      <c r="L40">
        <v>0.92352870670022702</v>
      </c>
      <c r="M40">
        <v>0.92352870670022702</v>
      </c>
      <c r="N40">
        <v>0.91182795698924701</v>
      </c>
      <c r="O40">
        <v>0.924219345011424</v>
      </c>
      <c r="P40">
        <v>0.924219345011424</v>
      </c>
      <c r="Q40">
        <v>0.91182795698924701</v>
      </c>
      <c r="R40">
        <v>0.41527913809990202</v>
      </c>
      <c r="S40">
        <v>0.99440043703906</v>
      </c>
    </row>
    <row r="41" spans="1:19" x14ac:dyDescent="0.55000000000000004">
      <c r="A41" t="s">
        <v>451</v>
      </c>
      <c r="B41">
        <v>2</v>
      </c>
      <c r="C41">
        <v>4990</v>
      </c>
      <c r="D41">
        <v>3353</v>
      </c>
      <c r="E41">
        <v>324</v>
      </c>
      <c r="F41">
        <v>141</v>
      </c>
      <c r="G41">
        <v>3212</v>
      </c>
      <c r="H41">
        <v>4666</v>
      </c>
      <c r="I41">
        <v>3212</v>
      </c>
      <c r="J41">
        <v>141</v>
      </c>
      <c r="K41">
        <v>0.59810619681169797</v>
      </c>
      <c r="L41">
        <v>0.59810619681169797</v>
      </c>
      <c r="M41">
        <v>0.59810619681169797</v>
      </c>
      <c r="N41">
        <v>0.69677419354838699</v>
      </c>
      <c r="O41">
        <v>0.59228230515359204</v>
      </c>
      <c r="P41">
        <v>0.59228230515359204</v>
      </c>
      <c r="Q41">
        <v>0.69677419354838699</v>
      </c>
      <c r="R41">
        <v>9.1628959276018093E-2</v>
      </c>
      <c r="S41">
        <v>0.97066777615976696</v>
      </c>
    </row>
    <row r="42" spans="1:19" x14ac:dyDescent="0.55000000000000004">
      <c r="A42" t="s">
        <v>452</v>
      </c>
      <c r="B42">
        <v>2</v>
      </c>
      <c r="C42">
        <v>4137</v>
      </c>
      <c r="D42">
        <v>4206</v>
      </c>
      <c r="E42">
        <v>385</v>
      </c>
      <c r="F42">
        <v>80</v>
      </c>
      <c r="G42">
        <v>4126</v>
      </c>
      <c r="H42">
        <v>3752</v>
      </c>
      <c r="I42">
        <v>4126</v>
      </c>
      <c r="J42">
        <v>80</v>
      </c>
      <c r="K42">
        <v>0.49586479683566997</v>
      </c>
      <c r="L42">
        <v>0.49586479683566997</v>
      </c>
      <c r="M42">
        <v>0.49586479683566997</v>
      </c>
      <c r="N42">
        <v>0.82795698924731098</v>
      </c>
      <c r="O42">
        <v>0.47626301091647599</v>
      </c>
      <c r="P42">
        <v>0.47626301091647599</v>
      </c>
      <c r="Q42">
        <v>0.82795698924731098</v>
      </c>
      <c r="R42">
        <v>8.5346929727333098E-2</v>
      </c>
      <c r="S42">
        <v>0.97912317327766096</v>
      </c>
    </row>
    <row r="43" spans="1:19" x14ac:dyDescent="0.55000000000000004">
      <c r="A43" t="s">
        <v>453</v>
      </c>
      <c r="B43">
        <v>2</v>
      </c>
      <c r="C43">
        <v>7402</v>
      </c>
      <c r="D43">
        <v>941</v>
      </c>
      <c r="E43">
        <v>289</v>
      </c>
      <c r="F43">
        <v>176</v>
      </c>
      <c r="G43">
        <v>765</v>
      </c>
      <c r="H43">
        <v>7113</v>
      </c>
      <c r="I43">
        <v>765</v>
      </c>
      <c r="J43">
        <v>176</v>
      </c>
      <c r="K43">
        <v>0.88721083543089996</v>
      </c>
      <c r="L43">
        <v>0.88721083543089996</v>
      </c>
      <c r="M43">
        <v>0.88721083543089996</v>
      </c>
      <c r="N43">
        <v>0.62150537634408598</v>
      </c>
      <c r="O43">
        <v>0.90289413556740294</v>
      </c>
      <c r="P43">
        <v>0.90289413556740294</v>
      </c>
      <c r="Q43">
        <v>0.62150537634408598</v>
      </c>
      <c r="R43">
        <v>0.27419354838709598</v>
      </c>
      <c r="S43">
        <v>0.97585402661544796</v>
      </c>
    </row>
    <row r="44" spans="1:19" x14ac:dyDescent="0.55000000000000004">
      <c r="A44" t="s">
        <v>454</v>
      </c>
      <c r="B44">
        <v>2</v>
      </c>
      <c r="C44">
        <v>6854</v>
      </c>
      <c r="D44">
        <v>1489</v>
      </c>
      <c r="E44">
        <v>372</v>
      </c>
      <c r="F44">
        <v>93</v>
      </c>
      <c r="G44">
        <v>1396</v>
      </c>
      <c r="H44">
        <v>6482</v>
      </c>
      <c r="I44">
        <v>1396</v>
      </c>
      <c r="J44">
        <v>93</v>
      </c>
      <c r="K44">
        <v>0.82152702864676896</v>
      </c>
      <c r="L44">
        <v>0.82152702864676896</v>
      </c>
      <c r="M44">
        <v>0.82152702864676896</v>
      </c>
      <c r="N44">
        <v>0.8</v>
      </c>
      <c r="O44">
        <v>0.822797664381822</v>
      </c>
      <c r="P44">
        <v>0.822797664381822</v>
      </c>
      <c r="Q44">
        <v>0.8</v>
      </c>
      <c r="R44">
        <v>0.210407239819004</v>
      </c>
      <c r="S44">
        <v>0.98585551330798404</v>
      </c>
    </row>
    <row r="45" spans="1:19" x14ac:dyDescent="0.55000000000000004">
      <c r="A45" t="s">
        <v>455</v>
      </c>
      <c r="B45">
        <v>2</v>
      </c>
      <c r="C45">
        <v>7677</v>
      </c>
      <c r="D45">
        <v>666</v>
      </c>
      <c r="E45">
        <v>460</v>
      </c>
      <c r="F45">
        <v>5</v>
      </c>
      <c r="G45">
        <v>661</v>
      </c>
      <c r="H45">
        <v>7217</v>
      </c>
      <c r="I45">
        <v>661</v>
      </c>
      <c r="J45">
        <v>5</v>
      </c>
      <c r="K45">
        <v>0.92017259978425003</v>
      </c>
      <c r="L45">
        <v>0.92017259978425003</v>
      </c>
      <c r="M45">
        <v>0.92017259978425003</v>
      </c>
      <c r="N45">
        <v>0.989247311827957</v>
      </c>
      <c r="O45">
        <v>0.91609545569941597</v>
      </c>
      <c r="P45">
        <v>0.91609545569941597</v>
      </c>
      <c r="Q45">
        <v>0.989247311827957</v>
      </c>
      <c r="R45">
        <v>0.410347903657448</v>
      </c>
      <c r="S45">
        <v>0.99930767100526097</v>
      </c>
    </row>
    <row r="46" spans="1:19" x14ac:dyDescent="0.55000000000000004">
      <c r="A46" t="s">
        <v>456</v>
      </c>
      <c r="B46">
        <v>2</v>
      </c>
      <c r="C46">
        <v>7904</v>
      </c>
      <c r="D46">
        <v>439</v>
      </c>
      <c r="E46">
        <v>458</v>
      </c>
      <c r="F46">
        <v>7</v>
      </c>
      <c r="G46">
        <v>432</v>
      </c>
      <c r="H46">
        <v>7446</v>
      </c>
      <c r="I46">
        <v>432</v>
      </c>
      <c r="J46">
        <v>7</v>
      </c>
      <c r="K46">
        <v>0.94738103799592399</v>
      </c>
      <c r="L46">
        <v>0.94738103799592399</v>
      </c>
      <c r="M46">
        <v>0.94738103799592399</v>
      </c>
      <c r="N46">
        <v>0.98494623655913904</v>
      </c>
      <c r="O46">
        <v>0.94516374714394502</v>
      </c>
      <c r="P46">
        <v>0.94516374714394502</v>
      </c>
      <c r="Q46">
        <v>0.98494623655913904</v>
      </c>
      <c r="R46">
        <v>0.51460674157303299</v>
      </c>
      <c r="S46">
        <v>0.99906078089359895</v>
      </c>
    </row>
    <row r="47" spans="1:19" x14ac:dyDescent="0.55000000000000004">
      <c r="A47" t="s">
        <v>457</v>
      </c>
      <c r="B47">
        <v>2</v>
      </c>
      <c r="C47">
        <v>7888</v>
      </c>
      <c r="D47">
        <v>455</v>
      </c>
      <c r="E47">
        <v>446</v>
      </c>
      <c r="F47">
        <v>19</v>
      </c>
      <c r="G47">
        <v>436</v>
      </c>
      <c r="H47">
        <v>7442</v>
      </c>
      <c r="I47">
        <v>436</v>
      </c>
      <c r="J47">
        <v>19</v>
      </c>
      <c r="K47">
        <v>0.94546326261536595</v>
      </c>
      <c r="L47">
        <v>0.94546326261536595</v>
      </c>
      <c r="M47">
        <v>0.94546326261536595</v>
      </c>
      <c r="N47">
        <v>0.95913978494623597</v>
      </c>
      <c r="O47">
        <v>0.94465600406194405</v>
      </c>
      <c r="P47">
        <v>0.94465600406194405</v>
      </c>
      <c r="Q47">
        <v>0.95913978494623597</v>
      </c>
      <c r="R47">
        <v>0.50566893424036197</v>
      </c>
      <c r="S47">
        <v>0.99745342447393104</v>
      </c>
    </row>
    <row r="48" spans="1:19" x14ac:dyDescent="0.55000000000000004">
      <c r="A48" t="s">
        <v>458</v>
      </c>
      <c r="B48">
        <v>2</v>
      </c>
      <c r="C48">
        <v>6494</v>
      </c>
      <c r="D48">
        <v>1849</v>
      </c>
      <c r="E48">
        <v>411</v>
      </c>
      <c r="F48">
        <v>54</v>
      </c>
      <c r="G48">
        <v>1795</v>
      </c>
      <c r="H48">
        <v>6083</v>
      </c>
      <c r="I48">
        <v>1795</v>
      </c>
      <c r="J48">
        <v>54</v>
      </c>
      <c r="K48">
        <v>0.77837708258420202</v>
      </c>
      <c r="L48">
        <v>0.77837708258420202</v>
      </c>
      <c r="M48">
        <v>0.77837708258420202</v>
      </c>
      <c r="N48">
        <v>0.88387096774193497</v>
      </c>
      <c r="O48">
        <v>0.77215029195227203</v>
      </c>
      <c r="P48">
        <v>0.77215029195227203</v>
      </c>
      <c r="Q48">
        <v>0.88387096774193497</v>
      </c>
      <c r="R48">
        <v>0.18631006346328099</v>
      </c>
      <c r="S48">
        <v>0.99120091249796305</v>
      </c>
    </row>
    <row r="49" spans="1:19" x14ac:dyDescent="0.55000000000000004">
      <c r="A49" t="s">
        <v>459</v>
      </c>
      <c r="B49">
        <v>2</v>
      </c>
      <c r="C49">
        <v>6025</v>
      </c>
      <c r="D49">
        <v>2318</v>
      </c>
      <c r="E49">
        <v>439</v>
      </c>
      <c r="F49">
        <v>26</v>
      </c>
      <c r="G49">
        <v>2292</v>
      </c>
      <c r="H49">
        <v>5586</v>
      </c>
      <c r="I49">
        <v>2292</v>
      </c>
      <c r="J49">
        <v>26</v>
      </c>
      <c r="K49">
        <v>0.72216229174157898</v>
      </c>
      <c r="L49">
        <v>0.72216229174157898</v>
      </c>
      <c r="M49">
        <v>0.72216229174157898</v>
      </c>
      <c r="N49">
        <v>0.94408602150537602</v>
      </c>
      <c r="O49">
        <v>0.70906321401370898</v>
      </c>
      <c r="P49">
        <v>0.70906321401370898</v>
      </c>
      <c r="Q49">
        <v>0.94408602150537602</v>
      </c>
      <c r="R49">
        <v>0.16074697912852401</v>
      </c>
      <c r="S49">
        <v>0.99536707056307905</v>
      </c>
    </row>
    <row r="50" spans="1:19" x14ac:dyDescent="0.55000000000000004">
      <c r="A50" t="s">
        <v>460</v>
      </c>
      <c r="B50">
        <v>2</v>
      </c>
      <c r="C50">
        <v>6523</v>
      </c>
      <c r="D50">
        <v>1820</v>
      </c>
      <c r="E50">
        <v>433</v>
      </c>
      <c r="F50">
        <v>32</v>
      </c>
      <c r="G50">
        <v>1788</v>
      </c>
      <c r="H50">
        <v>6090</v>
      </c>
      <c r="I50">
        <v>1788</v>
      </c>
      <c r="J50">
        <v>32</v>
      </c>
      <c r="K50">
        <v>0.78185305046146403</v>
      </c>
      <c r="L50">
        <v>0.78185305046146403</v>
      </c>
      <c r="M50">
        <v>0.78185305046146403</v>
      </c>
      <c r="N50">
        <v>0.93118279569892404</v>
      </c>
      <c r="O50">
        <v>0.77303884234577303</v>
      </c>
      <c r="P50">
        <v>0.77303884234577303</v>
      </c>
      <c r="Q50">
        <v>0.93118279569892404</v>
      </c>
      <c r="R50">
        <v>0.19495722647456101</v>
      </c>
      <c r="S50">
        <v>0.99477295001633403</v>
      </c>
    </row>
    <row r="51" spans="1:19" x14ac:dyDescent="0.55000000000000004">
      <c r="A51" t="s">
        <v>461</v>
      </c>
      <c r="B51">
        <v>2</v>
      </c>
      <c r="C51">
        <v>8001</v>
      </c>
      <c r="D51">
        <v>342</v>
      </c>
      <c r="E51">
        <v>452</v>
      </c>
      <c r="F51">
        <v>13</v>
      </c>
      <c r="G51">
        <v>329</v>
      </c>
      <c r="H51">
        <v>7549</v>
      </c>
      <c r="I51">
        <v>329</v>
      </c>
      <c r="J51">
        <v>13</v>
      </c>
      <c r="K51">
        <v>0.95900755124056003</v>
      </c>
      <c r="L51">
        <v>0.95900755124056003</v>
      </c>
      <c r="M51">
        <v>0.95900755124056003</v>
      </c>
      <c r="N51">
        <v>0.97204301075268795</v>
      </c>
      <c r="O51">
        <v>0.958238131505458</v>
      </c>
      <c r="P51">
        <v>0.958238131505458</v>
      </c>
      <c r="Q51">
        <v>0.97204301075268795</v>
      </c>
      <c r="R51">
        <v>0.57874519846350803</v>
      </c>
      <c r="S51">
        <v>0.99828087807458299</v>
      </c>
    </row>
    <row r="52" spans="1:19" x14ac:dyDescent="0.55000000000000004">
      <c r="A52" t="s">
        <v>462</v>
      </c>
      <c r="B52">
        <v>2</v>
      </c>
      <c r="C52">
        <v>7804</v>
      </c>
      <c r="D52">
        <v>539</v>
      </c>
      <c r="E52">
        <v>428</v>
      </c>
      <c r="F52">
        <v>37</v>
      </c>
      <c r="G52">
        <v>502</v>
      </c>
      <c r="H52">
        <v>7376</v>
      </c>
      <c r="I52">
        <v>502</v>
      </c>
      <c r="J52">
        <v>37</v>
      </c>
      <c r="K52">
        <v>0.93539494186743299</v>
      </c>
      <c r="L52">
        <v>0.93539494186743299</v>
      </c>
      <c r="M52">
        <v>0.93539494186743299</v>
      </c>
      <c r="N52">
        <v>0.92043010752688104</v>
      </c>
      <c r="O52">
        <v>0.93627824320893605</v>
      </c>
      <c r="P52">
        <v>0.93627824320893605</v>
      </c>
      <c r="Q52">
        <v>0.92043010752688104</v>
      </c>
      <c r="R52">
        <v>0.46021505376344002</v>
      </c>
      <c r="S52">
        <v>0.99500876837987295</v>
      </c>
    </row>
    <row r="53" spans="1:19" x14ac:dyDescent="0.55000000000000004">
      <c r="A53" t="s">
        <v>463</v>
      </c>
      <c r="B53">
        <v>3</v>
      </c>
      <c r="C53">
        <v>7635</v>
      </c>
      <c r="D53">
        <v>694</v>
      </c>
      <c r="E53">
        <v>349</v>
      </c>
      <c r="F53">
        <v>97</v>
      </c>
      <c r="G53">
        <v>597</v>
      </c>
      <c r="H53">
        <v>7286</v>
      </c>
      <c r="I53">
        <v>597</v>
      </c>
      <c r="J53">
        <v>97</v>
      </c>
      <c r="K53">
        <v>0.91667667200000003</v>
      </c>
      <c r="L53">
        <v>0.91667667200000003</v>
      </c>
      <c r="M53">
        <v>0.91667667200000003</v>
      </c>
      <c r="N53">
        <v>0.78251121099999998</v>
      </c>
      <c r="O53">
        <v>0.92426741099999998</v>
      </c>
      <c r="P53">
        <v>0.92426741099999998</v>
      </c>
      <c r="Q53">
        <v>0.78251121099999998</v>
      </c>
      <c r="R53">
        <v>0.36892177599999998</v>
      </c>
      <c r="S53">
        <v>0.98686170900000003</v>
      </c>
    </row>
    <row r="54" spans="1:19" x14ac:dyDescent="0.55000000000000004">
      <c r="A54" t="s">
        <v>464</v>
      </c>
      <c r="B54">
        <v>3</v>
      </c>
      <c r="C54">
        <v>6724</v>
      </c>
      <c r="D54">
        <v>1605</v>
      </c>
      <c r="E54">
        <v>421</v>
      </c>
      <c r="F54">
        <v>25</v>
      </c>
      <c r="G54">
        <v>1580</v>
      </c>
      <c r="H54">
        <v>6303</v>
      </c>
      <c r="I54">
        <v>1580</v>
      </c>
      <c r="J54">
        <v>25</v>
      </c>
      <c r="K54">
        <v>0.80729979600000001</v>
      </c>
      <c r="L54">
        <v>0.80729979600000001</v>
      </c>
      <c r="M54">
        <v>0.80729979600000001</v>
      </c>
      <c r="N54">
        <v>0.94394618799999996</v>
      </c>
      <c r="O54">
        <v>0.79956869200000003</v>
      </c>
      <c r="P54">
        <v>0.79956869200000003</v>
      </c>
      <c r="Q54">
        <v>0.94394618799999996</v>
      </c>
      <c r="R54">
        <v>0.21039480299999999</v>
      </c>
      <c r="S54">
        <v>0.996049305</v>
      </c>
    </row>
    <row r="55" spans="1:19" x14ac:dyDescent="0.55000000000000004">
      <c r="A55" t="s">
        <v>465</v>
      </c>
      <c r="B55">
        <v>3</v>
      </c>
      <c r="C55">
        <v>5862</v>
      </c>
      <c r="D55">
        <v>2467</v>
      </c>
      <c r="E55">
        <v>175</v>
      </c>
      <c r="F55">
        <v>271</v>
      </c>
      <c r="G55">
        <v>2196</v>
      </c>
      <c r="H55">
        <v>5687</v>
      </c>
      <c r="I55">
        <v>2196</v>
      </c>
      <c r="J55">
        <v>271</v>
      </c>
      <c r="K55">
        <v>0.70380597899999997</v>
      </c>
      <c r="L55">
        <v>0.70380597899999997</v>
      </c>
      <c r="M55">
        <v>0.70380597899999997</v>
      </c>
      <c r="N55">
        <v>0.39237668199999998</v>
      </c>
      <c r="O55">
        <v>0.72142585299999995</v>
      </c>
      <c r="P55">
        <v>0.72142585299999995</v>
      </c>
      <c r="Q55">
        <v>0.39237668199999998</v>
      </c>
      <c r="R55">
        <v>7.3808520000000002E-2</v>
      </c>
      <c r="S55">
        <v>0.95451493799999998</v>
      </c>
    </row>
    <row r="56" spans="1:19" x14ac:dyDescent="0.55000000000000004">
      <c r="A56" t="s">
        <v>466</v>
      </c>
      <c r="B56">
        <v>3</v>
      </c>
      <c r="C56">
        <v>7921</v>
      </c>
      <c r="D56">
        <v>408</v>
      </c>
      <c r="E56">
        <v>437</v>
      </c>
      <c r="F56">
        <v>9</v>
      </c>
      <c r="G56">
        <v>399</v>
      </c>
      <c r="H56">
        <v>7484</v>
      </c>
      <c r="I56">
        <v>399</v>
      </c>
      <c r="J56">
        <v>9</v>
      </c>
      <c r="K56">
        <v>0.95101452799999997</v>
      </c>
      <c r="L56">
        <v>0.95101452799999997</v>
      </c>
      <c r="M56">
        <v>0.95101452799999997</v>
      </c>
      <c r="N56">
        <v>0.97982062800000003</v>
      </c>
      <c r="O56">
        <v>0.94938475200000005</v>
      </c>
      <c r="P56">
        <v>0.94938475200000005</v>
      </c>
      <c r="Q56">
        <v>0.97982062800000003</v>
      </c>
      <c r="R56">
        <v>0.52272727299999999</v>
      </c>
      <c r="S56">
        <v>0.99879887899999997</v>
      </c>
    </row>
    <row r="57" spans="1:19" x14ac:dyDescent="0.55000000000000004">
      <c r="A57" t="s">
        <v>467</v>
      </c>
      <c r="B57">
        <v>3</v>
      </c>
      <c r="C57">
        <v>5985</v>
      </c>
      <c r="D57">
        <v>2344</v>
      </c>
      <c r="E57">
        <v>363</v>
      </c>
      <c r="F57">
        <v>83</v>
      </c>
      <c r="G57">
        <v>2261</v>
      </c>
      <c r="H57">
        <v>5622</v>
      </c>
      <c r="I57">
        <v>2261</v>
      </c>
      <c r="J57">
        <v>83</v>
      </c>
      <c r="K57">
        <v>0.71857365799999995</v>
      </c>
      <c r="L57">
        <v>0.71857365799999995</v>
      </c>
      <c r="M57">
        <v>0.71857365799999995</v>
      </c>
      <c r="N57">
        <v>0.813901345</v>
      </c>
      <c r="O57">
        <v>0.71318026099999998</v>
      </c>
      <c r="P57">
        <v>0.71318026099999998</v>
      </c>
      <c r="Q57">
        <v>0.813901345</v>
      </c>
      <c r="R57">
        <v>0.13833841499999999</v>
      </c>
      <c r="S57">
        <v>0.98545135800000005</v>
      </c>
    </row>
    <row r="58" spans="1:19" x14ac:dyDescent="0.55000000000000004">
      <c r="A58" t="s">
        <v>468</v>
      </c>
      <c r="B58">
        <v>3</v>
      </c>
      <c r="C58">
        <v>4108</v>
      </c>
      <c r="D58">
        <v>4221</v>
      </c>
      <c r="E58">
        <v>276</v>
      </c>
      <c r="F58">
        <v>170</v>
      </c>
      <c r="G58">
        <v>4051</v>
      </c>
      <c r="H58">
        <v>3832</v>
      </c>
      <c r="I58">
        <v>4051</v>
      </c>
      <c r="J58">
        <v>170</v>
      </c>
      <c r="K58">
        <v>0.49321647299999999</v>
      </c>
      <c r="L58">
        <v>0.49321647299999999</v>
      </c>
      <c r="M58">
        <v>0.49321647299999999</v>
      </c>
      <c r="N58">
        <v>0.61883408100000004</v>
      </c>
      <c r="O58">
        <v>0.48610934900000002</v>
      </c>
      <c r="P58">
        <v>0.48610934900000002</v>
      </c>
      <c r="Q58">
        <v>0.61883408100000004</v>
      </c>
      <c r="R58">
        <v>6.3785533000000005E-2</v>
      </c>
      <c r="S58">
        <v>0.95752123899999997</v>
      </c>
    </row>
    <row r="59" spans="1:19" x14ac:dyDescent="0.55000000000000004">
      <c r="A59" t="s">
        <v>469</v>
      </c>
      <c r="B59">
        <v>3</v>
      </c>
      <c r="C59">
        <v>6019</v>
      </c>
      <c r="D59">
        <v>2310</v>
      </c>
      <c r="E59">
        <v>414</v>
      </c>
      <c r="F59">
        <v>32</v>
      </c>
      <c r="G59">
        <v>2278</v>
      </c>
      <c r="H59">
        <v>5605</v>
      </c>
      <c r="I59">
        <v>2278</v>
      </c>
      <c r="J59">
        <v>32</v>
      </c>
      <c r="K59">
        <v>0.72265578100000005</v>
      </c>
      <c r="L59">
        <v>0.72265578100000005</v>
      </c>
      <c r="M59">
        <v>0.72265578100000005</v>
      </c>
      <c r="N59">
        <v>0.92825112099999996</v>
      </c>
      <c r="O59">
        <v>0.71102372199999997</v>
      </c>
      <c r="P59">
        <v>0.71102372199999997</v>
      </c>
      <c r="Q59">
        <v>0.92825112099999996</v>
      </c>
      <c r="R59">
        <v>0.15378900400000001</v>
      </c>
      <c r="S59">
        <v>0.99432322200000001</v>
      </c>
    </row>
    <row r="60" spans="1:19" x14ac:dyDescent="0.55000000000000004">
      <c r="A60" t="s">
        <v>470</v>
      </c>
      <c r="B60">
        <v>3</v>
      </c>
      <c r="C60">
        <v>6806</v>
      </c>
      <c r="D60">
        <v>1523</v>
      </c>
      <c r="E60">
        <v>386</v>
      </c>
      <c r="F60">
        <v>60</v>
      </c>
      <c r="G60">
        <v>1463</v>
      </c>
      <c r="H60">
        <v>6420</v>
      </c>
      <c r="I60">
        <v>1463</v>
      </c>
      <c r="J60">
        <v>60</v>
      </c>
      <c r="K60">
        <v>0.81714491499999997</v>
      </c>
      <c r="L60">
        <v>0.81714491499999997</v>
      </c>
      <c r="M60">
        <v>0.81714491499999997</v>
      </c>
      <c r="N60">
        <v>0.86547085199999996</v>
      </c>
      <c r="O60">
        <v>0.81441075699999999</v>
      </c>
      <c r="P60">
        <v>0.81441075699999999</v>
      </c>
      <c r="Q60">
        <v>0.86547085199999996</v>
      </c>
      <c r="R60">
        <v>0.20876149299999999</v>
      </c>
      <c r="S60">
        <v>0.99074074099999998</v>
      </c>
    </row>
    <row r="61" spans="1:19" x14ac:dyDescent="0.55000000000000004">
      <c r="A61" t="s">
        <v>471</v>
      </c>
      <c r="B61">
        <v>3</v>
      </c>
      <c r="C61">
        <v>7243</v>
      </c>
      <c r="D61">
        <v>1086</v>
      </c>
      <c r="E61">
        <v>427</v>
      </c>
      <c r="F61">
        <v>19</v>
      </c>
      <c r="G61">
        <v>1067</v>
      </c>
      <c r="H61">
        <v>6816</v>
      </c>
      <c r="I61">
        <v>1067</v>
      </c>
      <c r="J61">
        <v>19</v>
      </c>
      <c r="K61">
        <v>0.869612198</v>
      </c>
      <c r="L61">
        <v>0.869612198</v>
      </c>
      <c r="M61">
        <v>0.869612198</v>
      </c>
      <c r="N61">
        <v>0.95739910299999997</v>
      </c>
      <c r="O61">
        <v>0.86464543999999999</v>
      </c>
      <c r="P61">
        <v>0.86464543999999999</v>
      </c>
      <c r="Q61">
        <v>0.95739910299999997</v>
      </c>
      <c r="R61">
        <v>0.285809906</v>
      </c>
      <c r="S61">
        <v>0.99722018999999995</v>
      </c>
    </row>
    <row r="62" spans="1:19" x14ac:dyDescent="0.55000000000000004">
      <c r="A62" t="s">
        <v>472</v>
      </c>
      <c r="B62">
        <v>3</v>
      </c>
      <c r="C62">
        <v>6893</v>
      </c>
      <c r="D62">
        <v>1436</v>
      </c>
      <c r="E62">
        <v>365</v>
      </c>
      <c r="F62">
        <v>81</v>
      </c>
      <c r="G62">
        <v>1355</v>
      </c>
      <c r="H62">
        <v>6528</v>
      </c>
      <c r="I62">
        <v>1355</v>
      </c>
      <c r="J62">
        <v>81</v>
      </c>
      <c r="K62">
        <v>0.827590347</v>
      </c>
      <c r="L62">
        <v>0.827590347</v>
      </c>
      <c r="M62">
        <v>0.827590347</v>
      </c>
      <c r="N62">
        <v>0.81838564999999996</v>
      </c>
      <c r="O62">
        <v>0.82811112499999995</v>
      </c>
      <c r="P62">
        <v>0.82811112499999995</v>
      </c>
      <c r="Q62">
        <v>0.81838564999999996</v>
      </c>
      <c r="R62">
        <v>0.21220930199999999</v>
      </c>
      <c r="S62">
        <v>0.98774398500000005</v>
      </c>
    </row>
    <row r="63" spans="1:19" x14ac:dyDescent="0.55000000000000004">
      <c r="A63" t="s">
        <v>473</v>
      </c>
      <c r="B63">
        <v>3</v>
      </c>
      <c r="C63">
        <v>6591</v>
      </c>
      <c r="D63">
        <v>1738</v>
      </c>
      <c r="E63">
        <v>294</v>
      </c>
      <c r="F63">
        <v>152</v>
      </c>
      <c r="G63">
        <v>1586</v>
      </c>
      <c r="H63">
        <v>6297</v>
      </c>
      <c r="I63">
        <v>1586</v>
      </c>
      <c r="J63">
        <v>152</v>
      </c>
      <c r="K63">
        <v>0.79133149199999997</v>
      </c>
      <c r="L63">
        <v>0.79133149199999997</v>
      </c>
      <c r="M63">
        <v>0.79133149199999997</v>
      </c>
      <c r="N63">
        <v>0.65919282499999998</v>
      </c>
      <c r="O63">
        <v>0.79880756100000005</v>
      </c>
      <c r="P63">
        <v>0.79880756100000005</v>
      </c>
      <c r="Q63">
        <v>0.65919282499999998</v>
      </c>
      <c r="R63">
        <v>0.15638297900000001</v>
      </c>
      <c r="S63">
        <v>0.97643045399999995</v>
      </c>
    </row>
    <row r="64" spans="1:19" x14ac:dyDescent="0.55000000000000004">
      <c r="A64" t="s">
        <v>474</v>
      </c>
      <c r="B64">
        <v>3</v>
      </c>
      <c r="C64">
        <v>7494</v>
      </c>
      <c r="D64">
        <v>835</v>
      </c>
      <c r="E64">
        <v>432</v>
      </c>
      <c r="F64">
        <v>14</v>
      </c>
      <c r="G64">
        <v>821</v>
      </c>
      <c r="H64">
        <v>7062</v>
      </c>
      <c r="I64">
        <v>821</v>
      </c>
      <c r="J64">
        <v>14</v>
      </c>
      <c r="K64">
        <v>0.89974786900000003</v>
      </c>
      <c r="L64">
        <v>0.89974786900000003</v>
      </c>
      <c r="M64">
        <v>0.89974786900000003</v>
      </c>
      <c r="N64">
        <v>0.96860986500000001</v>
      </c>
      <c r="O64">
        <v>0.89585183300000004</v>
      </c>
      <c r="P64">
        <v>0.89585183300000004</v>
      </c>
      <c r="Q64">
        <v>0.96860986500000001</v>
      </c>
      <c r="R64">
        <v>0.34477254600000001</v>
      </c>
      <c r="S64">
        <v>0.99802148099999999</v>
      </c>
    </row>
    <row r="65" spans="1:19" x14ac:dyDescent="0.55000000000000004">
      <c r="A65" t="s">
        <v>475</v>
      </c>
      <c r="B65">
        <v>3</v>
      </c>
      <c r="C65">
        <v>8043</v>
      </c>
      <c r="D65">
        <v>286</v>
      </c>
      <c r="E65">
        <v>442</v>
      </c>
      <c r="F65">
        <v>4</v>
      </c>
      <c r="G65">
        <v>282</v>
      </c>
      <c r="H65">
        <v>7601</v>
      </c>
      <c r="I65">
        <v>282</v>
      </c>
      <c r="J65">
        <v>4</v>
      </c>
      <c r="K65">
        <v>0.96566214399999994</v>
      </c>
      <c r="L65">
        <v>0.96566214399999994</v>
      </c>
      <c r="M65">
        <v>0.96566214399999994</v>
      </c>
      <c r="N65">
        <v>0.99103138999999996</v>
      </c>
      <c r="O65">
        <v>0.96422681700000001</v>
      </c>
      <c r="P65">
        <v>0.96422681700000001</v>
      </c>
      <c r="Q65">
        <v>0.99103138999999996</v>
      </c>
      <c r="R65">
        <v>0.610497238</v>
      </c>
      <c r="S65">
        <v>0.99947403000000001</v>
      </c>
    </row>
    <row r="66" spans="1:19" x14ac:dyDescent="0.55000000000000004">
      <c r="A66" t="s">
        <v>476</v>
      </c>
      <c r="B66">
        <v>3</v>
      </c>
      <c r="C66">
        <v>7567</v>
      </c>
      <c r="D66">
        <v>762</v>
      </c>
      <c r="E66">
        <v>401</v>
      </c>
      <c r="F66">
        <v>45</v>
      </c>
      <c r="G66">
        <v>717</v>
      </c>
      <c r="H66">
        <v>7166</v>
      </c>
      <c r="I66">
        <v>717</v>
      </c>
      <c r="J66">
        <v>45</v>
      </c>
      <c r="K66">
        <v>0.90851242600000004</v>
      </c>
      <c r="L66">
        <v>0.90851242600000004</v>
      </c>
      <c r="M66">
        <v>0.90851242600000004</v>
      </c>
      <c r="N66">
        <v>0.89910313900000005</v>
      </c>
      <c r="O66">
        <v>0.90904478</v>
      </c>
      <c r="P66">
        <v>0.90904478</v>
      </c>
      <c r="Q66">
        <v>0.89910313900000005</v>
      </c>
      <c r="R66">
        <v>0.358676208</v>
      </c>
      <c r="S66">
        <v>0.99375953400000006</v>
      </c>
    </row>
    <row r="67" spans="1:19" x14ac:dyDescent="0.55000000000000004">
      <c r="A67" t="s">
        <v>477</v>
      </c>
      <c r="B67">
        <v>3</v>
      </c>
      <c r="C67">
        <v>7939</v>
      </c>
      <c r="D67">
        <v>390</v>
      </c>
      <c r="E67">
        <v>423</v>
      </c>
      <c r="F67">
        <v>23</v>
      </c>
      <c r="G67">
        <v>367</v>
      </c>
      <c r="H67">
        <v>7516</v>
      </c>
      <c r="I67">
        <v>367</v>
      </c>
      <c r="J67">
        <v>23</v>
      </c>
      <c r="K67">
        <v>0.95317565100000001</v>
      </c>
      <c r="L67">
        <v>0.95317565100000001</v>
      </c>
      <c r="M67">
        <v>0.95317565100000001</v>
      </c>
      <c r="N67">
        <v>0.94843049300000004</v>
      </c>
      <c r="O67">
        <v>0.95344412000000001</v>
      </c>
      <c r="P67">
        <v>0.95344412000000001</v>
      </c>
      <c r="Q67">
        <v>0.94843049300000004</v>
      </c>
      <c r="R67">
        <v>0.53544303800000004</v>
      </c>
      <c r="S67">
        <v>0.99694919800000004</v>
      </c>
    </row>
    <row r="68" spans="1:19" x14ac:dyDescent="0.55000000000000004">
      <c r="A68" t="s">
        <v>478</v>
      </c>
      <c r="B68">
        <v>3</v>
      </c>
      <c r="C68">
        <v>4763</v>
      </c>
      <c r="D68">
        <v>3566</v>
      </c>
      <c r="E68">
        <v>392</v>
      </c>
      <c r="F68">
        <v>54</v>
      </c>
      <c r="G68">
        <v>3512</v>
      </c>
      <c r="H68">
        <v>4371</v>
      </c>
      <c r="I68">
        <v>3512</v>
      </c>
      <c r="J68">
        <v>54</v>
      </c>
      <c r="K68">
        <v>0.57185736600000003</v>
      </c>
      <c r="L68">
        <v>0.57185736600000003</v>
      </c>
      <c r="M68">
        <v>0.57185736600000003</v>
      </c>
      <c r="N68">
        <v>0.87892376699999997</v>
      </c>
      <c r="O68">
        <v>0.554484333</v>
      </c>
      <c r="P68">
        <v>0.554484333</v>
      </c>
      <c r="Q68">
        <v>0.87892376699999997</v>
      </c>
      <c r="R68">
        <v>0.100409836</v>
      </c>
      <c r="S68">
        <v>0.98779660999999996</v>
      </c>
    </row>
    <row r="69" spans="1:19" x14ac:dyDescent="0.55000000000000004">
      <c r="A69" t="s">
        <v>479</v>
      </c>
      <c r="B69">
        <v>3</v>
      </c>
      <c r="C69">
        <v>7506</v>
      </c>
      <c r="D69">
        <v>823</v>
      </c>
      <c r="E69">
        <v>379</v>
      </c>
      <c r="F69">
        <v>67</v>
      </c>
      <c r="G69">
        <v>756</v>
      </c>
      <c r="H69">
        <v>7127</v>
      </c>
      <c r="I69">
        <v>756</v>
      </c>
      <c r="J69">
        <v>67</v>
      </c>
      <c r="K69">
        <v>0.90118861800000005</v>
      </c>
      <c r="L69">
        <v>0.90118861800000005</v>
      </c>
      <c r="M69">
        <v>0.90118861800000005</v>
      </c>
      <c r="N69">
        <v>0.84977578499999995</v>
      </c>
      <c r="O69">
        <v>0.90409742500000001</v>
      </c>
      <c r="P69">
        <v>0.90409742500000001</v>
      </c>
      <c r="Q69">
        <v>0.84977578499999995</v>
      </c>
      <c r="R69">
        <v>0.33392070499999998</v>
      </c>
      <c r="S69">
        <v>0.99068668299999996</v>
      </c>
    </row>
    <row r="70" spans="1:19" x14ac:dyDescent="0.55000000000000004">
      <c r="A70" t="s">
        <v>480</v>
      </c>
      <c r="B70">
        <v>3</v>
      </c>
      <c r="C70">
        <v>7647</v>
      </c>
      <c r="D70">
        <v>682</v>
      </c>
      <c r="E70">
        <v>406</v>
      </c>
      <c r="F70">
        <v>40</v>
      </c>
      <c r="G70">
        <v>642</v>
      </c>
      <c r="H70">
        <v>7241</v>
      </c>
      <c r="I70">
        <v>642</v>
      </c>
      <c r="J70">
        <v>40</v>
      </c>
      <c r="K70">
        <v>0.91811742100000004</v>
      </c>
      <c r="L70">
        <v>0.91811742100000004</v>
      </c>
      <c r="M70">
        <v>0.91811742100000004</v>
      </c>
      <c r="N70">
        <v>0.91031390099999998</v>
      </c>
      <c r="O70">
        <v>0.91855892400000005</v>
      </c>
      <c r="P70">
        <v>0.91855892400000005</v>
      </c>
      <c r="Q70">
        <v>0.91031390099999998</v>
      </c>
      <c r="R70">
        <v>0.38740458</v>
      </c>
      <c r="S70">
        <v>0.99450624899999995</v>
      </c>
    </row>
    <row r="71" spans="1:19" x14ac:dyDescent="0.55000000000000004">
      <c r="A71" t="s">
        <v>481</v>
      </c>
      <c r="B71">
        <v>3</v>
      </c>
      <c r="C71">
        <v>5144</v>
      </c>
      <c r="D71">
        <v>3185</v>
      </c>
      <c r="E71">
        <v>316</v>
      </c>
      <c r="F71">
        <v>130</v>
      </c>
      <c r="G71">
        <v>3055</v>
      </c>
      <c r="H71">
        <v>4828</v>
      </c>
      <c r="I71">
        <v>3055</v>
      </c>
      <c r="J71">
        <v>130</v>
      </c>
      <c r="K71">
        <v>0.61760115299999996</v>
      </c>
      <c r="L71">
        <v>0.61760115299999996</v>
      </c>
      <c r="M71">
        <v>0.61760115299999996</v>
      </c>
      <c r="N71">
        <v>0.70852017899999997</v>
      </c>
      <c r="O71">
        <v>0.61245718599999999</v>
      </c>
      <c r="P71">
        <v>0.61245718599999999</v>
      </c>
      <c r="Q71">
        <v>0.70852017899999997</v>
      </c>
      <c r="R71">
        <v>9.3740729999999994E-2</v>
      </c>
      <c r="S71">
        <v>0.97377975000000006</v>
      </c>
    </row>
    <row r="72" spans="1:19" x14ac:dyDescent="0.55000000000000004">
      <c r="A72" t="s">
        <v>482</v>
      </c>
      <c r="B72">
        <v>4</v>
      </c>
      <c r="C72">
        <v>5873</v>
      </c>
      <c r="D72">
        <v>2442</v>
      </c>
      <c r="E72">
        <v>378</v>
      </c>
      <c r="F72">
        <v>81</v>
      </c>
      <c r="G72">
        <v>2361</v>
      </c>
      <c r="H72">
        <v>5495</v>
      </c>
      <c r="I72">
        <v>2361</v>
      </c>
      <c r="J72">
        <v>81</v>
      </c>
      <c r="K72">
        <v>0.70631389055923</v>
      </c>
      <c r="L72">
        <v>0.70631389055923</v>
      </c>
      <c r="M72">
        <v>0.70631389055923</v>
      </c>
      <c r="N72">
        <v>0.82352941176470495</v>
      </c>
      <c r="O72">
        <v>0.69946537678207699</v>
      </c>
      <c r="P72">
        <v>0.69946537678207699</v>
      </c>
      <c r="Q72">
        <v>0.82352941176470495</v>
      </c>
      <c r="R72">
        <v>0.13800657174151101</v>
      </c>
      <c r="S72">
        <v>0.98547345767575301</v>
      </c>
    </row>
    <row r="73" spans="1:19" x14ac:dyDescent="0.55000000000000004">
      <c r="A73" t="s">
        <v>483</v>
      </c>
      <c r="B73">
        <v>4</v>
      </c>
      <c r="C73">
        <v>8047</v>
      </c>
      <c r="D73">
        <v>268</v>
      </c>
      <c r="E73">
        <v>451</v>
      </c>
      <c r="F73">
        <v>8</v>
      </c>
      <c r="G73">
        <v>260</v>
      </c>
      <c r="H73">
        <v>7596</v>
      </c>
      <c r="I73">
        <v>260</v>
      </c>
      <c r="J73">
        <v>8</v>
      </c>
      <c r="K73">
        <v>0.96776909200240502</v>
      </c>
      <c r="L73">
        <v>0.96776909200240502</v>
      </c>
      <c r="M73">
        <v>0.96776909200240502</v>
      </c>
      <c r="N73">
        <v>0.98257080610021696</v>
      </c>
      <c r="O73">
        <v>0.96690427698574299</v>
      </c>
      <c r="P73">
        <v>0.96690427698574299</v>
      </c>
      <c r="Q73">
        <v>0.98257080610021696</v>
      </c>
      <c r="R73">
        <v>0.63431786216596298</v>
      </c>
      <c r="S73">
        <v>0.99894792214623795</v>
      </c>
    </row>
    <row r="74" spans="1:19" x14ac:dyDescent="0.55000000000000004">
      <c r="A74" t="s">
        <v>484</v>
      </c>
      <c r="B74">
        <v>4</v>
      </c>
      <c r="C74">
        <v>7759</v>
      </c>
      <c r="D74">
        <v>556</v>
      </c>
      <c r="E74">
        <v>399</v>
      </c>
      <c r="F74">
        <v>60</v>
      </c>
      <c r="G74">
        <v>496</v>
      </c>
      <c r="H74">
        <v>7360</v>
      </c>
      <c r="I74">
        <v>496</v>
      </c>
      <c r="J74">
        <v>60</v>
      </c>
      <c r="K74">
        <v>0.93313289236319896</v>
      </c>
      <c r="L74">
        <v>0.93313289236319896</v>
      </c>
      <c r="M74">
        <v>0.93313289236319896</v>
      </c>
      <c r="N74">
        <v>0.86928104575163401</v>
      </c>
      <c r="O74">
        <v>0.93686354378818704</v>
      </c>
      <c r="P74">
        <v>0.93686354378818704</v>
      </c>
      <c r="Q74">
        <v>0.86928104575163401</v>
      </c>
      <c r="R74">
        <v>0.44581005586592098</v>
      </c>
      <c r="S74">
        <v>0.99191374663072696</v>
      </c>
    </row>
    <row r="75" spans="1:19" x14ac:dyDescent="0.55000000000000004">
      <c r="A75" t="s">
        <v>485</v>
      </c>
      <c r="B75">
        <v>4</v>
      </c>
      <c r="C75">
        <v>7735</v>
      </c>
      <c r="D75">
        <v>580</v>
      </c>
      <c r="E75">
        <v>443</v>
      </c>
      <c r="F75">
        <v>16</v>
      </c>
      <c r="G75">
        <v>564</v>
      </c>
      <c r="H75">
        <v>7292</v>
      </c>
      <c r="I75">
        <v>564</v>
      </c>
      <c r="J75">
        <v>16</v>
      </c>
      <c r="K75">
        <v>0.93024654239326499</v>
      </c>
      <c r="L75">
        <v>0.93024654239326499</v>
      </c>
      <c r="M75">
        <v>0.93024654239326499</v>
      </c>
      <c r="N75">
        <v>0.96514161220043504</v>
      </c>
      <c r="O75">
        <v>0.92820773930753497</v>
      </c>
      <c r="P75">
        <v>0.92820773930753497</v>
      </c>
      <c r="Q75">
        <v>0.96514161220043504</v>
      </c>
      <c r="R75">
        <v>0.43992055610724901</v>
      </c>
      <c r="S75">
        <v>0.99781061850027297</v>
      </c>
    </row>
    <row r="76" spans="1:19" x14ac:dyDescent="0.55000000000000004">
      <c r="A76" t="s">
        <v>486</v>
      </c>
      <c r="B76">
        <v>4</v>
      </c>
      <c r="C76">
        <v>7635</v>
      </c>
      <c r="D76">
        <v>680</v>
      </c>
      <c r="E76">
        <v>425</v>
      </c>
      <c r="F76">
        <v>34</v>
      </c>
      <c r="G76">
        <v>646</v>
      </c>
      <c r="H76">
        <v>7210</v>
      </c>
      <c r="I76">
        <v>646</v>
      </c>
      <c r="J76">
        <v>34</v>
      </c>
      <c r="K76">
        <v>0.91822008418520695</v>
      </c>
      <c r="L76">
        <v>0.91822008418520695</v>
      </c>
      <c r="M76">
        <v>0.91822008418520695</v>
      </c>
      <c r="N76">
        <v>0.92592592592592504</v>
      </c>
      <c r="O76">
        <v>0.91776985743380801</v>
      </c>
      <c r="P76">
        <v>0.91776985743380801</v>
      </c>
      <c r="Q76">
        <v>0.92592592592592504</v>
      </c>
      <c r="R76">
        <v>0.39682539682539603</v>
      </c>
      <c r="S76">
        <v>0.99530646051905003</v>
      </c>
    </row>
    <row r="77" spans="1:19" x14ac:dyDescent="0.55000000000000004">
      <c r="A77" t="s">
        <v>487</v>
      </c>
      <c r="B77">
        <v>4</v>
      </c>
      <c r="C77">
        <v>4107</v>
      </c>
      <c r="D77">
        <v>4208</v>
      </c>
      <c r="E77">
        <v>365</v>
      </c>
      <c r="F77">
        <v>94</v>
      </c>
      <c r="G77">
        <v>4114</v>
      </c>
      <c r="H77">
        <v>3742</v>
      </c>
      <c r="I77">
        <v>4114</v>
      </c>
      <c r="J77">
        <v>94</v>
      </c>
      <c r="K77">
        <v>0.49392663860493002</v>
      </c>
      <c r="L77">
        <v>0.49392663860493002</v>
      </c>
      <c r="M77">
        <v>0.49392663860493002</v>
      </c>
      <c r="N77">
        <v>0.79520697167755905</v>
      </c>
      <c r="O77">
        <v>0.47632382892057001</v>
      </c>
      <c r="P77">
        <v>0.47632382892057001</v>
      </c>
      <c r="Q77">
        <v>0.79520697167755905</v>
      </c>
      <c r="R77">
        <v>8.1491404331323902E-2</v>
      </c>
      <c r="S77">
        <v>0.97549530761209502</v>
      </c>
    </row>
    <row r="78" spans="1:19" x14ac:dyDescent="0.55000000000000004">
      <c r="A78" t="s">
        <v>488</v>
      </c>
      <c r="B78">
        <v>4</v>
      </c>
      <c r="C78">
        <v>7857</v>
      </c>
      <c r="D78">
        <v>458</v>
      </c>
      <c r="E78">
        <v>393</v>
      </c>
      <c r="F78">
        <v>66</v>
      </c>
      <c r="G78">
        <v>392</v>
      </c>
      <c r="H78">
        <v>7464</v>
      </c>
      <c r="I78">
        <v>392</v>
      </c>
      <c r="J78">
        <v>66</v>
      </c>
      <c r="K78">
        <v>0.94491882140709504</v>
      </c>
      <c r="L78">
        <v>0.94491882140709504</v>
      </c>
      <c r="M78">
        <v>0.94491882140709504</v>
      </c>
      <c r="N78">
        <v>0.85620915032679701</v>
      </c>
      <c r="O78">
        <v>0.95010183299388995</v>
      </c>
      <c r="P78">
        <v>0.95010183299388995</v>
      </c>
      <c r="Q78">
        <v>0.85620915032679701</v>
      </c>
      <c r="R78">
        <v>0.50063694267515901</v>
      </c>
      <c r="S78">
        <v>0.99123505976095605</v>
      </c>
    </row>
    <row r="79" spans="1:19" x14ac:dyDescent="0.55000000000000004">
      <c r="A79" t="s">
        <v>489</v>
      </c>
      <c r="B79">
        <v>4</v>
      </c>
      <c r="C79">
        <v>8058</v>
      </c>
      <c r="D79">
        <v>257</v>
      </c>
      <c r="E79">
        <v>449</v>
      </c>
      <c r="F79">
        <v>10</v>
      </c>
      <c r="G79">
        <v>247</v>
      </c>
      <c r="H79">
        <v>7609</v>
      </c>
      <c r="I79">
        <v>247</v>
      </c>
      <c r="J79">
        <v>10</v>
      </c>
      <c r="K79">
        <v>0.96909200240529103</v>
      </c>
      <c r="L79">
        <v>0.96909200240529103</v>
      </c>
      <c r="M79">
        <v>0.96909200240529103</v>
      </c>
      <c r="N79">
        <v>0.97821350762527204</v>
      </c>
      <c r="O79">
        <v>0.96855906313645601</v>
      </c>
      <c r="P79">
        <v>0.96855906313645601</v>
      </c>
      <c r="Q79">
        <v>0.97821350762527204</v>
      </c>
      <c r="R79">
        <v>0.64511494252873502</v>
      </c>
      <c r="S79">
        <v>0.99868749179682303</v>
      </c>
    </row>
    <row r="80" spans="1:19" x14ac:dyDescent="0.55000000000000004">
      <c r="A80" t="s">
        <v>490</v>
      </c>
      <c r="B80">
        <v>4</v>
      </c>
      <c r="C80">
        <v>7883</v>
      </c>
      <c r="D80">
        <v>432</v>
      </c>
      <c r="E80">
        <v>441</v>
      </c>
      <c r="F80">
        <v>18</v>
      </c>
      <c r="G80">
        <v>414</v>
      </c>
      <c r="H80">
        <v>7442</v>
      </c>
      <c r="I80">
        <v>414</v>
      </c>
      <c r="J80">
        <v>18</v>
      </c>
      <c r="K80">
        <v>0.94804570054118997</v>
      </c>
      <c r="L80">
        <v>0.94804570054118997</v>
      </c>
      <c r="M80">
        <v>0.94804570054118997</v>
      </c>
      <c r="N80">
        <v>0.96078431372549</v>
      </c>
      <c r="O80">
        <v>0.947301425661914</v>
      </c>
      <c r="P80">
        <v>0.947301425661914</v>
      </c>
      <c r="Q80">
        <v>0.96078431372549</v>
      </c>
      <c r="R80">
        <v>0.51578947368421002</v>
      </c>
      <c r="S80">
        <v>0.99758713136729205</v>
      </c>
    </row>
    <row r="81" spans="1:19" x14ac:dyDescent="0.55000000000000004">
      <c r="A81" t="s">
        <v>491</v>
      </c>
      <c r="B81">
        <v>4</v>
      </c>
      <c r="C81">
        <v>6605</v>
      </c>
      <c r="D81">
        <v>1710</v>
      </c>
      <c r="E81">
        <v>421</v>
      </c>
      <c r="F81">
        <v>38</v>
      </c>
      <c r="G81">
        <v>1672</v>
      </c>
      <c r="H81">
        <v>6184</v>
      </c>
      <c r="I81">
        <v>1672</v>
      </c>
      <c r="J81">
        <v>38</v>
      </c>
      <c r="K81">
        <v>0.79434756464221201</v>
      </c>
      <c r="L81">
        <v>0.79434756464221201</v>
      </c>
      <c r="M81">
        <v>0.79434756464221201</v>
      </c>
      <c r="N81">
        <v>0.91721132897603397</v>
      </c>
      <c r="O81">
        <v>0.787169042769857</v>
      </c>
      <c r="P81">
        <v>0.787169042769857</v>
      </c>
      <c r="Q81">
        <v>0.91721132897603397</v>
      </c>
      <c r="R81">
        <v>0.20114667940754799</v>
      </c>
      <c r="S81">
        <v>0.99389263902282199</v>
      </c>
    </row>
    <row r="82" spans="1:19" x14ac:dyDescent="0.55000000000000004">
      <c r="A82" t="s">
        <v>492</v>
      </c>
      <c r="B82">
        <v>4</v>
      </c>
      <c r="C82">
        <v>7774</v>
      </c>
      <c r="D82">
        <v>541</v>
      </c>
      <c r="E82">
        <v>422</v>
      </c>
      <c r="F82">
        <v>37</v>
      </c>
      <c r="G82">
        <v>504</v>
      </c>
      <c r="H82">
        <v>7352</v>
      </c>
      <c r="I82">
        <v>504</v>
      </c>
      <c r="J82">
        <v>37</v>
      </c>
      <c r="K82">
        <v>0.93493686109440699</v>
      </c>
      <c r="L82">
        <v>0.93493686109440699</v>
      </c>
      <c r="M82">
        <v>0.93493686109440699</v>
      </c>
      <c r="N82">
        <v>0.91938997821350699</v>
      </c>
      <c r="O82">
        <v>0.93584521384928698</v>
      </c>
      <c r="P82">
        <v>0.93584521384928698</v>
      </c>
      <c r="Q82">
        <v>0.91938997821350699</v>
      </c>
      <c r="R82">
        <v>0.45572354211663002</v>
      </c>
      <c r="S82">
        <v>0.99499255650290896</v>
      </c>
    </row>
    <row r="83" spans="1:19" x14ac:dyDescent="0.55000000000000004">
      <c r="A83" t="s">
        <v>493</v>
      </c>
      <c r="B83">
        <v>4</v>
      </c>
      <c r="C83">
        <v>7340</v>
      </c>
      <c r="D83">
        <v>975</v>
      </c>
      <c r="E83">
        <v>390</v>
      </c>
      <c r="F83">
        <v>69</v>
      </c>
      <c r="G83">
        <v>906</v>
      </c>
      <c r="H83">
        <v>6950</v>
      </c>
      <c r="I83">
        <v>906</v>
      </c>
      <c r="J83">
        <v>69</v>
      </c>
      <c r="K83">
        <v>0.88274203247143701</v>
      </c>
      <c r="L83">
        <v>0.88274203247143701</v>
      </c>
      <c r="M83">
        <v>0.88274203247143701</v>
      </c>
      <c r="N83">
        <v>0.84967320261437895</v>
      </c>
      <c r="O83">
        <v>0.88467413441955101</v>
      </c>
      <c r="P83">
        <v>0.88467413441955101</v>
      </c>
      <c r="Q83">
        <v>0.84967320261437895</v>
      </c>
      <c r="R83">
        <v>0.30092592592592499</v>
      </c>
      <c r="S83">
        <v>0.99016953982048705</v>
      </c>
    </row>
    <row r="84" spans="1:19" x14ac:dyDescent="0.55000000000000004">
      <c r="A84" t="s">
        <v>494</v>
      </c>
      <c r="B84">
        <v>4</v>
      </c>
      <c r="C84">
        <v>5948</v>
      </c>
      <c r="D84">
        <v>2367</v>
      </c>
      <c r="E84">
        <v>343</v>
      </c>
      <c r="F84">
        <v>116</v>
      </c>
      <c r="G84">
        <v>2251</v>
      </c>
      <c r="H84">
        <v>5605</v>
      </c>
      <c r="I84">
        <v>2251</v>
      </c>
      <c r="J84">
        <v>116</v>
      </c>
      <c r="K84">
        <v>0.71533373421527302</v>
      </c>
      <c r="L84">
        <v>0.71533373421527302</v>
      </c>
      <c r="M84">
        <v>0.71533373421527302</v>
      </c>
      <c r="N84">
        <v>0.74727668845315898</v>
      </c>
      <c r="O84">
        <v>0.71346741344195497</v>
      </c>
      <c r="P84">
        <v>0.71346741344195497</v>
      </c>
      <c r="Q84">
        <v>0.74727668845315898</v>
      </c>
      <c r="R84">
        <v>0.132228218966846</v>
      </c>
      <c r="S84">
        <v>0.97972382450620499</v>
      </c>
    </row>
    <row r="85" spans="1:19" x14ac:dyDescent="0.55000000000000004">
      <c r="A85" t="s">
        <v>495</v>
      </c>
      <c r="B85">
        <v>4</v>
      </c>
      <c r="C85">
        <v>5145</v>
      </c>
      <c r="D85">
        <v>3170</v>
      </c>
      <c r="E85">
        <v>258</v>
      </c>
      <c r="F85">
        <v>201</v>
      </c>
      <c r="G85">
        <v>2969</v>
      </c>
      <c r="H85">
        <v>4887</v>
      </c>
      <c r="I85">
        <v>2969</v>
      </c>
      <c r="J85">
        <v>201</v>
      </c>
      <c r="K85">
        <v>0.61876127480456999</v>
      </c>
      <c r="L85">
        <v>0.61876127480456999</v>
      </c>
      <c r="M85">
        <v>0.61876127480456999</v>
      </c>
      <c r="N85">
        <v>0.56209150326797297</v>
      </c>
      <c r="O85">
        <v>0.62207230142566095</v>
      </c>
      <c r="P85">
        <v>0.62207230142566095</v>
      </c>
      <c r="Q85">
        <v>0.56209150326797297</v>
      </c>
      <c r="R85">
        <v>7.9950418345212201E-2</v>
      </c>
      <c r="S85">
        <v>0.960495283018867</v>
      </c>
    </row>
    <row r="86" spans="1:19" x14ac:dyDescent="0.55000000000000004">
      <c r="A86" t="s">
        <v>496</v>
      </c>
      <c r="B86">
        <v>4</v>
      </c>
      <c r="C86">
        <v>7415</v>
      </c>
      <c r="D86">
        <v>900</v>
      </c>
      <c r="E86">
        <v>446</v>
      </c>
      <c r="F86">
        <v>13</v>
      </c>
      <c r="G86">
        <v>887</v>
      </c>
      <c r="H86">
        <v>6969</v>
      </c>
      <c r="I86">
        <v>887</v>
      </c>
      <c r="J86">
        <v>13</v>
      </c>
      <c r="K86">
        <v>0.89176187612748004</v>
      </c>
      <c r="L86">
        <v>0.89176187612748004</v>
      </c>
      <c r="M86">
        <v>0.89176187612748004</v>
      </c>
      <c r="N86">
        <v>0.97167755991285398</v>
      </c>
      <c r="O86">
        <v>0.88709266802443898</v>
      </c>
      <c r="P86">
        <v>0.88709266802443898</v>
      </c>
      <c r="Q86">
        <v>0.97167755991285398</v>
      </c>
      <c r="R86">
        <v>0.33458364591147699</v>
      </c>
      <c r="S86">
        <v>0.99813806932111104</v>
      </c>
    </row>
    <row r="87" spans="1:19" x14ac:dyDescent="0.55000000000000004">
      <c r="A87" t="s">
        <v>497</v>
      </c>
      <c r="B87">
        <v>4</v>
      </c>
      <c r="C87">
        <v>6906</v>
      </c>
      <c r="D87">
        <v>1409</v>
      </c>
      <c r="E87">
        <v>373</v>
      </c>
      <c r="F87">
        <v>86</v>
      </c>
      <c r="G87">
        <v>1323</v>
      </c>
      <c r="H87">
        <v>6533</v>
      </c>
      <c r="I87">
        <v>1323</v>
      </c>
      <c r="J87">
        <v>86</v>
      </c>
      <c r="K87">
        <v>0.83054720384846603</v>
      </c>
      <c r="L87">
        <v>0.83054720384846603</v>
      </c>
      <c r="M87">
        <v>0.83054720384846603</v>
      </c>
      <c r="N87">
        <v>0.81263616557734197</v>
      </c>
      <c r="O87">
        <v>0.83159368635437803</v>
      </c>
      <c r="P87">
        <v>0.83159368635437803</v>
      </c>
      <c r="Q87">
        <v>0.81263616557734197</v>
      </c>
      <c r="R87">
        <v>0.21992924528301799</v>
      </c>
      <c r="S87">
        <v>0.98700710077050902</v>
      </c>
    </row>
    <row r="88" spans="1:19" x14ac:dyDescent="0.55000000000000004">
      <c r="A88" t="s">
        <v>498</v>
      </c>
      <c r="B88">
        <v>4</v>
      </c>
      <c r="C88">
        <v>5221</v>
      </c>
      <c r="D88">
        <v>3094</v>
      </c>
      <c r="E88">
        <v>390</v>
      </c>
      <c r="F88">
        <v>69</v>
      </c>
      <c r="G88">
        <v>3025</v>
      </c>
      <c r="H88">
        <v>4831</v>
      </c>
      <c r="I88">
        <v>3025</v>
      </c>
      <c r="J88">
        <v>69</v>
      </c>
      <c r="K88">
        <v>0.62790138304269305</v>
      </c>
      <c r="L88">
        <v>0.62790138304269305</v>
      </c>
      <c r="M88">
        <v>0.62790138304269305</v>
      </c>
      <c r="N88">
        <v>0.84967320261437895</v>
      </c>
      <c r="O88">
        <v>0.61494399185336002</v>
      </c>
      <c r="P88">
        <v>0.61494399185336002</v>
      </c>
      <c r="Q88">
        <v>0.84967320261437895</v>
      </c>
      <c r="R88">
        <v>0.11420204978038</v>
      </c>
      <c r="S88">
        <v>0.98591836734693805</v>
      </c>
    </row>
    <row r="89" spans="1:19" x14ac:dyDescent="0.55000000000000004">
      <c r="A89" t="s">
        <v>499</v>
      </c>
      <c r="B89">
        <v>4</v>
      </c>
      <c r="C89">
        <v>8074</v>
      </c>
      <c r="D89">
        <v>241</v>
      </c>
      <c r="E89">
        <v>446</v>
      </c>
      <c r="F89">
        <v>13</v>
      </c>
      <c r="G89">
        <v>228</v>
      </c>
      <c r="H89">
        <v>7628</v>
      </c>
      <c r="I89">
        <v>228</v>
      </c>
      <c r="J89">
        <v>13</v>
      </c>
      <c r="K89">
        <v>0.97101623571857998</v>
      </c>
      <c r="L89">
        <v>0.97101623571857998</v>
      </c>
      <c r="M89">
        <v>0.97101623571857998</v>
      </c>
      <c r="N89">
        <v>0.97167755991285398</v>
      </c>
      <c r="O89">
        <v>0.97097759674134398</v>
      </c>
      <c r="P89">
        <v>0.97097759674134398</v>
      </c>
      <c r="Q89">
        <v>0.97167755991285398</v>
      </c>
      <c r="R89">
        <v>0.66172106824925803</v>
      </c>
      <c r="S89">
        <v>0.998298652008899</v>
      </c>
    </row>
    <row r="90" spans="1:19" x14ac:dyDescent="0.55000000000000004">
      <c r="A90" t="s">
        <v>500</v>
      </c>
      <c r="B90">
        <v>4</v>
      </c>
      <c r="C90">
        <v>5018</v>
      </c>
      <c r="D90">
        <v>3297</v>
      </c>
      <c r="E90">
        <v>367</v>
      </c>
      <c r="F90">
        <v>92</v>
      </c>
      <c r="G90">
        <v>3205</v>
      </c>
      <c r="H90">
        <v>4651</v>
      </c>
      <c r="I90">
        <v>3205</v>
      </c>
      <c r="J90">
        <v>92</v>
      </c>
      <c r="K90">
        <v>0.603487672880336</v>
      </c>
      <c r="L90">
        <v>0.603487672880336</v>
      </c>
      <c r="M90">
        <v>0.603487672880336</v>
      </c>
      <c r="N90">
        <v>0.79956427015250497</v>
      </c>
      <c r="O90">
        <v>0.59203156822810499</v>
      </c>
      <c r="P90">
        <v>0.59203156822810499</v>
      </c>
      <c r="Q90">
        <v>0.79956427015250497</v>
      </c>
      <c r="R90">
        <v>0.10274356103023501</v>
      </c>
      <c r="S90">
        <v>0.98060299388572603</v>
      </c>
    </row>
    <row r="91" spans="1:19" x14ac:dyDescent="0.55000000000000004">
      <c r="A91" t="s">
        <v>501</v>
      </c>
      <c r="B91">
        <v>5</v>
      </c>
      <c r="C91">
        <v>5753</v>
      </c>
      <c r="D91">
        <v>2482</v>
      </c>
      <c r="E91">
        <v>330</v>
      </c>
      <c r="F91">
        <v>120</v>
      </c>
      <c r="G91">
        <v>2362</v>
      </c>
      <c r="H91">
        <v>5423</v>
      </c>
      <c r="I91">
        <v>2362</v>
      </c>
      <c r="J91">
        <v>120</v>
      </c>
      <c r="K91">
        <v>0.69860352199999998</v>
      </c>
      <c r="L91">
        <v>0.69860352199999998</v>
      </c>
      <c r="M91">
        <v>0.69860352199999998</v>
      </c>
      <c r="N91">
        <v>0.73333333300000003</v>
      </c>
      <c r="O91">
        <v>0.69659601800000004</v>
      </c>
      <c r="P91">
        <v>0.69659601800000004</v>
      </c>
      <c r="Q91">
        <v>0.73333333300000003</v>
      </c>
      <c r="R91">
        <v>0.122585438</v>
      </c>
      <c r="S91">
        <v>0.97835107300000002</v>
      </c>
    </row>
    <row r="92" spans="1:19" x14ac:dyDescent="0.55000000000000004">
      <c r="A92" t="s">
        <v>502</v>
      </c>
      <c r="B92">
        <v>5</v>
      </c>
      <c r="C92">
        <v>7583</v>
      </c>
      <c r="D92">
        <v>652</v>
      </c>
      <c r="E92">
        <v>428</v>
      </c>
      <c r="F92">
        <v>22</v>
      </c>
      <c r="G92">
        <v>630</v>
      </c>
      <c r="H92">
        <v>7155</v>
      </c>
      <c r="I92">
        <v>630</v>
      </c>
      <c r="J92">
        <v>22</v>
      </c>
      <c r="K92">
        <v>0.92082574399999995</v>
      </c>
      <c r="L92">
        <v>0.92082574399999995</v>
      </c>
      <c r="M92">
        <v>0.92082574399999995</v>
      </c>
      <c r="N92">
        <v>0.95111111100000001</v>
      </c>
      <c r="O92">
        <v>0.91907514499999998</v>
      </c>
      <c r="P92">
        <v>0.91907514499999998</v>
      </c>
      <c r="Q92">
        <v>0.95111111100000001</v>
      </c>
      <c r="R92">
        <v>0.404536862</v>
      </c>
      <c r="S92">
        <v>0.99693465199999998</v>
      </c>
    </row>
    <row r="93" spans="1:19" x14ac:dyDescent="0.55000000000000004">
      <c r="A93" t="s">
        <v>503</v>
      </c>
      <c r="B93">
        <v>5</v>
      </c>
      <c r="C93">
        <v>4948</v>
      </c>
      <c r="D93">
        <v>3287</v>
      </c>
      <c r="E93">
        <v>374</v>
      </c>
      <c r="F93">
        <v>76</v>
      </c>
      <c r="G93">
        <v>3211</v>
      </c>
      <c r="H93">
        <v>4574</v>
      </c>
      <c r="I93">
        <v>3211</v>
      </c>
      <c r="J93">
        <v>76</v>
      </c>
      <c r="K93">
        <v>0.60085003000000003</v>
      </c>
      <c r="L93">
        <v>0.60085003000000003</v>
      </c>
      <c r="M93">
        <v>0.60085003000000003</v>
      </c>
      <c r="N93">
        <v>0.83111111100000001</v>
      </c>
      <c r="O93">
        <v>0.58754014099999996</v>
      </c>
      <c r="P93">
        <v>0.58754014099999996</v>
      </c>
      <c r="Q93">
        <v>0.83111111100000001</v>
      </c>
      <c r="R93">
        <v>0.10432357</v>
      </c>
      <c r="S93">
        <v>0.98365591399999996</v>
      </c>
    </row>
    <row r="94" spans="1:19" x14ac:dyDescent="0.55000000000000004">
      <c r="A94" t="s">
        <v>504</v>
      </c>
      <c r="B94">
        <v>5</v>
      </c>
      <c r="C94">
        <v>6011</v>
      </c>
      <c r="D94">
        <v>2224</v>
      </c>
      <c r="E94">
        <v>377</v>
      </c>
      <c r="F94">
        <v>73</v>
      </c>
      <c r="G94">
        <v>2151</v>
      </c>
      <c r="H94">
        <v>5634</v>
      </c>
      <c r="I94">
        <v>2151</v>
      </c>
      <c r="J94">
        <v>73</v>
      </c>
      <c r="K94">
        <v>0.72993321200000005</v>
      </c>
      <c r="L94">
        <v>0.72993321200000005</v>
      </c>
      <c r="M94">
        <v>0.72993321200000005</v>
      </c>
      <c r="N94">
        <v>0.83777777799999997</v>
      </c>
      <c r="O94">
        <v>0.72369942200000004</v>
      </c>
      <c r="P94">
        <v>0.72369942200000004</v>
      </c>
      <c r="Q94">
        <v>0.83777777799999997</v>
      </c>
      <c r="R94">
        <v>0.14912974700000001</v>
      </c>
      <c r="S94">
        <v>0.98720869099999997</v>
      </c>
    </row>
    <row r="95" spans="1:19" x14ac:dyDescent="0.55000000000000004">
      <c r="A95" t="s">
        <v>505</v>
      </c>
      <c r="B95">
        <v>5</v>
      </c>
      <c r="C95">
        <v>3618</v>
      </c>
      <c r="D95">
        <v>4617</v>
      </c>
      <c r="E95">
        <v>232</v>
      </c>
      <c r="F95">
        <v>218</v>
      </c>
      <c r="G95">
        <v>4399</v>
      </c>
      <c r="H95">
        <v>3386</v>
      </c>
      <c r="I95">
        <v>4399</v>
      </c>
      <c r="J95">
        <v>218</v>
      </c>
      <c r="K95">
        <v>0.43934426199999999</v>
      </c>
      <c r="L95">
        <v>0.43934426199999999</v>
      </c>
      <c r="M95">
        <v>0.43934426199999999</v>
      </c>
      <c r="N95">
        <v>0.51555555600000003</v>
      </c>
      <c r="O95">
        <v>0.434938985</v>
      </c>
      <c r="P95">
        <v>0.434938985</v>
      </c>
      <c r="Q95">
        <v>0.51555555600000003</v>
      </c>
      <c r="R95">
        <v>5.0097171000000003E-2</v>
      </c>
      <c r="S95">
        <v>0.93951165400000003</v>
      </c>
    </row>
    <row r="96" spans="1:19" x14ac:dyDescent="0.55000000000000004">
      <c r="A96" t="s">
        <v>506</v>
      </c>
      <c r="B96">
        <v>5</v>
      </c>
      <c r="C96">
        <v>4427</v>
      </c>
      <c r="D96">
        <v>3808</v>
      </c>
      <c r="E96">
        <v>327</v>
      </c>
      <c r="F96">
        <v>123</v>
      </c>
      <c r="G96">
        <v>3685</v>
      </c>
      <c r="H96">
        <v>4100</v>
      </c>
      <c r="I96">
        <v>3685</v>
      </c>
      <c r="J96">
        <v>123</v>
      </c>
      <c r="K96">
        <v>0.53758348499999997</v>
      </c>
      <c r="L96">
        <v>0.53758348499999997</v>
      </c>
      <c r="M96">
        <v>0.53758348499999997</v>
      </c>
      <c r="N96">
        <v>0.72666666700000004</v>
      </c>
      <c r="O96">
        <v>0.52665382100000002</v>
      </c>
      <c r="P96">
        <v>0.52665382100000002</v>
      </c>
      <c r="Q96">
        <v>0.72666666700000004</v>
      </c>
      <c r="R96">
        <v>8.1505484000000003E-2</v>
      </c>
      <c r="S96">
        <v>0.97087378599999996</v>
      </c>
    </row>
    <row r="97" spans="1:19" x14ac:dyDescent="0.55000000000000004">
      <c r="A97" t="s">
        <v>507</v>
      </c>
      <c r="B97">
        <v>5</v>
      </c>
      <c r="C97">
        <v>7686</v>
      </c>
      <c r="D97">
        <v>549</v>
      </c>
      <c r="E97">
        <v>341</v>
      </c>
      <c r="F97">
        <v>109</v>
      </c>
      <c r="G97">
        <v>440</v>
      </c>
      <c r="H97">
        <v>7345</v>
      </c>
      <c r="I97">
        <v>440</v>
      </c>
      <c r="J97">
        <v>109</v>
      </c>
      <c r="K97">
        <v>0.93333333299999999</v>
      </c>
      <c r="L97">
        <v>0.93333333299999999</v>
      </c>
      <c r="M97">
        <v>0.93333333299999999</v>
      </c>
      <c r="N97">
        <v>0.75777777800000001</v>
      </c>
      <c r="O97">
        <v>0.94348105299999996</v>
      </c>
      <c r="P97">
        <v>0.94348105299999996</v>
      </c>
      <c r="Q97">
        <v>0.75777777800000001</v>
      </c>
      <c r="R97">
        <v>0.43661971799999999</v>
      </c>
      <c r="S97">
        <v>0.98537697899999999</v>
      </c>
    </row>
    <row r="98" spans="1:19" x14ac:dyDescent="0.55000000000000004">
      <c r="A98" t="s">
        <v>508</v>
      </c>
      <c r="B98">
        <v>5</v>
      </c>
      <c r="C98">
        <v>7688</v>
      </c>
      <c r="D98">
        <v>547</v>
      </c>
      <c r="E98">
        <v>363</v>
      </c>
      <c r="F98">
        <v>87</v>
      </c>
      <c r="G98">
        <v>460</v>
      </c>
      <c r="H98">
        <v>7325</v>
      </c>
      <c r="I98">
        <v>460</v>
      </c>
      <c r="J98">
        <v>87</v>
      </c>
      <c r="K98">
        <v>0.933576199</v>
      </c>
      <c r="L98">
        <v>0.933576199</v>
      </c>
      <c r="M98">
        <v>0.933576199</v>
      </c>
      <c r="N98">
        <v>0.806666667</v>
      </c>
      <c r="O98">
        <v>0.94091201000000002</v>
      </c>
      <c r="P98">
        <v>0.94091201000000002</v>
      </c>
      <c r="Q98">
        <v>0.806666667</v>
      </c>
      <c r="R98">
        <v>0.44106925899999999</v>
      </c>
      <c r="S98">
        <v>0.98826227700000002</v>
      </c>
    </row>
    <row r="99" spans="1:19" x14ac:dyDescent="0.55000000000000004">
      <c r="A99" t="s">
        <v>509</v>
      </c>
      <c r="B99">
        <v>5</v>
      </c>
      <c r="C99">
        <v>6956</v>
      </c>
      <c r="D99">
        <v>1279</v>
      </c>
      <c r="E99">
        <v>102</v>
      </c>
      <c r="F99">
        <v>348</v>
      </c>
      <c r="G99">
        <v>931</v>
      </c>
      <c r="H99">
        <v>6854</v>
      </c>
      <c r="I99">
        <v>931</v>
      </c>
      <c r="J99">
        <v>348</v>
      </c>
      <c r="K99">
        <v>0.84468730999999997</v>
      </c>
      <c r="L99">
        <v>0.84468730999999997</v>
      </c>
      <c r="M99">
        <v>0.84468730999999997</v>
      </c>
      <c r="N99">
        <v>0.22666666699999999</v>
      </c>
      <c r="O99">
        <v>0.88041104699999995</v>
      </c>
      <c r="P99">
        <v>0.88041104699999995</v>
      </c>
      <c r="Q99">
        <v>0.22666666699999999</v>
      </c>
      <c r="R99">
        <v>9.8741529999999994E-2</v>
      </c>
      <c r="S99">
        <v>0.95168008900000001</v>
      </c>
    </row>
    <row r="100" spans="1:19" x14ac:dyDescent="0.55000000000000004">
      <c r="A100" t="s">
        <v>510</v>
      </c>
      <c r="B100">
        <v>5</v>
      </c>
      <c r="C100">
        <v>3319</v>
      </c>
      <c r="D100">
        <v>4916</v>
      </c>
      <c r="E100">
        <v>398</v>
      </c>
      <c r="F100">
        <v>52</v>
      </c>
      <c r="G100">
        <v>4864</v>
      </c>
      <c r="H100">
        <v>2921</v>
      </c>
      <c r="I100">
        <v>4864</v>
      </c>
      <c r="J100">
        <v>52</v>
      </c>
      <c r="K100">
        <v>0.40303582300000002</v>
      </c>
      <c r="L100">
        <v>0.40303582300000002</v>
      </c>
      <c r="M100">
        <v>0.40303582300000002</v>
      </c>
      <c r="N100">
        <v>0.884444444</v>
      </c>
      <c r="O100">
        <v>0.37520873500000002</v>
      </c>
      <c r="P100">
        <v>0.37520873500000002</v>
      </c>
      <c r="Q100">
        <v>0.884444444</v>
      </c>
      <c r="R100">
        <v>7.5636640000000005E-2</v>
      </c>
      <c r="S100">
        <v>0.98250925</v>
      </c>
    </row>
    <row r="101" spans="1:19" x14ac:dyDescent="0.55000000000000004">
      <c r="A101" t="s">
        <v>511</v>
      </c>
      <c r="B101">
        <v>5</v>
      </c>
      <c r="C101">
        <v>2471</v>
      </c>
      <c r="D101">
        <v>5764</v>
      </c>
      <c r="E101">
        <v>389</v>
      </c>
      <c r="F101">
        <v>61</v>
      </c>
      <c r="G101">
        <v>5703</v>
      </c>
      <c r="H101">
        <v>2082</v>
      </c>
      <c r="I101">
        <v>5703</v>
      </c>
      <c r="J101">
        <v>61</v>
      </c>
      <c r="K101">
        <v>0.30006071600000001</v>
      </c>
      <c r="L101">
        <v>0.30006071600000001</v>
      </c>
      <c r="M101">
        <v>0.30006071600000001</v>
      </c>
      <c r="N101">
        <v>0.86444444399999998</v>
      </c>
      <c r="O101">
        <v>0.26743738</v>
      </c>
      <c r="P101">
        <v>0.26743738</v>
      </c>
      <c r="Q101">
        <v>0.86444444399999998</v>
      </c>
      <c r="R101">
        <v>6.3854234999999995E-2</v>
      </c>
      <c r="S101">
        <v>0.97153523100000005</v>
      </c>
    </row>
    <row r="102" spans="1:19" x14ac:dyDescent="0.55000000000000004">
      <c r="A102" t="s">
        <v>512</v>
      </c>
      <c r="B102">
        <v>5</v>
      </c>
      <c r="C102">
        <v>6349</v>
      </c>
      <c r="D102">
        <v>1886</v>
      </c>
      <c r="E102">
        <v>390</v>
      </c>
      <c r="F102">
        <v>60</v>
      </c>
      <c r="G102">
        <v>1826</v>
      </c>
      <c r="H102">
        <v>5959</v>
      </c>
      <c r="I102">
        <v>1826</v>
      </c>
      <c r="J102">
        <v>60</v>
      </c>
      <c r="K102">
        <v>0.77097753499999999</v>
      </c>
      <c r="L102">
        <v>0.77097753499999999</v>
      </c>
      <c r="M102">
        <v>0.77097753499999999</v>
      </c>
      <c r="N102">
        <v>0.86666666699999995</v>
      </c>
      <c r="O102">
        <v>0.76544637100000001</v>
      </c>
      <c r="P102">
        <v>0.76544637100000001</v>
      </c>
      <c r="Q102">
        <v>0.86666666699999995</v>
      </c>
      <c r="R102">
        <v>0.17599277999999999</v>
      </c>
      <c r="S102">
        <v>0.99003156699999995</v>
      </c>
    </row>
    <row r="103" spans="1:19" x14ac:dyDescent="0.55000000000000004">
      <c r="A103" t="s">
        <v>513</v>
      </c>
      <c r="B103">
        <v>5</v>
      </c>
      <c r="C103">
        <v>7147</v>
      </c>
      <c r="D103">
        <v>1088</v>
      </c>
      <c r="E103">
        <v>355</v>
      </c>
      <c r="F103">
        <v>95</v>
      </c>
      <c r="G103">
        <v>993</v>
      </c>
      <c r="H103">
        <v>6792</v>
      </c>
      <c r="I103">
        <v>993</v>
      </c>
      <c r="J103">
        <v>95</v>
      </c>
      <c r="K103">
        <v>0.86788099600000002</v>
      </c>
      <c r="L103">
        <v>0.86788099600000002</v>
      </c>
      <c r="M103">
        <v>0.86788099600000002</v>
      </c>
      <c r="N103">
        <v>0.78888888899999998</v>
      </c>
      <c r="O103">
        <v>0.87244701300000005</v>
      </c>
      <c r="P103">
        <v>0.87244701300000005</v>
      </c>
      <c r="Q103">
        <v>0.78888888899999998</v>
      </c>
      <c r="R103">
        <v>0.263353116</v>
      </c>
      <c r="S103">
        <v>0.986205895</v>
      </c>
    </row>
    <row r="104" spans="1:19" x14ac:dyDescent="0.55000000000000004">
      <c r="A104" t="s">
        <v>514</v>
      </c>
      <c r="B104">
        <v>5</v>
      </c>
      <c r="C104">
        <v>2495</v>
      </c>
      <c r="D104">
        <v>5740</v>
      </c>
      <c r="E104">
        <v>413</v>
      </c>
      <c r="F104">
        <v>37</v>
      </c>
      <c r="G104">
        <v>5703</v>
      </c>
      <c r="H104">
        <v>2082</v>
      </c>
      <c r="I104">
        <v>5703</v>
      </c>
      <c r="J104">
        <v>37</v>
      </c>
      <c r="K104">
        <v>0.30297510599999999</v>
      </c>
      <c r="L104">
        <v>0.30297510599999999</v>
      </c>
      <c r="M104">
        <v>0.30297510599999999</v>
      </c>
      <c r="N104">
        <v>0.91777777800000004</v>
      </c>
      <c r="O104">
        <v>0.26743738</v>
      </c>
      <c r="P104">
        <v>0.26743738</v>
      </c>
      <c r="Q104">
        <v>0.91777777800000004</v>
      </c>
      <c r="R104">
        <v>6.7527796000000001E-2</v>
      </c>
      <c r="S104">
        <v>0.98253893299999995</v>
      </c>
    </row>
    <row r="105" spans="1:19" x14ac:dyDescent="0.55000000000000004">
      <c r="A105" t="s">
        <v>515</v>
      </c>
      <c r="B105">
        <v>5</v>
      </c>
      <c r="C105">
        <v>6795</v>
      </c>
      <c r="D105">
        <v>1440</v>
      </c>
      <c r="E105">
        <v>383</v>
      </c>
      <c r="F105">
        <v>67</v>
      </c>
      <c r="G105">
        <v>1373</v>
      </c>
      <c r="H105">
        <v>6412</v>
      </c>
      <c r="I105">
        <v>1373</v>
      </c>
      <c r="J105">
        <v>67</v>
      </c>
      <c r="K105">
        <v>0.82513661199999999</v>
      </c>
      <c r="L105">
        <v>0.82513661199999999</v>
      </c>
      <c r="M105">
        <v>0.82513661199999999</v>
      </c>
      <c r="N105">
        <v>0.85111111100000003</v>
      </c>
      <c r="O105">
        <v>0.82363519600000001</v>
      </c>
      <c r="P105">
        <v>0.82363519600000001</v>
      </c>
      <c r="Q105">
        <v>0.85111111100000003</v>
      </c>
      <c r="R105">
        <v>0.21810933900000001</v>
      </c>
      <c r="S105">
        <v>0.98965889799999995</v>
      </c>
    </row>
    <row r="106" spans="1:19" x14ac:dyDescent="0.55000000000000004">
      <c r="A106" t="s">
        <v>516</v>
      </c>
      <c r="B106">
        <v>5</v>
      </c>
      <c r="C106">
        <v>3512</v>
      </c>
      <c r="D106">
        <v>4723</v>
      </c>
      <c r="E106">
        <v>361</v>
      </c>
      <c r="F106">
        <v>89</v>
      </c>
      <c r="G106">
        <v>4634</v>
      </c>
      <c r="H106">
        <v>3151</v>
      </c>
      <c r="I106">
        <v>4634</v>
      </c>
      <c r="J106">
        <v>89</v>
      </c>
      <c r="K106">
        <v>0.42647237399999999</v>
      </c>
      <c r="L106">
        <v>0.42647237399999999</v>
      </c>
      <c r="M106">
        <v>0.42647237399999999</v>
      </c>
      <c r="N106">
        <v>0.80222222200000004</v>
      </c>
      <c r="O106">
        <v>0.40475273000000001</v>
      </c>
      <c r="P106">
        <v>0.40475273000000001</v>
      </c>
      <c r="Q106">
        <v>0.80222222200000004</v>
      </c>
      <c r="R106">
        <v>7.2272271999999999E-2</v>
      </c>
      <c r="S106">
        <v>0.97253086399999999</v>
      </c>
    </row>
    <row r="107" spans="1:19" x14ac:dyDescent="0.55000000000000004">
      <c r="A107" t="s">
        <v>517</v>
      </c>
      <c r="B107">
        <v>5</v>
      </c>
      <c r="C107">
        <v>7286</v>
      </c>
      <c r="D107">
        <v>949</v>
      </c>
      <c r="E107">
        <v>398</v>
      </c>
      <c r="F107">
        <v>52</v>
      </c>
      <c r="G107">
        <v>897</v>
      </c>
      <c r="H107">
        <v>6888</v>
      </c>
      <c r="I107">
        <v>897</v>
      </c>
      <c r="J107">
        <v>52</v>
      </c>
      <c r="K107">
        <v>0.88476016999999996</v>
      </c>
      <c r="L107">
        <v>0.88476016999999996</v>
      </c>
      <c r="M107">
        <v>0.88476016999999996</v>
      </c>
      <c r="N107">
        <v>0.884444444</v>
      </c>
      <c r="O107">
        <v>0.88477841999999995</v>
      </c>
      <c r="P107">
        <v>0.88477841999999995</v>
      </c>
      <c r="Q107">
        <v>0.884444444</v>
      </c>
      <c r="R107">
        <v>0.30733590700000002</v>
      </c>
      <c r="S107">
        <v>0.992507205</v>
      </c>
    </row>
    <row r="108" spans="1:19" x14ac:dyDescent="0.55000000000000004">
      <c r="A108" t="s">
        <v>518</v>
      </c>
      <c r="B108">
        <v>5</v>
      </c>
      <c r="C108">
        <v>6181</v>
      </c>
      <c r="D108">
        <v>2054</v>
      </c>
      <c r="E108">
        <v>95</v>
      </c>
      <c r="F108">
        <v>355</v>
      </c>
      <c r="G108">
        <v>1699</v>
      </c>
      <c r="H108">
        <v>6086</v>
      </c>
      <c r="I108">
        <v>1699</v>
      </c>
      <c r="J108">
        <v>355</v>
      </c>
      <c r="K108">
        <v>0.75057680599999999</v>
      </c>
      <c r="L108">
        <v>0.75057680599999999</v>
      </c>
      <c r="M108">
        <v>0.75057680599999999</v>
      </c>
      <c r="N108">
        <v>0.21111111099999999</v>
      </c>
      <c r="O108">
        <v>0.78175979399999995</v>
      </c>
      <c r="P108">
        <v>0.78175979399999995</v>
      </c>
      <c r="Q108">
        <v>0.21111111099999999</v>
      </c>
      <c r="R108">
        <v>5.2954292E-2</v>
      </c>
      <c r="S108">
        <v>0.94488433500000002</v>
      </c>
    </row>
    <row r="109" spans="1:19" x14ac:dyDescent="0.55000000000000004">
      <c r="A109" t="s">
        <v>519</v>
      </c>
      <c r="B109">
        <v>5</v>
      </c>
      <c r="C109">
        <v>3188</v>
      </c>
      <c r="D109">
        <v>5047</v>
      </c>
      <c r="E109">
        <v>409</v>
      </c>
      <c r="F109">
        <v>41</v>
      </c>
      <c r="G109">
        <v>5006</v>
      </c>
      <c r="H109">
        <v>2779</v>
      </c>
      <c r="I109">
        <v>5006</v>
      </c>
      <c r="J109">
        <v>41</v>
      </c>
      <c r="K109">
        <v>0.38712811200000002</v>
      </c>
      <c r="L109">
        <v>0.38712811200000002</v>
      </c>
      <c r="M109">
        <v>0.38712811200000002</v>
      </c>
      <c r="N109">
        <v>0.90888888899999998</v>
      </c>
      <c r="O109">
        <v>0.35696852899999998</v>
      </c>
      <c r="P109">
        <v>0.35696852899999998</v>
      </c>
      <c r="Q109">
        <v>0.90888888899999998</v>
      </c>
      <c r="R109">
        <v>7.5530932999999995E-2</v>
      </c>
      <c r="S109">
        <v>0.98546099300000001</v>
      </c>
    </row>
    <row r="110" spans="1:19" x14ac:dyDescent="0.55000000000000004">
      <c r="B110" s="267" t="s">
        <v>65</v>
      </c>
      <c r="C110" s="267">
        <f>AVERAGE(C2:C109)</f>
        <v>6550.8981481481478</v>
      </c>
      <c r="D110" s="267">
        <f t="shared" ref="D110:S110" si="0">AVERAGE(D2:D109)</f>
        <v>1762.0185185185185</v>
      </c>
      <c r="E110" s="267">
        <f t="shared" si="0"/>
        <v>385.87037037037038</v>
      </c>
      <c r="F110" s="267">
        <f t="shared" si="0"/>
        <v>71.56481481481481</v>
      </c>
      <c r="G110" s="267">
        <f t="shared" si="0"/>
        <v>1690.4537037037037</v>
      </c>
      <c r="H110" s="267">
        <f t="shared" si="0"/>
        <v>6165.0277777777774</v>
      </c>
      <c r="I110" s="267">
        <f t="shared" si="0"/>
        <v>1690.4537037037037</v>
      </c>
      <c r="J110" s="267">
        <f t="shared" si="0"/>
        <v>71.56481481481481</v>
      </c>
      <c r="K110" s="267">
        <f t="shared" si="0"/>
        <v>0.78777305798487807</v>
      </c>
      <c r="L110" s="267">
        <f t="shared" si="0"/>
        <v>0.78777305798487807</v>
      </c>
      <c r="M110" s="267">
        <f t="shared" si="0"/>
        <v>0.78777305798487807</v>
      </c>
      <c r="N110" s="267">
        <f t="shared" si="0"/>
        <v>0.8430465750478644</v>
      </c>
      <c r="O110" s="267">
        <f t="shared" si="0"/>
        <v>0.78455017922198778</v>
      </c>
      <c r="P110" s="267">
        <f t="shared" si="0"/>
        <v>0.78455017922198778</v>
      </c>
      <c r="Q110" s="267">
        <f t="shared" si="0"/>
        <v>0.8430465750478644</v>
      </c>
      <c r="R110" s="267">
        <f t="shared" si="0"/>
        <v>0.30010759409003746</v>
      </c>
      <c r="S110" s="267">
        <f t="shared" si="0"/>
        <v>0.98668775364382022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3EBC-7F0B-4884-B3B7-F7F38E9FD3C8}">
  <dimension ref="A1:S55"/>
  <sheetViews>
    <sheetView topLeftCell="A31" workbookViewId="0">
      <selection activeCell="B55" sqref="B55:S55"/>
    </sheetView>
  </sheetViews>
  <sheetFormatPr defaultRowHeight="14.4" x14ac:dyDescent="0.55000000000000004"/>
  <cols>
    <col min="1" max="1" width="19.41796875" customWidth="1"/>
  </cols>
  <sheetData>
    <row r="1" spans="1:19" x14ac:dyDescent="0.55000000000000004">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55000000000000004">
      <c r="A2" t="s">
        <v>520</v>
      </c>
      <c r="B2">
        <v>1</v>
      </c>
      <c r="C2">
        <v>7451</v>
      </c>
      <c r="D2">
        <v>871</v>
      </c>
      <c r="E2">
        <v>422</v>
      </c>
      <c r="F2">
        <v>40</v>
      </c>
      <c r="G2">
        <v>831</v>
      </c>
      <c r="H2">
        <v>7029</v>
      </c>
      <c r="I2">
        <v>831</v>
      </c>
      <c r="J2">
        <v>40</v>
      </c>
      <c r="K2">
        <v>0.89533765899999995</v>
      </c>
      <c r="L2">
        <v>0.89533765899999995</v>
      </c>
      <c r="M2">
        <v>0.89533765899999995</v>
      </c>
      <c r="N2">
        <v>0.91341991300000003</v>
      </c>
      <c r="O2">
        <v>0.894274809</v>
      </c>
      <c r="P2">
        <v>0.894274809</v>
      </c>
      <c r="Q2">
        <v>0.91341991300000003</v>
      </c>
      <c r="R2">
        <v>0.33679170000000003</v>
      </c>
      <c r="S2">
        <v>0.99434149100000002</v>
      </c>
    </row>
    <row r="3" spans="1:19" x14ac:dyDescent="0.55000000000000004">
      <c r="A3" t="s">
        <v>521</v>
      </c>
      <c r="B3">
        <v>1</v>
      </c>
      <c r="C3">
        <v>7894</v>
      </c>
      <c r="D3">
        <v>428</v>
      </c>
      <c r="E3">
        <v>36</v>
      </c>
      <c r="F3">
        <v>426</v>
      </c>
      <c r="G3">
        <v>2</v>
      </c>
      <c r="H3">
        <v>7858</v>
      </c>
      <c r="I3">
        <v>2</v>
      </c>
      <c r="J3">
        <v>426</v>
      </c>
      <c r="K3">
        <v>0.94857005500000002</v>
      </c>
      <c r="L3">
        <v>0.94857005500000002</v>
      </c>
      <c r="M3">
        <v>0.94857005500000002</v>
      </c>
      <c r="N3">
        <v>7.7922078000000006E-2</v>
      </c>
      <c r="O3">
        <v>0.99974554699999996</v>
      </c>
      <c r="P3">
        <v>0.99974554699999996</v>
      </c>
      <c r="Q3">
        <v>7.7922078000000006E-2</v>
      </c>
      <c r="R3">
        <v>0.94736842099999996</v>
      </c>
      <c r="S3">
        <v>0.94857556700000001</v>
      </c>
    </row>
    <row r="4" spans="1:19" x14ac:dyDescent="0.55000000000000004">
      <c r="A4" t="s">
        <v>522</v>
      </c>
      <c r="B4">
        <v>1</v>
      </c>
      <c r="C4">
        <v>8139</v>
      </c>
      <c r="D4">
        <v>183</v>
      </c>
      <c r="E4">
        <v>450</v>
      </c>
      <c r="F4">
        <v>12</v>
      </c>
      <c r="G4">
        <v>171</v>
      </c>
      <c r="H4">
        <v>7689</v>
      </c>
      <c r="I4">
        <v>171</v>
      </c>
      <c r="J4">
        <v>12</v>
      </c>
      <c r="K4">
        <v>0.97801009400000005</v>
      </c>
      <c r="L4">
        <v>0.97801009400000005</v>
      </c>
      <c r="M4">
        <v>0.97801009400000005</v>
      </c>
      <c r="N4">
        <v>0.97402597400000002</v>
      </c>
      <c r="O4">
        <v>0.978244275</v>
      </c>
      <c r="P4">
        <v>0.978244275</v>
      </c>
      <c r="Q4">
        <v>0.97402597400000002</v>
      </c>
      <c r="R4">
        <v>0.72463768100000003</v>
      </c>
      <c r="S4">
        <v>0.99844176100000004</v>
      </c>
    </row>
    <row r="5" spans="1:19" x14ac:dyDescent="0.55000000000000004">
      <c r="A5" t="s">
        <v>523</v>
      </c>
      <c r="B5">
        <v>1</v>
      </c>
      <c r="C5">
        <v>8163</v>
      </c>
      <c r="D5">
        <v>159</v>
      </c>
      <c r="E5">
        <v>450</v>
      </c>
      <c r="F5">
        <v>12</v>
      </c>
      <c r="G5">
        <v>147</v>
      </c>
      <c r="H5">
        <v>7713</v>
      </c>
      <c r="I5">
        <v>147</v>
      </c>
      <c r="J5">
        <v>12</v>
      </c>
      <c r="K5">
        <v>0.98089401600000004</v>
      </c>
      <c r="L5">
        <v>0.98089401600000004</v>
      </c>
      <c r="M5">
        <v>0.98089401600000004</v>
      </c>
      <c r="N5">
        <v>0.97402597400000002</v>
      </c>
      <c r="O5">
        <v>0.98129770999999999</v>
      </c>
      <c r="P5">
        <v>0.98129770999999999</v>
      </c>
      <c r="Q5">
        <v>0.97402597400000002</v>
      </c>
      <c r="R5">
        <v>0.75376884399999999</v>
      </c>
      <c r="S5">
        <v>0.99844660200000002</v>
      </c>
    </row>
    <row r="6" spans="1:19" x14ac:dyDescent="0.55000000000000004">
      <c r="A6" t="s">
        <v>524</v>
      </c>
      <c r="B6">
        <v>1</v>
      </c>
      <c r="C6">
        <v>8166</v>
      </c>
      <c r="D6">
        <v>156</v>
      </c>
      <c r="E6">
        <v>454</v>
      </c>
      <c r="F6">
        <v>8</v>
      </c>
      <c r="G6">
        <v>148</v>
      </c>
      <c r="H6">
        <v>7712</v>
      </c>
      <c r="I6">
        <v>148</v>
      </c>
      <c r="J6">
        <v>8</v>
      </c>
      <c r="K6">
        <v>0.98125450599999997</v>
      </c>
      <c r="L6">
        <v>0.98125450599999997</v>
      </c>
      <c r="M6">
        <v>0.98125450599999997</v>
      </c>
      <c r="N6">
        <v>0.98268398300000004</v>
      </c>
      <c r="O6">
        <v>0.98117048299999998</v>
      </c>
      <c r="P6">
        <v>0.98117048299999998</v>
      </c>
      <c r="Q6">
        <v>0.98268398300000004</v>
      </c>
      <c r="R6">
        <v>0.75415282400000005</v>
      </c>
      <c r="S6">
        <v>0.99896373100000002</v>
      </c>
    </row>
    <row r="7" spans="1:19" x14ac:dyDescent="0.55000000000000004">
      <c r="A7" t="s">
        <v>525</v>
      </c>
      <c r="B7">
        <v>1</v>
      </c>
      <c r="C7">
        <v>8026</v>
      </c>
      <c r="D7">
        <v>296</v>
      </c>
      <c r="E7">
        <v>430</v>
      </c>
      <c r="F7">
        <v>32</v>
      </c>
      <c r="G7">
        <v>264</v>
      </c>
      <c r="H7">
        <v>7596</v>
      </c>
      <c r="I7">
        <v>264</v>
      </c>
      <c r="J7">
        <v>32</v>
      </c>
      <c r="K7">
        <v>0.96443162699999996</v>
      </c>
      <c r="L7">
        <v>0.96443162699999996</v>
      </c>
      <c r="M7">
        <v>0.96443162699999996</v>
      </c>
      <c r="N7">
        <v>0.93073593099999996</v>
      </c>
      <c r="O7">
        <v>0.96641221399999999</v>
      </c>
      <c r="P7">
        <v>0.96641221399999999</v>
      </c>
      <c r="Q7">
        <v>0.93073593099999996</v>
      </c>
      <c r="R7">
        <v>0.61959654200000003</v>
      </c>
      <c r="S7">
        <v>0.99580492899999995</v>
      </c>
    </row>
    <row r="8" spans="1:19" x14ac:dyDescent="0.55000000000000004">
      <c r="A8" t="s">
        <v>526</v>
      </c>
      <c r="B8">
        <v>1</v>
      </c>
      <c r="C8">
        <v>8196</v>
      </c>
      <c r="D8">
        <v>126</v>
      </c>
      <c r="E8">
        <v>442</v>
      </c>
      <c r="F8">
        <v>20</v>
      </c>
      <c r="G8">
        <v>106</v>
      </c>
      <c r="H8">
        <v>7754</v>
      </c>
      <c r="I8">
        <v>106</v>
      </c>
      <c r="J8">
        <v>20</v>
      </c>
      <c r="K8">
        <v>0.98485940900000002</v>
      </c>
      <c r="L8">
        <v>0.98485940900000002</v>
      </c>
      <c r="M8">
        <v>0.98485940900000002</v>
      </c>
      <c r="N8">
        <v>0.95670995700000006</v>
      </c>
      <c r="O8">
        <v>0.98651399500000003</v>
      </c>
      <c r="P8">
        <v>0.98651399500000003</v>
      </c>
      <c r="Q8">
        <v>0.95670995700000006</v>
      </c>
      <c r="R8">
        <v>0.80656934300000005</v>
      </c>
      <c r="S8">
        <v>0.99742732199999995</v>
      </c>
    </row>
    <row r="9" spans="1:19" x14ac:dyDescent="0.55000000000000004">
      <c r="A9" t="s">
        <v>527</v>
      </c>
      <c r="B9">
        <v>1</v>
      </c>
      <c r="C9">
        <v>8055</v>
      </c>
      <c r="D9">
        <v>267</v>
      </c>
      <c r="E9">
        <v>221</v>
      </c>
      <c r="F9">
        <v>241</v>
      </c>
      <c r="G9">
        <v>26</v>
      </c>
      <c r="H9">
        <v>7834</v>
      </c>
      <c r="I9">
        <v>26</v>
      </c>
      <c r="J9">
        <v>241</v>
      </c>
      <c r="K9">
        <v>0.96791636599999997</v>
      </c>
      <c r="L9">
        <v>0.96791636599999997</v>
      </c>
      <c r="M9">
        <v>0.96791636599999997</v>
      </c>
      <c r="N9">
        <v>0.47835497799999999</v>
      </c>
      <c r="O9">
        <v>0.99669211199999996</v>
      </c>
      <c r="P9">
        <v>0.99669211199999996</v>
      </c>
      <c r="Q9">
        <v>0.47835497799999999</v>
      </c>
      <c r="R9">
        <v>0.89473684200000003</v>
      </c>
      <c r="S9">
        <v>0.97015479900000001</v>
      </c>
    </row>
    <row r="10" spans="1:19" x14ac:dyDescent="0.55000000000000004">
      <c r="A10" t="s">
        <v>528</v>
      </c>
      <c r="B10">
        <v>1</v>
      </c>
      <c r="C10">
        <v>8163</v>
      </c>
      <c r="D10">
        <v>159</v>
      </c>
      <c r="E10">
        <v>456</v>
      </c>
      <c r="F10">
        <v>6</v>
      </c>
      <c r="G10">
        <v>153</v>
      </c>
      <c r="H10">
        <v>7707</v>
      </c>
      <c r="I10">
        <v>153</v>
      </c>
      <c r="J10">
        <v>6</v>
      </c>
      <c r="K10">
        <v>0.98089401600000004</v>
      </c>
      <c r="L10">
        <v>0.98089401600000004</v>
      </c>
      <c r="M10">
        <v>0.98089401600000004</v>
      </c>
      <c r="N10">
        <v>0.98701298699999995</v>
      </c>
      <c r="O10">
        <v>0.98053435099999997</v>
      </c>
      <c r="P10">
        <v>0.98053435099999997</v>
      </c>
      <c r="Q10">
        <v>0.98701298699999995</v>
      </c>
      <c r="R10">
        <v>0.74876847300000005</v>
      </c>
      <c r="S10">
        <v>0.99922209299999998</v>
      </c>
    </row>
    <row r="11" spans="1:19" x14ac:dyDescent="0.55000000000000004">
      <c r="A11" t="s">
        <v>529</v>
      </c>
      <c r="B11">
        <v>1</v>
      </c>
      <c r="C11">
        <v>6896</v>
      </c>
      <c r="D11">
        <v>1426</v>
      </c>
      <c r="E11">
        <v>215</v>
      </c>
      <c r="F11">
        <v>247</v>
      </c>
      <c r="G11">
        <v>1179</v>
      </c>
      <c r="H11">
        <v>6681</v>
      </c>
      <c r="I11">
        <v>1179</v>
      </c>
      <c r="J11">
        <v>247</v>
      </c>
      <c r="K11">
        <v>0.82864696000000004</v>
      </c>
      <c r="L11">
        <v>0.82864696000000004</v>
      </c>
      <c r="M11">
        <v>0.82864696000000004</v>
      </c>
      <c r="N11">
        <v>0.46536796499999999</v>
      </c>
      <c r="O11">
        <v>0.85</v>
      </c>
      <c r="P11">
        <v>0.85</v>
      </c>
      <c r="Q11">
        <v>0.46536796499999999</v>
      </c>
      <c r="R11">
        <v>0.15423242500000001</v>
      </c>
      <c r="S11">
        <v>0.96434757500000001</v>
      </c>
    </row>
    <row r="12" spans="1:19" x14ac:dyDescent="0.55000000000000004">
      <c r="A12" t="s">
        <v>530</v>
      </c>
      <c r="B12">
        <v>1</v>
      </c>
      <c r="C12">
        <v>8155</v>
      </c>
      <c r="D12">
        <v>167</v>
      </c>
      <c r="E12">
        <v>455</v>
      </c>
      <c r="F12">
        <v>7</v>
      </c>
      <c r="G12">
        <v>160</v>
      </c>
      <c r="H12">
        <v>7700</v>
      </c>
      <c r="I12">
        <v>160</v>
      </c>
      <c r="J12">
        <v>7</v>
      </c>
      <c r="K12">
        <v>0.97993270799999999</v>
      </c>
      <c r="L12">
        <v>0.97993270799999999</v>
      </c>
      <c r="M12">
        <v>0.97993270799999999</v>
      </c>
      <c r="N12">
        <v>0.984848485</v>
      </c>
      <c r="O12">
        <v>0.97964376600000003</v>
      </c>
      <c r="P12">
        <v>0.97964376600000003</v>
      </c>
      <c r="Q12">
        <v>0.984848485</v>
      </c>
      <c r="R12">
        <v>0.73983739800000003</v>
      </c>
      <c r="S12">
        <v>0.99909173500000004</v>
      </c>
    </row>
    <row r="13" spans="1:19" x14ac:dyDescent="0.55000000000000004">
      <c r="A13" t="s">
        <v>531</v>
      </c>
      <c r="B13">
        <v>1</v>
      </c>
      <c r="C13">
        <v>7878</v>
      </c>
      <c r="D13">
        <v>444</v>
      </c>
      <c r="E13">
        <v>450</v>
      </c>
      <c r="F13">
        <v>12</v>
      </c>
      <c r="G13">
        <v>432</v>
      </c>
      <c r="H13">
        <v>7428</v>
      </c>
      <c r="I13">
        <v>432</v>
      </c>
      <c r="J13">
        <v>12</v>
      </c>
      <c r="K13">
        <v>0.94664744099999998</v>
      </c>
      <c r="L13">
        <v>0.94664744099999998</v>
      </c>
      <c r="M13">
        <v>0.94664744099999998</v>
      </c>
      <c r="N13">
        <v>0.97402597400000002</v>
      </c>
      <c r="O13">
        <v>0.94503816799999996</v>
      </c>
      <c r="P13">
        <v>0.94503816799999996</v>
      </c>
      <c r="Q13">
        <v>0.97402597400000002</v>
      </c>
      <c r="R13">
        <v>0.510204082</v>
      </c>
      <c r="S13">
        <v>0.99838709699999995</v>
      </c>
    </row>
    <row r="14" spans="1:19" x14ac:dyDescent="0.55000000000000004">
      <c r="A14" t="s">
        <v>532</v>
      </c>
      <c r="B14">
        <v>1</v>
      </c>
      <c r="C14">
        <v>8170</v>
      </c>
      <c r="D14">
        <v>152</v>
      </c>
      <c r="E14">
        <v>437</v>
      </c>
      <c r="F14">
        <v>25</v>
      </c>
      <c r="G14">
        <v>127</v>
      </c>
      <c r="H14">
        <v>7733</v>
      </c>
      <c r="I14">
        <v>127</v>
      </c>
      <c r="J14">
        <v>25</v>
      </c>
      <c r="K14">
        <v>0.98173516000000005</v>
      </c>
      <c r="L14">
        <v>0.98173516000000005</v>
      </c>
      <c r="M14">
        <v>0.98173516000000005</v>
      </c>
      <c r="N14">
        <v>0.94588744599999997</v>
      </c>
      <c r="O14">
        <v>0.98384223900000001</v>
      </c>
      <c r="P14">
        <v>0.98384223900000001</v>
      </c>
      <c r="Q14">
        <v>0.94588744599999997</v>
      </c>
      <c r="R14">
        <v>0.77482269500000001</v>
      </c>
      <c r="S14">
        <v>0.99677751999999997</v>
      </c>
    </row>
    <row r="15" spans="1:19" x14ac:dyDescent="0.55000000000000004">
      <c r="A15" t="s">
        <v>533</v>
      </c>
      <c r="B15">
        <v>1</v>
      </c>
      <c r="C15">
        <v>8126</v>
      </c>
      <c r="D15">
        <v>196</v>
      </c>
      <c r="E15">
        <v>455</v>
      </c>
      <c r="F15">
        <v>7</v>
      </c>
      <c r="G15">
        <v>189</v>
      </c>
      <c r="H15">
        <v>7671</v>
      </c>
      <c r="I15">
        <v>189</v>
      </c>
      <c r="J15">
        <v>7</v>
      </c>
      <c r="K15">
        <v>0.97644796899999997</v>
      </c>
      <c r="L15">
        <v>0.97644796899999997</v>
      </c>
      <c r="M15">
        <v>0.97644796899999997</v>
      </c>
      <c r="N15">
        <v>0.984848485</v>
      </c>
      <c r="O15">
        <v>0.97595419800000005</v>
      </c>
      <c r="P15">
        <v>0.97595419800000005</v>
      </c>
      <c r="Q15">
        <v>0.984848485</v>
      </c>
      <c r="R15">
        <v>0.70652173900000004</v>
      </c>
      <c r="S15">
        <v>0.99908830400000004</v>
      </c>
    </row>
    <row r="16" spans="1:19" x14ac:dyDescent="0.55000000000000004">
      <c r="A16" t="s">
        <v>534</v>
      </c>
      <c r="B16">
        <v>2</v>
      </c>
      <c r="C16">
        <v>8138</v>
      </c>
      <c r="D16">
        <v>205</v>
      </c>
      <c r="E16">
        <v>457</v>
      </c>
      <c r="F16">
        <v>8</v>
      </c>
      <c r="G16">
        <v>197</v>
      </c>
      <c r="H16">
        <v>7681</v>
      </c>
      <c r="I16">
        <v>197</v>
      </c>
      <c r="J16">
        <v>8</v>
      </c>
      <c r="K16">
        <v>0.97542850299999995</v>
      </c>
      <c r="L16">
        <v>0.97542850299999995</v>
      </c>
      <c r="M16">
        <v>0.97542850299999995</v>
      </c>
      <c r="N16">
        <v>0.98279569899999997</v>
      </c>
      <c r="O16">
        <v>0.97499365299999996</v>
      </c>
      <c r="P16">
        <v>0.97499365299999996</v>
      </c>
      <c r="Q16">
        <v>0.98279569899999997</v>
      </c>
      <c r="R16">
        <v>0.69877675800000005</v>
      </c>
      <c r="S16">
        <v>0.99895955299999994</v>
      </c>
    </row>
    <row r="17" spans="1:19" x14ac:dyDescent="0.55000000000000004">
      <c r="A17" t="s">
        <v>535</v>
      </c>
      <c r="B17">
        <v>2</v>
      </c>
      <c r="C17">
        <v>5906</v>
      </c>
      <c r="D17">
        <v>2437</v>
      </c>
      <c r="E17">
        <v>437</v>
      </c>
      <c r="F17">
        <v>28</v>
      </c>
      <c r="G17">
        <v>2409</v>
      </c>
      <c r="H17">
        <v>5469</v>
      </c>
      <c r="I17">
        <v>2409</v>
      </c>
      <c r="J17">
        <v>28</v>
      </c>
      <c r="K17">
        <v>0.707898837</v>
      </c>
      <c r="L17">
        <v>0.707898837</v>
      </c>
      <c r="M17">
        <v>0.707898837</v>
      </c>
      <c r="N17">
        <v>0.93978494599999995</v>
      </c>
      <c r="O17">
        <v>0.69421172900000006</v>
      </c>
      <c r="P17">
        <v>0.69421172900000006</v>
      </c>
      <c r="Q17">
        <v>0.93978494599999995</v>
      </c>
      <c r="R17">
        <v>0.15354883999999999</v>
      </c>
      <c r="S17">
        <v>0.99490631299999999</v>
      </c>
    </row>
    <row r="18" spans="1:19" x14ac:dyDescent="0.55000000000000004">
      <c r="A18" t="s">
        <v>536</v>
      </c>
      <c r="B18">
        <v>2</v>
      </c>
      <c r="C18">
        <v>8027</v>
      </c>
      <c r="D18">
        <v>316</v>
      </c>
      <c r="E18">
        <v>447</v>
      </c>
      <c r="F18">
        <v>18</v>
      </c>
      <c r="G18">
        <v>298</v>
      </c>
      <c r="H18">
        <v>7580</v>
      </c>
      <c r="I18">
        <v>298</v>
      </c>
      <c r="J18">
        <v>18</v>
      </c>
      <c r="K18">
        <v>0.96212393600000001</v>
      </c>
      <c r="L18">
        <v>0.96212393600000001</v>
      </c>
      <c r="M18">
        <v>0.96212393600000001</v>
      </c>
      <c r="N18">
        <v>0.96129032299999995</v>
      </c>
      <c r="O18">
        <v>0.96217313999999998</v>
      </c>
      <c r="P18">
        <v>0.96217313999999998</v>
      </c>
      <c r="Q18">
        <v>0.96129032299999995</v>
      </c>
      <c r="R18">
        <v>0.6</v>
      </c>
      <c r="S18">
        <v>0.99763095599999996</v>
      </c>
    </row>
    <row r="19" spans="1:19" x14ac:dyDescent="0.55000000000000004">
      <c r="A19" t="s">
        <v>537</v>
      </c>
      <c r="B19">
        <v>2</v>
      </c>
      <c r="C19">
        <v>8122</v>
      </c>
      <c r="D19">
        <v>221</v>
      </c>
      <c r="E19">
        <v>460</v>
      </c>
      <c r="F19">
        <v>5</v>
      </c>
      <c r="G19">
        <v>216</v>
      </c>
      <c r="H19">
        <v>7662</v>
      </c>
      <c r="I19">
        <v>216</v>
      </c>
      <c r="J19">
        <v>5</v>
      </c>
      <c r="K19">
        <v>0.97351072800000005</v>
      </c>
      <c r="L19">
        <v>0.97351072800000005</v>
      </c>
      <c r="M19">
        <v>0.97351072800000005</v>
      </c>
      <c r="N19">
        <v>0.98924731200000005</v>
      </c>
      <c r="O19">
        <v>0.97258187399999996</v>
      </c>
      <c r="P19">
        <v>0.97258187399999996</v>
      </c>
      <c r="Q19">
        <v>0.98924731200000005</v>
      </c>
      <c r="R19">
        <v>0.68047337299999999</v>
      </c>
      <c r="S19">
        <v>0.99934785400000004</v>
      </c>
    </row>
    <row r="20" spans="1:19" x14ac:dyDescent="0.55000000000000004">
      <c r="A20" t="s">
        <v>538</v>
      </c>
      <c r="B20">
        <v>2</v>
      </c>
      <c r="C20">
        <v>8112</v>
      </c>
      <c r="D20">
        <v>231</v>
      </c>
      <c r="E20">
        <v>443</v>
      </c>
      <c r="F20">
        <v>22</v>
      </c>
      <c r="G20">
        <v>209</v>
      </c>
      <c r="H20">
        <v>7669</v>
      </c>
      <c r="I20">
        <v>209</v>
      </c>
      <c r="J20">
        <v>22</v>
      </c>
      <c r="K20">
        <v>0.97231211799999995</v>
      </c>
      <c r="L20">
        <v>0.97231211799999995</v>
      </c>
      <c r="M20">
        <v>0.97231211799999995</v>
      </c>
      <c r="N20">
        <v>0.952688172</v>
      </c>
      <c r="O20">
        <v>0.97347042399999995</v>
      </c>
      <c r="P20">
        <v>0.97347042399999995</v>
      </c>
      <c r="Q20">
        <v>0.952688172</v>
      </c>
      <c r="R20">
        <v>0.67944785299999999</v>
      </c>
      <c r="S20">
        <v>0.997139514</v>
      </c>
    </row>
    <row r="21" spans="1:19" x14ac:dyDescent="0.55000000000000004">
      <c r="A21" t="s">
        <v>539</v>
      </c>
      <c r="B21">
        <v>2</v>
      </c>
      <c r="C21">
        <v>7715</v>
      </c>
      <c r="D21">
        <v>628</v>
      </c>
      <c r="E21">
        <v>453</v>
      </c>
      <c r="F21">
        <v>12</v>
      </c>
      <c r="G21">
        <v>616</v>
      </c>
      <c r="H21">
        <v>7262</v>
      </c>
      <c r="I21">
        <v>616</v>
      </c>
      <c r="J21">
        <v>12</v>
      </c>
      <c r="K21">
        <v>0.92472731600000002</v>
      </c>
      <c r="L21">
        <v>0.92472731600000002</v>
      </c>
      <c r="M21">
        <v>0.92472731600000002</v>
      </c>
      <c r="N21">
        <v>0.97419354800000002</v>
      </c>
      <c r="O21">
        <v>0.92180756500000005</v>
      </c>
      <c r="P21">
        <v>0.92180756500000005</v>
      </c>
      <c r="Q21">
        <v>0.97419354800000002</v>
      </c>
      <c r="R21">
        <v>0.42376052400000003</v>
      </c>
      <c r="S21">
        <v>0.998350289</v>
      </c>
    </row>
    <row r="22" spans="1:19" x14ac:dyDescent="0.55000000000000004">
      <c r="A22" t="s">
        <v>540</v>
      </c>
      <c r="B22">
        <v>2</v>
      </c>
      <c r="C22">
        <v>7991</v>
      </c>
      <c r="D22">
        <v>352</v>
      </c>
      <c r="E22">
        <v>133</v>
      </c>
      <c r="F22">
        <v>332</v>
      </c>
      <c r="G22">
        <v>20</v>
      </c>
      <c r="H22">
        <v>7858</v>
      </c>
      <c r="I22">
        <v>20</v>
      </c>
      <c r="J22">
        <v>332</v>
      </c>
      <c r="K22">
        <v>0.957808942</v>
      </c>
      <c r="L22">
        <v>0.957808942</v>
      </c>
      <c r="M22">
        <v>0.957808942</v>
      </c>
      <c r="N22">
        <v>0.28602150500000001</v>
      </c>
      <c r="O22">
        <v>0.99746128499999998</v>
      </c>
      <c r="P22">
        <v>0.99746128499999998</v>
      </c>
      <c r="Q22">
        <v>0.28602150500000001</v>
      </c>
      <c r="R22">
        <v>0.869281046</v>
      </c>
      <c r="S22">
        <v>0.959462759</v>
      </c>
    </row>
    <row r="23" spans="1:19" x14ac:dyDescent="0.55000000000000004">
      <c r="A23" t="s">
        <v>541</v>
      </c>
      <c r="B23">
        <v>2</v>
      </c>
      <c r="C23">
        <v>8054</v>
      </c>
      <c r="D23">
        <v>289</v>
      </c>
      <c r="E23">
        <v>458</v>
      </c>
      <c r="F23">
        <v>7</v>
      </c>
      <c r="G23">
        <v>282</v>
      </c>
      <c r="H23">
        <v>7596</v>
      </c>
      <c r="I23">
        <v>282</v>
      </c>
      <c r="J23">
        <v>7</v>
      </c>
      <c r="K23">
        <v>0.96536018199999996</v>
      </c>
      <c r="L23">
        <v>0.96536018199999996</v>
      </c>
      <c r="M23">
        <v>0.96536018199999996</v>
      </c>
      <c r="N23">
        <v>0.98494623699999995</v>
      </c>
      <c r="O23">
        <v>0.96420411299999997</v>
      </c>
      <c r="P23">
        <v>0.96420411299999997</v>
      </c>
      <c r="Q23">
        <v>0.98494623699999995</v>
      </c>
      <c r="R23">
        <v>0.61891891899999996</v>
      </c>
      <c r="S23">
        <v>0.99907931100000003</v>
      </c>
    </row>
    <row r="24" spans="1:19" x14ac:dyDescent="0.55000000000000004">
      <c r="A24" t="s">
        <v>542</v>
      </c>
      <c r="B24">
        <v>2</v>
      </c>
      <c r="C24">
        <v>7521</v>
      </c>
      <c r="D24">
        <v>822</v>
      </c>
      <c r="E24">
        <v>445</v>
      </c>
      <c r="F24">
        <v>20</v>
      </c>
      <c r="G24">
        <v>802</v>
      </c>
      <c r="H24">
        <v>7076</v>
      </c>
      <c r="I24">
        <v>802</v>
      </c>
      <c r="J24">
        <v>20</v>
      </c>
      <c r="K24">
        <v>0.90147429000000001</v>
      </c>
      <c r="L24">
        <v>0.90147429000000001</v>
      </c>
      <c r="M24">
        <v>0.90147429000000001</v>
      </c>
      <c r="N24">
        <v>0.95698924699999999</v>
      </c>
      <c r="O24">
        <v>0.89819751199999998</v>
      </c>
      <c r="P24">
        <v>0.89819751199999998</v>
      </c>
      <c r="Q24">
        <v>0.95698924699999999</v>
      </c>
      <c r="R24">
        <v>0.35685645500000002</v>
      </c>
      <c r="S24">
        <v>0.99718151099999996</v>
      </c>
    </row>
    <row r="25" spans="1:19" x14ac:dyDescent="0.55000000000000004">
      <c r="A25" t="s">
        <v>543</v>
      </c>
      <c r="B25">
        <v>2</v>
      </c>
      <c r="C25">
        <v>5146</v>
      </c>
      <c r="D25">
        <v>3197</v>
      </c>
      <c r="E25">
        <v>401</v>
      </c>
      <c r="F25">
        <v>64</v>
      </c>
      <c r="G25">
        <v>3133</v>
      </c>
      <c r="H25">
        <v>4745</v>
      </c>
      <c r="I25">
        <v>3133</v>
      </c>
      <c r="J25">
        <v>64</v>
      </c>
      <c r="K25">
        <v>0.616804507</v>
      </c>
      <c r="L25">
        <v>0.616804507</v>
      </c>
      <c r="M25">
        <v>0.616804507</v>
      </c>
      <c r="N25">
        <v>0.86236559099999999</v>
      </c>
      <c r="O25">
        <v>0.60231023100000003</v>
      </c>
      <c r="P25">
        <v>0.60231023100000003</v>
      </c>
      <c r="Q25">
        <v>0.86236559099999999</v>
      </c>
      <c r="R25">
        <v>0.113469157</v>
      </c>
      <c r="S25">
        <v>0.98669161999999999</v>
      </c>
    </row>
    <row r="26" spans="1:19" x14ac:dyDescent="0.55000000000000004">
      <c r="A26" t="s">
        <v>544</v>
      </c>
      <c r="B26">
        <v>3</v>
      </c>
      <c r="C26">
        <v>7581</v>
      </c>
      <c r="D26">
        <v>748</v>
      </c>
      <c r="E26">
        <v>379</v>
      </c>
      <c r="F26">
        <v>67</v>
      </c>
      <c r="G26">
        <v>681</v>
      </c>
      <c r="H26">
        <v>7202</v>
      </c>
      <c r="I26">
        <v>681</v>
      </c>
      <c r="J26">
        <v>67</v>
      </c>
      <c r="K26">
        <v>0.91019330099999995</v>
      </c>
      <c r="L26">
        <v>0.91019330099999995</v>
      </c>
      <c r="M26">
        <v>0.91019330099999995</v>
      </c>
      <c r="N26">
        <v>0.84977578499999995</v>
      </c>
      <c r="O26">
        <v>0.91361156899999996</v>
      </c>
      <c r="P26">
        <v>0.91361156899999996</v>
      </c>
      <c r="Q26">
        <v>0.84977578499999995</v>
      </c>
      <c r="R26">
        <v>0.35754717000000003</v>
      </c>
      <c r="S26">
        <v>0.99078277599999998</v>
      </c>
    </row>
    <row r="27" spans="1:19" x14ac:dyDescent="0.55000000000000004">
      <c r="A27" t="s">
        <v>545</v>
      </c>
      <c r="B27">
        <v>3</v>
      </c>
      <c r="C27">
        <v>8095</v>
      </c>
      <c r="D27">
        <v>234</v>
      </c>
      <c r="E27">
        <v>422</v>
      </c>
      <c r="F27">
        <v>24</v>
      </c>
      <c r="G27">
        <v>210</v>
      </c>
      <c r="H27">
        <v>7673</v>
      </c>
      <c r="I27">
        <v>210</v>
      </c>
      <c r="J27">
        <v>24</v>
      </c>
      <c r="K27">
        <v>0.97190539099999995</v>
      </c>
      <c r="L27">
        <v>0.97190539099999995</v>
      </c>
      <c r="M27">
        <v>0.97190539099999995</v>
      </c>
      <c r="N27">
        <v>0.94618834100000004</v>
      </c>
      <c r="O27">
        <v>0.97336039600000002</v>
      </c>
      <c r="P27">
        <v>0.97336039600000002</v>
      </c>
      <c r="Q27">
        <v>0.94618834100000004</v>
      </c>
      <c r="R27">
        <v>0.66772151899999999</v>
      </c>
      <c r="S27">
        <v>0.99688190200000004</v>
      </c>
    </row>
    <row r="28" spans="1:19" x14ac:dyDescent="0.55000000000000004">
      <c r="A28" t="s">
        <v>546</v>
      </c>
      <c r="B28">
        <v>3</v>
      </c>
      <c r="C28">
        <v>7878</v>
      </c>
      <c r="D28">
        <v>451</v>
      </c>
      <c r="E28">
        <v>441</v>
      </c>
      <c r="F28">
        <v>5</v>
      </c>
      <c r="G28">
        <v>446</v>
      </c>
      <c r="H28">
        <v>7437</v>
      </c>
      <c r="I28">
        <v>446</v>
      </c>
      <c r="J28">
        <v>5</v>
      </c>
      <c r="K28">
        <v>0.94585184300000003</v>
      </c>
      <c r="L28">
        <v>0.94585184300000003</v>
      </c>
      <c r="M28">
        <v>0.94585184300000003</v>
      </c>
      <c r="N28">
        <v>0.98878923799999996</v>
      </c>
      <c r="O28">
        <v>0.94342255500000005</v>
      </c>
      <c r="P28">
        <v>0.94342255500000005</v>
      </c>
      <c r="Q28">
        <v>0.98878923799999996</v>
      </c>
      <c r="R28">
        <v>0.49718151100000002</v>
      </c>
      <c r="S28">
        <v>0.99932813799999998</v>
      </c>
    </row>
    <row r="29" spans="1:19" x14ac:dyDescent="0.55000000000000004">
      <c r="A29" t="s">
        <v>547</v>
      </c>
      <c r="B29">
        <v>3</v>
      </c>
      <c r="C29">
        <v>8126</v>
      </c>
      <c r="D29">
        <v>203</v>
      </c>
      <c r="E29">
        <v>431</v>
      </c>
      <c r="F29">
        <v>15</v>
      </c>
      <c r="G29">
        <v>188</v>
      </c>
      <c r="H29">
        <v>7695</v>
      </c>
      <c r="I29">
        <v>188</v>
      </c>
      <c r="J29">
        <v>15</v>
      </c>
      <c r="K29">
        <v>0.97562732600000002</v>
      </c>
      <c r="L29">
        <v>0.97562732600000002</v>
      </c>
      <c r="M29">
        <v>0.97562732600000002</v>
      </c>
      <c r="N29">
        <v>0.96636771300000002</v>
      </c>
      <c r="O29">
        <v>0.97615121100000002</v>
      </c>
      <c r="P29">
        <v>0.97615121100000002</v>
      </c>
      <c r="Q29">
        <v>0.96636771300000002</v>
      </c>
      <c r="R29">
        <v>0.69628433000000001</v>
      </c>
      <c r="S29">
        <v>0.998054475</v>
      </c>
    </row>
    <row r="30" spans="1:19" x14ac:dyDescent="0.55000000000000004">
      <c r="A30" t="s">
        <v>548</v>
      </c>
      <c r="B30">
        <v>3</v>
      </c>
      <c r="C30">
        <v>7976</v>
      </c>
      <c r="D30">
        <v>353</v>
      </c>
      <c r="E30">
        <v>439</v>
      </c>
      <c r="F30">
        <v>7</v>
      </c>
      <c r="G30">
        <v>346</v>
      </c>
      <c r="H30">
        <v>7537</v>
      </c>
      <c r="I30">
        <v>346</v>
      </c>
      <c r="J30">
        <v>7</v>
      </c>
      <c r="K30">
        <v>0.95761796099999996</v>
      </c>
      <c r="L30">
        <v>0.95761796099999996</v>
      </c>
      <c r="M30">
        <v>0.95761796099999996</v>
      </c>
      <c r="N30">
        <v>0.98430493299999999</v>
      </c>
      <c r="O30">
        <v>0.956108081</v>
      </c>
      <c r="P30">
        <v>0.956108081</v>
      </c>
      <c r="Q30">
        <v>0.98430493299999999</v>
      </c>
      <c r="R30">
        <v>0.55923566899999999</v>
      </c>
      <c r="S30">
        <v>0.99907210999999996</v>
      </c>
    </row>
    <row r="31" spans="1:19" x14ac:dyDescent="0.55000000000000004">
      <c r="A31" t="s">
        <v>549</v>
      </c>
      <c r="B31">
        <v>3</v>
      </c>
      <c r="C31">
        <v>8113</v>
      </c>
      <c r="D31">
        <v>216</v>
      </c>
      <c r="E31">
        <v>385</v>
      </c>
      <c r="F31">
        <v>61</v>
      </c>
      <c r="G31">
        <v>155</v>
      </c>
      <c r="H31">
        <v>7728</v>
      </c>
      <c r="I31">
        <v>155</v>
      </c>
      <c r="J31">
        <v>61</v>
      </c>
      <c r="K31">
        <v>0.97406651499999997</v>
      </c>
      <c r="L31">
        <v>0.97406651499999997</v>
      </c>
      <c r="M31">
        <v>0.97406651499999997</v>
      </c>
      <c r="N31">
        <v>0.86322869999999996</v>
      </c>
      <c r="O31">
        <v>0.98033743500000003</v>
      </c>
      <c r="P31">
        <v>0.98033743500000003</v>
      </c>
      <c r="Q31">
        <v>0.86322869999999996</v>
      </c>
      <c r="R31">
        <v>0.71296296299999995</v>
      </c>
      <c r="S31">
        <v>0.99216844299999996</v>
      </c>
    </row>
    <row r="32" spans="1:19" x14ac:dyDescent="0.55000000000000004">
      <c r="A32" t="s">
        <v>550</v>
      </c>
      <c r="B32">
        <v>3</v>
      </c>
      <c r="C32">
        <v>7884</v>
      </c>
      <c r="D32">
        <v>445</v>
      </c>
      <c r="E32">
        <v>1</v>
      </c>
      <c r="F32">
        <v>445</v>
      </c>
      <c r="G32">
        <v>0</v>
      </c>
      <c r="H32">
        <v>7883</v>
      </c>
      <c r="I32">
        <v>0</v>
      </c>
      <c r="J32">
        <v>445</v>
      </c>
      <c r="K32">
        <v>0.94657221800000002</v>
      </c>
      <c r="L32">
        <v>0.94657221800000002</v>
      </c>
      <c r="M32">
        <v>0.94657221800000002</v>
      </c>
      <c r="N32">
        <v>2.2421519999999999E-3</v>
      </c>
      <c r="O32">
        <v>1</v>
      </c>
      <c r="P32">
        <v>1</v>
      </c>
      <c r="Q32">
        <v>2.2421519999999999E-3</v>
      </c>
      <c r="R32">
        <v>1</v>
      </c>
      <c r="S32">
        <v>0.94656580199999996</v>
      </c>
    </row>
    <row r="33" spans="1:19" x14ac:dyDescent="0.55000000000000004">
      <c r="A33" t="s">
        <v>551</v>
      </c>
      <c r="B33">
        <v>3</v>
      </c>
      <c r="C33">
        <v>8032</v>
      </c>
      <c r="D33">
        <v>297</v>
      </c>
      <c r="E33">
        <v>400</v>
      </c>
      <c r="F33">
        <v>46</v>
      </c>
      <c r="G33">
        <v>251</v>
      </c>
      <c r="H33">
        <v>7632</v>
      </c>
      <c r="I33">
        <v>251</v>
      </c>
      <c r="J33">
        <v>46</v>
      </c>
      <c r="K33">
        <v>0.96434145800000004</v>
      </c>
      <c r="L33">
        <v>0.96434145800000004</v>
      </c>
      <c r="M33">
        <v>0.96434145800000004</v>
      </c>
      <c r="N33">
        <v>0.89686098700000005</v>
      </c>
      <c r="O33">
        <v>0.96815932999999998</v>
      </c>
      <c r="P33">
        <v>0.96815932999999998</v>
      </c>
      <c r="Q33">
        <v>0.89686098700000005</v>
      </c>
      <c r="R33">
        <v>0.61443932400000001</v>
      </c>
      <c r="S33">
        <v>0.994008856</v>
      </c>
    </row>
    <row r="34" spans="1:19" x14ac:dyDescent="0.55000000000000004">
      <c r="A34" t="s">
        <v>552</v>
      </c>
      <c r="B34">
        <v>3</v>
      </c>
      <c r="C34">
        <v>7608</v>
      </c>
      <c r="D34">
        <v>721</v>
      </c>
      <c r="E34">
        <v>402</v>
      </c>
      <c r="F34">
        <v>44</v>
      </c>
      <c r="G34">
        <v>677</v>
      </c>
      <c r="H34">
        <v>7206</v>
      </c>
      <c r="I34">
        <v>677</v>
      </c>
      <c r="J34">
        <v>44</v>
      </c>
      <c r="K34">
        <v>0.91343498599999995</v>
      </c>
      <c r="L34">
        <v>0.91343498599999995</v>
      </c>
      <c r="M34">
        <v>0.91343498599999995</v>
      </c>
      <c r="N34">
        <v>0.90134529100000005</v>
      </c>
      <c r="O34">
        <v>0.91411898999999996</v>
      </c>
      <c r="P34">
        <v>0.91411898999999996</v>
      </c>
      <c r="Q34">
        <v>0.90134529100000005</v>
      </c>
      <c r="R34">
        <v>0.37256719199999999</v>
      </c>
      <c r="S34">
        <v>0.99393103400000005</v>
      </c>
    </row>
    <row r="35" spans="1:19" x14ac:dyDescent="0.55000000000000004">
      <c r="A35" t="s">
        <v>553</v>
      </c>
      <c r="B35">
        <v>4</v>
      </c>
      <c r="C35">
        <v>8150</v>
      </c>
      <c r="D35">
        <v>165</v>
      </c>
      <c r="E35">
        <v>417</v>
      </c>
      <c r="F35">
        <v>42</v>
      </c>
      <c r="G35">
        <v>123</v>
      </c>
      <c r="H35">
        <v>7733</v>
      </c>
      <c r="I35">
        <v>123</v>
      </c>
      <c r="J35">
        <v>42</v>
      </c>
      <c r="K35">
        <v>0.98015634399999996</v>
      </c>
      <c r="L35">
        <v>0.98015634399999996</v>
      </c>
      <c r="M35">
        <v>0.98015634399999996</v>
      </c>
      <c r="N35">
        <v>0.90849673200000003</v>
      </c>
      <c r="O35">
        <v>0.98434317699999996</v>
      </c>
      <c r="P35">
        <v>0.98434317699999996</v>
      </c>
      <c r="Q35">
        <v>0.90849673200000003</v>
      </c>
      <c r="R35">
        <v>0.77222222200000001</v>
      </c>
      <c r="S35">
        <v>0.99459807099999997</v>
      </c>
    </row>
    <row r="36" spans="1:19" x14ac:dyDescent="0.55000000000000004">
      <c r="A36" t="s">
        <v>554</v>
      </c>
      <c r="B36">
        <v>4</v>
      </c>
      <c r="C36">
        <v>8010</v>
      </c>
      <c r="D36">
        <v>305</v>
      </c>
      <c r="E36">
        <v>451</v>
      </c>
      <c r="F36">
        <v>8</v>
      </c>
      <c r="G36">
        <v>297</v>
      </c>
      <c r="H36">
        <v>7559</v>
      </c>
      <c r="I36">
        <v>297</v>
      </c>
      <c r="J36">
        <v>8</v>
      </c>
      <c r="K36">
        <v>0.96331930200000004</v>
      </c>
      <c r="L36">
        <v>0.96331930200000004</v>
      </c>
      <c r="M36">
        <v>0.96331930200000004</v>
      </c>
      <c r="N36">
        <v>0.98257080600000002</v>
      </c>
      <c r="O36">
        <v>0.96219450100000004</v>
      </c>
      <c r="P36">
        <v>0.96219450100000004</v>
      </c>
      <c r="Q36">
        <v>0.98257080600000002</v>
      </c>
      <c r="R36">
        <v>0.60294117599999997</v>
      </c>
      <c r="S36">
        <v>0.99894277799999998</v>
      </c>
    </row>
    <row r="37" spans="1:19" x14ac:dyDescent="0.55000000000000004">
      <c r="A37" t="s">
        <v>555</v>
      </c>
      <c r="B37">
        <v>4</v>
      </c>
      <c r="C37">
        <v>8077</v>
      </c>
      <c r="D37">
        <v>238</v>
      </c>
      <c r="E37">
        <v>448</v>
      </c>
      <c r="F37">
        <v>11</v>
      </c>
      <c r="G37">
        <v>227</v>
      </c>
      <c r="H37">
        <v>7629</v>
      </c>
      <c r="I37">
        <v>227</v>
      </c>
      <c r="J37">
        <v>11</v>
      </c>
      <c r="K37">
        <v>0.971377029</v>
      </c>
      <c r="L37">
        <v>0.971377029</v>
      </c>
      <c r="M37">
        <v>0.971377029</v>
      </c>
      <c r="N37">
        <v>0.97603485800000001</v>
      </c>
      <c r="O37">
        <v>0.97110488800000005</v>
      </c>
      <c r="P37">
        <v>0.97110488800000005</v>
      </c>
      <c r="Q37">
        <v>0.97603485800000001</v>
      </c>
      <c r="R37">
        <v>0.66370370400000001</v>
      </c>
      <c r="S37">
        <v>0.99856020899999998</v>
      </c>
    </row>
    <row r="38" spans="1:19" x14ac:dyDescent="0.55000000000000004">
      <c r="A38" t="s">
        <v>556</v>
      </c>
      <c r="B38">
        <v>4</v>
      </c>
      <c r="C38">
        <v>8149</v>
      </c>
      <c r="D38">
        <v>166</v>
      </c>
      <c r="E38">
        <v>450</v>
      </c>
      <c r="F38">
        <v>9</v>
      </c>
      <c r="G38">
        <v>157</v>
      </c>
      <c r="H38">
        <v>7699</v>
      </c>
      <c r="I38">
        <v>157</v>
      </c>
      <c r="J38">
        <v>9</v>
      </c>
      <c r="K38">
        <v>0.980036079</v>
      </c>
      <c r="L38">
        <v>0.980036079</v>
      </c>
      <c r="M38">
        <v>0.980036079</v>
      </c>
      <c r="N38">
        <v>0.98039215700000004</v>
      </c>
      <c r="O38">
        <v>0.98001527499999996</v>
      </c>
      <c r="P38">
        <v>0.98001527499999996</v>
      </c>
      <c r="Q38">
        <v>0.98039215700000004</v>
      </c>
      <c r="R38">
        <v>0.74135090599999998</v>
      </c>
      <c r="S38">
        <v>0.99883238200000002</v>
      </c>
    </row>
    <row r="39" spans="1:19" x14ac:dyDescent="0.55000000000000004">
      <c r="A39" t="s">
        <v>557</v>
      </c>
      <c r="B39">
        <v>4</v>
      </c>
      <c r="C39">
        <v>1241</v>
      </c>
      <c r="D39">
        <v>7074</v>
      </c>
      <c r="E39">
        <v>447</v>
      </c>
      <c r="F39">
        <v>12</v>
      </c>
      <c r="G39">
        <v>7062</v>
      </c>
      <c r="H39">
        <v>794</v>
      </c>
      <c r="I39">
        <v>7062</v>
      </c>
      <c r="J39">
        <v>12</v>
      </c>
      <c r="K39">
        <v>0.149248346</v>
      </c>
      <c r="L39">
        <v>0.149248346</v>
      </c>
      <c r="M39">
        <v>0.149248346</v>
      </c>
      <c r="N39">
        <v>0.97385620900000003</v>
      </c>
      <c r="O39">
        <v>0.101069246</v>
      </c>
      <c r="P39">
        <v>0.101069246</v>
      </c>
      <c r="Q39">
        <v>0.97385620900000003</v>
      </c>
      <c r="R39">
        <v>5.9528565999999998E-2</v>
      </c>
      <c r="S39">
        <v>0.98511166299999997</v>
      </c>
    </row>
    <row r="40" spans="1:19" x14ac:dyDescent="0.55000000000000004">
      <c r="A40" t="s">
        <v>558</v>
      </c>
      <c r="B40">
        <v>4</v>
      </c>
      <c r="C40">
        <v>7933</v>
      </c>
      <c r="D40">
        <v>382</v>
      </c>
      <c r="E40">
        <v>356</v>
      </c>
      <c r="F40">
        <v>103</v>
      </c>
      <c r="G40">
        <v>279</v>
      </c>
      <c r="H40">
        <v>7577</v>
      </c>
      <c r="I40">
        <v>279</v>
      </c>
      <c r="J40">
        <v>103</v>
      </c>
      <c r="K40">
        <v>0.95405892999999997</v>
      </c>
      <c r="L40">
        <v>0.95405892999999997</v>
      </c>
      <c r="M40">
        <v>0.95405892999999997</v>
      </c>
      <c r="N40">
        <v>0.77559912900000005</v>
      </c>
      <c r="O40">
        <v>0.96448574300000001</v>
      </c>
      <c r="P40">
        <v>0.96448574300000001</v>
      </c>
      <c r="Q40">
        <v>0.77559912900000005</v>
      </c>
      <c r="R40">
        <v>0.56062992099999998</v>
      </c>
      <c r="S40">
        <v>0.98658854200000001</v>
      </c>
    </row>
    <row r="41" spans="1:19" x14ac:dyDescent="0.55000000000000004">
      <c r="A41" t="s">
        <v>559</v>
      </c>
      <c r="B41">
        <v>4</v>
      </c>
      <c r="C41">
        <v>7853</v>
      </c>
      <c r="D41">
        <v>462</v>
      </c>
      <c r="E41">
        <v>435</v>
      </c>
      <c r="F41">
        <v>24</v>
      </c>
      <c r="G41">
        <v>438</v>
      </c>
      <c r="H41">
        <v>7418</v>
      </c>
      <c r="I41">
        <v>438</v>
      </c>
      <c r="J41">
        <v>24</v>
      </c>
      <c r="K41">
        <v>0.94443776300000004</v>
      </c>
      <c r="L41">
        <v>0.94443776300000004</v>
      </c>
      <c r="M41">
        <v>0.94443776300000004</v>
      </c>
      <c r="N41">
        <v>0.94771241799999995</v>
      </c>
      <c r="O41">
        <v>0.94424643600000002</v>
      </c>
      <c r="P41">
        <v>0.94424643600000002</v>
      </c>
      <c r="Q41">
        <v>0.94771241799999995</v>
      </c>
      <c r="R41">
        <v>0.49828178699999998</v>
      </c>
      <c r="S41">
        <v>0.99677506000000005</v>
      </c>
    </row>
    <row r="42" spans="1:19" x14ac:dyDescent="0.55000000000000004">
      <c r="A42" t="s">
        <v>560</v>
      </c>
      <c r="B42">
        <v>4</v>
      </c>
      <c r="C42">
        <v>8136</v>
      </c>
      <c r="D42">
        <v>179</v>
      </c>
      <c r="E42">
        <v>445</v>
      </c>
      <c r="F42">
        <v>14</v>
      </c>
      <c r="G42">
        <v>165</v>
      </c>
      <c r="H42">
        <v>7691</v>
      </c>
      <c r="I42">
        <v>165</v>
      </c>
      <c r="J42">
        <v>14</v>
      </c>
      <c r="K42">
        <v>0.97847264</v>
      </c>
      <c r="L42">
        <v>0.97847264</v>
      </c>
      <c r="M42">
        <v>0.97847264</v>
      </c>
      <c r="N42">
        <v>0.96949891099999996</v>
      </c>
      <c r="O42">
        <v>0.97899694500000001</v>
      </c>
      <c r="P42">
        <v>0.97899694500000001</v>
      </c>
      <c r="Q42">
        <v>0.96949891099999996</v>
      </c>
      <c r="R42">
        <v>0.72950819700000002</v>
      </c>
      <c r="S42">
        <v>0.99818299799999999</v>
      </c>
    </row>
    <row r="43" spans="1:19" x14ac:dyDescent="0.55000000000000004">
      <c r="A43" t="s">
        <v>561</v>
      </c>
      <c r="B43">
        <v>4</v>
      </c>
      <c r="C43">
        <v>7628</v>
      </c>
      <c r="D43">
        <v>687</v>
      </c>
      <c r="E43">
        <v>200</v>
      </c>
      <c r="F43">
        <v>259</v>
      </c>
      <c r="G43">
        <v>428</v>
      </c>
      <c r="H43">
        <v>7428</v>
      </c>
      <c r="I43">
        <v>428</v>
      </c>
      <c r="J43">
        <v>259</v>
      </c>
      <c r="K43">
        <v>0.91737823200000002</v>
      </c>
      <c r="L43">
        <v>0.91737823200000002</v>
      </c>
      <c r="M43">
        <v>0.91737823200000002</v>
      </c>
      <c r="N43">
        <v>0.435729847</v>
      </c>
      <c r="O43">
        <v>0.94551934800000004</v>
      </c>
      <c r="P43">
        <v>0.94551934800000004</v>
      </c>
      <c r="Q43">
        <v>0.435729847</v>
      </c>
      <c r="R43">
        <v>0.31847133799999999</v>
      </c>
      <c r="S43">
        <v>0.96630675200000005</v>
      </c>
    </row>
    <row r="44" spans="1:19" x14ac:dyDescent="0.55000000000000004">
      <c r="A44" t="s">
        <v>562</v>
      </c>
      <c r="B44">
        <v>4</v>
      </c>
      <c r="C44">
        <v>7825</v>
      </c>
      <c r="D44">
        <v>490</v>
      </c>
      <c r="E44">
        <v>437</v>
      </c>
      <c r="F44">
        <v>22</v>
      </c>
      <c r="G44">
        <v>468</v>
      </c>
      <c r="H44">
        <v>7388</v>
      </c>
      <c r="I44">
        <v>468</v>
      </c>
      <c r="J44">
        <v>22</v>
      </c>
      <c r="K44">
        <v>0.94107035500000003</v>
      </c>
      <c r="L44">
        <v>0.94107035500000003</v>
      </c>
      <c r="M44">
        <v>0.94107035500000003</v>
      </c>
      <c r="N44">
        <v>0.95206971699999998</v>
      </c>
      <c r="O44">
        <v>0.94042769900000001</v>
      </c>
      <c r="P44">
        <v>0.94042769900000001</v>
      </c>
      <c r="Q44">
        <v>0.95206971699999998</v>
      </c>
      <c r="R44">
        <v>0.48287292799999998</v>
      </c>
      <c r="S44">
        <v>0.99703103900000001</v>
      </c>
    </row>
    <row r="45" spans="1:19" x14ac:dyDescent="0.55000000000000004">
      <c r="A45" t="s">
        <v>563</v>
      </c>
      <c r="B45">
        <v>5</v>
      </c>
      <c r="C45">
        <v>4451</v>
      </c>
      <c r="D45">
        <v>3784</v>
      </c>
      <c r="E45">
        <v>435</v>
      </c>
      <c r="F45">
        <v>15</v>
      </c>
      <c r="G45">
        <v>3769</v>
      </c>
      <c r="H45">
        <v>4016</v>
      </c>
      <c r="I45">
        <v>3769</v>
      </c>
      <c r="J45">
        <v>15</v>
      </c>
      <c r="K45">
        <v>0.54049787500000002</v>
      </c>
      <c r="L45">
        <v>0.54049787500000002</v>
      </c>
      <c r="M45">
        <v>0.54049787500000002</v>
      </c>
      <c r="N45">
        <v>0.96666666700000003</v>
      </c>
      <c r="O45">
        <v>0.51586384100000005</v>
      </c>
      <c r="P45">
        <v>0.51586384100000005</v>
      </c>
      <c r="Q45">
        <v>0.96666666700000003</v>
      </c>
      <c r="R45">
        <v>0.103472883</v>
      </c>
      <c r="S45">
        <v>0.99627883900000003</v>
      </c>
    </row>
    <row r="46" spans="1:19" x14ac:dyDescent="0.55000000000000004">
      <c r="A46" t="s">
        <v>564</v>
      </c>
      <c r="B46">
        <v>5</v>
      </c>
      <c r="C46">
        <v>7765</v>
      </c>
      <c r="D46">
        <v>470</v>
      </c>
      <c r="E46">
        <v>355</v>
      </c>
      <c r="F46">
        <v>95</v>
      </c>
      <c r="G46">
        <v>375</v>
      </c>
      <c r="H46">
        <v>7410</v>
      </c>
      <c r="I46">
        <v>375</v>
      </c>
      <c r="J46">
        <v>95</v>
      </c>
      <c r="K46">
        <v>0.94292653299999996</v>
      </c>
      <c r="L46">
        <v>0.94292653299999996</v>
      </c>
      <c r="M46">
        <v>0.94292653299999996</v>
      </c>
      <c r="N46">
        <v>0.78888888899999998</v>
      </c>
      <c r="O46">
        <v>0.95183044299999997</v>
      </c>
      <c r="P46">
        <v>0.95183044299999997</v>
      </c>
      <c r="Q46">
        <v>0.78888888899999998</v>
      </c>
      <c r="R46">
        <v>0.48630137000000001</v>
      </c>
      <c r="S46">
        <v>0.98734177199999995</v>
      </c>
    </row>
    <row r="47" spans="1:19" x14ac:dyDescent="0.55000000000000004">
      <c r="A47" t="s">
        <v>565</v>
      </c>
      <c r="B47">
        <v>5</v>
      </c>
      <c r="C47">
        <v>8114</v>
      </c>
      <c r="D47">
        <v>121</v>
      </c>
      <c r="E47">
        <v>425</v>
      </c>
      <c r="F47">
        <v>25</v>
      </c>
      <c r="G47">
        <v>96</v>
      </c>
      <c r="H47">
        <v>7689</v>
      </c>
      <c r="I47">
        <v>96</v>
      </c>
      <c r="J47">
        <v>25</v>
      </c>
      <c r="K47">
        <v>0.98530661799999997</v>
      </c>
      <c r="L47">
        <v>0.98530661799999997</v>
      </c>
      <c r="M47">
        <v>0.98530661799999997</v>
      </c>
      <c r="N47">
        <v>0.94444444400000005</v>
      </c>
      <c r="O47">
        <v>0.98766859299999998</v>
      </c>
      <c r="P47">
        <v>0.98766859299999998</v>
      </c>
      <c r="Q47">
        <v>0.94444444400000005</v>
      </c>
      <c r="R47">
        <v>0.81573896400000001</v>
      </c>
      <c r="S47">
        <v>0.99675913900000002</v>
      </c>
    </row>
    <row r="48" spans="1:19" x14ac:dyDescent="0.55000000000000004">
      <c r="A48" t="s">
        <v>566</v>
      </c>
      <c r="B48">
        <v>5</v>
      </c>
      <c r="C48">
        <v>5657</v>
      </c>
      <c r="D48">
        <v>2578</v>
      </c>
      <c r="E48">
        <v>438</v>
      </c>
      <c r="F48">
        <v>12</v>
      </c>
      <c r="G48">
        <v>2566</v>
      </c>
      <c r="H48">
        <v>5219</v>
      </c>
      <c r="I48">
        <v>2566</v>
      </c>
      <c r="J48">
        <v>12</v>
      </c>
      <c r="K48">
        <v>0.68694596200000002</v>
      </c>
      <c r="L48">
        <v>0.68694596200000002</v>
      </c>
      <c r="M48">
        <v>0.68694596200000002</v>
      </c>
      <c r="N48">
        <v>0.97333333300000002</v>
      </c>
      <c r="O48">
        <v>0.67039177900000002</v>
      </c>
      <c r="P48">
        <v>0.67039177900000002</v>
      </c>
      <c r="Q48">
        <v>0.97333333300000002</v>
      </c>
      <c r="R48">
        <v>0.14580559300000001</v>
      </c>
      <c r="S48">
        <v>0.99770598399999999</v>
      </c>
    </row>
    <row r="49" spans="1:19" x14ac:dyDescent="0.55000000000000004">
      <c r="A49" t="s">
        <v>567</v>
      </c>
      <c r="B49">
        <v>5</v>
      </c>
      <c r="C49">
        <v>8050</v>
      </c>
      <c r="D49">
        <v>185</v>
      </c>
      <c r="E49">
        <v>439</v>
      </c>
      <c r="F49">
        <v>11</v>
      </c>
      <c r="G49">
        <v>174</v>
      </c>
      <c r="H49">
        <v>7611</v>
      </c>
      <c r="I49">
        <v>174</v>
      </c>
      <c r="J49">
        <v>11</v>
      </c>
      <c r="K49">
        <v>0.97753491199999998</v>
      </c>
      <c r="L49">
        <v>0.97753491199999998</v>
      </c>
      <c r="M49">
        <v>0.97753491199999998</v>
      </c>
      <c r="N49">
        <v>0.97555555599999999</v>
      </c>
      <c r="O49">
        <v>0.97764932599999999</v>
      </c>
      <c r="P49">
        <v>0.97764932599999999</v>
      </c>
      <c r="Q49">
        <v>0.97555555599999999</v>
      </c>
      <c r="R49">
        <v>0.71615008199999997</v>
      </c>
      <c r="S49">
        <v>0.99855680899999999</v>
      </c>
    </row>
    <row r="50" spans="1:19" x14ac:dyDescent="0.55000000000000004">
      <c r="A50" t="s">
        <v>568</v>
      </c>
      <c r="B50">
        <v>5</v>
      </c>
      <c r="C50">
        <v>8043</v>
      </c>
      <c r="D50">
        <v>192</v>
      </c>
      <c r="E50">
        <v>442</v>
      </c>
      <c r="F50">
        <v>8</v>
      </c>
      <c r="G50">
        <v>184</v>
      </c>
      <c r="H50">
        <v>7601</v>
      </c>
      <c r="I50">
        <v>184</v>
      </c>
      <c r="J50">
        <v>8</v>
      </c>
      <c r="K50">
        <v>0.97668488200000003</v>
      </c>
      <c r="L50">
        <v>0.97668488200000003</v>
      </c>
      <c r="M50">
        <v>0.97668488200000003</v>
      </c>
      <c r="N50">
        <v>0.98222222199999998</v>
      </c>
      <c r="O50">
        <v>0.97636480400000003</v>
      </c>
      <c r="P50">
        <v>0.97636480400000003</v>
      </c>
      <c r="Q50">
        <v>0.98222222199999998</v>
      </c>
      <c r="R50">
        <v>0.70607028800000005</v>
      </c>
      <c r="S50">
        <v>0.99894861300000004</v>
      </c>
    </row>
    <row r="51" spans="1:19" x14ac:dyDescent="0.55000000000000004">
      <c r="A51" t="s">
        <v>569</v>
      </c>
      <c r="B51">
        <v>5</v>
      </c>
      <c r="C51">
        <v>7992</v>
      </c>
      <c r="D51">
        <v>243</v>
      </c>
      <c r="E51">
        <v>444</v>
      </c>
      <c r="F51">
        <v>6</v>
      </c>
      <c r="G51">
        <v>237</v>
      </c>
      <c r="H51">
        <v>7548</v>
      </c>
      <c r="I51">
        <v>237</v>
      </c>
      <c r="J51">
        <v>6</v>
      </c>
      <c r="K51">
        <v>0.97049180300000004</v>
      </c>
      <c r="L51">
        <v>0.97049180300000004</v>
      </c>
      <c r="M51">
        <v>0.97049180300000004</v>
      </c>
      <c r="N51">
        <v>0.98666666700000005</v>
      </c>
      <c r="O51">
        <v>0.96955683999999998</v>
      </c>
      <c r="P51">
        <v>0.96955683999999998</v>
      </c>
      <c r="Q51">
        <v>0.98666666700000005</v>
      </c>
      <c r="R51">
        <v>0.651982379</v>
      </c>
      <c r="S51">
        <v>0.99920571899999999</v>
      </c>
    </row>
    <row r="52" spans="1:19" x14ac:dyDescent="0.55000000000000004">
      <c r="A52" t="s">
        <v>570</v>
      </c>
      <c r="B52">
        <v>5</v>
      </c>
      <c r="C52">
        <v>8061</v>
      </c>
      <c r="D52">
        <v>174</v>
      </c>
      <c r="E52">
        <v>427</v>
      </c>
      <c r="F52">
        <v>23</v>
      </c>
      <c r="G52">
        <v>151</v>
      </c>
      <c r="H52">
        <v>7634</v>
      </c>
      <c r="I52">
        <v>151</v>
      </c>
      <c r="J52">
        <v>23</v>
      </c>
      <c r="K52">
        <v>0.97887067400000005</v>
      </c>
      <c r="L52">
        <v>0.97887067400000005</v>
      </c>
      <c r="M52">
        <v>0.97887067400000005</v>
      </c>
      <c r="N52">
        <v>0.94888888900000001</v>
      </c>
      <c r="O52">
        <v>0.98060372500000004</v>
      </c>
      <c r="P52">
        <v>0.98060372500000004</v>
      </c>
      <c r="Q52">
        <v>0.94888888900000001</v>
      </c>
      <c r="R52">
        <v>0.73875432500000004</v>
      </c>
      <c r="S52">
        <v>0.99699621299999996</v>
      </c>
    </row>
    <row r="53" spans="1:19" x14ac:dyDescent="0.55000000000000004">
      <c r="A53" t="s">
        <v>571</v>
      </c>
      <c r="B53">
        <v>5</v>
      </c>
      <c r="C53">
        <v>7046</v>
      </c>
      <c r="D53">
        <v>1189</v>
      </c>
      <c r="E53">
        <v>444</v>
      </c>
      <c r="F53">
        <v>6</v>
      </c>
      <c r="G53">
        <v>1183</v>
      </c>
      <c r="H53">
        <v>6602</v>
      </c>
      <c r="I53">
        <v>1183</v>
      </c>
      <c r="J53">
        <v>6</v>
      </c>
      <c r="K53">
        <v>0.85561627200000001</v>
      </c>
      <c r="L53">
        <v>0.85561627200000001</v>
      </c>
      <c r="M53">
        <v>0.85561627200000001</v>
      </c>
      <c r="N53">
        <v>0.98666666700000005</v>
      </c>
      <c r="O53">
        <v>0.84804110499999996</v>
      </c>
      <c r="P53">
        <v>0.84804110499999996</v>
      </c>
      <c r="Q53">
        <v>0.98666666700000005</v>
      </c>
      <c r="R53">
        <v>0.27289489900000002</v>
      </c>
      <c r="S53">
        <v>0.99909201000000003</v>
      </c>
    </row>
    <row r="54" spans="1:19" x14ac:dyDescent="0.55000000000000004">
      <c r="A54" t="s">
        <v>572</v>
      </c>
      <c r="B54">
        <v>5</v>
      </c>
      <c r="C54">
        <v>7312</v>
      </c>
      <c r="D54">
        <v>923</v>
      </c>
      <c r="E54">
        <v>446</v>
      </c>
      <c r="F54">
        <v>4</v>
      </c>
      <c r="G54">
        <v>919</v>
      </c>
      <c r="H54">
        <v>6866</v>
      </c>
      <c r="I54">
        <v>919</v>
      </c>
      <c r="J54">
        <v>4</v>
      </c>
      <c r="K54">
        <v>0.88791742600000001</v>
      </c>
      <c r="L54">
        <v>0.88791742600000001</v>
      </c>
      <c r="M54">
        <v>0.88791742600000001</v>
      </c>
      <c r="N54">
        <v>0.99111111100000004</v>
      </c>
      <c r="O54">
        <v>0.88195247300000001</v>
      </c>
      <c r="P54">
        <v>0.88195247300000001</v>
      </c>
      <c r="Q54">
        <v>0.99111111100000004</v>
      </c>
      <c r="R54">
        <v>0.32673992699999999</v>
      </c>
      <c r="S54">
        <v>0.99941775799999999</v>
      </c>
    </row>
    <row r="55" spans="1:19" x14ac:dyDescent="0.55000000000000004">
      <c r="B55" s="267" t="s">
        <v>65</v>
      </c>
      <c r="C55" s="267">
        <f>AVERAGE(C2:C54)</f>
        <v>7603.6981132075471</v>
      </c>
      <c r="D55" s="267">
        <f t="shared" ref="D55:S55" si="0">AVERAGE(D2:D54)</f>
        <v>705.71698113207549</v>
      </c>
      <c r="E55" s="267">
        <f t="shared" si="0"/>
        <v>399.77358490566036</v>
      </c>
      <c r="F55" s="267">
        <f t="shared" si="0"/>
        <v>57.245283018867923</v>
      </c>
      <c r="G55" s="267">
        <f t="shared" si="0"/>
        <v>648.47169811320759</v>
      </c>
      <c r="H55" s="267">
        <f t="shared" si="0"/>
        <v>7203.9245283018872</v>
      </c>
      <c r="I55" s="267">
        <f t="shared" si="0"/>
        <v>648.47169811320759</v>
      </c>
      <c r="J55" s="267">
        <f t="shared" si="0"/>
        <v>57.245283018867923</v>
      </c>
      <c r="K55" s="267">
        <f t="shared" si="0"/>
        <v>0.9149997419056608</v>
      </c>
      <c r="L55" s="267">
        <f t="shared" si="0"/>
        <v>0.9149997419056608</v>
      </c>
      <c r="M55" s="267">
        <f t="shared" si="0"/>
        <v>0.9149997419056608</v>
      </c>
      <c r="N55" s="267">
        <f t="shared" si="0"/>
        <v>0.87482454866037729</v>
      </c>
      <c r="O55" s="267">
        <f t="shared" si="0"/>
        <v>0.91732775749056583</v>
      </c>
      <c r="P55" s="267">
        <f t="shared" si="0"/>
        <v>0.91732775749056583</v>
      </c>
      <c r="Q55" s="267">
        <f t="shared" si="0"/>
        <v>0.87482454866037729</v>
      </c>
      <c r="R55" s="267">
        <f t="shared" si="0"/>
        <v>0.57618685032075467</v>
      </c>
      <c r="S55" s="267">
        <f t="shared" si="0"/>
        <v>0.99226124701886786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5AE3-F949-4FF6-952B-2AD61F67DA23}">
  <dimension ref="A1:S55"/>
  <sheetViews>
    <sheetView topLeftCell="A31" workbookViewId="0">
      <selection activeCell="E59" sqref="E59"/>
    </sheetView>
  </sheetViews>
  <sheetFormatPr defaultRowHeight="14.4" x14ac:dyDescent="0.55000000000000004"/>
  <cols>
    <col min="1" max="1" width="24.68359375" customWidth="1"/>
  </cols>
  <sheetData>
    <row r="1" spans="1:19" x14ac:dyDescent="0.55000000000000004">
      <c r="A1" t="s">
        <v>116</v>
      </c>
      <c r="B1" t="s">
        <v>117</v>
      </c>
      <c r="C1" t="s">
        <v>98</v>
      </c>
      <c r="D1" t="s">
        <v>99</v>
      </c>
      <c r="E1" t="s">
        <v>100</v>
      </c>
      <c r="F1" t="s">
        <v>101</v>
      </c>
      <c r="G1" t="s">
        <v>102</v>
      </c>
      <c r="H1" t="s">
        <v>103</v>
      </c>
      <c r="I1" t="s">
        <v>104</v>
      </c>
      <c r="J1" t="s">
        <v>105</v>
      </c>
      <c r="K1" t="s">
        <v>106</v>
      </c>
      <c r="L1" t="s">
        <v>107</v>
      </c>
      <c r="M1" t="s">
        <v>108</v>
      </c>
      <c r="N1" t="s">
        <v>109</v>
      </c>
      <c r="O1" t="s">
        <v>110</v>
      </c>
      <c r="P1" t="s">
        <v>111</v>
      </c>
      <c r="Q1" t="s">
        <v>112</v>
      </c>
      <c r="R1" t="s">
        <v>113</v>
      </c>
      <c r="S1" t="s">
        <v>114</v>
      </c>
    </row>
    <row r="2" spans="1:19" x14ac:dyDescent="0.55000000000000004">
      <c r="A2" t="s">
        <v>573</v>
      </c>
      <c r="B2">
        <v>1</v>
      </c>
      <c r="C2">
        <v>7428</v>
      </c>
      <c r="D2">
        <v>894</v>
      </c>
      <c r="E2">
        <v>441</v>
      </c>
      <c r="F2">
        <v>21</v>
      </c>
      <c r="G2">
        <v>873</v>
      </c>
      <c r="H2">
        <v>6987</v>
      </c>
      <c r="I2">
        <v>873</v>
      </c>
      <c r="J2">
        <v>21</v>
      </c>
      <c r="K2">
        <v>0.89257390050468599</v>
      </c>
      <c r="L2">
        <v>0.89257390050468599</v>
      </c>
      <c r="M2">
        <v>0.89257390050468599</v>
      </c>
      <c r="N2">
        <v>0.95454545454545403</v>
      </c>
      <c r="O2">
        <v>0.88893129770992296</v>
      </c>
      <c r="P2">
        <v>0.88893129770992296</v>
      </c>
      <c r="Q2">
        <v>0.95454545454545403</v>
      </c>
      <c r="R2">
        <v>0.335616438356164</v>
      </c>
      <c r="S2">
        <v>0.997003424657534</v>
      </c>
    </row>
    <row r="3" spans="1:19" x14ac:dyDescent="0.55000000000000004">
      <c r="A3" t="s">
        <v>574</v>
      </c>
      <c r="B3">
        <v>1</v>
      </c>
      <c r="C3">
        <v>8066</v>
      </c>
      <c r="D3">
        <v>256</v>
      </c>
      <c r="E3">
        <v>447</v>
      </c>
      <c r="F3">
        <v>15</v>
      </c>
      <c r="G3">
        <v>241</v>
      </c>
      <c r="H3">
        <v>7619</v>
      </c>
      <c r="I3">
        <v>241</v>
      </c>
      <c r="J3">
        <v>15</v>
      </c>
      <c r="K3">
        <v>0.96923816390290796</v>
      </c>
      <c r="L3">
        <v>0.96923816390290796</v>
      </c>
      <c r="M3">
        <v>0.96923816390290796</v>
      </c>
      <c r="N3">
        <v>0.96753246753246702</v>
      </c>
      <c r="O3">
        <v>0.96933842239185697</v>
      </c>
      <c r="P3">
        <v>0.96933842239185697</v>
      </c>
      <c r="Q3">
        <v>0.96753246753246702</v>
      </c>
      <c r="R3">
        <v>0.649709302325581</v>
      </c>
      <c r="S3">
        <v>0.99803510610427004</v>
      </c>
    </row>
    <row r="4" spans="1:19" x14ac:dyDescent="0.55000000000000004">
      <c r="A4" t="s">
        <v>575</v>
      </c>
      <c r="B4">
        <v>1</v>
      </c>
      <c r="C4">
        <v>8047</v>
      </c>
      <c r="D4">
        <v>275</v>
      </c>
      <c r="E4">
        <v>447</v>
      </c>
      <c r="F4">
        <v>15</v>
      </c>
      <c r="G4">
        <v>260</v>
      </c>
      <c r="H4">
        <v>7600</v>
      </c>
      <c r="I4">
        <v>260</v>
      </c>
      <c r="J4">
        <v>15</v>
      </c>
      <c r="K4">
        <v>0.96695505888007605</v>
      </c>
      <c r="L4">
        <v>0.96695505888007605</v>
      </c>
      <c r="M4">
        <v>0.96695505888007605</v>
      </c>
      <c r="N4">
        <v>0.96753246753246702</v>
      </c>
      <c r="O4">
        <v>0.96692111959287497</v>
      </c>
      <c r="P4">
        <v>0.96692111959287497</v>
      </c>
      <c r="Q4">
        <v>0.96753246753246702</v>
      </c>
      <c r="R4">
        <v>0.63224893917963199</v>
      </c>
      <c r="S4">
        <v>0.99803020354563299</v>
      </c>
    </row>
    <row r="5" spans="1:19" x14ac:dyDescent="0.55000000000000004">
      <c r="A5" t="s">
        <v>576</v>
      </c>
      <c r="B5">
        <v>1</v>
      </c>
      <c r="C5">
        <v>6392</v>
      </c>
      <c r="D5">
        <v>1930</v>
      </c>
      <c r="E5">
        <v>234</v>
      </c>
      <c r="F5">
        <v>228</v>
      </c>
      <c r="G5">
        <v>1702</v>
      </c>
      <c r="H5">
        <v>6158</v>
      </c>
      <c r="I5">
        <v>1702</v>
      </c>
      <c r="J5">
        <v>228</v>
      </c>
      <c r="K5">
        <v>0.76808459504926696</v>
      </c>
      <c r="L5">
        <v>0.76808459504926696</v>
      </c>
      <c r="M5">
        <v>0.76808459504926696</v>
      </c>
      <c r="N5">
        <v>0.506493506493506</v>
      </c>
      <c r="O5">
        <v>0.78346055979643703</v>
      </c>
      <c r="P5">
        <v>0.78346055979643703</v>
      </c>
      <c r="Q5">
        <v>0.506493506493506</v>
      </c>
      <c r="R5">
        <v>0.120867768595041</v>
      </c>
      <c r="S5">
        <v>0.96429689946758501</v>
      </c>
    </row>
    <row r="6" spans="1:19" x14ac:dyDescent="0.55000000000000004">
      <c r="A6" t="s">
        <v>577</v>
      </c>
      <c r="B6">
        <v>1</v>
      </c>
      <c r="C6">
        <v>6240</v>
      </c>
      <c r="D6">
        <v>2082</v>
      </c>
      <c r="E6">
        <v>455</v>
      </c>
      <c r="F6">
        <v>7</v>
      </c>
      <c r="G6">
        <v>2075</v>
      </c>
      <c r="H6">
        <v>5785</v>
      </c>
      <c r="I6">
        <v>2075</v>
      </c>
      <c r="J6">
        <v>7</v>
      </c>
      <c r="K6">
        <v>0.749819754866618</v>
      </c>
      <c r="L6">
        <v>0.749819754866618</v>
      </c>
      <c r="M6">
        <v>0.749819754866618</v>
      </c>
      <c r="N6">
        <v>0.98484848484848397</v>
      </c>
      <c r="O6">
        <v>0.73600508905852402</v>
      </c>
      <c r="P6">
        <v>0.73600508905852402</v>
      </c>
      <c r="Q6">
        <v>0.98484848484848397</v>
      </c>
      <c r="R6">
        <v>0.17984189723320099</v>
      </c>
      <c r="S6">
        <v>0.99879143646408797</v>
      </c>
    </row>
    <row r="7" spans="1:19" x14ac:dyDescent="0.55000000000000004">
      <c r="A7" t="s">
        <v>578</v>
      </c>
      <c r="B7">
        <v>1</v>
      </c>
      <c r="C7">
        <v>7328</v>
      </c>
      <c r="D7">
        <v>994</v>
      </c>
      <c r="E7">
        <v>454</v>
      </c>
      <c r="F7">
        <v>8</v>
      </c>
      <c r="G7">
        <v>986</v>
      </c>
      <c r="H7">
        <v>6874</v>
      </c>
      <c r="I7">
        <v>986</v>
      </c>
      <c r="J7">
        <v>8</v>
      </c>
      <c r="K7">
        <v>0.88055755827925897</v>
      </c>
      <c r="L7">
        <v>0.88055755827925897</v>
      </c>
      <c r="M7">
        <v>0.88055755827925897</v>
      </c>
      <c r="N7">
        <v>0.98268398268398205</v>
      </c>
      <c r="O7">
        <v>0.87455470737913399</v>
      </c>
      <c r="P7">
        <v>0.87455470737913399</v>
      </c>
      <c r="Q7">
        <v>0.98268398268398205</v>
      </c>
      <c r="R7">
        <v>0.31527777777777699</v>
      </c>
      <c r="S7">
        <v>0.99883754722464402</v>
      </c>
    </row>
    <row r="8" spans="1:19" x14ac:dyDescent="0.55000000000000004">
      <c r="A8" t="s">
        <v>579</v>
      </c>
      <c r="B8">
        <v>1</v>
      </c>
      <c r="C8">
        <v>8155</v>
      </c>
      <c r="D8">
        <v>167</v>
      </c>
      <c r="E8">
        <v>450</v>
      </c>
      <c r="F8">
        <v>12</v>
      </c>
      <c r="G8">
        <v>155</v>
      </c>
      <c r="H8">
        <v>7705</v>
      </c>
      <c r="I8">
        <v>155</v>
      </c>
      <c r="J8">
        <v>12</v>
      </c>
      <c r="K8">
        <v>0.97993270848353697</v>
      </c>
      <c r="L8">
        <v>0.97993270848353697</v>
      </c>
      <c r="M8">
        <v>0.97993270848353697</v>
      </c>
      <c r="N8">
        <v>0.97402597402597402</v>
      </c>
      <c r="O8">
        <v>0.98027989821882899</v>
      </c>
      <c r="P8">
        <v>0.98027989821882899</v>
      </c>
      <c r="Q8">
        <v>0.97402597402597402</v>
      </c>
      <c r="R8">
        <v>0.74380165289256195</v>
      </c>
      <c r="S8">
        <v>0.99844499157703703</v>
      </c>
    </row>
    <row r="9" spans="1:19" x14ac:dyDescent="0.55000000000000004">
      <c r="A9" t="s">
        <v>580</v>
      </c>
      <c r="B9">
        <v>1</v>
      </c>
      <c r="C9">
        <v>6238</v>
      </c>
      <c r="D9">
        <v>2084</v>
      </c>
      <c r="E9">
        <v>422</v>
      </c>
      <c r="F9">
        <v>40</v>
      </c>
      <c r="G9">
        <v>2044</v>
      </c>
      <c r="H9">
        <v>5816</v>
      </c>
      <c r="I9">
        <v>2044</v>
      </c>
      <c r="J9">
        <v>40</v>
      </c>
      <c r="K9">
        <v>0.74957942802210997</v>
      </c>
      <c r="L9">
        <v>0.74957942802210997</v>
      </c>
      <c r="M9">
        <v>0.74957942802210997</v>
      </c>
      <c r="N9">
        <v>0.91341991341991302</v>
      </c>
      <c r="O9">
        <v>0.739949109414758</v>
      </c>
      <c r="P9">
        <v>0.739949109414758</v>
      </c>
      <c r="Q9">
        <v>0.91341991341991302</v>
      </c>
      <c r="R9">
        <v>0.17112733171127301</v>
      </c>
      <c r="S9">
        <v>0.99316939890710298</v>
      </c>
    </row>
    <row r="10" spans="1:19" x14ac:dyDescent="0.55000000000000004">
      <c r="A10" t="s">
        <v>581</v>
      </c>
      <c r="B10">
        <v>1</v>
      </c>
      <c r="C10">
        <v>5568</v>
      </c>
      <c r="D10">
        <v>2754</v>
      </c>
      <c r="E10">
        <v>338</v>
      </c>
      <c r="F10">
        <v>124</v>
      </c>
      <c r="G10">
        <v>2630</v>
      </c>
      <c r="H10">
        <v>5230</v>
      </c>
      <c r="I10">
        <v>2630</v>
      </c>
      <c r="J10">
        <v>124</v>
      </c>
      <c r="K10">
        <v>0.66906993511175195</v>
      </c>
      <c r="L10">
        <v>0.66906993511175195</v>
      </c>
      <c r="M10">
        <v>0.66906993511175195</v>
      </c>
      <c r="N10">
        <v>0.73160173160173103</v>
      </c>
      <c r="O10">
        <v>0.66539440203562294</v>
      </c>
      <c r="P10">
        <v>0.66539440203562294</v>
      </c>
      <c r="Q10">
        <v>0.73160173160173103</v>
      </c>
      <c r="R10">
        <v>0.11388140161724999</v>
      </c>
      <c r="S10">
        <v>0.97683974598431</v>
      </c>
    </row>
    <row r="11" spans="1:19" x14ac:dyDescent="0.55000000000000004">
      <c r="A11" t="s">
        <v>582</v>
      </c>
      <c r="B11">
        <v>1</v>
      </c>
      <c r="C11">
        <v>6458</v>
      </c>
      <c r="D11">
        <v>1864</v>
      </c>
      <c r="E11">
        <v>450</v>
      </c>
      <c r="F11">
        <v>12</v>
      </c>
      <c r="G11">
        <v>1852</v>
      </c>
      <c r="H11">
        <v>6008</v>
      </c>
      <c r="I11">
        <v>1852</v>
      </c>
      <c r="J11">
        <v>12</v>
      </c>
      <c r="K11">
        <v>0.776015380918048</v>
      </c>
      <c r="L11">
        <v>0.776015380918048</v>
      </c>
      <c r="M11">
        <v>0.776015380918048</v>
      </c>
      <c r="N11">
        <v>0.97402597402597402</v>
      </c>
      <c r="O11">
        <v>0.76437659033078797</v>
      </c>
      <c r="P11">
        <v>0.76437659033078797</v>
      </c>
      <c r="Q11">
        <v>0.97402597402597402</v>
      </c>
      <c r="R11">
        <v>0.19548218940052101</v>
      </c>
      <c r="S11">
        <v>0.99800664451827203</v>
      </c>
    </row>
    <row r="12" spans="1:19" x14ac:dyDescent="0.55000000000000004">
      <c r="A12" t="s">
        <v>583</v>
      </c>
      <c r="B12">
        <v>1</v>
      </c>
      <c r="C12">
        <v>7440</v>
      </c>
      <c r="D12">
        <v>882</v>
      </c>
      <c r="E12">
        <v>449</v>
      </c>
      <c r="F12">
        <v>13</v>
      </c>
      <c r="G12">
        <v>869</v>
      </c>
      <c r="H12">
        <v>6991</v>
      </c>
      <c r="I12">
        <v>869</v>
      </c>
      <c r="J12">
        <v>13</v>
      </c>
      <c r="K12">
        <v>0.89401586157173696</v>
      </c>
      <c r="L12">
        <v>0.89401586157173696</v>
      </c>
      <c r="M12">
        <v>0.89401586157173696</v>
      </c>
      <c r="N12">
        <v>0.97186147186147098</v>
      </c>
      <c r="O12">
        <v>0.88944020356234099</v>
      </c>
      <c r="P12">
        <v>0.88944020356234099</v>
      </c>
      <c r="Q12">
        <v>0.97186147186147098</v>
      </c>
      <c r="R12">
        <v>0.34066767830045502</v>
      </c>
      <c r="S12">
        <v>0.99814391776127898</v>
      </c>
    </row>
    <row r="13" spans="1:19" x14ac:dyDescent="0.55000000000000004">
      <c r="A13" t="s">
        <v>584</v>
      </c>
      <c r="B13">
        <v>1</v>
      </c>
      <c r="C13">
        <v>8008</v>
      </c>
      <c r="D13">
        <v>314</v>
      </c>
      <c r="E13">
        <v>457</v>
      </c>
      <c r="F13">
        <v>5</v>
      </c>
      <c r="G13">
        <v>309</v>
      </c>
      <c r="H13">
        <v>7551</v>
      </c>
      <c r="I13">
        <v>309</v>
      </c>
      <c r="J13">
        <v>5</v>
      </c>
      <c r="K13">
        <v>0.96226868541216004</v>
      </c>
      <c r="L13">
        <v>0.96226868541216004</v>
      </c>
      <c r="M13">
        <v>0.96226868541216004</v>
      </c>
      <c r="N13">
        <v>0.98917748917748904</v>
      </c>
      <c r="O13">
        <v>0.96068702290076302</v>
      </c>
      <c r="P13">
        <v>0.96068702290076302</v>
      </c>
      <c r="Q13">
        <v>0.98917748917748904</v>
      </c>
      <c r="R13">
        <v>0.59660574412532597</v>
      </c>
      <c r="S13">
        <v>0.99933827421916299</v>
      </c>
    </row>
    <row r="14" spans="1:19" x14ac:dyDescent="0.55000000000000004">
      <c r="A14" t="s">
        <v>585</v>
      </c>
      <c r="B14">
        <v>1</v>
      </c>
      <c r="C14">
        <v>7101</v>
      </c>
      <c r="D14">
        <v>1221</v>
      </c>
      <c r="E14">
        <v>231</v>
      </c>
      <c r="F14">
        <v>231</v>
      </c>
      <c r="G14">
        <v>990</v>
      </c>
      <c r="H14">
        <v>6870</v>
      </c>
      <c r="I14">
        <v>990</v>
      </c>
      <c r="J14">
        <v>231</v>
      </c>
      <c r="K14">
        <v>0.85328046142754099</v>
      </c>
      <c r="L14">
        <v>0.85328046142754099</v>
      </c>
      <c r="M14">
        <v>0.85328046142754099</v>
      </c>
      <c r="N14">
        <v>0.5</v>
      </c>
      <c r="O14">
        <v>0.87404580152671696</v>
      </c>
      <c r="P14">
        <v>0.87404580152671696</v>
      </c>
      <c r="Q14">
        <v>0.5</v>
      </c>
      <c r="R14">
        <v>0.18918918918918901</v>
      </c>
      <c r="S14">
        <v>0.96746937051119497</v>
      </c>
    </row>
    <row r="15" spans="1:19" x14ac:dyDescent="0.55000000000000004">
      <c r="A15" t="s">
        <v>586</v>
      </c>
      <c r="B15">
        <v>1</v>
      </c>
      <c r="C15">
        <v>8150</v>
      </c>
      <c r="D15">
        <v>172</v>
      </c>
      <c r="E15">
        <v>452</v>
      </c>
      <c r="F15">
        <v>10</v>
      </c>
      <c r="G15">
        <v>162</v>
      </c>
      <c r="H15">
        <v>7698</v>
      </c>
      <c r="I15">
        <v>162</v>
      </c>
      <c r="J15">
        <v>10</v>
      </c>
      <c r="K15">
        <v>0.97933189137226595</v>
      </c>
      <c r="L15">
        <v>0.97933189137226595</v>
      </c>
      <c r="M15">
        <v>0.97933189137226595</v>
      </c>
      <c r="N15">
        <v>0.97835497835497798</v>
      </c>
      <c r="O15">
        <v>0.97938931297709897</v>
      </c>
      <c r="P15">
        <v>0.97938931297709897</v>
      </c>
      <c r="Q15">
        <v>0.97835497835497798</v>
      </c>
      <c r="R15">
        <v>0.73615635179153005</v>
      </c>
      <c r="S15">
        <v>0.998702646600934</v>
      </c>
    </row>
    <row r="16" spans="1:19" x14ac:dyDescent="0.55000000000000004">
      <c r="A16" t="s">
        <v>587</v>
      </c>
      <c r="B16">
        <v>2</v>
      </c>
      <c r="C16">
        <v>6486</v>
      </c>
      <c r="D16">
        <v>1857</v>
      </c>
      <c r="E16">
        <v>232</v>
      </c>
      <c r="F16">
        <v>233</v>
      </c>
      <c r="G16">
        <v>1624</v>
      </c>
      <c r="H16">
        <v>6254</v>
      </c>
      <c r="I16">
        <v>1624</v>
      </c>
      <c r="J16">
        <v>233</v>
      </c>
      <c r="K16">
        <v>0.77741819489392305</v>
      </c>
      <c r="L16">
        <v>0.77741819489392305</v>
      </c>
      <c r="M16">
        <v>0.77741819489392305</v>
      </c>
      <c r="N16">
        <v>0.49892473118279501</v>
      </c>
      <c r="O16">
        <v>0.793856308707793</v>
      </c>
      <c r="P16">
        <v>0.793856308707793</v>
      </c>
      <c r="Q16">
        <v>0.49892473118279501</v>
      </c>
      <c r="R16">
        <v>0.125</v>
      </c>
      <c r="S16">
        <v>0.96408201017419404</v>
      </c>
    </row>
    <row r="17" spans="1:19" x14ac:dyDescent="0.55000000000000004">
      <c r="A17" t="s">
        <v>588</v>
      </c>
      <c r="B17">
        <v>2</v>
      </c>
      <c r="C17">
        <v>7060</v>
      </c>
      <c r="D17">
        <v>1283</v>
      </c>
      <c r="E17">
        <v>440</v>
      </c>
      <c r="F17">
        <v>25</v>
      </c>
      <c r="G17">
        <v>1258</v>
      </c>
      <c r="H17">
        <v>6620</v>
      </c>
      <c r="I17">
        <v>1258</v>
      </c>
      <c r="J17">
        <v>25</v>
      </c>
      <c r="K17">
        <v>0.84621838667146099</v>
      </c>
      <c r="L17">
        <v>0.84621838667146099</v>
      </c>
      <c r="M17">
        <v>0.84621838667146099</v>
      </c>
      <c r="N17">
        <v>0.94623655913978499</v>
      </c>
      <c r="O17">
        <v>0.84031480071083997</v>
      </c>
      <c r="P17">
        <v>0.84031480071083997</v>
      </c>
      <c r="Q17">
        <v>0.94623655913978499</v>
      </c>
      <c r="R17">
        <v>0.25912838633686602</v>
      </c>
      <c r="S17">
        <v>0.99623777276147396</v>
      </c>
    </row>
    <row r="18" spans="1:19" x14ac:dyDescent="0.55000000000000004">
      <c r="A18" t="s">
        <v>589</v>
      </c>
      <c r="B18">
        <v>2</v>
      </c>
      <c r="C18">
        <v>7470</v>
      </c>
      <c r="D18">
        <v>873</v>
      </c>
      <c r="E18">
        <v>426</v>
      </c>
      <c r="F18">
        <v>39</v>
      </c>
      <c r="G18">
        <v>834</v>
      </c>
      <c r="H18">
        <v>7044</v>
      </c>
      <c r="I18">
        <v>834</v>
      </c>
      <c r="J18">
        <v>39</v>
      </c>
      <c r="K18">
        <v>0.89536138079827399</v>
      </c>
      <c r="L18">
        <v>0.89536138079827399</v>
      </c>
      <c r="M18">
        <v>0.89536138079827399</v>
      </c>
      <c r="N18">
        <v>0.91612903225806397</v>
      </c>
      <c r="O18">
        <v>0.89413556740289402</v>
      </c>
      <c r="P18">
        <v>0.89413556740289402</v>
      </c>
      <c r="Q18">
        <v>0.91612903225806397</v>
      </c>
      <c r="R18">
        <v>0.338095238095238</v>
      </c>
      <c r="S18">
        <v>0.99449385853451899</v>
      </c>
    </row>
    <row r="19" spans="1:19" x14ac:dyDescent="0.55000000000000004">
      <c r="A19" t="s">
        <v>590</v>
      </c>
      <c r="B19">
        <v>2</v>
      </c>
      <c r="C19">
        <v>7894</v>
      </c>
      <c r="D19">
        <v>449</v>
      </c>
      <c r="E19">
        <v>437</v>
      </c>
      <c r="F19">
        <v>28</v>
      </c>
      <c r="G19">
        <v>421</v>
      </c>
      <c r="H19">
        <v>7457</v>
      </c>
      <c r="I19">
        <v>421</v>
      </c>
      <c r="J19">
        <v>28</v>
      </c>
      <c r="K19">
        <v>0.94618242838307498</v>
      </c>
      <c r="L19">
        <v>0.94618242838307498</v>
      </c>
      <c r="M19">
        <v>0.94618242838307498</v>
      </c>
      <c r="N19">
        <v>0.93978494623655895</v>
      </c>
      <c r="O19">
        <v>0.94656004061944599</v>
      </c>
      <c r="P19">
        <v>0.94656004061944599</v>
      </c>
      <c r="Q19">
        <v>0.93978494623655895</v>
      </c>
      <c r="R19">
        <v>0.50932400932400901</v>
      </c>
      <c r="S19">
        <v>0.99625918503674005</v>
      </c>
    </row>
    <row r="20" spans="1:19" x14ac:dyDescent="0.55000000000000004">
      <c r="A20" t="s">
        <v>591</v>
      </c>
      <c r="B20">
        <v>2</v>
      </c>
      <c r="C20">
        <v>7670</v>
      </c>
      <c r="D20">
        <v>673</v>
      </c>
      <c r="E20">
        <v>459</v>
      </c>
      <c r="F20">
        <v>6</v>
      </c>
      <c r="G20">
        <v>667</v>
      </c>
      <c r="H20">
        <v>7211</v>
      </c>
      <c r="I20">
        <v>667</v>
      </c>
      <c r="J20">
        <v>6</v>
      </c>
      <c r="K20">
        <v>0.91933357305525498</v>
      </c>
      <c r="L20">
        <v>0.91933357305525498</v>
      </c>
      <c r="M20">
        <v>0.91933357305525498</v>
      </c>
      <c r="N20">
        <v>0.98709677419354802</v>
      </c>
      <c r="O20">
        <v>0.91533384107641502</v>
      </c>
      <c r="P20">
        <v>0.91533384107641502</v>
      </c>
      <c r="Q20">
        <v>0.98709677419354802</v>
      </c>
      <c r="R20">
        <v>0.40763765541740599</v>
      </c>
      <c r="S20">
        <v>0.99916862962449704</v>
      </c>
    </row>
    <row r="21" spans="1:19" x14ac:dyDescent="0.55000000000000004">
      <c r="A21" t="s">
        <v>592</v>
      </c>
      <c r="B21">
        <v>2</v>
      </c>
      <c r="C21">
        <v>7872</v>
      </c>
      <c r="D21">
        <v>471</v>
      </c>
      <c r="E21">
        <v>448</v>
      </c>
      <c r="F21">
        <v>17</v>
      </c>
      <c r="G21">
        <v>454</v>
      </c>
      <c r="H21">
        <v>7424</v>
      </c>
      <c r="I21">
        <v>454</v>
      </c>
      <c r="J21">
        <v>17</v>
      </c>
      <c r="K21">
        <v>0.94354548723480702</v>
      </c>
      <c r="L21">
        <v>0.94354548723480702</v>
      </c>
      <c r="M21">
        <v>0.94354548723480702</v>
      </c>
      <c r="N21">
        <v>0.96344086021505304</v>
      </c>
      <c r="O21">
        <v>0.94237116019294198</v>
      </c>
      <c r="P21">
        <v>0.94237116019294198</v>
      </c>
      <c r="Q21">
        <v>0.96344086021505304</v>
      </c>
      <c r="R21">
        <v>0.49667405764966699</v>
      </c>
      <c r="S21">
        <v>0.99771536083859602</v>
      </c>
    </row>
    <row r="22" spans="1:19" x14ac:dyDescent="0.55000000000000004">
      <c r="A22" t="s">
        <v>593</v>
      </c>
      <c r="B22">
        <v>2</v>
      </c>
      <c r="C22">
        <v>8175</v>
      </c>
      <c r="D22">
        <v>168</v>
      </c>
      <c r="E22">
        <v>432</v>
      </c>
      <c r="F22">
        <v>33</v>
      </c>
      <c r="G22">
        <v>135</v>
      </c>
      <c r="H22">
        <v>7743</v>
      </c>
      <c r="I22">
        <v>135</v>
      </c>
      <c r="J22">
        <v>33</v>
      </c>
      <c r="K22">
        <v>0.97986335850413497</v>
      </c>
      <c r="L22">
        <v>0.97986335850413497</v>
      </c>
      <c r="M22">
        <v>0.97986335850413497</v>
      </c>
      <c r="N22">
        <v>0.92903225806451595</v>
      </c>
      <c r="O22">
        <v>0.98286367098248195</v>
      </c>
      <c r="P22">
        <v>0.98286367098248195</v>
      </c>
      <c r="Q22">
        <v>0.92903225806451595</v>
      </c>
      <c r="R22">
        <v>0.76190476190476097</v>
      </c>
      <c r="S22">
        <v>0.99575617283950602</v>
      </c>
    </row>
    <row r="23" spans="1:19" x14ac:dyDescent="0.55000000000000004">
      <c r="A23" t="s">
        <v>594</v>
      </c>
      <c r="B23">
        <v>2</v>
      </c>
      <c r="C23">
        <v>8147</v>
      </c>
      <c r="D23">
        <v>196</v>
      </c>
      <c r="E23">
        <v>444</v>
      </c>
      <c r="F23">
        <v>21</v>
      </c>
      <c r="G23">
        <v>175</v>
      </c>
      <c r="H23">
        <v>7703</v>
      </c>
      <c r="I23">
        <v>175</v>
      </c>
      <c r="J23">
        <v>21</v>
      </c>
      <c r="K23">
        <v>0.97650725158815699</v>
      </c>
      <c r="L23">
        <v>0.97650725158815699</v>
      </c>
      <c r="M23">
        <v>0.97650725158815699</v>
      </c>
      <c r="N23">
        <v>0.95483870967741902</v>
      </c>
      <c r="O23">
        <v>0.97778624016247695</v>
      </c>
      <c r="P23">
        <v>0.97778624016247695</v>
      </c>
      <c r="Q23">
        <v>0.95483870967741902</v>
      </c>
      <c r="R23">
        <v>0.71728594507269705</v>
      </c>
      <c r="S23">
        <v>0.99728120145002497</v>
      </c>
    </row>
    <row r="24" spans="1:19" x14ac:dyDescent="0.55000000000000004">
      <c r="A24" t="s">
        <v>595</v>
      </c>
      <c r="B24">
        <v>2</v>
      </c>
      <c r="C24">
        <v>7968</v>
      </c>
      <c r="D24">
        <v>375</v>
      </c>
      <c r="E24">
        <v>461</v>
      </c>
      <c r="F24">
        <v>4</v>
      </c>
      <c r="G24">
        <v>371</v>
      </c>
      <c r="H24">
        <v>7507</v>
      </c>
      <c r="I24">
        <v>371</v>
      </c>
      <c r="J24">
        <v>4</v>
      </c>
      <c r="K24">
        <v>0.95505213951815804</v>
      </c>
      <c r="L24">
        <v>0.95505213951815804</v>
      </c>
      <c r="M24">
        <v>0.95505213951815804</v>
      </c>
      <c r="N24">
        <v>0.99139784946236498</v>
      </c>
      <c r="O24">
        <v>0.95290682914445202</v>
      </c>
      <c r="P24">
        <v>0.95290682914445202</v>
      </c>
      <c r="Q24">
        <v>0.99139784946236498</v>
      </c>
      <c r="R24">
        <v>0.55408653846153799</v>
      </c>
      <c r="S24">
        <v>0.99946744774330898</v>
      </c>
    </row>
    <row r="25" spans="1:19" x14ac:dyDescent="0.55000000000000004">
      <c r="A25" t="s">
        <v>596</v>
      </c>
      <c r="B25">
        <v>2</v>
      </c>
      <c r="C25">
        <v>8129</v>
      </c>
      <c r="D25">
        <v>214</v>
      </c>
      <c r="E25">
        <v>459</v>
      </c>
      <c r="F25">
        <v>6</v>
      </c>
      <c r="G25">
        <v>208</v>
      </c>
      <c r="H25">
        <v>7670</v>
      </c>
      <c r="I25">
        <v>208</v>
      </c>
      <c r="J25">
        <v>6</v>
      </c>
      <c r="K25">
        <v>0.97434975428502901</v>
      </c>
      <c r="L25">
        <v>0.97434975428502901</v>
      </c>
      <c r="M25">
        <v>0.97434975428502901</v>
      </c>
      <c r="N25">
        <v>0.98709677419354802</v>
      </c>
      <c r="O25">
        <v>0.97359735973597294</v>
      </c>
      <c r="P25">
        <v>0.97359735973597294</v>
      </c>
      <c r="Q25">
        <v>0.98709677419354802</v>
      </c>
      <c r="R25">
        <v>0.68815592203898002</v>
      </c>
      <c r="S25">
        <v>0.99921834288692002</v>
      </c>
    </row>
    <row r="26" spans="1:19" x14ac:dyDescent="0.55000000000000004">
      <c r="A26" t="s">
        <v>597</v>
      </c>
      <c r="B26">
        <v>3</v>
      </c>
      <c r="C26">
        <v>7664</v>
      </c>
      <c r="D26">
        <v>665</v>
      </c>
      <c r="E26">
        <v>411</v>
      </c>
      <c r="F26">
        <v>35</v>
      </c>
      <c r="G26">
        <v>630</v>
      </c>
      <c r="H26">
        <v>7253</v>
      </c>
      <c r="I26">
        <v>630</v>
      </c>
      <c r="J26">
        <v>35</v>
      </c>
      <c r="K26">
        <v>0.92015848241085296</v>
      </c>
      <c r="L26">
        <v>0.92015848241085296</v>
      </c>
      <c r="M26">
        <v>0.92015848241085296</v>
      </c>
      <c r="N26">
        <v>0.92152466367713004</v>
      </c>
      <c r="O26">
        <v>0.92008118736521605</v>
      </c>
      <c r="P26">
        <v>0.92008118736521605</v>
      </c>
      <c r="Q26">
        <v>0.92152466367713004</v>
      </c>
      <c r="R26">
        <v>0.39481268011527298</v>
      </c>
      <c r="S26">
        <v>0.99519758507135003</v>
      </c>
    </row>
    <row r="27" spans="1:19" x14ac:dyDescent="0.55000000000000004">
      <c r="A27" t="s">
        <v>598</v>
      </c>
      <c r="B27">
        <v>3</v>
      </c>
      <c r="C27">
        <v>7498</v>
      </c>
      <c r="D27">
        <v>831</v>
      </c>
      <c r="E27">
        <v>367</v>
      </c>
      <c r="F27">
        <v>79</v>
      </c>
      <c r="G27">
        <v>752</v>
      </c>
      <c r="H27">
        <v>7131</v>
      </c>
      <c r="I27">
        <v>752</v>
      </c>
      <c r="J27">
        <v>79</v>
      </c>
      <c r="K27">
        <v>0.90022811862168295</v>
      </c>
      <c r="L27">
        <v>0.90022811862168295</v>
      </c>
      <c r="M27">
        <v>0.90022811862168295</v>
      </c>
      <c r="N27">
        <v>0.82286995515695005</v>
      </c>
      <c r="O27">
        <v>0.90460484587086099</v>
      </c>
      <c r="P27">
        <v>0.90460484587086099</v>
      </c>
      <c r="Q27">
        <v>0.82286995515695005</v>
      </c>
      <c r="R27">
        <v>0.32797140303842698</v>
      </c>
      <c r="S27">
        <v>0.98904299583911204</v>
      </c>
    </row>
    <row r="28" spans="1:19" x14ac:dyDescent="0.55000000000000004">
      <c r="A28" t="s">
        <v>599</v>
      </c>
      <c r="B28">
        <v>3</v>
      </c>
      <c r="C28">
        <v>7449</v>
      </c>
      <c r="D28">
        <v>880</v>
      </c>
      <c r="E28">
        <v>444</v>
      </c>
      <c r="F28">
        <v>2</v>
      </c>
      <c r="G28">
        <v>878</v>
      </c>
      <c r="H28">
        <v>7005</v>
      </c>
      <c r="I28">
        <v>878</v>
      </c>
      <c r="J28">
        <v>2</v>
      </c>
      <c r="K28">
        <v>0.89434505943090403</v>
      </c>
      <c r="L28">
        <v>0.89434505943090403</v>
      </c>
      <c r="M28">
        <v>0.89434505943090403</v>
      </c>
      <c r="N28">
        <v>0.99551569506726401</v>
      </c>
      <c r="O28">
        <v>0.88862108334390399</v>
      </c>
      <c r="P28">
        <v>0.88862108334390399</v>
      </c>
      <c r="Q28">
        <v>0.99551569506726401</v>
      </c>
      <c r="R28">
        <v>0.33585476550680698</v>
      </c>
      <c r="S28">
        <v>0.99971457114314199</v>
      </c>
    </row>
    <row r="29" spans="1:19" x14ac:dyDescent="0.55000000000000004">
      <c r="A29" t="s">
        <v>600</v>
      </c>
      <c r="B29">
        <v>3</v>
      </c>
      <c r="C29">
        <v>7038</v>
      </c>
      <c r="D29">
        <v>1291</v>
      </c>
      <c r="E29">
        <v>125</v>
      </c>
      <c r="F29">
        <v>321</v>
      </c>
      <c r="G29">
        <v>970</v>
      </c>
      <c r="H29">
        <v>6913</v>
      </c>
      <c r="I29">
        <v>970</v>
      </c>
      <c r="J29">
        <v>321</v>
      </c>
      <c r="K29">
        <v>0.84499939968783699</v>
      </c>
      <c r="L29">
        <v>0.84499939968783699</v>
      </c>
      <c r="M29">
        <v>0.84499939968783699</v>
      </c>
      <c r="N29">
        <v>0.28026905829596399</v>
      </c>
      <c r="O29">
        <v>0.87695039959406296</v>
      </c>
      <c r="P29">
        <v>0.87695039959406296</v>
      </c>
      <c r="Q29">
        <v>0.28026905829596399</v>
      </c>
      <c r="R29">
        <v>0.11415525114155201</v>
      </c>
      <c r="S29">
        <v>0.95562620956593802</v>
      </c>
    </row>
    <row r="30" spans="1:19" x14ac:dyDescent="0.55000000000000004">
      <c r="A30" t="s">
        <v>601</v>
      </c>
      <c r="B30">
        <v>3</v>
      </c>
      <c r="C30">
        <v>8091</v>
      </c>
      <c r="D30">
        <v>238</v>
      </c>
      <c r="E30">
        <v>440</v>
      </c>
      <c r="F30">
        <v>6</v>
      </c>
      <c r="G30">
        <v>232</v>
      </c>
      <c r="H30">
        <v>7651</v>
      </c>
      <c r="I30">
        <v>232</v>
      </c>
      <c r="J30">
        <v>6</v>
      </c>
      <c r="K30">
        <v>0.97142514107335798</v>
      </c>
      <c r="L30">
        <v>0.97142514107335798</v>
      </c>
      <c r="M30">
        <v>0.97142514107335798</v>
      </c>
      <c r="N30">
        <v>0.98654708520179302</v>
      </c>
      <c r="O30">
        <v>0.970569580109095</v>
      </c>
      <c r="P30">
        <v>0.970569580109095</v>
      </c>
      <c r="Q30">
        <v>0.98654708520179302</v>
      </c>
      <c r="R30">
        <v>0.65476190476190399</v>
      </c>
      <c r="S30">
        <v>0.99921640329110595</v>
      </c>
    </row>
    <row r="31" spans="1:19" x14ac:dyDescent="0.55000000000000004">
      <c r="A31" t="s">
        <v>602</v>
      </c>
      <c r="B31">
        <v>3</v>
      </c>
      <c r="C31">
        <v>8130</v>
      </c>
      <c r="D31">
        <v>199</v>
      </c>
      <c r="E31">
        <v>423</v>
      </c>
      <c r="F31">
        <v>23</v>
      </c>
      <c r="G31">
        <v>176</v>
      </c>
      <c r="H31">
        <v>7707</v>
      </c>
      <c r="I31">
        <v>176</v>
      </c>
      <c r="J31">
        <v>23</v>
      </c>
      <c r="K31">
        <v>0.97610757593948805</v>
      </c>
      <c r="L31">
        <v>0.97610757593948805</v>
      </c>
      <c r="M31">
        <v>0.97610757593948805</v>
      </c>
      <c r="N31">
        <v>0.94843049327354201</v>
      </c>
      <c r="O31">
        <v>0.97767347456552001</v>
      </c>
      <c r="P31">
        <v>0.97767347456552001</v>
      </c>
      <c r="Q31">
        <v>0.94843049327354201</v>
      </c>
      <c r="R31">
        <v>0.70617696160267096</v>
      </c>
      <c r="S31">
        <v>0.997024579560155</v>
      </c>
    </row>
    <row r="32" spans="1:19" x14ac:dyDescent="0.55000000000000004">
      <c r="A32" t="s">
        <v>603</v>
      </c>
      <c r="B32">
        <v>3</v>
      </c>
      <c r="C32">
        <v>6526</v>
      </c>
      <c r="D32">
        <v>1803</v>
      </c>
      <c r="E32">
        <v>435</v>
      </c>
      <c r="F32">
        <v>11</v>
      </c>
      <c r="G32">
        <v>1792</v>
      </c>
      <c r="H32">
        <v>6091</v>
      </c>
      <c r="I32">
        <v>1792</v>
      </c>
      <c r="J32">
        <v>11</v>
      </c>
      <c r="K32">
        <v>0.78352743426581795</v>
      </c>
      <c r="L32">
        <v>0.78352743426581795</v>
      </c>
      <c r="M32">
        <v>0.78352743426581795</v>
      </c>
      <c r="N32">
        <v>0.97533632286995497</v>
      </c>
      <c r="O32">
        <v>0.77267537739439296</v>
      </c>
      <c r="P32">
        <v>0.77267537739439296</v>
      </c>
      <c r="Q32">
        <v>0.97533632286995497</v>
      </c>
      <c r="R32">
        <v>0.195330040413111</v>
      </c>
      <c r="S32">
        <v>0.99819731235660403</v>
      </c>
    </row>
    <row r="33" spans="1:19" x14ac:dyDescent="0.55000000000000004">
      <c r="A33" t="s">
        <v>604</v>
      </c>
      <c r="B33">
        <v>3</v>
      </c>
      <c r="C33">
        <v>8033</v>
      </c>
      <c r="D33">
        <v>296</v>
      </c>
      <c r="E33">
        <v>423</v>
      </c>
      <c r="F33">
        <v>23</v>
      </c>
      <c r="G33">
        <v>273</v>
      </c>
      <c r="H33">
        <v>7610</v>
      </c>
      <c r="I33">
        <v>273</v>
      </c>
      <c r="J33">
        <v>23</v>
      </c>
      <c r="K33">
        <v>0.96446151999039498</v>
      </c>
      <c r="L33">
        <v>0.96446151999039498</v>
      </c>
      <c r="M33">
        <v>0.96446151999039498</v>
      </c>
      <c r="N33">
        <v>0.94843049327354201</v>
      </c>
      <c r="O33">
        <v>0.965368514524927</v>
      </c>
      <c r="P33">
        <v>0.965368514524927</v>
      </c>
      <c r="Q33">
        <v>0.94843049327354201</v>
      </c>
      <c r="R33">
        <v>0.60775862068965503</v>
      </c>
      <c r="S33">
        <v>0.99698676798113395</v>
      </c>
    </row>
    <row r="34" spans="1:19" x14ac:dyDescent="0.55000000000000004">
      <c r="A34" t="s">
        <v>605</v>
      </c>
      <c r="B34">
        <v>4</v>
      </c>
      <c r="C34">
        <v>7119</v>
      </c>
      <c r="D34">
        <v>1196</v>
      </c>
      <c r="E34">
        <v>209</v>
      </c>
      <c r="F34">
        <v>250</v>
      </c>
      <c r="G34">
        <v>946</v>
      </c>
      <c r="H34">
        <v>6910</v>
      </c>
      <c r="I34">
        <v>946</v>
      </c>
      <c r="J34">
        <v>250</v>
      </c>
      <c r="K34">
        <v>0.85616356000000005</v>
      </c>
      <c r="L34">
        <v>0.85616356000000005</v>
      </c>
      <c r="M34">
        <v>0.85616356000000005</v>
      </c>
      <c r="N34">
        <v>0.45533769099999999</v>
      </c>
      <c r="O34">
        <v>0.87958248500000003</v>
      </c>
      <c r="P34">
        <v>0.87958248500000003</v>
      </c>
      <c r="Q34">
        <v>0.45533769099999999</v>
      </c>
      <c r="R34">
        <v>0.180952381</v>
      </c>
      <c r="S34">
        <v>0.96508379899999996</v>
      </c>
    </row>
    <row r="35" spans="1:19" x14ac:dyDescent="0.55000000000000004">
      <c r="A35" t="s">
        <v>606</v>
      </c>
      <c r="B35">
        <v>4</v>
      </c>
      <c r="C35">
        <v>7327</v>
      </c>
      <c r="D35">
        <v>988</v>
      </c>
      <c r="E35">
        <v>446</v>
      </c>
      <c r="F35">
        <v>13</v>
      </c>
      <c r="G35">
        <v>975</v>
      </c>
      <c r="H35">
        <v>6881</v>
      </c>
      <c r="I35">
        <v>975</v>
      </c>
      <c r="J35">
        <v>13</v>
      </c>
      <c r="K35">
        <v>0.88117859300000001</v>
      </c>
      <c r="L35">
        <v>0.88117859300000001</v>
      </c>
      <c r="M35">
        <v>0.88117859300000001</v>
      </c>
      <c r="N35">
        <v>0.97167756000000005</v>
      </c>
      <c r="O35">
        <v>0.87589103899999998</v>
      </c>
      <c r="P35">
        <v>0.87589103899999998</v>
      </c>
      <c r="Q35">
        <v>0.97167756000000005</v>
      </c>
      <c r="R35">
        <v>0.31386347599999997</v>
      </c>
      <c r="S35">
        <v>0.99811430199999995</v>
      </c>
    </row>
    <row r="36" spans="1:19" x14ac:dyDescent="0.55000000000000004">
      <c r="A36" t="s">
        <v>607</v>
      </c>
      <c r="B36">
        <v>4</v>
      </c>
      <c r="C36">
        <v>7904</v>
      </c>
      <c r="D36">
        <v>411</v>
      </c>
      <c r="E36">
        <v>453</v>
      </c>
      <c r="F36">
        <v>6</v>
      </c>
      <c r="G36">
        <v>405</v>
      </c>
      <c r="H36">
        <v>7451</v>
      </c>
      <c r="I36">
        <v>405</v>
      </c>
      <c r="J36">
        <v>6</v>
      </c>
      <c r="K36">
        <v>0.950571257</v>
      </c>
      <c r="L36">
        <v>0.950571257</v>
      </c>
      <c r="M36">
        <v>0.950571257</v>
      </c>
      <c r="N36">
        <v>0.98692810500000006</v>
      </c>
      <c r="O36">
        <v>0.94844704700000004</v>
      </c>
      <c r="P36">
        <v>0.94844704700000004</v>
      </c>
      <c r="Q36">
        <v>0.98692810500000006</v>
      </c>
      <c r="R36">
        <v>0.52797202799999998</v>
      </c>
      <c r="S36">
        <v>0.99919538699999999</v>
      </c>
    </row>
    <row r="37" spans="1:19" x14ac:dyDescent="0.55000000000000004">
      <c r="A37" t="s">
        <v>608</v>
      </c>
      <c r="B37">
        <v>4</v>
      </c>
      <c r="C37">
        <v>7866</v>
      </c>
      <c r="D37">
        <v>449</v>
      </c>
      <c r="E37">
        <v>420</v>
      </c>
      <c r="F37">
        <v>39</v>
      </c>
      <c r="G37">
        <v>410</v>
      </c>
      <c r="H37">
        <v>7446</v>
      </c>
      <c r="I37">
        <v>410</v>
      </c>
      <c r="J37">
        <v>39</v>
      </c>
      <c r="K37">
        <v>0.94600120300000001</v>
      </c>
      <c r="L37">
        <v>0.94600120300000001</v>
      </c>
      <c r="M37">
        <v>0.94600120300000001</v>
      </c>
      <c r="N37">
        <v>0.91503268000000004</v>
      </c>
      <c r="O37">
        <v>0.94781059099999998</v>
      </c>
      <c r="P37">
        <v>0.94781059099999998</v>
      </c>
      <c r="Q37">
        <v>0.91503268000000004</v>
      </c>
      <c r="R37">
        <v>0.50602409599999998</v>
      </c>
      <c r="S37">
        <v>0.99478957899999998</v>
      </c>
    </row>
    <row r="38" spans="1:19" x14ac:dyDescent="0.55000000000000004">
      <c r="A38" t="s">
        <v>609</v>
      </c>
      <c r="B38">
        <v>4</v>
      </c>
      <c r="C38">
        <v>7908</v>
      </c>
      <c r="D38">
        <v>407</v>
      </c>
      <c r="E38">
        <v>447</v>
      </c>
      <c r="F38">
        <v>12</v>
      </c>
      <c r="G38">
        <v>395</v>
      </c>
      <c r="H38">
        <v>7461</v>
      </c>
      <c r="I38">
        <v>395</v>
      </c>
      <c r="J38">
        <v>12</v>
      </c>
      <c r="K38">
        <v>0.95105231499999998</v>
      </c>
      <c r="L38">
        <v>0.95105231499999998</v>
      </c>
      <c r="M38">
        <v>0.95105231499999998</v>
      </c>
      <c r="N38">
        <v>0.97385620900000003</v>
      </c>
      <c r="O38">
        <v>0.94971995899999995</v>
      </c>
      <c r="P38">
        <v>0.94971995899999995</v>
      </c>
      <c r="Q38">
        <v>0.97385620900000003</v>
      </c>
      <c r="R38">
        <v>0.53087885999999995</v>
      </c>
      <c r="S38">
        <v>0.99839421900000003</v>
      </c>
    </row>
    <row r="39" spans="1:19" x14ac:dyDescent="0.55000000000000004">
      <c r="A39" t="s">
        <v>610</v>
      </c>
      <c r="B39">
        <v>4</v>
      </c>
      <c r="C39">
        <v>8133</v>
      </c>
      <c r="D39">
        <v>182</v>
      </c>
      <c r="E39">
        <v>448</v>
      </c>
      <c r="F39">
        <v>11</v>
      </c>
      <c r="G39">
        <v>171</v>
      </c>
      <c r="H39">
        <v>7685</v>
      </c>
      <c r="I39">
        <v>171</v>
      </c>
      <c r="J39">
        <v>11</v>
      </c>
      <c r="K39">
        <v>0.97811184600000001</v>
      </c>
      <c r="L39">
        <v>0.97811184600000001</v>
      </c>
      <c r="M39">
        <v>0.97811184600000001</v>
      </c>
      <c r="N39">
        <v>0.97603485800000001</v>
      </c>
      <c r="O39">
        <v>0.97823319799999997</v>
      </c>
      <c r="P39">
        <v>0.97823319799999997</v>
      </c>
      <c r="Q39">
        <v>0.97603485800000001</v>
      </c>
      <c r="R39">
        <v>0.72374798100000004</v>
      </c>
      <c r="S39">
        <v>0.99857068599999999</v>
      </c>
    </row>
    <row r="40" spans="1:19" x14ac:dyDescent="0.55000000000000004">
      <c r="A40" t="s">
        <v>611</v>
      </c>
      <c r="B40">
        <v>4</v>
      </c>
      <c r="C40">
        <v>8095</v>
      </c>
      <c r="D40">
        <v>220</v>
      </c>
      <c r="E40">
        <v>431</v>
      </c>
      <c r="F40">
        <v>28</v>
      </c>
      <c r="G40">
        <v>192</v>
      </c>
      <c r="H40">
        <v>7664</v>
      </c>
      <c r="I40">
        <v>192</v>
      </c>
      <c r="J40">
        <v>28</v>
      </c>
      <c r="K40">
        <v>0.97354179200000002</v>
      </c>
      <c r="L40">
        <v>0.97354179200000002</v>
      </c>
      <c r="M40">
        <v>0.97354179200000002</v>
      </c>
      <c r="N40">
        <v>0.93899782099999995</v>
      </c>
      <c r="O40">
        <v>0.97556008100000002</v>
      </c>
      <c r="P40">
        <v>0.97556008100000002</v>
      </c>
      <c r="Q40">
        <v>0.93899782099999995</v>
      </c>
      <c r="R40">
        <v>0.69181380400000003</v>
      </c>
      <c r="S40">
        <v>0.99635985400000004</v>
      </c>
    </row>
    <row r="41" spans="1:19" x14ac:dyDescent="0.55000000000000004">
      <c r="A41" t="s">
        <v>612</v>
      </c>
      <c r="B41">
        <v>4</v>
      </c>
      <c r="C41">
        <v>6974</v>
      </c>
      <c r="D41">
        <v>1341</v>
      </c>
      <c r="E41">
        <v>432</v>
      </c>
      <c r="F41">
        <v>27</v>
      </c>
      <c r="G41">
        <v>1314</v>
      </c>
      <c r="H41">
        <v>6542</v>
      </c>
      <c r="I41">
        <v>1314</v>
      </c>
      <c r="J41">
        <v>27</v>
      </c>
      <c r="K41">
        <v>0.83872519499999998</v>
      </c>
      <c r="L41">
        <v>0.83872519499999998</v>
      </c>
      <c r="M41">
        <v>0.83872519499999998</v>
      </c>
      <c r="N41">
        <v>0.94117647100000001</v>
      </c>
      <c r="O41">
        <v>0.83273930799999996</v>
      </c>
      <c r="P41">
        <v>0.83273930799999996</v>
      </c>
      <c r="Q41">
        <v>0.94117647100000001</v>
      </c>
      <c r="R41">
        <v>0.24742268000000001</v>
      </c>
      <c r="S41">
        <v>0.99588978500000003</v>
      </c>
    </row>
    <row r="42" spans="1:19" x14ac:dyDescent="0.55000000000000004">
      <c r="A42" t="s">
        <v>613</v>
      </c>
      <c r="B42">
        <v>4</v>
      </c>
      <c r="C42">
        <v>8117</v>
      </c>
      <c r="D42">
        <v>198</v>
      </c>
      <c r="E42">
        <v>440</v>
      </c>
      <c r="F42">
        <v>19</v>
      </c>
      <c r="G42">
        <v>179</v>
      </c>
      <c r="H42">
        <v>7677</v>
      </c>
      <c r="I42">
        <v>179</v>
      </c>
      <c r="J42">
        <v>19</v>
      </c>
      <c r="K42">
        <v>0.97618761300000001</v>
      </c>
      <c r="L42">
        <v>0.97618761300000001</v>
      </c>
      <c r="M42">
        <v>0.97618761300000001</v>
      </c>
      <c r="N42">
        <v>0.95860566400000002</v>
      </c>
      <c r="O42">
        <v>0.97721486800000001</v>
      </c>
      <c r="P42">
        <v>0.97721486800000001</v>
      </c>
      <c r="Q42">
        <v>0.95860566400000002</v>
      </c>
      <c r="R42">
        <v>0.71082391</v>
      </c>
      <c r="S42">
        <v>0.99753118500000004</v>
      </c>
    </row>
    <row r="43" spans="1:19" x14ac:dyDescent="0.55000000000000004">
      <c r="A43" t="s">
        <v>614</v>
      </c>
      <c r="B43">
        <v>4</v>
      </c>
      <c r="C43">
        <v>7966</v>
      </c>
      <c r="D43">
        <v>349</v>
      </c>
      <c r="E43">
        <v>255</v>
      </c>
      <c r="F43">
        <v>204</v>
      </c>
      <c r="G43">
        <v>145</v>
      </c>
      <c r="H43">
        <v>7711</v>
      </c>
      <c r="I43">
        <v>145</v>
      </c>
      <c r="J43">
        <v>204</v>
      </c>
      <c r="K43">
        <v>0.95802766100000003</v>
      </c>
      <c r="L43">
        <v>0.95802766100000003</v>
      </c>
      <c r="M43">
        <v>0.95802766100000003</v>
      </c>
      <c r="N43">
        <v>0.55555555599999995</v>
      </c>
      <c r="O43">
        <v>0.98154277000000001</v>
      </c>
      <c r="P43">
        <v>0.98154277000000001</v>
      </c>
      <c r="Q43">
        <v>0.55555555599999995</v>
      </c>
      <c r="R43">
        <v>0.63749999999999996</v>
      </c>
      <c r="S43">
        <v>0.97422615300000004</v>
      </c>
    </row>
    <row r="44" spans="1:19" x14ac:dyDescent="0.55000000000000004">
      <c r="A44" t="s">
        <v>615</v>
      </c>
      <c r="B44">
        <v>5</v>
      </c>
      <c r="C44">
        <v>8030</v>
      </c>
      <c r="D44">
        <v>205</v>
      </c>
      <c r="E44">
        <v>418</v>
      </c>
      <c r="F44">
        <v>32</v>
      </c>
      <c r="G44">
        <v>173</v>
      </c>
      <c r="H44">
        <v>7612</v>
      </c>
      <c r="I44">
        <v>173</v>
      </c>
      <c r="J44">
        <v>32</v>
      </c>
      <c r="K44">
        <v>0.975106253794778</v>
      </c>
      <c r="L44">
        <v>0.975106253794778</v>
      </c>
      <c r="M44">
        <v>0.975106253794778</v>
      </c>
      <c r="N44">
        <v>0.92888888888888799</v>
      </c>
      <c r="O44">
        <v>0.97777777777777697</v>
      </c>
      <c r="P44">
        <v>0.97777777777777697</v>
      </c>
      <c r="Q44">
        <v>0.92888888888888799</v>
      </c>
      <c r="R44">
        <v>0.70727580372250398</v>
      </c>
      <c r="S44">
        <v>0.99581371009942399</v>
      </c>
    </row>
    <row r="45" spans="1:19" x14ac:dyDescent="0.55000000000000004">
      <c r="A45" t="s">
        <v>616</v>
      </c>
      <c r="B45">
        <v>5</v>
      </c>
      <c r="C45">
        <v>8141</v>
      </c>
      <c r="D45">
        <v>94</v>
      </c>
      <c r="E45">
        <v>427</v>
      </c>
      <c r="F45">
        <v>23</v>
      </c>
      <c r="G45">
        <v>71</v>
      </c>
      <c r="H45">
        <v>7714</v>
      </c>
      <c r="I45">
        <v>71</v>
      </c>
      <c r="J45">
        <v>23</v>
      </c>
      <c r="K45">
        <v>0.98858530661809296</v>
      </c>
      <c r="L45">
        <v>0.98858530661809296</v>
      </c>
      <c r="M45">
        <v>0.98858530661809296</v>
      </c>
      <c r="N45">
        <v>0.948888888888888</v>
      </c>
      <c r="O45">
        <v>0.99087989723827796</v>
      </c>
      <c r="P45">
        <v>0.99087989723827796</v>
      </c>
      <c r="Q45">
        <v>0.948888888888888</v>
      </c>
      <c r="R45">
        <v>0.85742971887550201</v>
      </c>
      <c r="S45">
        <v>0.99702727155228099</v>
      </c>
    </row>
    <row r="46" spans="1:19" x14ac:dyDescent="0.55000000000000004">
      <c r="A46" t="s">
        <v>617</v>
      </c>
      <c r="B46">
        <v>5</v>
      </c>
      <c r="C46">
        <v>8086</v>
      </c>
      <c r="D46">
        <v>149</v>
      </c>
      <c r="E46">
        <v>436</v>
      </c>
      <c r="F46">
        <v>14</v>
      </c>
      <c r="G46">
        <v>135</v>
      </c>
      <c r="H46">
        <v>7650</v>
      </c>
      <c r="I46">
        <v>135</v>
      </c>
      <c r="J46">
        <v>14</v>
      </c>
      <c r="K46">
        <v>0.98190649666059504</v>
      </c>
      <c r="L46">
        <v>0.98190649666059504</v>
      </c>
      <c r="M46">
        <v>0.98190649666059504</v>
      </c>
      <c r="N46">
        <v>0.96888888888888802</v>
      </c>
      <c r="O46">
        <v>0.98265895953757199</v>
      </c>
      <c r="P46">
        <v>0.98265895953757199</v>
      </c>
      <c r="Q46">
        <v>0.96888888888888802</v>
      </c>
      <c r="R46">
        <v>0.76357267950963204</v>
      </c>
      <c r="S46">
        <v>0.99817327766179498</v>
      </c>
    </row>
    <row r="47" spans="1:19" x14ac:dyDescent="0.55000000000000004">
      <c r="A47" t="s">
        <v>618</v>
      </c>
      <c r="B47">
        <v>5</v>
      </c>
      <c r="C47">
        <v>7018</v>
      </c>
      <c r="D47">
        <v>1217</v>
      </c>
      <c r="E47">
        <v>429</v>
      </c>
      <c r="F47">
        <v>21</v>
      </c>
      <c r="G47">
        <v>1196</v>
      </c>
      <c r="H47">
        <v>6589</v>
      </c>
      <c r="I47">
        <v>1196</v>
      </c>
      <c r="J47">
        <v>21</v>
      </c>
      <c r="K47">
        <v>0.852216150576806</v>
      </c>
      <c r="L47">
        <v>0.852216150576806</v>
      </c>
      <c r="M47">
        <v>0.852216150576806</v>
      </c>
      <c r="N47">
        <v>0.95333333333333303</v>
      </c>
      <c r="O47">
        <v>0.84637122671804699</v>
      </c>
      <c r="P47">
        <v>0.84637122671804699</v>
      </c>
      <c r="Q47">
        <v>0.95333333333333303</v>
      </c>
      <c r="R47">
        <v>0.26400000000000001</v>
      </c>
      <c r="S47">
        <v>0.99682299546142195</v>
      </c>
    </row>
    <row r="48" spans="1:19" x14ac:dyDescent="0.55000000000000004">
      <c r="A48" t="s">
        <v>619</v>
      </c>
      <c r="B48">
        <v>5</v>
      </c>
      <c r="C48">
        <v>3279</v>
      </c>
      <c r="D48">
        <v>4956</v>
      </c>
      <c r="E48">
        <v>383</v>
      </c>
      <c r="F48">
        <v>67</v>
      </c>
      <c r="G48">
        <v>4889</v>
      </c>
      <c r="H48">
        <v>2896</v>
      </c>
      <c r="I48">
        <v>4889</v>
      </c>
      <c r="J48">
        <v>67</v>
      </c>
      <c r="K48">
        <v>0.398178506375227</v>
      </c>
      <c r="L48">
        <v>0.398178506375227</v>
      </c>
      <c r="M48">
        <v>0.398178506375227</v>
      </c>
      <c r="N48">
        <v>0.85111111111111104</v>
      </c>
      <c r="O48">
        <v>0.37199743095696802</v>
      </c>
      <c r="P48">
        <v>0.37199743095696802</v>
      </c>
      <c r="Q48">
        <v>0.85111111111111104</v>
      </c>
      <c r="R48">
        <v>7.2647951441578096E-2</v>
      </c>
      <c r="S48">
        <v>0.97738778265271598</v>
      </c>
    </row>
    <row r="49" spans="1:19" x14ac:dyDescent="0.55000000000000004">
      <c r="A49" t="s">
        <v>620</v>
      </c>
      <c r="B49">
        <v>5</v>
      </c>
      <c r="C49">
        <v>7306</v>
      </c>
      <c r="D49">
        <v>929</v>
      </c>
      <c r="E49">
        <v>394</v>
      </c>
      <c r="F49">
        <v>56</v>
      </c>
      <c r="G49">
        <v>873</v>
      </c>
      <c r="H49">
        <v>6912</v>
      </c>
      <c r="I49">
        <v>873</v>
      </c>
      <c r="J49">
        <v>56</v>
      </c>
      <c r="K49">
        <v>0.88718882817243405</v>
      </c>
      <c r="L49">
        <v>0.88718882817243405</v>
      </c>
      <c r="M49">
        <v>0.88718882817243405</v>
      </c>
      <c r="N49">
        <v>0.87555555555555498</v>
      </c>
      <c r="O49">
        <v>0.88786127167630002</v>
      </c>
      <c r="P49">
        <v>0.88786127167630002</v>
      </c>
      <c r="Q49">
        <v>0.87555555555555498</v>
      </c>
      <c r="R49">
        <v>0.31097079715864201</v>
      </c>
      <c r="S49">
        <v>0.99196326061997697</v>
      </c>
    </row>
    <row r="50" spans="1:19" x14ac:dyDescent="0.55000000000000004">
      <c r="A50" t="s">
        <v>621</v>
      </c>
      <c r="B50">
        <v>5</v>
      </c>
      <c r="C50">
        <v>6760</v>
      </c>
      <c r="D50">
        <v>1475</v>
      </c>
      <c r="E50">
        <v>297</v>
      </c>
      <c r="F50">
        <v>153</v>
      </c>
      <c r="G50">
        <v>1322</v>
      </c>
      <c r="H50">
        <v>6463</v>
      </c>
      <c r="I50">
        <v>1322</v>
      </c>
      <c r="J50">
        <v>153</v>
      </c>
      <c r="K50">
        <v>0.82088646023072198</v>
      </c>
      <c r="L50">
        <v>0.82088646023072198</v>
      </c>
      <c r="M50">
        <v>0.82088646023072198</v>
      </c>
      <c r="N50">
        <v>0.66</v>
      </c>
      <c r="O50">
        <v>0.83018625561978099</v>
      </c>
      <c r="P50">
        <v>0.83018625561978099</v>
      </c>
      <c r="Q50">
        <v>0.66</v>
      </c>
      <c r="R50">
        <v>0.18344657195799799</v>
      </c>
      <c r="S50">
        <v>0.97687424425634795</v>
      </c>
    </row>
    <row r="51" spans="1:19" x14ac:dyDescent="0.55000000000000004">
      <c r="A51" t="s">
        <v>622</v>
      </c>
      <c r="B51">
        <v>5</v>
      </c>
      <c r="C51">
        <v>7547</v>
      </c>
      <c r="D51">
        <v>688</v>
      </c>
      <c r="E51">
        <v>293</v>
      </c>
      <c r="F51">
        <v>157</v>
      </c>
      <c r="G51">
        <v>531</v>
      </c>
      <c r="H51">
        <v>7254</v>
      </c>
      <c r="I51">
        <v>531</v>
      </c>
      <c r="J51">
        <v>157</v>
      </c>
      <c r="K51">
        <v>0.91645415907710903</v>
      </c>
      <c r="L51">
        <v>0.91645415907710903</v>
      </c>
      <c r="M51">
        <v>0.91645415907710903</v>
      </c>
      <c r="N51">
        <v>0.65111111111111097</v>
      </c>
      <c r="O51">
        <v>0.93179190751444996</v>
      </c>
      <c r="P51">
        <v>0.93179190751444996</v>
      </c>
      <c r="Q51">
        <v>0.65111111111111097</v>
      </c>
      <c r="R51">
        <v>0.355582524271844</v>
      </c>
      <c r="S51">
        <v>0.97881527459182205</v>
      </c>
    </row>
    <row r="52" spans="1:19" x14ac:dyDescent="0.55000000000000004">
      <c r="A52" t="s">
        <v>623</v>
      </c>
      <c r="B52">
        <v>5</v>
      </c>
      <c r="C52">
        <v>7714</v>
      </c>
      <c r="D52">
        <v>521</v>
      </c>
      <c r="E52">
        <v>259</v>
      </c>
      <c r="F52">
        <v>191</v>
      </c>
      <c r="G52">
        <v>330</v>
      </c>
      <c r="H52">
        <v>7455</v>
      </c>
      <c r="I52">
        <v>330</v>
      </c>
      <c r="J52">
        <v>191</v>
      </c>
      <c r="K52">
        <v>0.93673345476624104</v>
      </c>
      <c r="L52">
        <v>0.93673345476624104</v>
      </c>
      <c r="M52">
        <v>0.93673345476624104</v>
      </c>
      <c r="N52">
        <v>0.57555555555555504</v>
      </c>
      <c r="O52">
        <v>0.95761078998073201</v>
      </c>
      <c r="P52">
        <v>0.95761078998073201</v>
      </c>
      <c r="Q52">
        <v>0.57555555555555504</v>
      </c>
      <c r="R52">
        <v>0.43972835314091602</v>
      </c>
      <c r="S52">
        <v>0.97501961810096704</v>
      </c>
    </row>
    <row r="53" spans="1:19" x14ac:dyDescent="0.55000000000000004">
      <c r="A53" t="s">
        <v>624</v>
      </c>
      <c r="B53">
        <v>5</v>
      </c>
      <c r="C53">
        <v>7952</v>
      </c>
      <c r="D53">
        <v>283</v>
      </c>
      <c r="E53">
        <v>440</v>
      </c>
      <c r="F53">
        <v>10</v>
      </c>
      <c r="G53">
        <v>273</v>
      </c>
      <c r="H53">
        <v>7512</v>
      </c>
      <c r="I53">
        <v>273</v>
      </c>
      <c r="J53">
        <v>10</v>
      </c>
      <c r="K53">
        <v>0.96563448694596199</v>
      </c>
      <c r="L53">
        <v>0.96563448694596199</v>
      </c>
      <c r="M53">
        <v>0.96563448694596199</v>
      </c>
      <c r="N53">
        <v>0.97777777777777697</v>
      </c>
      <c r="O53">
        <v>0.96493256262042304</v>
      </c>
      <c r="P53">
        <v>0.96493256262042304</v>
      </c>
      <c r="Q53">
        <v>0.97777777777777697</v>
      </c>
      <c r="R53">
        <v>0.61711079943899005</v>
      </c>
      <c r="S53">
        <v>0.99867056633873896</v>
      </c>
    </row>
    <row r="54" spans="1:19" x14ac:dyDescent="0.55000000000000004">
      <c r="A54" t="s">
        <v>625</v>
      </c>
      <c r="B54">
        <v>5</v>
      </c>
      <c r="C54">
        <v>8049</v>
      </c>
      <c r="D54">
        <v>186</v>
      </c>
      <c r="E54">
        <v>417</v>
      </c>
      <c r="F54">
        <v>33</v>
      </c>
      <c r="G54">
        <v>153</v>
      </c>
      <c r="H54">
        <v>7632</v>
      </c>
      <c r="I54">
        <v>153</v>
      </c>
      <c r="J54">
        <v>33</v>
      </c>
      <c r="K54">
        <v>0.97741347905282305</v>
      </c>
      <c r="L54">
        <v>0.97741347905282305</v>
      </c>
      <c r="M54">
        <v>0.97741347905282305</v>
      </c>
      <c r="N54">
        <v>0.92666666666666597</v>
      </c>
      <c r="O54">
        <v>0.98034682080924795</v>
      </c>
      <c r="P54">
        <v>0.98034682080924795</v>
      </c>
      <c r="Q54">
        <v>0.92666666666666597</v>
      </c>
      <c r="R54">
        <v>0.731578947368421</v>
      </c>
      <c r="S54">
        <v>0.99569471624266104</v>
      </c>
    </row>
    <row r="55" spans="1:19" x14ac:dyDescent="0.55000000000000004">
      <c r="B55" s="267" t="s">
        <v>65</v>
      </c>
      <c r="C55" s="267">
        <f>AVERAGE(C2:C54)</f>
        <v>7456.7924528301883</v>
      </c>
      <c r="D55" s="267">
        <f t="shared" ref="D55:S55" si="0">AVERAGE(D2:D54)</f>
        <v>850.84905660377353</v>
      </c>
      <c r="E55" s="267">
        <f t="shared" si="0"/>
        <v>400.1320754716981</v>
      </c>
      <c r="F55" s="267">
        <f t="shared" si="0"/>
        <v>56.962264150943398</v>
      </c>
      <c r="G55" s="267">
        <f t="shared" si="0"/>
        <v>793.88679245283015</v>
      </c>
      <c r="H55" s="267">
        <f t="shared" si="0"/>
        <v>7056.6603773584902</v>
      </c>
      <c r="I55" s="267">
        <f t="shared" si="0"/>
        <v>793.88679245283015</v>
      </c>
      <c r="J55" s="267">
        <f t="shared" si="0"/>
        <v>56.962264150943398</v>
      </c>
      <c r="K55" s="267">
        <f t="shared" si="0"/>
        <v>0.89754099410236532</v>
      </c>
      <c r="L55" s="267">
        <f t="shared" si="0"/>
        <v>0.89754099410236532</v>
      </c>
      <c r="M55" s="267">
        <f t="shared" si="0"/>
        <v>0.89754099410236532</v>
      </c>
      <c r="N55" s="267">
        <f t="shared" si="0"/>
        <v>0.87509408585512161</v>
      </c>
      <c r="O55" s="267">
        <f t="shared" si="0"/>
        <v>0.89883396348771549</v>
      </c>
      <c r="P55" s="267">
        <f t="shared" si="0"/>
        <v>0.89883396348771549</v>
      </c>
      <c r="Q55" s="267">
        <f t="shared" si="0"/>
        <v>0.87509408585512161</v>
      </c>
      <c r="R55" s="267">
        <f t="shared" si="0"/>
        <v>0.45073455031985071</v>
      </c>
      <c r="S55" s="267">
        <f t="shared" si="0"/>
        <v>0.99162667322300979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BBB18-D84D-492D-9275-6221CA429775}">
  <dimension ref="A1:B12"/>
  <sheetViews>
    <sheetView workbookViewId="0">
      <selection activeCell="B14" sqref="B14"/>
    </sheetView>
  </sheetViews>
  <sheetFormatPr defaultRowHeight="14.4" x14ac:dyDescent="0.55000000000000004"/>
  <cols>
    <col min="1" max="1" width="26.15625" bestFit="1" customWidth="1"/>
    <col min="2" max="2" width="22.41796875" customWidth="1"/>
    <col min="5" max="5" width="11.68359375" bestFit="1" customWidth="1"/>
    <col min="7" max="7" width="10.41796875" bestFit="1" customWidth="1"/>
  </cols>
  <sheetData>
    <row r="1" spans="1:2" x14ac:dyDescent="0.55000000000000004">
      <c r="A1" s="151" t="s">
        <v>8</v>
      </c>
      <c r="B1" s="152" t="s">
        <v>9</v>
      </c>
    </row>
    <row r="2" spans="1:2" x14ac:dyDescent="0.55000000000000004">
      <c r="A2" s="153" t="s">
        <v>10</v>
      </c>
      <c r="B2" s="154">
        <v>1E-4</v>
      </c>
    </row>
    <row r="3" spans="1:2" x14ac:dyDescent="0.55000000000000004">
      <c r="A3" s="146" t="s">
        <v>11</v>
      </c>
      <c r="B3" s="147">
        <v>10</v>
      </c>
    </row>
    <row r="4" spans="1:2" x14ac:dyDescent="0.55000000000000004">
      <c r="A4" s="146" t="s">
        <v>12</v>
      </c>
      <c r="B4" s="147" t="s">
        <v>13</v>
      </c>
    </row>
    <row r="5" spans="1:2" x14ac:dyDescent="0.55000000000000004">
      <c r="A5" s="146" t="s">
        <v>14</v>
      </c>
      <c r="B5" s="147" t="s">
        <v>15</v>
      </c>
    </row>
    <row r="6" spans="1:2" x14ac:dyDescent="0.55000000000000004">
      <c r="A6" s="146" t="s">
        <v>16</v>
      </c>
      <c r="B6" s="147">
        <v>100</v>
      </c>
    </row>
    <row r="7" spans="1:2" x14ac:dyDescent="0.55000000000000004">
      <c r="A7" s="146" t="s">
        <v>17</v>
      </c>
      <c r="B7" s="147">
        <v>100</v>
      </c>
    </row>
    <row r="8" spans="1:2" x14ac:dyDescent="0.55000000000000004">
      <c r="A8" s="146" t="s">
        <v>18</v>
      </c>
      <c r="B8" s="147" t="s">
        <v>19</v>
      </c>
    </row>
    <row r="9" spans="1:2" x14ac:dyDescent="0.55000000000000004">
      <c r="A9" s="146" t="s">
        <v>20</v>
      </c>
      <c r="B9" s="148">
        <v>0.05</v>
      </c>
    </row>
    <row r="10" spans="1:2" x14ac:dyDescent="0.55000000000000004">
      <c r="A10" s="146" t="s">
        <v>21</v>
      </c>
      <c r="B10" s="147" t="s">
        <v>22</v>
      </c>
    </row>
    <row r="11" spans="1:2" x14ac:dyDescent="0.55000000000000004">
      <c r="A11" s="146" t="s">
        <v>23</v>
      </c>
      <c r="B11" s="148">
        <v>0.05</v>
      </c>
    </row>
    <row r="12" spans="1:2" x14ac:dyDescent="0.55000000000000004">
      <c r="A12" s="149" t="s">
        <v>24</v>
      </c>
      <c r="B12" s="150">
        <v>0.05</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14C6-5DDE-4CDD-833B-A58AAE4018E6}">
  <dimension ref="A1:H20"/>
  <sheetViews>
    <sheetView workbookViewId="0">
      <selection activeCell="B24" sqref="B24"/>
    </sheetView>
  </sheetViews>
  <sheetFormatPr defaultRowHeight="14.4" x14ac:dyDescent="0.55000000000000004"/>
  <cols>
    <col min="2" max="2" width="16.26171875" bestFit="1" customWidth="1"/>
  </cols>
  <sheetData>
    <row r="1" spans="1:8" x14ac:dyDescent="0.55000000000000004">
      <c r="A1" s="16"/>
      <c r="B1" s="17"/>
      <c r="C1" s="18" t="s">
        <v>25</v>
      </c>
      <c r="D1" s="19" t="s">
        <v>26</v>
      </c>
      <c r="E1" s="18" t="s">
        <v>27</v>
      </c>
      <c r="F1" s="18" t="s">
        <v>28</v>
      </c>
      <c r="G1" s="18" t="s">
        <v>29</v>
      </c>
      <c r="H1" s="225" t="s">
        <v>30</v>
      </c>
    </row>
    <row r="2" spans="1:8" ht="15.75" customHeight="1" x14ac:dyDescent="0.55000000000000004">
      <c r="A2" s="20" t="s">
        <v>31</v>
      </c>
      <c r="B2" s="4" t="s">
        <v>32</v>
      </c>
      <c r="C2" s="6" t="s">
        <v>33</v>
      </c>
      <c r="D2" s="15" t="s">
        <v>33</v>
      </c>
      <c r="E2" s="6" t="s">
        <v>33</v>
      </c>
      <c r="F2" s="6" t="s">
        <v>33</v>
      </c>
      <c r="G2" s="6" t="s">
        <v>33</v>
      </c>
      <c r="H2" s="226"/>
    </row>
    <row r="3" spans="1:8" x14ac:dyDescent="0.55000000000000004">
      <c r="A3" s="21" t="s">
        <v>34</v>
      </c>
      <c r="B3" s="13" t="s">
        <v>35</v>
      </c>
      <c r="C3" s="5">
        <v>3538.5140000000001</v>
      </c>
      <c r="D3" s="7">
        <v>4151.2460000000001</v>
      </c>
      <c r="E3" s="5">
        <v>4036.5929999999998</v>
      </c>
      <c r="F3" s="5">
        <v>4065.3989999999999</v>
      </c>
      <c r="G3" s="5">
        <v>3874.9380000000001</v>
      </c>
      <c r="H3" s="22">
        <f t="shared" ref="H3:H9" si="0">AVERAGE(C3,D3,E3,F3,G3)</f>
        <v>3933.3379999999997</v>
      </c>
    </row>
    <row r="4" spans="1:8" x14ac:dyDescent="0.55000000000000004">
      <c r="A4" s="21" t="s">
        <v>36</v>
      </c>
      <c r="B4" s="13" t="s">
        <v>37</v>
      </c>
      <c r="C4" s="5">
        <v>4060.18</v>
      </c>
      <c r="D4" s="7">
        <v>5710.6679999999997</v>
      </c>
      <c r="E4" s="5">
        <v>3897.8029999999999</v>
      </c>
      <c r="F4" s="5">
        <v>3979.0239999999999</v>
      </c>
      <c r="G4" s="5">
        <v>5030.7969999999996</v>
      </c>
      <c r="H4" s="22">
        <f t="shared" si="0"/>
        <v>4535.6943999999994</v>
      </c>
    </row>
    <row r="5" spans="1:8" x14ac:dyDescent="0.55000000000000004">
      <c r="A5" s="21" t="s">
        <v>38</v>
      </c>
      <c r="B5" s="13" t="s">
        <v>39</v>
      </c>
      <c r="C5" s="5">
        <v>5042.0640000000003</v>
      </c>
      <c r="D5" s="7">
        <v>5050.5320000000002</v>
      </c>
      <c r="E5" s="5">
        <v>6880.01</v>
      </c>
      <c r="F5" s="5">
        <v>6881.8360000000002</v>
      </c>
      <c r="G5" s="5">
        <v>5020.0069999999996</v>
      </c>
      <c r="H5" s="22">
        <f t="shared" si="0"/>
        <v>5774.8897999999999</v>
      </c>
    </row>
    <row r="6" spans="1:8" x14ac:dyDescent="0.55000000000000004">
      <c r="A6" s="21" t="s">
        <v>36</v>
      </c>
      <c r="B6" s="13" t="s">
        <v>40</v>
      </c>
      <c r="C6" s="5">
        <v>5697.0219999999999</v>
      </c>
      <c r="D6" s="7">
        <v>5709.9660000000003</v>
      </c>
      <c r="E6" s="5">
        <v>8310.6329999999998</v>
      </c>
      <c r="F6" s="5">
        <v>8784.3629999999994</v>
      </c>
      <c r="G6" s="5">
        <v>5936.3429999999998</v>
      </c>
      <c r="H6" s="22">
        <f t="shared" si="0"/>
        <v>6887.6653999999999</v>
      </c>
    </row>
    <row r="7" spans="1:8" x14ac:dyDescent="0.55000000000000004">
      <c r="A7" s="21" t="s">
        <v>41</v>
      </c>
      <c r="B7" s="13" t="s">
        <v>42</v>
      </c>
      <c r="C7" s="81">
        <v>5264</v>
      </c>
      <c r="D7" s="7">
        <v>5312.8370000000004</v>
      </c>
      <c r="E7" s="5">
        <v>9088.8490000000002</v>
      </c>
      <c r="F7" s="5">
        <v>9068.1280000000006</v>
      </c>
      <c r="G7" s="5">
        <v>8959.884</v>
      </c>
      <c r="H7" s="22">
        <f t="shared" si="0"/>
        <v>7538.7396000000008</v>
      </c>
    </row>
    <row r="8" spans="1:8" x14ac:dyDescent="0.55000000000000004">
      <c r="A8" s="21" t="s">
        <v>43</v>
      </c>
      <c r="B8" s="13" t="s">
        <v>44</v>
      </c>
      <c r="C8" s="5">
        <v>5119.3540000000003</v>
      </c>
      <c r="D8" s="7">
        <v>28175.848999999998</v>
      </c>
      <c r="E8" s="5">
        <v>5226.6040000000003</v>
      </c>
      <c r="F8" s="5">
        <v>5159.348</v>
      </c>
      <c r="G8" s="5">
        <v>5202.2449999999999</v>
      </c>
      <c r="H8" s="22">
        <f t="shared" si="0"/>
        <v>9776.68</v>
      </c>
    </row>
    <row r="9" spans="1:8" x14ac:dyDescent="0.55000000000000004">
      <c r="A9" s="23" t="s">
        <v>45</v>
      </c>
      <c r="B9" s="24" t="s">
        <v>46</v>
      </c>
      <c r="C9" s="25">
        <v>11432.182000000001</v>
      </c>
      <c r="D9" s="80">
        <v>11292.936</v>
      </c>
      <c r="E9" s="26">
        <v>20460.555</v>
      </c>
      <c r="F9" s="25">
        <v>19730</v>
      </c>
      <c r="G9" s="25">
        <v>11525.074000000001</v>
      </c>
      <c r="H9" s="63">
        <f t="shared" si="0"/>
        <v>14888.1494</v>
      </c>
    </row>
    <row r="10" spans="1:8" ht="14.7" thickBot="1" x14ac:dyDescent="0.6"/>
    <row r="11" spans="1:8" ht="14.7" thickBot="1" x14ac:dyDescent="0.6">
      <c r="A11" s="69" t="str">
        <f>A2</f>
        <v xml:space="preserve">Name </v>
      </c>
      <c r="B11" s="73" t="str">
        <f t="shared" ref="B11:B18" si="1">B2</f>
        <v>Model</v>
      </c>
      <c r="C11" s="74" t="s">
        <v>47</v>
      </c>
    </row>
    <row r="12" spans="1:8" x14ac:dyDescent="0.55000000000000004">
      <c r="A12" s="14" t="str">
        <f t="shared" ref="A12" si="2">A3</f>
        <v>James</v>
      </c>
      <c r="B12" s="70" t="str">
        <f t="shared" si="1"/>
        <v>ResNet50</v>
      </c>
      <c r="C12" s="75">
        <f>H3/(60*60)</f>
        <v>1.0925938888888889</v>
      </c>
    </row>
    <row r="13" spans="1:8" x14ac:dyDescent="0.55000000000000004">
      <c r="A13" s="14" t="str">
        <f t="shared" ref="A13" si="3">A4</f>
        <v>Youa</v>
      </c>
      <c r="B13" s="70" t="str">
        <f t="shared" si="1"/>
        <v>InceptionV3</v>
      </c>
      <c r="C13" s="75">
        <f t="shared" ref="C13:C18" si="4">H4/(60*60)</f>
        <v>1.2599151111111109</v>
      </c>
    </row>
    <row r="14" spans="1:8" x14ac:dyDescent="0.55000000000000004">
      <c r="A14" s="14" t="str">
        <f t="shared" ref="A14" si="5">A5</f>
        <v>John</v>
      </c>
      <c r="B14" s="70" t="str">
        <f t="shared" si="1"/>
        <v>VGG19</v>
      </c>
      <c r="C14" s="75">
        <f t="shared" si="4"/>
        <v>1.6041360555555555</v>
      </c>
    </row>
    <row r="15" spans="1:8" x14ac:dyDescent="0.55000000000000004">
      <c r="A15" s="14" t="str">
        <f t="shared" ref="A15" si="6">A6</f>
        <v>Youa</v>
      </c>
      <c r="B15" s="70" t="str">
        <f t="shared" si="1"/>
        <v>Xception</v>
      </c>
      <c r="C15" s="75">
        <f t="shared" si="4"/>
        <v>1.9132403888888889</v>
      </c>
    </row>
    <row r="16" spans="1:8" x14ac:dyDescent="0.55000000000000004">
      <c r="A16" s="14" t="str">
        <f t="shared" ref="A16" si="7">A7</f>
        <v>Niket</v>
      </c>
      <c r="B16" s="70" t="str">
        <f t="shared" si="1"/>
        <v>ResNet152</v>
      </c>
      <c r="C16" s="75">
        <f t="shared" si="4"/>
        <v>2.0940943333333335</v>
      </c>
    </row>
    <row r="17" spans="1:3" x14ac:dyDescent="0.55000000000000004">
      <c r="A17" s="14" t="str">
        <f t="shared" ref="A17" si="8">A8</f>
        <v>Zumari</v>
      </c>
      <c r="B17" s="70" t="str">
        <f t="shared" si="1"/>
        <v>VGG16</v>
      </c>
      <c r="C17" s="75">
        <f t="shared" si="4"/>
        <v>2.7157444444444447</v>
      </c>
    </row>
    <row r="18" spans="1:3" ht="14.7" thickBot="1" x14ac:dyDescent="0.6">
      <c r="A18" s="71" t="str">
        <f t="shared" ref="A18" si="9">A9</f>
        <v xml:space="preserve">All </v>
      </c>
      <c r="B18" s="72" t="str">
        <f t="shared" si="1"/>
        <v>ResNet152_LSTM</v>
      </c>
      <c r="C18" s="76">
        <f t="shared" si="4"/>
        <v>4.1355970555555555</v>
      </c>
    </row>
    <row r="20" spans="1:3" x14ac:dyDescent="0.55000000000000004">
      <c r="A20" s="82"/>
      <c r="B20" s="83"/>
    </row>
  </sheetData>
  <sortState xmlns:xlrd2="http://schemas.microsoft.com/office/spreadsheetml/2017/richdata2" ref="A3:H9">
    <sortCondition ref="H3:H9"/>
  </sortState>
  <mergeCells count="1">
    <mergeCell ref="H1:H2"/>
  </mergeCells>
  <conditionalFormatting sqref="H3:H5 H7:H8">
    <cfRule type="colorScale" priority="23">
      <colorScale>
        <cfvo type="min"/>
        <cfvo type="max"/>
        <color rgb="FFFFFF00"/>
        <color theme="5"/>
      </colorScale>
    </cfRule>
    <cfRule type="colorScale" priority="25">
      <colorScale>
        <cfvo type="min"/>
        <cfvo type="max"/>
        <color rgb="FFFF7128"/>
        <color rgb="FFFFEF9C"/>
      </colorScale>
    </cfRule>
  </conditionalFormatting>
  <conditionalFormatting sqref="H6">
    <cfRule type="colorScale" priority="19">
      <colorScale>
        <cfvo type="min"/>
        <cfvo type="max"/>
        <color rgb="FFFFFF00"/>
        <color theme="5"/>
      </colorScale>
    </cfRule>
    <cfRule type="colorScale" priority="21">
      <colorScale>
        <cfvo type="min"/>
        <cfvo type="max"/>
        <color rgb="FFFF7128"/>
        <color rgb="FFFFEF9C"/>
      </colorScale>
    </cfRule>
  </conditionalFormatting>
  <conditionalFormatting sqref="H3:H8">
    <cfRule type="colorScale" priority="17">
      <colorScale>
        <cfvo type="min"/>
        <cfvo type="max"/>
        <color rgb="FFFCFCFF"/>
        <color rgb="FF63BE7B"/>
      </colorScale>
    </cfRule>
  </conditionalFormatting>
  <conditionalFormatting sqref="H3:H9">
    <cfRule type="colorScale" priority="15">
      <colorScale>
        <cfvo type="min"/>
        <cfvo type="max"/>
        <color rgb="FF63BE7B"/>
        <color rgb="FFFCFCFF"/>
      </colorScale>
    </cfRule>
  </conditionalFormatting>
  <conditionalFormatting sqref="H9">
    <cfRule type="colorScale" priority="13">
      <colorScale>
        <cfvo type="min"/>
        <cfvo type="max"/>
        <color rgb="FFFFFF00"/>
        <color theme="5"/>
      </colorScale>
    </cfRule>
    <cfRule type="colorScale" priority="14">
      <colorScale>
        <cfvo type="min"/>
        <cfvo type="max"/>
        <color rgb="FFFF7128"/>
        <color rgb="FFFFEF9C"/>
      </colorScale>
    </cfRule>
  </conditionalFormatting>
  <conditionalFormatting sqref="H9">
    <cfRule type="colorScale" priority="12">
      <colorScale>
        <cfvo type="min"/>
        <cfvo type="max"/>
        <color rgb="FFFCFCFF"/>
        <color rgb="FF63BE7B"/>
      </colorScale>
    </cfRule>
  </conditionalFormatting>
  <conditionalFormatting sqref="H3:H9">
    <cfRule type="colorScale" priority="11">
      <colorScale>
        <cfvo type="min"/>
        <cfvo type="max"/>
        <color rgb="FF63BE7B"/>
        <color rgb="FFFCFCFF"/>
      </colorScale>
    </cfRule>
  </conditionalFormatting>
  <conditionalFormatting sqref="C12:C18">
    <cfRule type="colorScale" priority="9">
      <colorScale>
        <cfvo type="min"/>
        <cfvo type="max"/>
        <color rgb="FFFFFF00"/>
        <color theme="5"/>
      </colorScale>
    </cfRule>
    <cfRule type="colorScale" priority="10">
      <colorScale>
        <cfvo type="min"/>
        <cfvo type="max"/>
        <color rgb="FFFF7128"/>
        <color rgb="FFFFEF9C"/>
      </colorScale>
    </cfRule>
  </conditionalFormatting>
  <conditionalFormatting sqref="C15">
    <cfRule type="colorScale" priority="7">
      <colorScale>
        <cfvo type="min"/>
        <cfvo type="max"/>
        <color rgb="FFFFFF00"/>
        <color theme="5"/>
      </colorScale>
    </cfRule>
    <cfRule type="colorScale" priority="8">
      <colorScale>
        <cfvo type="min"/>
        <cfvo type="max"/>
        <color rgb="FFFF7128"/>
        <color rgb="FFFFEF9C"/>
      </colorScale>
    </cfRule>
  </conditionalFormatting>
  <conditionalFormatting sqref="C12:C18">
    <cfRule type="colorScale" priority="6">
      <colorScale>
        <cfvo type="min"/>
        <cfvo type="max"/>
        <color rgb="FFFCFCFF"/>
        <color rgb="FF63BE7B"/>
      </colorScale>
    </cfRule>
  </conditionalFormatting>
  <conditionalFormatting sqref="C12:C18">
    <cfRule type="colorScale" priority="5">
      <colorScale>
        <cfvo type="min"/>
        <cfvo type="max"/>
        <color rgb="FF63BE7B"/>
        <color rgb="FFFCFCFF"/>
      </colorScale>
    </cfRule>
  </conditionalFormatting>
  <conditionalFormatting sqref="C18">
    <cfRule type="colorScale" priority="3">
      <colorScale>
        <cfvo type="min"/>
        <cfvo type="max"/>
        <color rgb="FFFFFF00"/>
        <color theme="5"/>
      </colorScale>
    </cfRule>
    <cfRule type="colorScale" priority="4">
      <colorScale>
        <cfvo type="min"/>
        <cfvo type="max"/>
        <color rgb="FFFF7128"/>
        <color rgb="FFFFEF9C"/>
      </colorScale>
    </cfRule>
  </conditionalFormatting>
  <conditionalFormatting sqref="C18">
    <cfRule type="colorScale" priority="2">
      <colorScale>
        <cfvo type="min"/>
        <cfvo type="max"/>
        <color rgb="FFFCFCFF"/>
        <color rgb="FF63BE7B"/>
      </colorScale>
    </cfRule>
  </conditionalFormatting>
  <conditionalFormatting sqref="C12:C18">
    <cfRule type="colorScale" priority="1">
      <colorScale>
        <cfvo type="min"/>
        <cfvo type="max"/>
        <color rgb="FF63BE7B"/>
        <color rgb="FFFCFCFF"/>
      </colorScale>
    </cfRule>
  </conditionalFormatting>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F3E5-8503-4BAF-8DD8-0B7B3C2BA8EA}">
  <dimension ref="A1:N36"/>
  <sheetViews>
    <sheetView workbookViewId="0">
      <selection activeCell="M1" sqref="M1:M2"/>
    </sheetView>
  </sheetViews>
  <sheetFormatPr defaultRowHeight="14.4" x14ac:dyDescent="0.55000000000000004"/>
  <cols>
    <col min="1" max="2" width="16.26171875" bestFit="1" customWidth="1"/>
  </cols>
  <sheetData>
    <row r="1" spans="1:14" x14ac:dyDescent="0.55000000000000004">
      <c r="A1" s="2"/>
      <c r="B1" s="3"/>
      <c r="C1" s="229" t="s">
        <v>25</v>
      </c>
      <c r="D1" s="230"/>
      <c r="E1" s="231" t="s">
        <v>26</v>
      </c>
      <c r="F1" s="232"/>
      <c r="G1" s="233" t="s">
        <v>27</v>
      </c>
      <c r="H1" s="232"/>
      <c r="I1" s="233" t="s">
        <v>28</v>
      </c>
      <c r="J1" s="231"/>
      <c r="K1" s="229" t="s">
        <v>29</v>
      </c>
      <c r="L1" s="230"/>
      <c r="M1" s="234" t="s">
        <v>30</v>
      </c>
      <c r="N1" s="227" t="s">
        <v>48</v>
      </c>
    </row>
    <row r="2" spans="1:14" x14ac:dyDescent="0.55000000000000004">
      <c r="A2" s="14" t="s">
        <v>31</v>
      </c>
      <c r="B2" s="13" t="s">
        <v>32</v>
      </c>
      <c r="C2" s="56" t="s">
        <v>49</v>
      </c>
      <c r="D2" s="57" t="s">
        <v>50</v>
      </c>
      <c r="E2" s="58" t="s">
        <v>49</v>
      </c>
      <c r="F2" s="59" t="s">
        <v>50</v>
      </c>
      <c r="G2" s="60" t="s">
        <v>49</v>
      </c>
      <c r="H2" s="59" t="s">
        <v>50</v>
      </c>
      <c r="I2" s="60" t="s">
        <v>49</v>
      </c>
      <c r="J2" s="58" t="s">
        <v>50</v>
      </c>
      <c r="K2" s="56" t="s">
        <v>49</v>
      </c>
      <c r="L2" s="57" t="s">
        <v>50</v>
      </c>
      <c r="M2" s="235"/>
      <c r="N2" s="228"/>
    </row>
    <row r="3" spans="1:14" x14ac:dyDescent="0.55000000000000004">
      <c r="A3" s="50" t="s">
        <v>36</v>
      </c>
      <c r="B3" s="51" t="s">
        <v>37</v>
      </c>
      <c r="C3" s="85">
        <v>98.74</v>
      </c>
      <c r="D3" s="86">
        <v>85</v>
      </c>
      <c r="E3" s="87">
        <v>99.43</v>
      </c>
      <c r="F3" s="88">
        <v>82</v>
      </c>
      <c r="G3" s="89">
        <v>98.53</v>
      </c>
      <c r="H3" s="88">
        <v>80</v>
      </c>
      <c r="I3" s="89">
        <v>97.54</v>
      </c>
      <c r="J3" s="87">
        <v>85</v>
      </c>
      <c r="K3" s="85">
        <v>97.62</v>
      </c>
      <c r="L3" s="86">
        <v>87</v>
      </c>
      <c r="M3" s="90">
        <f>AVERAGE(C3,E3,G3,I3,K3)</f>
        <v>98.372000000000014</v>
      </c>
      <c r="N3" s="91">
        <f>AVERAGE(D3,F3,H3,J3,L3)</f>
        <v>83.8</v>
      </c>
    </row>
    <row r="4" spans="1:14" x14ac:dyDescent="0.55000000000000004">
      <c r="A4" s="77" t="s">
        <v>45</v>
      </c>
      <c r="B4" s="79" t="s">
        <v>44</v>
      </c>
      <c r="C4" s="92">
        <v>98.55</v>
      </c>
      <c r="D4" s="93">
        <v>80.64</v>
      </c>
      <c r="E4" s="94">
        <v>98.49</v>
      </c>
      <c r="F4" s="95">
        <v>97.26</v>
      </c>
      <c r="G4" s="96">
        <v>98.95</v>
      </c>
      <c r="H4" s="97">
        <v>92.45</v>
      </c>
      <c r="I4" s="98">
        <v>98.93</v>
      </c>
      <c r="J4" s="99">
        <v>94.26</v>
      </c>
      <c r="K4" s="92">
        <v>96.73</v>
      </c>
      <c r="L4" s="93">
        <v>83.11</v>
      </c>
      <c r="M4" s="100">
        <v>98.330000000000013</v>
      </c>
      <c r="N4" s="101">
        <v>89.544000000000011</v>
      </c>
    </row>
    <row r="5" spans="1:14" x14ac:dyDescent="0.55000000000000004">
      <c r="A5" s="54" t="s">
        <v>43</v>
      </c>
      <c r="B5" s="1" t="s">
        <v>35</v>
      </c>
      <c r="C5" s="92">
        <v>99.01</v>
      </c>
      <c r="D5" s="93">
        <v>71.14</v>
      </c>
      <c r="E5" s="99">
        <v>98.63</v>
      </c>
      <c r="F5" s="102">
        <v>95.76</v>
      </c>
      <c r="G5" s="98">
        <v>99.2</v>
      </c>
      <c r="H5" s="102">
        <v>96.34</v>
      </c>
      <c r="I5" s="98">
        <v>97.19</v>
      </c>
      <c r="J5" s="99">
        <v>92.35</v>
      </c>
      <c r="K5" s="92">
        <v>98.22</v>
      </c>
      <c r="L5" s="93">
        <v>95.01</v>
      </c>
      <c r="M5" s="100">
        <v>98.45</v>
      </c>
      <c r="N5" s="101">
        <v>90.12</v>
      </c>
    </row>
    <row r="6" spans="1:14" x14ac:dyDescent="0.55000000000000004">
      <c r="A6" s="54" t="s">
        <v>34</v>
      </c>
      <c r="B6" s="1" t="s">
        <v>39</v>
      </c>
      <c r="C6" s="92">
        <v>98.66</v>
      </c>
      <c r="D6" s="93">
        <v>96.97</v>
      </c>
      <c r="E6" s="99">
        <v>97.44</v>
      </c>
      <c r="F6" s="102">
        <v>79.349999999999994</v>
      </c>
      <c r="G6" s="98">
        <v>98.44</v>
      </c>
      <c r="H6" s="102">
        <v>91.1</v>
      </c>
      <c r="I6" s="98">
        <v>97.19</v>
      </c>
      <c r="J6" s="99">
        <v>92.35</v>
      </c>
      <c r="K6" s="92">
        <v>97.41</v>
      </c>
      <c r="L6" s="103">
        <v>91.66</v>
      </c>
      <c r="M6" s="100">
        <v>97.828000000000003</v>
      </c>
      <c r="N6" s="101">
        <v>90.285999999999987</v>
      </c>
    </row>
    <row r="7" spans="1:14" x14ac:dyDescent="0.55000000000000004">
      <c r="A7" s="54" t="s">
        <v>38</v>
      </c>
      <c r="B7" s="1" t="s">
        <v>40</v>
      </c>
      <c r="C7" s="92">
        <v>99.71</v>
      </c>
      <c r="D7" s="93">
        <v>94.65</v>
      </c>
      <c r="E7" s="99">
        <v>97.5</v>
      </c>
      <c r="F7" s="102">
        <v>97.45</v>
      </c>
      <c r="G7" s="98">
        <v>97.72</v>
      </c>
      <c r="H7" s="102">
        <v>70.98</v>
      </c>
      <c r="I7" s="98">
        <v>99.28</v>
      </c>
      <c r="J7" s="99">
        <v>95.41</v>
      </c>
      <c r="K7" s="92">
        <v>99.63</v>
      </c>
      <c r="L7" s="93">
        <v>94.78</v>
      </c>
      <c r="M7" s="100">
        <v>98.767999999999986</v>
      </c>
      <c r="N7" s="101">
        <v>90.653999999999996</v>
      </c>
    </row>
    <row r="8" spans="1:14" ht="14.7" thickBot="1" x14ac:dyDescent="0.6">
      <c r="A8" s="55" t="s">
        <v>36</v>
      </c>
      <c r="B8" s="13" t="s">
        <v>42</v>
      </c>
      <c r="C8" s="104">
        <v>94.81</v>
      </c>
      <c r="D8" s="105">
        <v>98.34</v>
      </c>
      <c r="E8" s="100">
        <v>98.98</v>
      </c>
      <c r="F8" s="106">
        <v>96.81</v>
      </c>
      <c r="G8" s="107">
        <v>98.42</v>
      </c>
      <c r="H8" s="106">
        <v>98.18</v>
      </c>
      <c r="I8" s="107">
        <v>96.1</v>
      </c>
      <c r="J8" s="100">
        <v>84.05</v>
      </c>
      <c r="K8" s="104">
        <v>96.13</v>
      </c>
      <c r="L8" s="105">
        <v>97.64</v>
      </c>
      <c r="M8" s="100">
        <v>96.888000000000005</v>
      </c>
      <c r="N8" s="101">
        <v>95.004000000000005</v>
      </c>
    </row>
    <row r="9" spans="1:14" x14ac:dyDescent="0.55000000000000004">
      <c r="A9" s="78" t="s">
        <v>41</v>
      </c>
      <c r="B9" s="79" t="s">
        <v>46</v>
      </c>
      <c r="C9" s="92">
        <v>96.12</v>
      </c>
      <c r="D9" s="93">
        <v>97.9</v>
      </c>
      <c r="E9" s="94">
        <v>95.2</v>
      </c>
      <c r="F9" s="95">
        <v>96.11</v>
      </c>
      <c r="G9" s="96">
        <v>97.69</v>
      </c>
      <c r="H9" s="97">
        <v>75.12</v>
      </c>
      <c r="I9" s="98">
        <v>98.24</v>
      </c>
      <c r="J9" s="99">
        <v>92.27</v>
      </c>
      <c r="K9" s="92">
        <v>96.44</v>
      </c>
      <c r="L9" s="93">
        <v>80.16</v>
      </c>
      <c r="M9" s="100">
        <f>AVERAGE(C9,E9,G9,I9,K9)</f>
        <v>96.738</v>
      </c>
      <c r="N9" s="101">
        <f>AVERAGE(D9,F9,H9,J9,L9)</f>
        <v>88.311999999999983</v>
      </c>
    </row>
    <row r="10" spans="1:14" ht="14.7" thickBot="1" x14ac:dyDescent="0.6"/>
    <row r="11" spans="1:14" x14ac:dyDescent="0.55000000000000004">
      <c r="A11" s="2" t="s">
        <v>51</v>
      </c>
      <c r="B11" s="220" t="s">
        <v>25</v>
      </c>
      <c r="C11" s="65" t="s">
        <v>26</v>
      </c>
      <c r="D11" s="218" t="s">
        <v>27</v>
      </c>
      <c r="E11" s="65" t="s">
        <v>28</v>
      </c>
      <c r="F11" s="219" t="s">
        <v>29</v>
      </c>
      <c r="G11" s="67" t="s">
        <v>48</v>
      </c>
    </row>
    <row r="12" spans="1:14" x14ac:dyDescent="0.55000000000000004">
      <c r="A12" s="64" t="str">
        <f>B3</f>
        <v>InceptionV3</v>
      </c>
      <c r="B12" s="53">
        <f>D3</f>
        <v>85</v>
      </c>
      <c r="C12" s="66">
        <f>F3</f>
        <v>82</v>
      </c>
      <c r="D12" s="52">
        <f>H3</f>
        <v>80</v>
      </c>
      <c r="E12" s="66">
        <f>J3</f>
        <v>85</v>
      </c>
      <c r="F12" s="52">
        <f>L3</f>
        <v>87</v>
      </c>
      <c r="G12" s="127">
        <f t="shared" ref="G12:G17" si="0">AVERAGE(B12:F12)</f>
        <v>83.8</v>
      </c>
    </row>
    <row r="13" spans="1:14" x14ac:dyDescent="0.55000000000000004">
      <c r="A13" s="64" t="str">
        <f t="shared" ref="A13:A18" si="1">B4</f>
        <v>VGG16</v>
      </c>
      <c r="B13" s="53">
        <f t="shared" ref="B13:B18" si="2">D4</f>
        <v>80.64</v>
      </c>
      <c r="C13" s="84">
        <f>F4</f>
        <v>97.26</v>
      </c>
      <c r="D13" s="52">
        <f t="shared" ref="D13:D18" si="3">H4</f>
        <v>92.45</v>
      </c>
      <c r="E13" s="66">
        <f t="shared" ref="E13:E18" si="4">J4</f>
        <v>94.26</v>
      </c>
      <c r="F13" s="52">
        <f t="shared" ref="F13:F18" si="5">L4</f>
        <v>83.11</v>
      </c>
      <c r="G13" s="127">
        <f t="shared" si="0"/>
        <v>89.544000000000011</v>
      </c>
    </row>
    <row r="14" spans="1:14" x14ac:dyDescent="0.55000000000000004">
      <c r="A14" s="64" t="str">
        <f t="shared" si="1"/>
        <v>ResNet50</v>
      </c>
      <c r="B14" s="53">
        <f t="shared" si="2"/>
        <v>71.14</v>
      </c>
      <c r="C14" s="66">
        <f t="shared" ref="C14:C18" si="6">F5</f>
        <v>95.76</v>
      </c>
      <c r="D14" s="52">
        <f t="shared" si="3"/>
        <v>96.34</v>
      </c>
      <c r="E14" s="66">
        <f t="shared" si="4"/>
        <v>92.35</v>
      </c>
      <c r="F14" s="52">
        <f t="shared" si="5"/>
        <v>95.01</v>
      </c>
      <c r="G14" s="127">
        <f t="shared" si="0"/>
        <v>90.12</v>
      </c>
    </row>
    <row r="15" spans="1:14" x14ac:dyDescent="0.55000000000000004">
      <c r="A15" s="64" t="str">
        <f t="shared" si="1"/>
        <v>VGG19</v>
      </c>
      <c r="B15" s="53">
        <f t="shared" si="2"/>
        <v>96.97</v>
      </c>
      <c r="C15" s="66">
        <f t="shared" si="6"/>
        <v>79.349999999999994</v>
      </c>
      <c r="D15" s="52">
        <f t="shared" si="3"/>
        <v>91.1</v>
      </c>
      <c r="E15" s="66">
        <f t="shared" si="4"/>
        <v>92.35</v>
      </c>
      <c r="F15" s="52">
        <f t="shared" si="5"/>
        <v>91.66</v>
      </c>
      <c r="G15" s="127">
        <f t="shared" si="0"/>
        <v>90.285999999999987</v>
      </c>
    </row>
    <row r="16" spans="1:14" x14ac:dyDescent="0.55000000000000004">
      <c r="A16" s="64" t="str">
        <f t="shared" si="1"/>
        <v>Xception</v>
      </c>
      <c r="B16" s="53">
        <f t="shared" si="2"/>
        <v>94.65</v>
      </c>
      <c r="C16" s="66">
        <f t="shared" si="6"/>
        <v>97.45</v>
      </c>
      <c r="D16" s="52">
        <f t="shared" si="3"/>
        <v>70.98</v>
      </c>
      <c r="E16" s="66">
        <f t="shared" si="4"/>
        <v>95.41</v>
      </c>
      <c r="F16" s="52">
        <f t="shared" si="5"/>
        <v>94.78</v>
      </c>
      <c r="G16" s="127">
        <f t="shared" si="0"/>
        <v>90.653999999999996</v>
      </c>
    </row>
    <row r="17" spans="1:13" x14ac:dyDescent="0.55000000000000004">
      <c r="A17" s="64" t="str">
        <f t="shared" si="1"/>
        <v>ResNet152</v>
      </c>
      <c r="B17" s="53">
        <f t="shared" si="2"/>
        <v>98.34</v>
      </c>
      <c r="C17" s="66">
        <f t="shared" si="6"/>
        <v>96.81</v>
      </c>
      <c r="D17" s="52">
        <f t="shared" si="3"/>
        <v>98.18</v>
      </c>
      <c r="E17" s="66">
        <f t="shared" si="4"/>
        <v>84.05</v>
      </c>
      <c r="F17" s="52">
        <f t="shared" si="5"/>
        <v>97.64</v>
      </c>
      <c r="G17" s="127">
        <f t="shared" si="0"/>
        <v>95.004000000000005</v>
      </c>
    </row>
    <row r="18" spans="1:13" x14ac:dyDescent="0.55000000000000004">
      <c r="A18" s="64" t="str">
        <f t="shared" si="1"/>
        <v>ResNet152_LSTM</v>
      </c>
      <c r="B18" s="53">
        <f t="shared" si="2"/>
        <v>97.9</v>
      </c>
      <c r="C18" s="66">
        <f t="shared" si="6"/>
        <v>96.11</v>
      </c>
      <c r="D18" s="52">
        <f t="shared" si="3"/>
        <v>75.12</v>
      </c>
      <c r="E18" s="66">
        <f t="shared" si="4"/>
        <v>92.27</v>
      </c>
      <c r="F18" s="52">
        <f t="shared" si="5"/>
        <v>80.16</v>
      </c>
      <c r="G18" s="127">
        <f>AVERAGE(B18:F18)</f>
        <v>88.311999999999983</v>
      </c>
    </row>
    <row r="19" spans="1:13" ht="14.7" thickBot="1" x14ac:dyDescent="0.6"/>
    <row r="20" spans="1:13" x14ac:dyDescent="0.55000000000000004">
      <c r="A20" s="220" t="s">
        <v>32</v>
      </c>
      <c r="B20" s="65" t="s">
        <v>48</v>
      </c>
    </row>
    <row r="21" spans="1:13" x14ac:dyDescent="0.55000000000000004">
      <c r="A21" s="108" t="str">
        <f>A12</f>
        <v>InceptionV3</v>
      </c>
      <c r="B21" s="109">
        <f>G12</f>
        <v>83.8</v>
      </c>
    </row>
    <row r="22" spans="1:13" x14ac:dyDescent="0.55000000000000004">
      <c r="A22" s="108" t="str">
        <f t="shared" ref="A22:A27" si="7">A13</f>
        <v>VGG16</v>
      </c>
      <c r="B22" s="109">
        <f t="shared" ref="B22:B27" si="8">G13</f>
        <v>89.544000000000011</v>
      </c>
    </row>
    <row r="23" spans="1:13" x14ac:dyDescent="0.55000000000000004">
      <c r="A23" s="108" t="str">
        <f t="shared" si="7"/>
        <v>ResNet50</v>
      </c>
      <c r="B23" s="109">
        <f t="shared" si="8"/>
        <v>90.12</v>
      </c>
    </row>
    <row r="24" spans="1:13" x14ac:dyDescent="0.55000000000000004">
      <c r="A24" s="108" t="str">
        <f t="shared" si="7"/>
        <v>VGG19</v>
      </c>
      <c r="B24" s="109">
        <f t="shared" si="8"/>
        <v>90.285999999999987</v>
      </c>
    </row>
    <row r="25" spans="1:13" x14ac:dyDescent="0.55000000000000004">
      <c r="A25" s="108" t="str">
        <f t="shared" si="7"/>
        <v>Xception</v>
      </c>
      <c r="B25" s="109">
        <f t="shared" si="8"/>
        <v>90.653999999999996</v>
      </c>
    </row>
    <row r="26" spans="1:13" x14ac:dyDescent="0.55000000000000004">
      <c r="A26" s="108" t="str">
        <f t="shared" si="7"/>
        <v>ResNet152</v>
      </c>
      <c r="B26" s="109">
        <f t="shared" si="8"/>
        <v>95.004000000000005</v>
      </c>
      <c r="J26" s="83"/>
      <c r="K26" s="83"/>
      <c r="L26" s="83"/>
      <c r="M26" s="83"/>
    </row>
    <row r="27" spans="1:13" x14ac:dyDescent="0.55000000000000004">
      <c r="A27" s="108" t="str">
        <f t="shared" si="7"/>
        <v>ResNet152_LSTM</v>
      </c>
      <c r="B27" s="109">
        <f t="shared" si="8"/>
        <v>88.311999999999983</v>
      </c>
    </row>
    <row r="36" spans="2:14" x14ac:dyDescent="0.55000000000000004">
      <c r="B36" s="79" t="s">
        <v>46</v>
      </c>
      <c r="C36" s="92">
        <v>96.12</v>
      </c>
      <c r="D36" s="93">
        <v>97.9</v>
      </c>
      <c r="E36" s="94">
        <v>95.2</v>
      </c>
      <c r="F36" s="95">
        <v>96.11</v>
      </c>
      <c r="G36" s="96">
        <v>97.69</v>
      </c>
      <c r="H36" s="97">
        <v>75.12</v>
      </c>
      <c r="I36" s="98">
        <v>98.24</v>
      </c>
      <c r="J36" s="99">
        <v>92.27</v>
      </c>
      <c r="K36" s="92">
        <v>96.44</v>
      </c>
      <c r="L36" s="93">
        <v>80.16</v>
      </c>
      <c r="M36" s="100">
        <f>AVERAGE(C36,E36,G36,I36,K36)</f>
        <v>96.738</v>
      </c>
      <c r="N36" s="101">
        <f>AVERAGE(D36,F36,H36,J36,L36)</f>
        <v>88.311999999999983</v>
      </c>
    </row>
  </sheetData>
  <sortState xmlns:xlrd2="http://schemas.microsoft.com/office/spreadsheetml/2017/richdata2" ref="A3:N9">
    <sortCondition ref="N3:N9"/>
  </sortState>
  <mergeCells count="7">
    <mergeCell ref="N1:N2"/>
    <mergeCell ref="C1:D1"/>
    <mergeCell ref="E1:F1"/>
    <mergeCell ref="G1:H1"/>
    <mergeCell ref="I1:J1"/>
    <mergeCell ref="K1:L1"/>
    <mergeCell ref="M1:M2"/>
  </mergeCells>
  <conditionalFormatting sqref="M3:M5 M7:M8">
    <cfRule type="colorScale" priority="55">
      <colorScale>
        <cfvo type="min"/>
        <cfvo type="max"/>
        <color rgb="FFFFFF00"/>
        <color theme="5"/>
      </colorScale>
    </cfRule>
    <cfRule type="colorScale" priority="60">
      <colorScale>
        <cfvo type="min"/>
        <cfvo type="max"/>
        <color rgb="FFFF7128"/>
        <color rgb="FFFFEF9C"/>
      </colorScale>
    </cfRule>
  </conditionalFormatting>
  <conditionalFormatting sqref="N3:N5 N7:N8">
    <cfRule type="colorScale" priority="54">
      <colorScale>
        <cfvo type="min"/>
        <cfvo type="max"/>
        <color rgb="FFFFFF00"/>
        <color theme="5"/>
      </colorScale>
    </cfRule>
    <cfRule type="colorScale" priority="59">
      <colorScale>
        <cfvo type="min"/>
        <cfvo type="max"/>
        <color rgb="FFFF7128"/>
        <color rgb="FFFFEF9C"/>
      </colorScale>
    </cfRule>
  </conditionalFormatting>
  <conditionalFormatting sqref="M6">
    <cfRule type="colorScale" priority="51">
      <colorScale>
        <cfvo type="min"/>
        <cfvo type="max"/>
        <color rgb="FFFFFF00"/>
        <color theme="5"/>
      </colorScale>
    </cfRule>
    <cfRule type="colorScale" priority="53">
      <colorScale>
        <cfvo type="min"/>
        <cfvo type="max"/>
        <color rgb="FFFF7128"/>
        <color rgb="FFFFEF9C"/>
      </colorScale>
    </cfRule>
  </conditionalFormatting>
  <conditionalFormatting sqref="N6">
    <cfRule type="colorScale" priority="50">
      <colorScale>
        <cfvo type="min"/>
        <cfvo type="max"/>
        <color rgb="FFFFFF00"/>
        <color theme="5"/>
      </colorScale>
    </cfRule>
    <cfRule type="colorScale" priority="52">
      <colorScale>
        <cfvo type="min"/>
        <cfvo type="max"/>
        <color rgb="FFFF7128"/>
        <color rgb="FFFFEF9C"/>
      </colorScale>
    </cfRule>
  </conditionalFormatting>
  <conditionalFormatting sqref="M3:M8">
    <cfRule type="colorScale" priority="49">
      <colorScale>
        <cfvo type="min"/>
        <cfvo type="max"/>
        <color rgb="FFFCFCFF"/>
        <color rgb="FF63BE7B"/>
      </colorScale>
    </cfRule>
  </conditionalFormatting>
  <conditionalFormatting sqref="N3:N8">
    <cfRule type="colorScale" priority="48">
      <colorScale>
        <cfvo type="min"/>
        <cfvo type="max"/>
        <color rgb="FFFCFCFF"/>
        <color rgb="FF63BE7B"/>
      </colorScale>
    </cfRule>
  </conditionalFormatting>
  <conditionalFormatting sqref="G16:G17">
    <cfRule type="colorScale" priority="39">
      <colorScale>
        <cfvo type="min"/>
        <cfvo type="max"/>
        <color rgb="FFFFFF00"/>
        <color theme="5"/>
      </colorScale>
    </cfRule>
    <cfRule type="colorScale" priority="41">
      <colorScale>
        <cfvo type="min"/>
        <cfvo type="max"/>
        <color rgb="FFFF7128"/>
        <color rgb="FFFFEF9C"/>
      </colorScale>
    </cfRule>
  </conditionalFormatting>
  <conditionalFormatting sqref="G12:G18">
    <cfRule type="colorScale" priority="38">
      <colorScale>
        <cfvo type="min"/>
        <cfvo type="max"/>
        <color rgb="FFFFFF00"/>
        <color theme="5"/>
      </colorScale>
    </cfRule>
    <cfRule type="colorScale" priority="40">
      <colorScale>
        <cfvo type="min"/>
        <cfvo type="max"/>
        <color rgb="FFFF7128"/>
        <color rgb="FFFFEF9C"/>
      </colorScale>
    </cfRule>
  </conditionalFormatting>
  <conditionalFormatting sqref="G15">
    <cfRule type="colorScale" priority="34">
      <colorScale>
        <cfvo type="min"/>
        <cfvo type="max"/>
        <color rgb="FFFFFF00"/>
        <color theme="5"/>
      </colorScale>
    </cfRule>
    <cfRule type="colorScale" priority="36">
      <colorScale>
        <cfvo type="min"/>
        <cfvo type="max"/>
        <color rgb="FFFF7128"/>
        <color rgb="FFFFEF9C"/>
      </colorScale>
    </cfRule>
  </conditionalFormatting>
  <conditionalFormatting sqref="G12:G18">
    <cfRule type="colorScale" priority="32">
      <colorScale>
        <cfvo type="min"/>
        <cfvo type="max"/>
        <color rgb="FFFCFCFF"/>
        <color rgb="FF63BE7B"/>
      </colorScale>
    </cfRule>
  </conditionalFormatting>
  <conditionalFormatting sqref="G18">
    <cfRule type="colorScale" priority="28">
      <colorScale>
        <cfvo type="min"/>
        <cfvo type="max"/>
        <color rgb="FFFFFF00"/>
        <color theme="5"/>
      </colorScale>
    </cfRule>
    <cfRule type="colorScale" priority="30">
      <colorScale>
        <cfvo type="min"/>
        <cfvo type="max"/>
        <color rgb="FFFF7128"/>
        <color rgb="FFFFEF9C"/>
      </colorScale>
    </cfRule>
  </conditionalFormatting>
  <conditionalFormatting sqref="G18">
    <cfRule type="colorScale" priority="26">
      <colorScale>
        <cfvo type="min"/>
        <cfvo type="max"/>
        <color rgb="FFFCFCFF"/>
        <color rgb="FF63BE7B"/>
      </colorScale>
    </cfRule>
  </conditionalFormatting>
  <conditionalFormatting sqref="B25:B26">
    <cfRule type="colorScale" priority="23">
      <colorScale>
        <cfvo type="min"/>
        <cfvo type="max"/>
        <color rgb="FFFFFF00"/>
        <color theme="5"/>
      </colorScale>
    </cfRule>
    <cfRule type="colorScale" priority="25">
      <colorScale>
        <cfvo type="min"/>
        <cfvo type="max"/>
        <color rgb="FFFF7128"/>
        <color rgb="FFFFEF9C"/>
      </colorScale>
    </cfRule>
  </conditionalFormatting>
  <conditionalFormatting sqref="B21:B27">
    <cfRule type="colorScale" priority="22">
      <colorScale>
        <cfvo type="min"/>
        <cfvo type="max"/>
        <color rgb="FFFFFF00"/>
        <color theme="5"/>
      </colorScale>
    </cfRule>
    <cfRule type="colorScale" priority="24">
      <colorScale>
        <cfvo type="min"/>
        <cfvo type="max"/>
        <color rgb="FFFF7128"/>
        <color rgb="FFFFEF9C"/>
      </colorScale>
    </cfRule>
  </conditionalFormatting>
  <conditionalFormatting sqref="B24">
    <cfRule type="colorScale" priority="20">
      <colorScale>
        <cfvo type="min"/>
        <cfvo type="max"/>
        <color rgb="FFFFFF00"/>
        <color theme="5"/>
      </colorScale>
    </cfRule>
    <cfRule type="colorScale" priority="21">
      <colorScale>
        <cfvo type="min"/>
        <cfvo type="max"/>
        <color rgb="FFFF7128"/>
        <color rgb="FFFFEF9C"/>
      </colorScale>
    </cfRule>
  </conditionalFormatting>
  <conditionalFormatting sqref="B21:B27">
    <cfRule type="colorScale" priority="19">
      <colorScale>
        <cfvo type="min"/>
        <cfvo type="max"/>
        <color rgb="FFFCFCFF"/>
        <color rgb="FF63BE7B"/>
      </colorScale>
    </cfRule>
  </conditionalFormatting>
  <conditionalFormatting sqref="B27">
    <cfRule type="colorScale" priority="17">
      <colorScale>
        <cfvo type="min"/>
        <cfvo type="max"/>
        <color rgb="FFFFFF00"/>
        <color theme="5"/>
      </colorScale>
    </cfRule>
    <cfRule type="colorScale" priority="18">
      <colorScale>
        <cfvo type="min"/>
        <cfvo type="max"/>
        <color rgb="FFFF7128"/>
        <color rgb="FFFFEF9C"/>
      </colorScale>
    </cfRule>
  </conditionalFormatting>
  <conditionalFormatting sqref="B27">
    <cfRule type="colorScale" priority="16">
      <colorScale>
        <cfvo type="min"/>
        <cfvo type="max"/>
        <color rgb="FFFCFCFF"/>
        <color rgb="FF63BE7B"/>
      </colorScale>
    </cfRule>
  </conditionalFormatting>
  <conditionalFormatting sqref="M36">
    <cfRule type="colorScale" priority="13">
      <colorScale>
        <cfvo type="min"/>
        <cfvo type="max"/>
        <color rgb="FFFFFF00"/>
        <color theme="5"/>
      </colorScale>
    </cfRule>
    <cfRule type="colorScale" priority="15">
      <colorScale>
        <cfvo type="min"/>
        <cfvo type="max"/>
        <color rgb="FFFF7128"/>
        <color rgb="FFFFEF9C"/>
      </colorScale>
    </cfRule>
  </conditionalFormatting>
  <conditionalFormatting sqref="N36">
    <cfRule type="colorScale" priority="12">
      <colorScale>
        <cfvo type="min"/>
        <cfvo type="max"/>
        <color rgb="FFFFFF00"/>
        <color theme="5"/>
      </colorScale>
    </cfRule>
    <cfRule type="colorScale" priority="14">
      <colorScale>
        <cfvo type="min"/>
        <cfvo type="max"/>
        <color rgb="FFFF7128"/>
        <color rgb="FFFFEF9C"/>
      </colorScale>
    </cfRule>
  </conditionalFormatting>
  <conditionalFormatting sqref="M36">
    <cfRule type="colorScale" priority="11">
      <colorScale>
        <cfvo type="min"/>
        <cfvo type="max"/>
        <color rgb="FFFCFCFF"/>
        <color rgb="FF63BE7B"/>
      </colorScale>
    </cfRule>
  </conditionalFormatting>
  <conditionalFormatting sqref="N36">
    <cfRule type="colorScale" priority="10">
      <colorScale>
        <cfvo type="min"/>
        <cfvo type="max"/>
        <color rgb="FFFCFCFF"/>
        <color rgb="FF63BE7B"/>
      </colorScale>
    </cfRule>
  </conditionalFormatting>
  <conditionalFormatting sqref="M9">
    <cfRule type="colorScale" priority="7">
      <colorScale>
        <cfvo type="min"/>
        <cfvo type="max"/>
        <color rgb="FFFFFF00"/>
        <color theme="5"/>
      </colorScale>
    </cfRule>
    <cfRule type="colorScale" priority="9">
      <colorScale>
        <cfvo type="min"/>
        <cfvo type="max"/>
        <color rgb="FFFF7128"/>
        <color rgb="FFFFEF9C"/>
      </colorScale>
    </cfRule>
  </conditionalFormatting>
  <conditionalFormatting sqref="N9">
    <cfRule type="colorScale" priority="6">
      <colorScale>
        <cfvo type="min"/>
        <cfvo type="max"/>
        <color rgb="FFFFFF00"/>
        <color theme="5"/>
      </colorScale>
    </cfRule>
    <cfRule type="colorScale" priority="8">
      <colorScale>
        <cfvo type="min"/>
        <cfvo type="max"/>
        <color rgb="FFFF7128"/>
        <color rgb="FFFFEF9C"/>
      </colorScale>
    </cfRule>
  </conditionalFormatting>
  <conditionalFormatting sqref="M9">
    <cfRule type="colorScale" priority="5">
      <colorScale>
        <cfvo type="min"/>
        <cfvo type="max"/>
        <color rgb="FFFCFCFF"/>
        <color rgb="FF63BE7B"/>
      </colorScale>
    </cfRule>
  </conditionalFormatting>
  <conditionalFormatting sqref="N9">
    <cfRule type="colorScale" priority="4">
      <colorScale>
        <cfvo type="min"/>
        <cfvo type="max"/>
        <color rgb="FFFCFCFF"/>
        <color rgb="FF63BE7B"/>
      </colorScale>
    </cfRule>
  </conditionalFormatting>
  <conditionalFormatting sqref="G12:G17">
    <cfRule type="colorScale" priority="2">
      <colorScale>
        <cfvo type="min"/>
        <cfvo type="max"/>
        <color rgb="FFFFFF00"/>
        <color theme="5"/>
      </colorScale>
    </cfRule>
    <cfRule type="colorScale" priority="3">
      <colorScale>
        <cfvo type="min"/>
        <cfvo type="max"/>
        <color rgb="FFFF7128"/>
        <color rgb="FFFFEF9C"/>
      </colorScale>
    </cfRule>
  </conditionalFormatting>
  <conditionalFormatting sqref="G12:G17">
    <cfRule type="colorScale" priority="1">
      <colorScale>
        <cfvo type="min"/>
        <cfvo type="max"/>
        <color rgb="FFFCFCFF"/>
        <color rgb="FF63BE7B"/>
      </colorScale>
    </cfRule>
  </conditionalFormatting>
  <pageMargins left="0.7" right="0.7" top="0.75" bottom="0.75" header="0.3" footer="0.3"/>
  <pageSetup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A5323-F2D2-4EBD-9B7C-B889C5337996}">
  <dimension ref="A1:X38"/>
  <sheetViews>
    <sheetView workbookViewId="0">
      <selection activeCell="A34" sqref="A34:L37"/>
    </sheetView>
  </sheetViews>
  <sheetFormatPr defaultRowHeight="14.4" x14ac:dyDescent="0.55000000000000004"/>
  <sheetData>
    <row r="1" spans="1:24" x14ac:dyDescent="0.55000000000000004">
      <c r="A1" t="s">
        <v>52</v>
      </c>
      <c r="H1" t="s">
        <v>27</v>
      </c>
      <c r="P1" t="s">
        <v>26</v>
      </c>
      <c r="X1" t="s">
        <v>25</v>
      </c>
    </row>
    <row r="16" spans="1:24" x14ac:dyDescent="0.55000000000000004">
      <c r="A16" t="s">
        <v>53</v>
      </c>
    </row>
    <row r="17" spans="1:16" x14ac:dyDescent="0.55000000000000004">
      <c r="P17" t="s">
        <v>29</v>
      </c>
    </row>
    <row r="18" spans="1:16" x14ac:dyDescent="0.55000000000000004">
      <c r="G18" t="s">
        <v>28</v>
      </c>
    </row>
    <row r="29" spans="1:16" x14ac:dyDescent="0.55000000000000004">
      <c r="A29" s="68"/>
    </row>
    <row r="31" spans="1:16" x14ac:dyDescent="0.55000000000000004">
      <c r="A31" s="68" t="s">
        <v>54</v>
      </c>
    </row>
    <row r="34" spans="1:12" ht="15" customHeight="1" x14ac:dyDescent="0.55000000000000004">
      <c r="A34" s="236" t="s">
        <v>55</v>
      </c>
      <c r="B34" s="237"/>
      <c r="C34" s="237"/>
      <c r="D34" s="237"/>
      <c r="E34" s="237"/>
      <c r="F34" s="237"/>
      <c r="G34" s="237"/>
      <c r="H34" s="237"/>
      <c r="I34" s="237"/>
      <c r="J34" s="237"/>
      <c r="K34" s="237"/>
      <c r="L34" s="237"/>
    </row>
    <row r="35" spans="1:12" x14ac:dyDescent="0.55000000000000004">
      <c r="A35" s="237"/>
      <c r="B35" s="237"/>
      <c r="C35" s="237"/>
      <c r="D35" s="237"/>
      <c r="E35" s="237"/>
      <c r="F35" s="237"/>
      <c r="G35" s="237"/>
      <c r="H35" s="237"/>
      <c r="I35" s="237"/>
      <c r="J35" s="237"/>
      <c r="K35" s="237"/>
      <c r="L35" s="237"/>
    </row>
    <row r="36" spans="1:12" x14ac:dyDescent="0.55000000000000004">
      <c r="A36" s="237"/>
      <c r="B36" s="237"/>
      <c r="C36" s="237"/>
      <c r="D36" s="237"/>
      <c r="E36" s="237"/>
      <c r="F36" s="237"/>
      <c r="G36" s="237"/>
      <c r="H36" s="237"/>
      <c r="I36" s="237"/>
      <c r="J36" s="237"/>
      <c r="K36" s="237"/>
      <c r="L36" s="237"/>
    </row>
    <row r="37" spans="1:12" x14ac:dyDescent="0.55000000000000004">
      <c r="A37" s="237"/>
      <c r="B37" s="237"/>
      <c r="C37" s="237"/>
      <c r="D37" s="237"/>
      <c r="E37" s="237"/>
      <c r="F37" s="237"/>
      <c r="G37" s="237"/>
      <c r="H37" s="237"/>
      <c r="I37" s="237"/>
      <c r="J37" s="237"/>
      <c r="K37" s="237"/>
      <c r="L37" s="237"/>
    </row>
    <row r="38" spans="1:12" x14ac:dyDescent="0.55000000000000004">
      <c r="A38" s="155"/>
      <c r="B38" s="155"/>
      <c r="C38" s="155"/>
      <c r="D38" s="155"/>
      <c r="E38" s="155"/>
      <c r="F38" s="155"/>
      <c r="G38" s="155"/>
      <c r="H38" s="155"/>
      <c r="I38" s="155"/>
    </row>
  </sheetData>
  <mergeCells count="1">
    <mergeCell ref="A34:L3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2E78-4903-4C1B-B69A-BB518217B40E}">
  <dimension ref="A1:N37"/>
  <sheetViews>
    <sheetView workbookViewId="0">
      <selection activeCell="N1" sqref="N1"/>
    </sheetView>
  </sheetViews>
  <sheetFormatPr defaultRowHeight="14.4" x14ac:dyDescent="0.55000000000000004"/>
  <sheetData>
    <row r="1" spans="1:14" x14ac:dyDescent="0.55000000000000004">
      <c r="A1" t="s">
        <v>52</v>
      </c>
      <c r="H1" t="s">
        <v>27</v>
      </c>
      <c r="N1" s="83" t="s">
        <v>26</v>
      </c>
    </row>
    <row r="4" spans="1:14" x14ac:dyDescent="0.55000000000000004">
      <c r="N4" s="83"/>
    </row>
    <row r="16" spans="1:14" x14ac:dyDescent="0.55000000000000004">
      <c r="A16" t="s">
        <v>53</v>
      </c>
      <c r="H16" t="s">
        <v>28</v>
      </c>
    </row>
    <row r="33" spans="1:12" x14ac:dyDescent="0.55000000000000004">
      <c r="A33" s="238" t="s">
        <v>56</v>
      </c>
      <c r="B33" s="239"/>
      <c r="C33" s="239"/>
      <c r="D33" s="239"/>
      <c r="E33" s="239"/>
      <c r="F33" s="239"/>
      <c r="G33" s="239"/>
      <c r="H33" s="239"/>
      <c r="I33" s="239"/>
      <c r="J33" s="239"/>
      <c r="K33" s="239"/>
      <c r="L33" s="239"/>
    </row>
    <row r="34" spans="1:12" x14ac:dyDescent="0.55000000000000004">
      <c r="A34" s="239"/>
      <c r="B34" s="239"/>
      <c r="C34" s="239"/>
      <c r="D34" s="239"/>
      <c r="E34" s="239"/>
      <c r="F34" s="239"/>
      <c r="G34" s="239"/>
      <c r="H34" s="239"/>
      <c r="I34" s="239"/>
      <c r="J34" s="239"/>
      <c r="K34" s="239"/>
      <c r="L34" s="239"/>
    </row>
    <row r="35" spans="1:12" x14ac:dyDescent="0.55000000000000004">
      <c r="A35" s="239"/>
      <c r="B35" s="239"/>
      <c r="C35" s="239"/>
      <c r="D35" s="239"/>
      <c r="E35" s="239"/>
      <c r="F35" s="239"/>
      <c r="G35" s="239"/>
      <c r="H35" s="239"/>
      <c r="I35" s="239"/>
      <c r="J35" s="239"/>
      <c r="K35" s="239"/>
      <c r="L35" s="239"/>
    </row>
    <row r="36" spans="1:12" x14ac:dyDescent="0.55000000000000004">
      <c r="A36" s="239"/>
      <c r="B36" s="239"/>
      <c r="C36" s="239"/>
      <c r="D36" s="239"/>
      <c r="E36" s="239"/>
      <c r="F36" s="239"/>
      <c r="G36" s="239"/>
      <c r="H36" s="239"/>
      <c r="I36" s="239"/>
      <c r="J36" s="239"/>
      <c r="K36" s="239"/>
      <c r="L36" s="239"/>
    </row>
    <row r="37" spans="1:12" x14ac:dyDescent="0.55000000000000004">
      <c r="A37" s="239"/>
      <c r="B37" s="239"/>
      <c r="C37" s="239"/>
      <c r="D37" s="239"/>
      <c r="E37" s="239"/>
      <c r="F37" s="239"/>
      <c r="G37" s="239"/>
      <c r="H37" s="239"/>
      <c r="I37" s="239"/>
      <c r="J37" s="239"/>
      <c r="K37" s="239"/>
      <c r="L37" s="239"/>
    </row>
  </sheetData>
  <mergeCells count="1">
    <mergeCell ref="A33:L3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53F54-1BF2-4A28-BE9B-CDC5E79F7151}">
  <dimension ref="A1:S61"/>
  <sheetViews>
    <sheetView topLeftCell="A24" workbookViewId="0">
      <selection activeCell="E3" sqref="E3"/>
    </sheetView>
  </sheetViews>
  <sheetFormatPr defaultRowHeight="14.4" x14ac:dyDescent="0.55000000000000004"/>
  <cols>
    <col min="2" max="2" width="16.15625" bestFit="1" customWidth="1"/>
    <col min="4" max="4" width="9.578125" customWidth="1"/>
    <col min="11" max="11" width="14.15625" bestFit="1" customWidth="1"/>
  </cols>
  <sheetData>
    <row r="1" spans="1:19" x14ac:dyDescent="0.55000000000000004">
      <c r="A1" s="240" t="s">
        <v>3</v>
      </c>
      <c r="B1" s="240" t="s">
        <v>57</v>
      </c>
      <c r="C1" s="240" t="s">
        <v>626</v>
      </c>
      <c r="D1" s="241"/>
      <c r="E1" s="241"/>
      <c r="F1" s="242"/>
      <c r="G1" s="241" t="s">
        <v>73</v>
      </c>
      <c r="H1" s="241"/>
      <c r="I1" s="241"/>
      <c r="J1" s="242"/>
      <c r="K1" s="241" t="s">
        <v>58</v>
      </c>
      <c r="L1" s="241"/>
      <c r="M1" s="241"/>
      <c r="N1" s="242"/>
      <c r="O1" s="241" t="s">
        <v>59</v>
      </c>
      <c r="P1" s="241"/>
      <c r="Q1" s="241"/>
      <c r="R1" s="242"/>
      <c r="S1" s="7"/>
    </row>
    <row r="2" spans="1:19" x14ac:dyDescent="0.55000000000000004">
      <c r="A2" s="243"/>
      <c r="B2" s="243"/>
      <c r="C2" s="29" t="s">
        <v>60</v>
      </c>
      <c r="D2" s="7" t="s">
        <v>61</v>
      </c>
      <c r="E2" s="124" t="s">
        <v>62</v>
      </c>
      <c r="F2" s="36" t="s">
        <v>63</v>
      </c>
      <c r="G2" s="7" t="s">
        <v>60</v>
      </c>
      <c r="H2" s="7" t="s">
        <v>61</v>
      </c>
      <c r="I2" s="124" t="s">
        <v>62</v>
      </c>
      <c r="J2" s="36" t="s">
        <v>63</v>
      </c>
      <c r="K2" s="7" t="s">
        <v>60</v>
      </c>
      <c r="L2" s="7" t="s">
        <v>61</v>
      </c>
      <c r="M2" s="124" t="s">
        <v>62</v>
      </c>
      <c r="N2" s="36" t="s">
        <v>63</v>
      </c>
      <c r="O2" s="7" t="s">
        <v>60</v>
      </c>
      <c r="P2" s="7" t="s">
        <v>61</v>
      </c>
      <c r="Q2" s="7" t="s">
        <v>64</v>
      </c>
      <c r="R2" s="36" t="s">
        <v>63</v>
      </c>
      <c r="S2" s="7"/>
    </row>
    <row r="3" spans="1:19" x14ac:dyDescent="0.55000000000000004">
      <c r="A3" s="240">
        <v>1</v>
      </c>
      <c r="B3" s="27" t="s">
        <v>35</v>
      </c>
      <c r="C3" s="27">
        <v>0.16</v>
      </c>
      <c r="D3" s="32">
        <v>0.99</v>
      </c>
      <c r="E3" s="32">
        <v>0.28000000000000003</v>
      </c>
      <c r="F3" s="35">
        <v>462</v>
      </c>
      <c r="G3" s="32">
        <v>1</v>
      </c>
      <c r="H3" s="32">
        <v>0.7</v>
      </c>
      <c r="I3" s="32">
        <v>0.82</v>
      </c>
      <c r="J3" s="35">
        <v>7860</v>
      </c>
      <c r="K3" s="32">
        <v>0.57999999999999996</v>
      </c>
      <c r="L3" s="32">
        <v>0.84</v>
      </c>
      <c r="M3" s="32">
        <v>0.55000000000000004</v>
      </c>
      <c r="N3" s="35">
        <v>8322</v>
      </c>
      <c r="O3" s="32">
        <v>0.95</v>
      </c>
      <c r="P3" s="32">
        <v>0.71</v>
      </c>
      <c r="Q3" s="32">
        <v>0.79</v>
      </c>
      <c r="R3" s="35">
        <v>8322</v>
      </c>
      <c r="S3" s="7"/>
    </row>
    <row r="4" spans="1:19" x14ac:dyDescent="0.55000000000000004">
      <c r="A4" s="243"/>
      <c r="B4" s="29" t="s">
        <v>39</v>
      </c>
      <c r="C4" s="29">
        <v>0.05</v>
      </c>
      <c r="D4" s="7">
        <v>0.08</v>
      </c>
      <c r="E4" s="7">
        <v>0.06</v>
      </c>
      <c r="F4" s="36">
        <v>462</v>
      </c>
      <c r="G4" s="7">
        <v>0.94</v>
      </c>
      <c r="H4" s="8">
        <v>0.92</v>
      </c>
      <c r="I4" s="8">
        <v>0.93</v>
      </c>
      <c r="J4" s="36">
        <v>7860</v>
      </c>
      <c r="K4" s="7">
        <v>0.5</v>
      </c>
      <c r="L4" s="8">
        <v>0.5</v>
      </c>
      <c r="M4" s="8">
        <v>0.5</v>
      </c>
      <c r="N4" s="36">
        <v>8322</v>
      </c>
      <c r="O4" s="7">
        <v>0.89</v>
      </c>
      <c r="P4" s="8">
        <v>0.87</v>
      </c>
      <c r="Q4" s="8">
        <v>0.88</v>
      </c>
      <c r="R4" s="36">
        <v>8322</v>
      </c>
      <c r="S4" s="7"/>
    </row>
    <row r="5" spans="1:19" x14ac:dyDescent="0.55000000000000004">
      <c r="A5" s="243"/>
      <c r="B5" s="29" t="s">
        <v>40</v>
      </c>
      <c r="C5" s="29">
        <v>0.51</v>
      </c>
      <c r="D5" s="7">
        <v>0.98</v>
      </c>
      <c r="E5" s="7">
        <v>0.67</v>
      </c>
      <c r="F5" s="36">
        <v>462</v>
      </c>
      <c r="G5" s="7">
        <v>1</v>
      </c>
      <c r="H5" s="8">
        <v>0.94</v>
      </c>
      <c r="I5" s="8">
        <v>0.97</v>
      </c>
      <c r="J5" s="36">
        <v>7860</v>
      </c>
      <c r="K5" s="7">
        <v>0.75</v>
      </c>
      <c r="L5" s="8">
        <v>0.96</v>
      </c>
      <c r="M5" s="8">
        <v>0.82</v>
      </c>
      <c r="N5" s="36">
        <v>8322</v>
      </c>
      <c r="O5" s="7">
        <v>0.97</v>
      </c>
      <c r="P5" s="8">
        <v>0.95</v>
      </c>
      <c r="Q5" s="8">
        <v>0.95</v>
      </c>
      <c r="R5" s="36">
        <v>8322</v>
      </c>
      <c r="S5" s="7"/>
    </row>
    <row r="6" spans="1:19" x14ac:dyDescent="0.55000000000000004">
      <c r="A6" s="243"/>
      <c r="B6" s="29" t="s">
        <v>37</v>
      </c>
      <c r="C6" s="29">
        <v>0.06</v>
      </c>
      <c r="D6" s="9">
        <v>0.12</v>
      </c>
      <c r="E6" s="8">
        <v>0.08</v>
      </c>
      <c r="F6" s="36">
        <v>462</v>
      </c>
      <c r="G6" s="7">
        <v>0.95</v>
      </c>
      <c r="H6" s="8">
        <v>0.9</v>
      </c>
      <c r="I6" s="8">
        <v>0.92</v>
      </c>
      <c r="J6" s="36">
        <v>7860</v>
      </c>
      <c r="K6" s="7">
        <v>0.5</v>
      </c>
      <c r="L6" s="8">
        <v>0.51</v>
      </c>
      <c r="M6" s="8">
        <v>0.5</v>
      </c>
      <c r="N6" s="36">
        <v>8322</v>
      </c>
      <c r="O6" s="7">
        <v>0.9</v>
      </c>
      <c r="P6" s="8">
        <v>0.85</v>
      </c>
      <c r="Q6" s="8">
        <v>0.87</v>
      </c>
      <c r="R6" s="42">
        <v>8322</v>
      </c>
      <c r="S6" s="7"/>
    </row>
    <row r="7" spans="1:19" x14ac:dyDescent="0.55000000000000004">
      <c r="A7" s="243"/>
      <c r="B7" s="29" t="s">
        <v>44</v>
      </c>
      <c r="C7" s="29">
        <v>0.06</v>
      </c>
      <c r="D7" s="7">
        <v>0.25</v>
      </c>
      <c r="E7" s="7">
        <v>0.09</v>
      </c>
      <c r="F7" s="36">
        <v>462</v>
      </c>
      <c r="G7" s="7">
        <v>0.95</v>
      </c>
      <c r="H7" s="8">
        <v>0.76</v>
      </c>
      <c r="I7" s="8">
        <v>0.84</v>
      </c>
      <c r="J7" s="36">
        <v>7860</v>
      </c>
      <c r="K7" s="7">
        <v>0.5</v>
      </c>
      <c r="L7" s="8">
        <v>0.5</v>
      </c>
      <c r="M7" s="8">
        <v>0.73</v>
      </c>
      <c r="N7" s="36">
        <v>8322</v>
      </c>
      <c r="O7" s="7">
        <v>0.9</v>
      </c>
      <c r="P7" s="8">
        <v>0.73</v>
      </c>
      <c r="Q7" s="8">
        <v>0.8</v>
      </c>
      <c r="R7" s="36">
        <v>8322</v>
      </c>
      <c r="S7" s="7"/>
    </row>
    <row r="8" spans="1:19" x14ac:dyDescent="0.55000000000000004">
      <c r="A8" s="243"/>
      <c r="B8" s="29" t="s">
        <v>42</v>
      </c>
      <c r="C8" s="29">
        <v>0.81</v>
      </c>
      <c r="D8" s="7">
        <v>0.92</v>
      </c>
      <c r="E8" s="7">
        <v>0.86</v>
      </c>
      <c r="F8" s="36">
        <v>462</v>
      </c>
      <c r="G8" s="7">
        <v>1</v>
      </c>
      <c r="H8" s="7">
        <v>0.99</v>
      </c>
      <c r="I8" s="7">
        <v>0.99</v>
      </c>
      <c r="J8" s="36">
        <v>7860</v>
      </c>
      <c r="K8" s="7">
        <v>0.9</v>
      </c>
      <c r="L8" s="7">
        <v>0.96</v>
      </c>
      <c r="M8" s="7">
        <v>0.93</v>
      </c>
      <c r="N8" s="36">
        <v>8322</v>
      </c>
      <c r="O8" s="7">
        <v>0.98</v>
      </c>
      <c r="P8" s="7">
        <v>0.98</v>
      </c>
      <c r="Q8" s="7">
        <v>0.98</v>
      </c>
      <c r="R8" s="36">
        <v>8322</v>
      </c>
      <c r="S8" s="7"/>
    </row>
    <row r="9" spans="1:19" x14ac:dyDescent="0.55000000000000004">
      <c r="A9" s="61"/>
      <c r="B9" s="31" t="s">
        <v>46</v>
      </c>
      <c r="C9" s="31">
        <v>0.8</v>
      </c>
      <c r="D9" s="49">
        <v>0.83</v>
      </c>
      <c r="E9" s="49">
        <v>0.81</v>
      </c>
      <c r="F9" s="34">
        <v>462</v>
      </c>
      <c r="G9" s="33">
        <v>0.99</v>
      </c>
      <c r="H9" s="49">
        <v>0.99</v>
      </c>
      <c r="I9" s="49">
        <v>0.99</v>
      </c>
      <c r="J9" s="34">
        <v>7860</v>
      </c>
      <c r="K9" s="33">
        <v>0.89</v>
      </c>
      <c r="L9" s="49">
        <v>0.91</v>
      </c>
      <c r="M9" s="49">
        <v>0.9</v>
      </c>
      <c r="N9" s="34">
        <v>8322</v>
      </c>
      <c r="O9" s="33">
        <v>0.98</v>
      </c>
      <c r="P9" s="49">
        <v>0.98</v>
      </c>
      <c r="Q9" s="49">
        <v>0.98</v>
      </c>
      <c r="R9" s="34">
        <v>8322</v>
      </c>
      <c r="S9" s="7"/>
    </row>
    <row r="10" spans="1:19" x14ac:dyDescent="0.55000000000000004">
      <c r="A10" s="243">
        <v>2</v>
      </c>
      <c r="B10" s="29" t="s">
        <v>35</v>
      </c>
      <c r="C10" s="29">
        <v>0.56999999999999995</v>
      </c>
      <c r="D10" s="7">
        <v>0.98</v>
      </c>
      <c r="E10" s="7">
        <v>0.72</v>
      </c>
      <c r="F10" s="7">
        <v>465</v>
      </c>
      <c r="G10" s="29">
        <v>1</v>
      </c>
      <c r="H10" s="8">
        <v>0.96</v>
      </c>
      <c r="I10" s="8">
        <v>0.98</v>
      </c>
      <c r="J10" s="36">
        <v>7878</v>
      </c>
      <c r="K10" s="7">
        <v>0.78</v>
      </c>
      <c r="L10" s="8">
        <v>0.97</v>
      </c>
      <c r="M10" s="8">
        <v>0.85</v>
      </c>
      <c r="N10" s="36">
        <v>8343</v>
      </c>
      <c r="O10" s="7">
        <v>0.97</v>
      </c>
      <c r="P10" s="8">
        <v>0.96</v>
      </c>
      <c r="Q10" s="8">
        <v>0.96</v>
      </c>
      <c r="R10" s="36">
        <v>8343</v>
      </c>
      <c r="S10" s="7"/>
    </row>
    <row r="11" spans="1:19" x14ac:dyDescent="0.55000000000000004">
      <c r="A11" s="243"/>
      <c r="B11" s="29" t="s">
        <v>39</v>
      </c>
      <c r="C11" s="29">
        <v>0.06</v>
      </c>
      <c r="D11" s="8">
        <v>0.28000000000000003</v>
      </c>
      <c r="E11" s="8">
        <v>0.1</v>
      </c>
      <c r="F11" s="7">
        <v>465</v>
      </c>
      <c r="G11" s="29">
        <v>0.95</v>
      </c>
      <c r="H11" s="8">
        <v>0.74</v>
      </c>
      <c r="I11" s="8">
        <v>0.83</v>
      </c>
      <c r="J11" s="36">
        <v>7878</v>
      </c>
      <c r="K11" s="7">
        <v>0.5</v>
      </c>
      <c r="L11" s="8">
        <v>0.51</v>
      </c>
      <c r="M11" s="8">
        <v>0.47</v>
      </c>
      <c r="N11" s="36">
        <v>8343</v>
      </c>
      <c r="O11" s="7">
        <v>0.9</v>
      </c>
      <c r="P11" s="8">
        <v>0.72</v>
      </c>
      <c r="Q11" s="8">
        <v>0.79</v>
      </c>
      <c r="R11" s="36">
        <v>8343</v>
      </c>
      <c r="S11" s="7"/>
    </row>
    <row r="12" spans="1:19" x14ac:dyDescent="0.55000000000000004">
      <c r="A12" s="243"/>
      <c r="B12" s="29" t="s">
        <v>40</v>
      </c>
      <c r="C12" s="29">
        <v>0.71</v>
      </c>
      <c r="D12" s="8">
        <v>0.93</v>
      </c>
      <c r="E12" s="8">
        <v>0.8</v>
      </c>
      <c r="F12" s="7">
        <v>465</v>
      </c>
      <c r="G12" s="29">
        <v>1</v>
      </c>
      <c r="H12" s="8">
        <v>0.98</v>
      </c>
      <c r="I12" s="8">
        <v>0.99</v>
      </c>
      <c r="J12" s="36">
        <v>7878</v>
      </c>
      <c r="K12" s="7">
        <v>0.85</v>
      </c>
      <c r="L12" s="8">
        <v>0.95</v>
      </c>
      <c r="M12" s="8">
        <v>0.89</v>
      </c>
      <c r="N12" s="36">
        <v>8343</v>
      </c>
      <c r="O12" s="7">
        <v>0.98</v>
      </c>
      <c r="P12" s="8">
        <v>0.97</v>
      </c>
      <c r="Q12" s="8">
        <v>0.98</v>
      </c>
      <c r="R12" s="36">
        <v>8343</v>
      </c>
      <c r="S12" s="7"/>
    </row>
    <row r="13" spans="1:19" x14ac:dyDescent="0.55000000000000004">
      <c r="A13" s="243"/>
      <c r="B13" s="29" t="s">
        <v>37</v>
      </c>
      <c r="C13" s="29">
        <v>0.05</v>
      </c>
      <c r="D13" s="8">
        <v>0.12</v>
      </c>
      <c r="E13" s="8">
        <v>7.0000000000000007E-2</v>
      </c>
      <c r="F13" s="7">
        <v>465</v>
      </c>
      <c r="G13" s="29">
        <v>0.94</v>
      </c>
      <c r="H13" s="8">
        <v>0.87</v>
      </c>
      <c r="I13" s="8">
        <v>0.9</v>
      </c>
      <c r="J13" s="36">
        <v>7878</v>
      </c>
      <c r="K13" s="7">
        <v>0.5</v>
      </c>
      <c r="L13" s="8">
        <v>0.49</v>
      </c>
      <c r="M13" s="8">
        <v>0.49</v>
      </c>
      <c r="N13" s="36">
        <v>8343</v>
      </c>
      <c r="O13" s="7">
        <v>0.89</v>
      </c>
      <c r="P13" s="8">
        <v>0.82</v>
      </c>
      <c r="Q13" s="8">
        <v>0.86</v>
      </c>
      <c r="R13" s="36">
        <v>8343</v>
      </c>
      <c r="S13" s="7"/>
    </row>
    <row r="14" spans="1:19" x14ac:dyDescent="0.55000000000000004">
      <c r="A14" s="243"/>
      <c r="B14" s="29" t="s">
        <v>44</v>
      </c>
      <c r="C14" s="29">
        <v>0.06</v>
      </c>
      <c r="D14" s="8">
        <v>0.08</v>
      </c>
      <c r="E14" s="8">
        <v>7.0000000000000007E-2</v>
      </c>
      <c r="F14" s="7">
        <v>465</v>
      </c>
      <c r="G14" s="29">
        <v>0.94</v>
      </c>
      <c r="H14" s="8">
        <v>0.92</v>
      </c>
      <c r="I14" s="8">
        <v>0.93</v>
      </c>
      <c r="J14" s="36">
        <v>7878</v>
      </c>
      <c r="K14" s="7">
        <v>0.5</v>
      </c>
      <c r="L14" s="8">
        <v>0.5</v>
      </c>
      <c r="M14" s="8">
        <v>0.5</v>
      </c>
      <c r="N14" s="36">
        <v>8343</v>
      </c>
      <c r="O14" s="7">
        <v>0.9</v>
      </c>
      <c r="P14" s="8">
        <v>0.87</v>
      </c>
      <c r="Q14" s="8">
        <v>0.88</v>
      </c>
      <c r="R14" s="36">
        <v>8343</v>
      </c>
      <c r="S14" s="7"/>
    </row>
    <row r="15" spans="1:19" x14ac:dyDescent="0.55000000000000004">
      <c r="A15" s="243"/>
      <c r="B15" s="29" t="s">
        <v>42</v>
      </c>
      <c r="C15" s="29">
        <v>0.64</v>
      </c>
      <c r="D15" s="7">
        <v>0.99</v>
      </c>
      <c r="E15" s="7">
        <v>0.78</v>
      </c>
      <c r="F15" s="7">
        <v>465</v>
      </c>
      <c r="G15" s="29">
        <v>1</v>
      </c>
      <c r="H15" s="8">
        <v>0.97</v>
      </c>
      <c r="I15" s="8">
        <v>0.98</v>
      </c>
      <c r="J15" s="36">
        <v>7878</v>
      </c>
      <c r="K15" s="7">
        <v>0.82</v>
      </c>
      <c r="L15" s="8">
        <v>0.98</v>
      </c>
      <c r="M15" s="8">
        <v>0.88</v>
      </c>
      <c r="N15" s="36">
        <v>8343</v>
      </c>
      <c r="O15" s="7">
        <v>0.98</v>
      </c>
      <c r="P15" s="8">
        <v>0.97</v>
      </c>
      <c r="Q15" s="8">
        <v>0.97</v>
      </c>
      <c r="R15" s="36">
        <v>8343</v>
      </c>
      <c r="S15" s="7"/>
    </row>
    <row r="16" spans="1:19" x14ac:dyDescent="0.55000000000000004">
      <c r="A16" s="221"/>
      <c r="B16" s="29" t="s">
        <v>46</v>
      </c>
      <c r="C16" s="128">
        <v>0.06</v>
      </c>
      <c r="D16" s="129">
        <v>9.5000000000000001E-2</v>
      </c>
      <c r="E16" s="129">
        <v>0.73</v>
      </c>
      <c r="F16" s="129">
        <v>465</v>
      </c>
      <c r="G16" s="128">
        <v>1</v>
      </c>
      <c r="H16" s="129">
        <v>0.96</v>
      </c>
      <c r="I16" s="129">
        <v>0.98</v>
      </c>
      <c r="J16" s="126">
        <v>7878</v>
      </c>
      <c r="K16" s="129">
        <v>0.8</v>
      </c>
      <c r="L16" s="129">
        <v>0.96</v>
      </c>
      <c r="M16" s="129">
        <v>0.86</v>
      </c>
      <c r="N16" s="126">
        <v>8343</v>
      </c>
      <c r="O16" s="129">
        <v>0.97</v>
      </c>
      <c r="P16" s="129">
        <v>0.96</v>
      </c>
      <c r="Q16" s="129">
        <v>0.97</v>
      </c>
      <c r="R16" s="126">
        <v>8343</v>
      </c>
      <c r="S16" s="7"/>
    </row>
    <row r="17" spans="1:19" x14ac:dyDescent="0.55000000000000004">
      <c r="A17" s="240">
        <v>3</v>
      </c>
      <c r="B17" s="27" t="s">
        <v>35</v>
      </c>
      <c r="C17" s="27">
        <v>0.59</v>
      </c>
      <c r="D17" s="32">
        <v>1</v>
      </c>
      <c r="E17" s="32">
        <v>0.74</v>
      </c>
      <c r="F17" s="32">
        <v>446</v>
      </c>
      <c r="G17" s="27">
        <v>1</v>
      </c>
      <c r="H17" s="32">
        <v>0.96</v>
      </c>
      <c r="I17" s="32">
        <v>0.98</v>
      </c>
      <c r="J17" s="35">
        <v>7883</v>
      </c>
      <c r="K17" s="32">
        <v>0.8</v>
      </c>
      <c r="L17" s="32">
        <v>0.98</v>
      </c>
      <c r="M17" s="32">
        <v>0.86</v>
      </c>
      <c r="N17" s="35">
        <v>8329</v>
      </c>
      <c r="O17" s="32">
        <v>0.98</v>
      </c>
      <c r="P17" s="32">
        <v>0.96</v>
      </c>
      <c r="Q17" s="32">
        <v>0.97</v>
      </c>
      <c r="R17" s="35">
        <v>8329</v>
      </c>
      <c r="S17" s="7"/>
    </row>
    <row r="18" spans="1:19" x14ac:dyDescent="0.55000000000000004">
      <c r="A18" s="243"/>
      <c r="B18" s="29" t="s">
        <v>39</v>
      </c>
      <c r="C18" s="29">
        <v>0.06</v>
      </c>
      <c r="D18" s="7">
        <v>0.15</v>
      </c>
      <c r="E18" s="7">
        <v>0.08</v>
      </c>
      <c r="F18" s="7">
        <v>446</v>
      </c>
      <c r="G18" s="29">
        <v>0.95</v>
      </c>
      <c r="H18" s="8">
        <v>0.86</v>
      </c>
      <c r="I18" s="8">
        <v>0.9</v>
      </c>
      <c r="J18" s="36">
        <v>7883</v>
      </c>
      <c r="K18" s="7">
        <v>0.5</v>
      </c>
      <c r="L18" s="8">
        <v>0.5</v>
      </c>
      <c r="M18" s="8">
        <v>0.49</v>
      </c>
      <c r="N18" s="36">
        <v>8329</v>
      </c>
      <c r="O18" s="7">
        <v>0.9</v>
      </c>
      <c r="P18" s="8">
        <v>0.82</v>
      </c>
      <c r="Q18" s="8">
        <v>0.86</v>
      </c>
      <c r="R18" s="36">
        <v>8329</v>
      </c>
      <c r="S18" s="7"/>
    </row>
    <row r="19" spans="1:19" x14ac:dyDescent="0.55000000000000004">
      <c r="A19" s="243"/>
      <c r="B19" s="29" t="s">
        <v>40</v>
      </c>
      <c r="C19" s="29">
        <v>0.16</v>
      </c>
      <c r="D19" s="9">
        <v>1</v>
      </c>
      <c r="E19" s="8">
        <v>0.27</v>
      </c>
      <c r="F19" s="7">
        <v>446</v>
      </c>
      <c r="G19" s="29">
        <v>1</v>
      </c>
      <c r="H19" s="8">
        <v>0.69</v>
      </c>
      <c r="I19" s="8">
        <v>0.82</v>
      </c>
      <c r="J19" s="36">
        <v>7883</v>
      </c>
      <c r="K19" s="7">
        <v>0.57999999999999996</v>
      </c>
      <c r="L19" s="8">
        <v>0.85</v>
      </c>
      <c r="M19" s="8">
        <v>0.54</v>
      </c>
      <c r="N19" s="36">
        <v>8329</v>
      </c>
      <c r="O19" s="7">
        <v>0.95</v>
      </c>
      <c r="P19" s="8">
        <v>0.71</v>
      </c>
      <c r="Q19" s="8">
        <v>0.79</v>
      </c>
      <c r="R19" s="36">
        <v>8329</v>
      </c>
      <c r="S19" s="7"/>
    </row>
    <row r="20" spans="1:19" x14ac:dyDescent="0.55000000000000004">
      <c r="A20" s="243"/>
      <c r="B20" s="29" t="s">
        <v>37</v>
      </c>
      <c r="C20" s="46">
        <v>0.06</v>
      </c>
      <c r="D20" s="8">
        <v>0.17</v>
      </c>
      <c r="E20" s="8">
        <v>0.08</v>
      </c>
      <c r="F20" s="8">
        <v>446</v>
      </c>
      <c r="G20" s="46">
        <v>0.95</v>
      </c>
      <c r="H20" s="8">
        <v>0.83</v>
      </c>
      <c r="I20" s="8">
        <v>0.89</v>
      </c>
      <c r="J20" s="43">
        <v>7883</v>
      </c>
      <c r="K20" s="8">
        <v>0.5</v>
      </c>
      <c r="L20" s="8">
        <v>0.5</v>
      </c>
      <c r="M20" s="8">
        <v>0.49</v>
      </c>
      <c r="N20" s="43">
        <v>8329</v>
      </c>
      <c r="O20" s="8">
        <v>0.9</v>
      </c>
      <c r="P20" s="8">
        <v>0.8</v>
      </c>
      <c r="Q20" s="8">
        <v>0.84</v>
      </c>
      <c r="R20" s="43">
        <v>8329</v>
      </c>
      <c r="S20" s="7"/>
    </row>
    <row r="21" spans="1:19" x14ac:dyDescent="0.55000000000000004">
      <c r="A21" s="243"/>
      <c r="B21" s="29" t="s">
        <v>44</v>
      </c>
      <c r="C21" s="29">
        <v>0.06</v>
      </c>
      <c r="D21" s="8">
        <v>0.14000000000000001</v>
      </c>
      <c r="E21" s="8">
        <v>0.08</v>
      </c>
      <c r="F21" s="7">
        <v>446</v>
      </c>
      <c r="G21" s="29">
        <v>0.95</v>
      </c>
      <c r="H21" s="8">
        <v>0.87</v>
      </c>
      <c r="I21" s="8">
        <v>0.91</v>
      </c>
      <c r="J21" s="36">
        <v>7883</v>
      </c>
      <c r="K21" s="7">
        <v>0.5</v>
      </c>
      <c r="L21" s="8">
        <v>0.51</v>
      </c>
      <c r="M21" s="8">
        <v>0.5</v>
      </c>
      <c r="N21" s="36">
        <v>8329</v>
      </c>
      <c r="O21" s="7">
        <v>0.9</v>
      </c>
      <c r="P21" s="8">
        <v>0.84</v>
      </c>
      <c r="Q21" s="8">
        <v>0.87</v>
      </c>
      <c r="R21" s="36">
        <v>8329</v>
      </c>
      <c r="S21" s="7"/>
    </row>
    <row r="22" spans="1:19" x14ac:dyDescent="0.55000000000000004">
      <c r="A22" s="243"/>
      <c r="B22" s="29" t="s">
        <v>42</v>
      </c>
      <c r="C22" s="29">
        <v>0.78</v>
      </c>
      <c r="D22" s="7">
        <v>0.91</v>
      </c>
      <c r="E22" s="7">
        <v>0.84</v>
      </c>
      <c r="F22" s="7">
        <v>446</v>
      </c>
      <c r="G22" s="29">
        <v>1</v>
      </c>
      <c r="H22" s="7">
        <v>0.99</v>
      </c>
      <c r="I22" s="7">
        <v>0.99</v>
      </c>
      <c r="J22" s="36">
        <v>7883</v>
      </c>
      <c r="K22" s="7">
        <v>0.89</v>
      </c>
      <c r="L22" s="7">
        <v>0.95</v>
      </c>
      <c r="M22" s="7">
        <v>0.92</v>
      </c>
      <c r="N22" s="36">
        <v>8329</v>
      </c>
      <c r="O22" s="7">
        <v>0.98</v>
      </c>
      <c r="P22" s="7">
        <v>0.98</v>
      </c>
      <c r="Q22" s="7">
        <v>0.98</v>
      </c>
      <c r="R22" s="36">
        <v>8329</v>
      </c>
      <c r="S22" s="7"/>
    </row>
    <row r="23" spans="1:19" x14ac:dyDescent="0.55000000000000004">
      <c r="A23" s="61"/>
      <c r="B23" s="31" t="s">
        <v>46</v>
      </c>
      <c r="C23" s="31">
        <v>0.18</v>
      </c>
      <c r="D23" s="33">
        <v>1</v>
      </c>
      <c r="E23" s="33">
        <v>0.3</v>
      </c>
      <c r="F23" s="33">
        <v>446</v>
      </c>
      <c r="G23" s="31">
        <v>1</v>
      </c>
      <c r="H23" s="33">
        <v>0.74</v>
      </c>
      <c r="I23" s="33">
        <v>0.85</v>
      </c>
      <c r="J23" s="34">
        <v>7883</v>
      </c>
      <c r="K23" s="33">
        <v>0.59</v>
      </c>
      <c r="L23" s="33">
        <v>0.87</v>
      </c>
      <c r="M23" s="33">
        <v>0.56999999999999995</v>
      </c>
      <c r="N23" s="34">
        <v>8329</v>
      </c>
      <c r="O23" s="33">
        <v>0.96</v>
      </c>
      <c r="P23" s="33">
        <v>0.75</v>
      </c>
      <c r="Q23" s="33">
        <v>0.82</v>
      </c>
      <c r="R23" s="34">
        <v>8329</v>
      </c>
      <c r="S23" s="7"/>
    </row>
    <row r="24" spans="1:19" x14ac:dyDescent="0.55000000000000004">
      <c r="A24" s="243">
        <v>4</v>
      </c>
      <c r="B24" s="29" t="s">
        <v>35</v>
      </c>
      <c r="C24" s="29">
        <v>0.42</v>
      </c>
      <c r="D24" s="7">
        <v>0.98</v>
      </c>
      <c r="E24" s="7">
        <v>0.59</v>
      </c>
      <c r="F24" s="7">
        <v>459</v>
      </c>
      <c r="G24" s="29">
        <v>1</v>
      </c>
      <c r="H24" s="8">
        <v>0.92</v>
      </c>
      <c r="I24" s="8">
        <v>0.96</v>
      </c>
      <c r="J24" s="36">
        <v>7856</v>
      </c>
      <c r="K24" s="7">
        <v>0.71</v>
      </c>
      <c r="L24" s="8">
        <v>0.95</v>
      </c>
      <c r="M24" s="8">
        <v>0.77</v>
      </c>
      <c r="N24" s="36">
        <v>8315</v>
      </c>
      <c r="O24" s="7">
        <v>0.97</v>
      </c>
      <c r="P24" s="8">
        <v>0.92</v>
      </c>
      <c r="Q24" s="8">
        <v>0.94</v>
      </c>
      <c r="R24" s="36">
        <v>8315</v>
      </c>
      <c r="S24" s="7"/>
    </row>
    <row r="25" spans="1:19" x14ac:dyDescent="0.55000000000000004">
      <c r="A25" s="243"/>
      <c r="B25" s="29" t="s">
        <v>39</v>
      </c>
      <c r="C25" s="46">
        <v>0.06</v>
      </c>
      <c r="D25" s="8">
        <v>0.11</v>
      </c>
      <c r="E25" s="8">
        <v>0.08</v>
      </c>
      <c r="F25" s="8">
        <v>459</v>
      </c>
      <c r="G25" s="46">
        <v>0.95</v>
      </c>
      <c r="H25" s="8">
        <v>0.9</v>
      </c>
      <c r="I25" s="8">
        <v>0.92</v>
      </c>
      <c r="J25" s="43">
        <v>7856</v>
      </c>
      <c r="K25" s="8">
        <v>0.5</v>
      </c>
      <c r="L25" s="8">
        <v>0.51</v>
      </c>
      <c r="M25" s="8">
        <v>0.5</v>
      </c>
      <c r="N25" s="43">
        <v>8315</v>
      </c>
      <c r="O25" s="8">
        <v>0.9</v>
      </c>
      <c r="P25" s="8">
        <v>0.86</v>
      </c>
      <c r="Q25" s="8">
        <v>0.88</v>
      </c>
      <c r="R25" s="43">
        <v>8315</v>
      </c>
      <c r="S25" s="7"/>
    </row>
    <row r="26" spans="1:19" x14ac:dyDescent="0.55000000000000004">
      <c r="A26" s="243"/>
      <c r="B26" s="29" t="s">
        <v>40</v>
      </c>
      <c r="C26" s="29">
        <v>0.55000000000000004</v>
      </c>
      <c r="D26" s="8">
        <v>0.99</v>
      </c>
      <c r="E26" s="8">
        <v>0.7</v>
      </c>
      <c r="F26" s="7">
        <v>459</v>
      </c>
      <c r="G26" s="29">
        <v>1</v>
      </c>
      <c r="H26" s="8">
        <v>0.95</v>
      </c>
      <c r="I26" s="8">
        <v>0.98</v>
      </c>
      <c r="J26" s="36">
        <v>7856</v>
      </c>
      <c r="K26" s="7">
        <v>0.77</v>
      </c>
      <c r="L26" s="8">
        <v>0.97</v>
      </c>
      <c r="M26" s="8">
        <v>0.84</v>
      </c>
      <c r="N26" s="36">
        <v>8315</v>
      </c>
      <c r="O26" s="7">
        <v>0.97</v>
      </c>
      <c r="P26" s="8">
        <v>0.95</v>
      </c>
      <c r="Q26" s="8">
        <v>0.96</v>
      </c>
      <c r="R26" s="36">
        <v>8315</v>
      </c>
      <c r="S26" s="7"/>
    </row>
    <row r="27" spans="1:19" x14ac:dyDescent="0.55000000000000004">
      <c r="A27" s="243"/>
      <c r="B27" s="29" t="s">
        <v>37</v>
      </c>
      <c r="C27" s="29">
        <v>0.04</v>
      </c>
      <c r="D27" s="8">
        <v>0.08</v>
      </c>
      <c r="E27" s="8">
        <v>0.05</v>
      </c>
      <c r="F27" s="7">
        <v>459</v>
      </c>
      <c r="G27" s="29">
        <v>0.94</v>
      </c>
      <c r="H27" s="8">
        <v>0.89</v>
      </c>
      <c r="I27" s="8">
        <v>0.92</v>
      </c>
      <c r="J27" s="36">
        <v>7856</v>
      </c>
      <c r="K27" s="7">
        <v>0.49</v>
      </c>
      <c r="L27" s="8">
        <v>0.48</v>
      </c>
      <c r="M27" s="8">
        <v>0.48</v>
      </c>
      <c r="N27" s="36">
        <v>8315</v>
      </c>
      <c r="O27" s="7">
        <v>0.89</v>
      </c>
      <c r="P27" s="8">
        <v>0.85</v>
      </c>
      <c r="Q27" s="8">
        <v>0.87</v>
      </c>
      <c r="R27" s="36">
        <v>8315</v>
      </c>
      <c r="S27" s="7"/>
    </row>
    <row r="28" spans="1:19" x14ac:dyDescent="0.55000000000000004">
      <c r="A28" s="243"/>
      <c r="B28" s="29" t="s">
        <v>44</v>
      </c>
      <c r="C28" s="29">
        <v>0.05</v>
      </c>
      <c r="D28" s="8">
        <v>0.09</v>
      </c>
      <c r="E28" s="8">
        <v>0.06</v>
      </c>
      <c r="F28" s="7">
        <v>459</v>
      </c>
      <c r="G28" s="29">
        <v>0.94</v>
      </c>
      <c r="H28" s="8">
        <v>0.89</v>
      </c>
      <c r="I28" s="8">
        <v>0.92</v>
      </c>
      <c r="J28" s="36">
        <v>7856</v>
      </c>
      <c r="K28" s="7">
        <v>0.49</v>
      </c>
      <c r="L28" s="8">
        <v>0.49</v>
      </c>
      <c r="M28" s="8">
        <v>0.49</v>
      </c>
      <c r="N28" s="36">
        <v>8315</v>
      </c>
      <c r="O28" s="7">
        <v>0.89</v>
      </c>
      <c r="P28" s="8">
        <v>0.84</v>
      </c>
      <c r="Q28" s="8">
        <v>0.87</v>
      </c>
      <c r="R28" s="36">
        <v>8315</v>
      </c>
      <c r="S28" s="7"/>
    </row>
    <row r="29" spans="1:19" x14ac:dyDescent="0.55000000000000004">
      <c r="A29" s="243"/>
      <c r="B29" s="29" t="s">
        <v>42</v>
      </c>
      <c r="C29" s="29">
        <v>0.25</v>
      </c>
      <c r="D29" s="7">
        <v>0.96</v>
      </c>
      <c r="E29" s="7">
        <v>0.4</v>
      </c>
      <c r="F29" s="7">
        <v>459</v>
      </c>
      <c r="G29" s="29">
        <v>1</v>
      </c>
      <c r="H29" s="8">
        <v>0.83</v>
      </c>
      <c r="I29" s="8">
        <v>0.91</v>
      </c>
      <c r="J29" s="36">
        <v>7856</v>
      </c>
      <c r="K29" s="7">
        <v>0.62</v>
      </c>
      <c r="L29" s="8">
        <v>0.9</v>
      </c>
      <c r="M29" s="8">
        <v>0.65</v>
      </c>
      <c r="N29" s="36">
        <v>8315</v>
      </c>
      <c r="O29" s="7">
        <v>0.96</v>
      </c>
      <c r="P29" s="8">
        <v>0.84</v>
      </c>
      <c r="Q29" s="8">
        <v>0.88</v>
      </c>
      <c r="R29" s="36">
        <v>8315</v>
      </c>
      <c r="S29" s="7"/>
    </row>
    <row r="30" spans="1:19" x14ac:dyDescent="0.55000000000000004">
      <c r="A30" s="221"/>
      <c r="B30" s="29" t="s">
        <v>46</v>
      </c>
      <c r="C30" s="29">
        <v>0.42</v>
      </c>
      <c r="D30" s="7">
        <v>0.99</v>
      </c>
      <c r="E30" s="7">
        <v>0.57999999999999996</v>
      </c>
      <c r="F30" s="7">
        <v>459</v>
      </c>
      <c r="G30" s="29">
        <v>1</v>
      </c>
      <c r="H30" s="8">
        <v>0.92</v>
      </c>
      <c r="I30" s="8">
        <v>0.96</v>
      </c>
      <c r="J30" s="36">
        <v>7856</v>
      </c>
      <c r="K30" s="7">
        <v>0.71</v>
      </c>
      <c r="L30" s="8">
        <v>0.95</v>
      </c>
      <c r="M30" s="8">
        <v>0.77</v>
      </c>
      <c r="N30" s="36">
        <v>8315</v>
      </c>
      <c r="O30" s="7">
        <v>0.97</v>
      </c>
      <c r="P30" s="8">
        <v>0.92</v>
      </c>
      <c r="Q30" s="8">
        <v>0.94</v>
      </c>
      <c r="R30" s="36">
        <v>8315</v>
      </c>
      <c r="S30" s="7"/>
    </row>
    <row r="31" spans="1:19" x14ac:dyDescent="0.55000000000000004">
      <c r="A31" s="240">
        <v>5</v>
      </c>
      <c r="B31" s="37" t="s">
        <v>35</v>
      </c>
      <c r="C31" s="37">
        <v>0.52</v>
      </c>
      <c r="D31" s="28">
        <v>0.97</v>
      </c>
      <c r="E31" s="28">
        <v>0.68</v>
      </c>
      <c r="F31" s="28">
        <v>450</v>
      </c>
      <c r="G31" s="37">
        <v>1</v>
      </c>
      <c r="H31" s="28">
        <v>0.95</v>
      </c>
      <c r="I31" s="28">
        <v>0.97</v>
      </c>
      <c r="J31" s="48">
        <v>7785</v>
      </c>
      <c r="K31" s="28">
        <v>0.76</v>
      </c>
      <c r="L31" s="28">
        <v>0.96</v>
      </c>
      <c r="M31" s="28">
        <v>0.83</v>
      </c>
      <c r="N31" s="48">
        <v>8235</v>
      </c>
      <c r="O31" s="28">
        <v>0.97</v>
      </c>
      <c r="P31" s="28">
        <v>0.95</v>
      </c>
      <c r="Q31" s="28">
        <v>0.96</v>
      </c>
      <c r="R31" s="48">
        <v>8235</v>
      </c>
      <c r="S31" s="7"/>
    </row>
    <row r="32" spans="1:19" x14ac:dyDescent="0.55000000000000004">
      <c r="A32" s="243"/>
      <c r="B32" s="29" t="s">
        <v>39</v>
      </c>
      <c r="C32" s="29">
        <v>0.05</v>
      </c>
      <c r="D32" s="8">
        <v>0.13</v>
      </c>
      <c r="E32" s="8">
        <v>7.0000000000000007E-2</v>
      </c>
      <c r="F32" s="7">
        <v>450</v>
      </c>
      <c r="G32" s="29">
        <v>0.94</v>
      </c>
      <c r="H32" s="8">
        <v>0.86</v>
      </c>
      <c r="I32" s="8">
        <v>0.9</v>
      </c>
      <c r="J32" s="36">
        <v>7785</v>
      </c>
      <c r="K32" s="7">
        <v>0.5</v>
      </c>
      <c r="L32" s="8">
        <v>0.5</v>
      </c>
      <c r="M32" s="8">
        <v>0.49</v>
      </c>
      <c r="N32" s="36">
        <v>8235</v>
      </c>
      <c r="O32" s="7">
        <v>0.9</v>
      </c>
      <c r="P32" s="8">
        <v>0.82</v>
      </c>
      <c r="Q32" s="8">
        <v>0.86</v>
      </c>
      <c r="R32" s="36">
        <v>8235</v>
      </c>
      <c r="S32" s="7"/>
    </row>
    <row r="33" spans="1:19" x14ac:dyDescent="0.55000000000000004">
      <c r="A33" s="243"/>
      <c r="B33" s="29" t="s">
        <v>40</v>
      </c>
      <c r="C33" s="29">
        <v>0.51</v>
      </c>
      <c r="D33" s="8">
        <v>0.98</v>
      </c>
      <c r="E33" s="8">
        <v>0.67</v>
      </c>
      <c r="F33" s="7">
        <v>450</v>
      </c>
      <c r="G33" s="29">
        <v>1</v>
      </c>
      <c r="H33" s="8">
        <v>0.95</v>
      </c>
      <c r="I33" s="8">
        <v>0.97</v>
      </c>
      <c r="J33" s="36">
        <v>7785</v>
      </c>
      <c r="K33" s="7">
        <v>0.76</v>
      </c>
      <c r="L33" s="8">
        <v>0.97</v>
      </c>
      <c r="M33" s="8">
        <v>0.82</v>
      </c>
      <c r="N33" s="36">
        <v>8235</v>
      </c>
      <c r="O33" s="7">
        <v>0.97</v>
      </c>
      <c r="P33" s="8">
        <v>0.95</v>
      </c>
      <c r="Q33" s="8">
        <v>0.96</v>
      </c>
      <c r="R33" s="36">
        <v>8235</v>
      </c>
      <c r="S33" s="7"/>
    </row>
    <row r="34" spans="1:19" x14ac:dyDescent="0.55000000000000004">
      <c r="A34" s="243"/>
      <c r="B34" s="29" t="s">
        <v>37</v>
      </c>
      <c r="C34" s="29">
        <v>0.04</v>
      </c>
      <c r="D34" s="8">
        <v>0.06</v>
      </c>
      <c r="E34" s="8">
        <v>0.05</v>
      </c>
      <c r="F34" s="7">
        <v>450</v>
      </c>
      <c r="G34" s="29">
        <v>0.94</v>
      </c>
      <c r="H34" s="8">
        <v>0.92</v>
      </c>
      <c r="I34" s="8">
        <v>0.93</v>
      </c>
      <c r="J34" s="36">
        <v>7785</v>
      </c>
      <c r="K34" s="7">
        <v>0.49</v>
      </c>
      <c r="L34" s="8">
        <v>0.49</v>
      </c>
      <c r="M34" s="8">
        <v>0.49</v>
      </c>
      <c r="N34" s="36">
        <v>8235</v>
      </c>
      <c r="O34" s="7">
        <v>0.89</v>
      </c>
      <c r="P34" s="8">
        <v>0.87</v>
      </c>
      <c r="Q34" s="8">
        <v>0.88</v>
      </c>
      <c r="R34" s="36">
        <v>8235</v>
      </c>
      <c r="S34" s="7"/>
    </row>
    <row r="35" spans="1:19" x14ac:dyDescent="0.55000000000000004">
      <c r="A35" s="243"/>
      <c r="B35" s="29" t="s">
        <v>44</v>
      </c>
      <c r="C35" s="29">
        <v>0.05</v>
      </c>
      <c r="D35" s="8">
        <v>0.2</v>
      </c>
      <c r="E35" s="8">
        <v>0.08</v>
      </c>
      <c r="F35" s="7">
        <v>450</v>
      </c>
      <c r="G35" s="29">
        <v>0.94</v>
      </c>
      <c r="H35" s="8">
        <v>0.78</v>
      </c>
      <c r="I35" s="8">
        <v>0.85</v>
      </c>
      <c r="J35" s="36">
        <v>7785</v>
      </c>
      <c r="K35" s="7">
        <v>0.5</v>
      </c>
      <c r="L35" s="8">
        <v>0.49</v>
      </c>
      <c r="M35" s="8">
        <v>0.47</v>
      </c>
      <c r="N35" s="36">
        <v>8235</v>
      </c>
      <c r="O35" s="7">
        <v>0.9</v>
      </c>
      <c r="P35" s="8">
        <v>0.75</v>
      </c>
      <c r="Q35" s="8">
        <v>0.81</v>
      </c>
      <c r="R35" s="36">
        <v>8235</v>
      </c>
      <c r="S35" s="7"/>
    </row>
    <row r="36" spans="1:19" x14ac:dyDescent="0.55000000000000004">
      <c r="A36" s="243"/>
      <c r="B36" s="29" t="s">
        <v>42</v>
      </c>
      <c r="C36" s="29">
        <v>0.72</v>
      </c>
      <c r="D36" s="7">
        <v>0.92</v>
      </c>
      <c r="E36" s="7">
        <v>0.81</v>
      </c>
      <c r="F36" s="7">
        <v>450</v>
      </c>
      <c r="G36" s="29">
        <v>1</v>
      </c>
      <c r="H36" s="7">
        <v>0.98</v>
      </c>
      <c r="I36" s="7">
        <v>0.99</v>
      </c>
      <c r="J36" s="36">
        <v>7785</v>
      </c>
      <c r="K36" s="7">
        <v>0.86</v>
      </c>
      <c r="L36" s="7">
        <v>0.95</v>
      </c>
      <c r="M36" s="7">
        <v>0.9</v>
      </c>
      <c r="N36" s="36">
        <v>8235</v>
      </c>
      <c r="O36" s="7">
        <v>0.98</v>
      </c>
      <c r="P36" s="7">
        <v>0.98</v>
      </c>
      <c r="Q36" s="7">
        <v>0.98</v>
      </c>
      <c r="R36" s="36">
        <v>8235</v>
      </c>
      <c r="S36" s="7"/>
    </row>
    <row r="37" spans="1:19" x14ac:dyDescent="0.55000000000000004">
      <c r="A37" s="61"/>
      <c r="B37" s="31" t="s">
        <v>46</v>
      </c>
      <c r="C37" s="31">
        <v>0.21</v>
      </c>
      <c r="D37" s="33">
        <v>0.96</v>
      </c>
      <c r="E37" s="33">
        <v>0.35</v>
      </c>
      <c r="F37" s="33">
        <v>450</v>
      </c>
      <c r="G37" s="31">
        <v>1</v>
      </c>
      <c r="H37" s="33">
        <v>0.79</v>
      </c>
      <c r="I37" s="33">
        <v>0.88</v>
      </c>
      <c r="J37" s="34">
        <v>7785</v>
      </c>
      <c r="K37" s="33">
        <v>0.6</v>
      </c>
      <c r="L37" s="33">
        <v>0.88</v>
      </c>
      <c r="M37" s="33">
        <v>0.61</v>
      </c>
      <c r="N37" s="34">
        <v>8235</v>
      </c>
      <c r="O37" s="33">
        <v>0.95</v>
      </c>
      <c r="P37" s="33">
        <v>0.8</v>
      </c>
      <c r="Q37" s="33">
        <v>0.85</v>
      </c>
      <c r="R37" s="34">
        <v>8235</v>
      </c>
      <c r="S37" s="7"/>
    </row>
    <row r="38" spans="1:19" x14ac:dyDescent="0.55000000000000004">
      <c r="A38" s="243" t="s">
        <v>65</v>
      </c>
      <c r="B38" s="29" t="s">
        <v>35</v>
      </c>
      <c r="C38" s="47">
        <f t="shared" ref="C38:C44" si="0">AVERAGE(C3,C10,C17,C24,C31)</f>
        <v>0.45199999999999996</v>
      </c>
      <c r="D38" s="10">
        <f t="shared" ref="D38:R38" si="1">AVERAGE(D3,D10,D17,D24,D31)</f>
        <v>0.98399999999999999</v>
      </c>
      <c r="E38" s="7">
        <f t="shared" si="1"/>
        <v>0.60200000000000009</v>
      </c>
      <c r="F38" s="40">
        <f t="shared" si="1"/>
        <v>456.4</v>
      </c>
      <c r="G38" s="39">
        <f t="shared" si="1"/>
        <v>1</v>
      </c>
      <c r="H38" s="7">
        <f t="shared" si="1"/>
        <v>0.89800000000000002</v>
      </c>
      <c r="I38" s="7">
        <f t="shared" si="1"/>
        <v>0.94199999999999995</v>
      </c>
      <c r="J38" s="44">
        <f t="shared" si="1"/>
        <v>7852.4</v>
      </c>
      <c r="K38" s="41">
        <f t="shared" si="1"/>
        <v>0.72599999999999998</v>
      </c>
      <c r="L38" s="9">
        <f t="shared" si="1"/>
        <v>0.94000000000000006</v>
      </c>
      <c r="M38" s="7">
        <f t="shared" si="1"/>
        <v>0.77200000000000002</v>
      </c>
      <c r="N38" s="45">
        <f t="shared" si="1"/>
        <v>8308.7999999999993</v>
      </c>
      <c r="O38" s="7">
        <f t="shared" si="1"/>
        <v>0.96799999999999997</v>
      </c>
      <c r="P38" s="100">
        <f t="shared" si="1"/>
        <v>0.9</v>
      </c>
      <c r="Q38" s="7">
        <f t="shared" si="1"/>
        <v>0.92399999999999982</v>
      </c>
      <c r="R38" s="44">
        <f t="shared" si="1"/>
        <v>8308.7999999999993</v>
      </c>
      <c r="S38" s="7"/>
    </row>
    <row r="39" spans="1:19" x14ac:dyDescent="0.55000000000000004">
      <c r="A39" s="243"/>
      <c r="B39" s="29" t="s">
        <v>39</v>
      </c>
      <c r="C39" s="29">
        <f t="shared" si="0"/>
        <v>5.5999999999999994E-2</v>
      </c>
      <c r="D39" s="7">
        <f t="shared" ref="D39:R39" si="2">AVERAGE(D4,D11,D18,D25,D32)</f>
        <v>0.15</v>
      </c>
      <c r="E39" s="7">
        <f t="shared" si="2"/>
        <v>7.8E-2</v>
      </c>
      <c r="F39" s="11">
        <f t="shared" si="2"/>
        <v>456.4</v>
      </c>
      <c r="G39" s="29">
        <f t="shared" si="2"/>
        <v>0.94600000000000006</v>
      </c>
      <c r="H39" s="7">
        <f t="shared" si="2"/>
        <v>0.85600000000000009</v>
      </c>
      <c r="I39" s="7">
        <f t="shared" si="2"/>
        <v>0.89600000000000013</v>
      </c>
      <c r="J39" s="45">
        <f t="shared" si="2"/>
        <v>7852.4</v>
      </c>
      <c r="K39" s="41">
        <f t="shared" si="2"/>
        <v>0.5</v>
      </c>
      <c r="L39" s="7">
        <f t="shared" si="2"/>
        <v>0.504</v>
      </c>
      <c r="M39" s="7">
        <f t="shared" si="2"/>
        <v>0.49000000000000005</v>
      </c>
      <c r="N39" s="45">
        <f t="shared" si="2"/>
        <v>8308.7999999999993</v>
      </c>
      <c r="O39" s="7">
        <f t="shared" si="2"/>
        <v>0.89800000000000002</v>
      </c>
      <c r="P39" s="7">
        <f t="shared" si="2"/>
        <v>0.81799999999999995</v>
      </c>
      <c r="Q39" s="7">
        <f t="shared" si="2"/>
        <v>0.85399999999999987</v>
      </c>
      <c r="R39" s="45">
        <f t="shared" si="2"/>
        <v>8308.7999999999993</v>
      </c>
      <c r="S39" s="7"/>
    </row>
    <row r="40" spans="1:19" x14ac:dyDescent="0.55000000000000004">
      <c r="A40" s="243"/>
      <c r="B40" s="29" t="s">
        <v>40</v>
      </c>
      <c r="C40" s="29">
        <f t="shared" si="0"/>
        <v>0.48799999999999999</v>
      </c>
      <c r="D40" s="7">
        <f t="shared" ref="D40:R40" si="3">AVERAGE(D5,D12,D19,D26,D33)</f>
        <v>0.9760000000000002</v>
      </c>
      <c r="E40" s="7">
        <f t="shared" si="3"/>
        <v>0.62200000000000011</v>
      </c>
      <c r="F40" s="11">
        <f t="shared" si="3"/>
        <v>456.4</v>
      </c>
      <c r="G40" s="39">
        <f t="shared" si="3"/>
        <v>1</v>
      </c>
      <c r="H40" s="7">
        <f t="shared" si="3"/>
        <v>0.90199999999999991</v>
      </c>
      <c r="I40" s="7">
        <f t="shared" si="3"/>
        <v>0.94599999999999995</v>
      </c>
      <c r="J40" s="45">
        <f t="shared" si="3"/>
        <v>7852.4</v>
      </c>
      <c r="K40" s="7">
        <f t="shared" si="3"/>
        <v>0.74199999999999999</v>
      </c>
      <c r="L40" s="7">
        <f t="shared" si="3"/>
        <v>0.93999999999999984</v>
      </c>
      <c r="M40" s="7">
        <f t="shared" si="3"/>
        <v>0.78199999999999992</v>
      </c>
      <c r="N40" s="45">
        <f t="shared" si="3"/>
        <v>8308.7999999999993</v>
      </c>
      <c r="O40" s="7">
        <f t="shared" si="3"/>
        <v>0.96799999999999997</v>
      </c>
      <c r="P40" s="7">
        <f t="shared" si="3"/>
        <v>0.90600000000000003</v>
      </c>
      <c r="Q40" s="7">
        <f t="shared" si="3"/>
        <v>0.92799999999999994</v>
      </c>
      <c r="R40" s="45">
        <f t="shared" si="3"/>
        <v>8308.7999999999993</v>
      </c>
      <c r="S40" s="7"/>
    </row>
    <row r="41" spans="1:19" x14ac:dyDescent="0.55000000000000004">
      <c r="A41" s="243"/>
      <c r="B41" s="29" t="s">
        <v>37</v>
      </c>
      <c r="C41" s="29">
        <f t="shared" si="0"/>
        <v>0.05</v>
      </c>
      <c r="D41" s="7">
        <f t="shared" ref="D41:R41" si="4">AVERAGE(D6,D13,D20,D27,D34)</f>
        <v>0.11000000000000001</v>
      </c>
      <c r="E41" s="7">
        <f t="shared" si="4"/>
        <v>6.6000000000000003E-2</v>
      </c>
      <c r="F41" s="11">
        <f t="shared" si="4"/>
        <v>456.4</v>
      </c>
      <c r="G41" s="38">
        <f t="shared" si="4"/>
        <v>0.94399999999999995</v>
      </c>
      <c r="H41" s="7">
        <f t="shared" si="4"/>
        <v>0.88200000000000001</v>
      </c>
      <c r="I41" s="7">
        <f t="shared" si="4"/>
        <v>0.91199999999999992</v>
      </c>
      <c r="J41" s="45">
        <f t="shared" si="4"/>
        <v>7852.4</v>
      </c>
      <c r="K41" s="7">
        <f t="shared" si="4"/>
        <v>0.496</v>
      </c>
      <c r="L41" s="7">
        <f t="shared" si="4"/>
        <v>0.49399999999999994</v>
      </c>
      <c r="M41" s="7">
        <f t="shared" si="4"/>
        <v>0.49000000000000005</v>
      </c>
      <c r="N41" s="45">
        <f t="shared" si="4"/>
        <v>8308.7999999999993</v>
      </c>
      <c r="O41" s="7">
        <f t="shared" si="4"/>
        <v>0.89399999999999991</v>
      </c>
      <c r="P41" s="7">
        <f t="shared" si="4"/>
        <v>0.83799999999999986</v>
      </c>
      <c r="Q41" s="7">
        <f t="shared" si="4"/>
        <v>0.8640000000000001</v>
      </c>
      <c r="R41" s="45">
        <f t="shared" si="4"/>
        <v>8308.7999999999993</v>
      </c>
      <c r="S41" s="7"/>
    </row>
    <row r="42" spans="1:19" x14ac:dyDescent="0.55000000000000004">
      <c r="A42" s="243"/>
      <c r="B42" s="29" t="s">
        <v>44</v>
      </c>
      <c r="C42" s="29">
        <f t="shared" si="0"/>
        <v>5.5999999999999994E-2</v>
      </c>
      <c r="D42" s="7">
        <f t="shared" ref="D42:R42" si="5">AVERAGE(D7,D14,D21,D28,D35)</f>
        <v>0.152</v>
      </c>
      <c r="E42" s="7">
        <f t="shared" si="5"/>
        <v>7.5999999999999998E-2</v>
      </c>
      <c r="F42" s="11">
        <f t="shared" si="5"/>
        <v>456.4</v>
      </c>
      <c r="G42" s="29">
        <f t="shared" si="5"/>
        <v>0.94399999999999995</v>
      </c>
      <c r="H42" s="7">
        <f t="shared" si="5"/>
        <v>0.84400000000000008</v>
      </c>
      <c r="I42" s="7">
        <f t="shared" si="5"/>
        <v>0.89</v>
      </c>
      <c r="J42" s="45">
        <f t="shared" si="5"/>
        <v>7852.4</v>
      </c>
      <c r="K42" s="7">
        <f t="shared" si="5"/>
        <v>0.49800000000000005</v>
      </c>
      <c r="L42" s="7">
        <f t="shared" si="5"/>
        <v>0.49800000000000005</v>
      </c>
      <c r="M42" s="7">
        <f t="shared" si="5"/>
        <v>0.53799999999999992</v>
      </c>
      <c r="N42" s="45">
        <f t="shared" si="5"/>
        <v>8308.7999999999993</v>
      </c>
      <c r="O42" s="7">
        <f t="shared" si="5"/>
        <v>0.89800000000000002</v>
      </c>
      <c r="P42" s="7">
        <f t="shared" si="5"/>
        <v>0.80599999999999983</v>
      </c>
      <c r="Q42" s="7">
        <f t="shared" si="5"/>
        <v>0.84600000000000009</v>
      </c>
      <c r="R42" s="45">
        <f t="shared" si="5"/>
        <v>8308.7999999999993</v>
      </c>
      <c r="S42" s="7"/>
    </row>
    <row r="43" spans="1:19" x14ac:dyDescent="0.55000000000000004">
      <c r="A43" s="243"/>
      <c r="B43" s="29" t="s">
        <v>42</v>
      </c>
      <c r="C43" s="39">
        <f t="shared" si="0"/>
        <v>0.64</v>
      </c>
      <c r="D43" s="7">
        <f t="shared" ref="D43:R44" si="6">AVERAGE(D8,D15,D22,D29,D36)</f>
        <v>0.94000000000000006</v>
      </c>
      <c r="E43" s="10">
        <f t="shared" si="6"/>
        <v>0.73799999999999999</v>
      </c>
      <c r="F43" s="11">
        <f t="shared" si="6"/>
        <v>456.4</v>
      </c>
      <c r="G43" s="39">
        <f t="shared" si="6"/>
        <v>1</v>
      </c>
      <c r="H43" s="10">
        <f t="shared" si="6"/>
        <v>0.95199999999999996</v>
      </c>
      <c r="I43" s="10">
        <f t="shared" si="6"/>
        <v>0.97200000000000009</v>
      </c>
      <c r="J43" s="45">
        <f t="shared" si="6"/>
        <v>7852.4</v>
      </c>
      <c r="K43" s="10">
        <f t="shared" si="6"/>
        <v>0.81799999999999995</v>
      </c>
      <c r="L43" s="10">
        <f t="shared" si="6"/>
        <v>0.94799999999999984</v>
      </c>
      <c r="M43" s="10">
        <f t="shared" si="6"/>
        <v>0.85600000000000009</v>
      </c>
      <c r="N43" s="45">
        <f t="shared" si="6"/>
        <v>8308.7999999999993</v>
      </c>
      <c r="O43" s="10">
        <f t="shared" si="6"/>
        <v>0.97599999999999998</v>
      </c>
      <c r="P43" s="10">
        <f t="shared" si="6"/>
        <v>0.95</v>
      </c>
      <c r="Q43" s="10">
        <f t="shared" si="6"/>
        <v>0.95799999999999985</v>
      </c>
      <c r="R43" s="45">
        <f t="shared" si="6"/>
        <v>8308.7999999999993</v>
      </c>
      <c r="S43" s="7"/>
    </row>
    <row r="44" spans="1:19" x14ac:dyDescent="0.55000000000000004">
      <c r="A44" s="31"/>
      <c r="B44" s="31" t="s">
        <v>46</v>
      </c>
      <c r="C44" s="131">
        <f t="shared" si="0"/>
        <v>0.33399999999999996</v>
      </c>
      <c r="D44" s="132">
        <f t="shared" si="6"/>
        <v>0.77500000000000002</v>
      </c>
      <c r="E44" s="132">
        <f t="shared" si="6"/>
        <v>0.55400000000000005</v>
      </c>
      <c r="F44" s="133">
        <f t="shared" si="6"/>
        <v>456.4</v>
      </c>
      <c r="G44" s="131">
        <f t="shared" si="6"/>
        <v>0.998</v>
      </c>
      <c r="H44" s="132">
        <f t="shared" si="6"/>
        <v>0.88000000000000012</v>
      </c>
      <c r="I44" s="132">
        <f t="shared" si="6"/>
        <v>0.93200000000000005</v>
      </c>
      <c r="J44" s="134">
        <f t="shared" si="6"/>
        <v>7852.4</v>
      </c>
      <c r="K44" s="132">
        <f t="shared" si="6"/>
        <v>0.71799999999999997</v>
      </c>
      <c r="L44" s="132">
        <f t="shared" si="6"/>
        <v>0.91400000000000003</v>
      </c>
      <c r="M44" s="132">
        <f t="shared" si="6"/>
        <v>0.74199999999999999</v>
      </c>
      <c r="N44" s="134">
        <f t="shared" si="6"/>
        <v>8308.7999999999993</v>
      </c>
      <c r="O44" s="132">
        <f t="shared" si="6"/>
        <v>0.96599999999999997</v>
      </c>
      <c r="P44" s="132">
        <f t="shared" si="6"/>
        <v>0.88200000000000001</v>
      </c>
      <c r="Q44" s="132">
        <f t="shared" si="6"/>
        <v>0.91199999999999992</v>
      </c>
      <c r="R44" s="134">
        <f t="shared" si="6"/>
        <v>8308.7999999999993</v>
      </c>
      <c r="S44" s="7"/>
    </row>
    <row r="45" spans="1:19" x14ac:dyDescent="0.55000000000000004">
      <c r="A45" s="7"/>
      <c r="B45" s="7"/>
      <c r="C45" s="7"/>
      <c r="D45" s="7"/>
      <c r="E45" s="7"/>
      <c r="F45" s="7"/>
      <c r="G45" s="7"/>
      <c r="H45" s="7"/>
      <c r="I45" s="7"/>
      <c r="J45" s="7"/>
      <c r="K45" s="7"/>
      <c r="L45" s="7"/>
      <c r="M45" s="7"/>
      <c r="N45" s="7"/>
      <c r="O45" s="7"/>
      <c r="P45" s="7"/>
      <c r="Q45" s="7"/>
      <c r="R45" s="7"/>
      <c r="S45" s="7"/>
    </row>
    <row r="46" spans="1:19" x14ac:dyDescent="0.55000000000000004">
      <c r="A46" s="7"/>
      <c r="B46" s="7"/>
      <c r="C46" s="7"/>
      <c r="D46" s="7"/>
      <c r="E46" s="7"/>
      <c r="F46" s="7"/>
      <c r="G46" s="7"/>
      <c r="H46" s="7"/>
      <c r="I46" s="7"/>
      <c r="J46" s="7"/>
      <c r="K46" s="7"/>
      <c r="L46" s="7"/>
      <c r="M46" s="7"/>
      <c r="N46" s="7"/>
      <c r="O46" s="7"/>
      <c r="P46" s="7"/>
      <c r="Q46" s="7"/>
      <c r="R46" s="7"/>
      <c r="S46" s="7"/>
    </row>
    <row r="47" spans="1:19" x14ac:dyDescent="0.55000000000000004">
      <c r="A47" s="7"/>
      <c r="B47" s="7"/>
      <c r="C47" s="7"/>
      <c r="D47" s="7"/>
      <c r="E47" s="7"/>
      <c r="F47" s="7"/>
      <c r="G47" s="7"/>
      <c r="H47" s="7"/>
      <c r="I47" s="7"/>
      <c r="J47" s="7"/>
      <c r="K47" s="7"/>
      <c r="L47" s="7"/>
      <c r="M47" s="7"/>
      <c r="N47" s="7"/>
      <c r="O47" s="7"/>
      <c r="P47" s="7"/>
      <c r="Q47" s="7"/>
      <c r="R47" s="7"/>
      <c r="S47" s="7"/>
    </row>
    <row r="48" spans="1:19" x14ac:dyDescent="0.55000000000000004">
      <c r="A48" s="7"/>
      <c r="B48" s="7"/>
      <c r="C48" s="7"/>
      <c r="D48" s="7"/>
      <c r="E48" s="7"/>
      <c r="F48" s="7"/>
      <c r="G48" s="7"/>
      <c r="H48" s="7"/>
      <c r="I48" s="7"/>
      <c r="J48" s="7"/>
      <c r="K48" s="7"/>
      <c r="L48" s="7"/>
      <c r="M48" s="7"/>
      <c r="N48" s="7"/>
      <c r="O48" s="7"/>
      <c r="P48" s="7"/>
      <c r="Q48" s="7"/>
      <c r="R48" s="7"/>
      <c r="S48" s="7"/>
    </row>
    <row r="49" spans="1:19" x14ac:dyDescent="0.55000000000000004">
      <c r="A49" s="7"/>
      <c r="B49" s="7"/>
      <c r="C49" s="7"/>
      <c r="D49" s="7"/>
      <c r="E49" s="7"/>
      <c r="F49" s="7"/>
      <c r="G49" s="7"/>
      <c r="H49" s="7"/>
      <c r="I49" s="7"/>
      <c r="J49" s="7"/>
      <c r="K49" s="7"/>
      <c r="L49" s="7"/>
      <c r="M49" s="7"/>
      <c r="N49" s="7"/>
      <c r="O49" s="7"/>
      <c r="P49" s="7"/>
      <c r="Q49" s="7"/>
      <c r="R49" s="7"/>
      <c r="S49" s="7"/>
    </row>
    <row r="50" spans="1:19" x14ac:dyDescent="0.55000000000000004">
      <c r="A50" s="7"/>
      <c r="B50" s="7"/>
      <c r="C50" s="7"/>
      <c r="D50" s="7"/>
      <c r="E50" s="7"/>
      <c r="F50" s="7"/>
      <c r="G50" s="7"/>
      <c r="H50" s="7"/>
      <c r="I50" s="7"/>
      <c r="J50" s="7"/>
      <c r="K50" s="7"/>
      <c r="L50" s="7"/>
      <c r="M50" s="7"/>
      <c r="N50" s="7"/>
      <c r="O50" s="7"/>
      <c r="P50" s="7"/>
      <c r="Q50" s="7"/>
      <c r="R50" s="7"/>
      <c r="S50" s="7"/>
    </row>
    <row r="51" spans="1:19" x14ac:dyDescent="0.55000000000000004">
      <c r="A51" s="7"/>
      <c r="B51" s="7"/>
      <c r="C51" s="7"/>
      <c r="D51" s="7"/>
      <c r="E51" s="7"/>
      <c r="F51" s="7"/>
      <c r="G51" s="7"/>
      <c r="H51" s="7"/>
      <c r="I51" s="7"/>
      <c r="J51" s="7"/>
      <c r="K51" s="7"/>
      <c r="L51" s="7"/>
      <c r="M51" s="7"/>
      <c r="N51" s="7"/>
      <c r="O51" s="7"/>
      <c r="P51" s="7"/>
      <c r="Q51" s="7"/>
      <c r="R51" s="7"/>
      <c r="S51" s="7"/>
    </row>
    <row r="52" spans="1:19" x14ac:dyDescent="0.55000000000000004">
      <c r="A52" s="7"/>
      <c r="B52" s="7"/>
      <c r="C52" s="7"/>
      <c r="D52" s="7"/>
      <c r="E52" s="7"/>
      <c r="F52" s="7"/>
      <c r="G52" s="7"/>
      <c r="H52" s="7"/>
      <c r="I52" s="7"/>
      <c r="J52" s="7"/>
      <c r="K52" s="7"/>
      <c r="L52" s="7"/>
      <c r="M52" s="7"/>
      <c r="N52" s="7"/>
      <c r="O52" s="7"/>
      <c r="P52" s="7"/>
      <c r="Q52" s="7"/>
      <c r="R52" s="7"/>
      <c r="S52" s="7"/>
    </row>
    <row r="53" spans="1:19" x14ac:dyDescent="0.55000000000000004">
      <c r="A53" s="7"/>
      <c r="B53" s="7"/>
      <c r="C53" s="7"/>
      <c r="D53" s="7"/>
      <c r="E53" s="7"/>
      <c r="F53" s="7"/>
      <c r="G53" s="7"/>
      <c r="H53" s="7"/>
      <c r="I53" s="7"/>
      <c r="J53" s="7"/>
      <c r="K53" s="7"/>
      <c r="L53" s="7"/>
      <c r="M53" s="7"/>
      <c r="N53" s="7"/>
      <c r="O53" s="7"/>
      <c r="P53" s="7"/>
      <c r="Q53" s="7"/>
      <c r="R53" s="7"/>
      <c r="S53" s="7"/>
    </row>
    <row r="54" spans="1:19" x14ac:dyDescent="0.55000000000000004">
      <c r="A54" s="7"/>
      <c r="B54" s="7"/>
      <c r="C54" s="7"/>
      <c r="D54" s="7"/>
      <c r="E54" s="7"/>
      <c r="F54" s="7"/>
      <c r="G54" s="7"/>
      <c r="H54" s="7"/>
      <c r="I54" s="7"/>
      <c r="J54" s="7"/>
      <c r="K54" s="7"/>
      <c r="L54" s="7"/>
      <c r="M54" s="7"/>
      <c r="N54" s="7"/>
      <c r="O54" s="7"/>
      <c r="P54" s="7"/>
      <c r="Q54" s="7"/>
      <c r="R54" s="7"/>
      <c r="S54" s="7"/>
    </row>
    <row r="55" spans="1:19" x14ac:dyDescent="0.55000000000000004">
      <c r="A55" s="7"/>
      <c r="B55" s="7"/>
      <c r="C55" s="7"/>
      <c r="D55" s="7"/>
      <c r="E55" s="7"/>
      <c r="F55" s="7"/>
      <c r="G55" s="7"/>
      <c r="H55" s="7"/>
      <c r="I55" s="7"/>
      <c r="J55" s="7"/>
      <c r="K55" s="7"/>
      <c r="L55" s="7"/>
      <c r="M55" s="7"/>
      <c r="N55" s="7"/>
      <c r="O55" s="7"/>
      <c r="P55" s="7"/>
      <c r="Q55" s="7"/>
      <c r="R55" s="7"/>
      <c r="S55" s="7"/>
    </row>
    <row r="56" spans="1:19" x14ac:dyDescent="0.55000000000000004">
      <c r="A56" s="7"/>
      <c r="B56" s="7"/>
      <c r="C56" s="7"/>
      <c r="D56" s="7"/>
      <c r="E56" s="7"/>
      <c r="F56" s="7"/>
      <c r="G56" s="7"/>
      <c r="H56" s="7"/>
      <c r="I56" s="7"/>
      <c r="J56" s="7"/>
      <c r="K56" s="7"/>
      <c r="L56" s="7"/>
      <c r="M56" s="7"/>
      <c r="N56" s="7"/>
      <c r="O56" s="7"/>
      <c r="P56" s="7"/>
      <c r="Q56" s="7"/>
      <c r="R56" s="7"/>
      <c r="S56" s="7"/>
    </row>
    <row r="57" spans="1:19" x14ac:dyDescent="0.55000000000000004">
      <c r="A57" s="7"/>
      <c r="B57" s="7"/>
      <c r="C57" s="7"/>
      <c r="D57" s="7"/>
      <c r="E57" s="7"/>
      <c r="F57" s="7"/>
      <c r="G57" s="7"/>
      <c r="H57" s="7"/>
      <c r="I57" s="7"/>
      <c r="J57" s="7"/>
      <c r="K57" s="7"/>
      <c r="L57" s="7"/>
      <c r="M57" s="7"/>
      <c r="N57" s="7"/>
      <c r="O57" s="7"/>
      <c r="P57" s="7"/>
      <c r="Q57" s="7"/>
      <c r="R57" s="7"/>
      <c r="S57" s="7"/>
    </row>
    <row r="58" spans="1:19" x14ac:dyDescent="0.55000000000000004">
      <c r="A58" s="7"/>
      <c r="B58" s="7"/>
      <c r="C58" s="7"/>
      <c r="D58" s="7"/>
      <c r="E58" s="7"/>
      <c r="F58" s="7"/>
      <c r="G58" s="7"/>
      <c r="H58" s="7"/>
      <c r="I58" s="7"/>
      <c r="J58" s="7"/>
      <c r="K58" s="7"/>
      <c r="L58" s="7"/>
      <c r="M58" s="7"/>
      <c r="N58" s="7"/>
      <c r="O58" s="7"/>
      <c r="P58" s="7"/>
      <c r="Q58" s="7"/>
      <c r="R58" s="7"/>
      <c r="S58" s="7"/>
    </row>
    <row r="59" spans="1:19" x14ac:dyDescent="0.55000000000000004">
      <c r="A59" s="7"/>
      <c r="B59" s="7"/>
      <c r="C59" s="7"/>
      <c r="D59" s="7"/>
      <c r="E59" s="7"/>
      <c r="F59" s="7"/>
      <c r="G59" s="7"/>
      <c r="H59" s="7"/>
      <c r="I59" s="7"/>
      <c r="J59" s="7"/>
      <c r="K59" s="7"/>
      <c r="L59" s="7"/>
      <c r="M59" s="7"/>
      <c r="N59" s="7"/>
      <c r="O59" s="7"/>
      <c r="P59" s="7"/>
      <c r="Q59" s="7"/>
      <c r="R59" s="7"/>
      <c r="S59" s="7"/>
    </row>
    <row r="60" spans="1:19" x14ac:dyDescent="0.55000000000000004">
      <c r="A60" s="7"/>
      <c r="B60" s="7"/>
      <c r="C60" s="7"/>
      <c r="D60" s="7"/>
      <c r="E60" s="7"/>
      <c r="F60" s="7"/>
      <c r="G60" s="7"/>
      <c r="H60" s="7"/>
      <c r="I60" s="7"/>
      <c r="J60" s="7"/>
      <c r="K60" s="7"/>
      <c r="L60" s="7"/>
      <c r="M60" s="7"/>
      <c r="N60" s="7"/>
      <c r="O60" s="7"/>
      <c r="P60" s="7"/>
      <c r="Q60" s="7"/>
      <c r="R60" s="7"/>
      <c r="S60" s="7"/>
    </row>
    <row r="61" spans="1:19" x14ac:dyDescent="0.55000000000000004">
      <c r="A61" s="7"/>
      <c r="B61" s="7"/>
      <c r="C61" s="7"/>
      <c r="D61" s="7"/>
      <c r="E61" s="7"/>
      <c r="F61" s="7"/>
      <c r="G61" s="7"/>
      <c r="H61" s="7"/>
      <c r="I61" s="7"/>
      <c r="J61" s="7"/>
      <c r="K61" s="7"/>
      <c r="L61" s="7"/>
      <c r="M61" s="7"/>
      <c r="N61" s="7"/>
      <c r="O61" s="7"/>
      <c r="P61" s="7"/>
      <c r="Q61" s="7"/>
      <c r="R61" s="7"/>
      <c r="S61" s="7"/>
    </row>
  </sheetData>
  <mergeCells count="12">
    <mergeCell ref="C1:F1"/>
    <mergeCell ref="G1:J1"/>
    <mergeCell ref="K1:N1"/>
    <mergeCell ref="O1:R1"/>
    <mergeCell ref="A38:A43"/>
    <mergeCell ref="A1:A2"/>
    <mergeCell ref="B1:B2"/>
    <mergeCell ref="A3:A8"/>
    <mergeCell ref="A10:A15"/>
    <mergeCell ref="A17:A22"/>
    <mergeCell ref="A24:A29"/>
    <mergeCell ref="A31:A36"/>
  </mergeCells>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9DB3-CFF8-420E-907F-8DC572C1329F}">
  <dimension ref="A1:W21"/>
  <sheetViews>
    <sheetView topLeftCell="A6" workbookViewId="0">
      <selection activeCell="G30" sqref="G30"/>
    </sheetView>
  </sheetViews>
  <sheetFormatPr defaultRowHeight="14.4" x14ac:dyDescent="0.55000000000000004"/>
  <sheetData>
    <row r="1" spans="1:23" x14ac:dyDescent="0.55000000000000004">
      <c r="A1" s="110" t="s">
        <v>66</v>
      </c>
      <c r="B1" s="244" t="s">
        <v>67</v>
      </c>
      <c r="C1" s="245"/>
      <c r="D1" s="246"/>
      <c r="G1" s="110" t="s">
        <v>66</v>
      </c>
      <c r="H1" s="244" t="s">
        <v>68</v>
      </c>
      <c r="I1" s="245"/>
      <c r="J1" s="246"/>
      <c r="M1" s="110" t="s">
        <v>66</v>
      </c>
      <c r="N1" s="244" t="s">
        <v>69</v>
      </c>
      <c r="O1" s="245"/>
      <c r="P1" s="246"/>
      <c r="S1" s="110" t="s">
        <v>66</v>
      </c>
      <c r="T1" s="244" t="s">
        <v>70</v>
      </c>
      <c r="U1" s="245"/>
      <c r="V1" s="246"/>
    </row>
    <row r="2" spans="1:23" x14ac:dyDescent="0.55000000000000004">
      <c r="A2" s="110">
        <f>B2+C2</f>
        <v>462</v>
      </c>
      <c r="B2" s="111">
        <v>459</v>
      </c>
      <c r="C2" s="112">
        <v>3</v>
      </c>
      <c r="D2" s="113" t="s">
        <v>71</v>
      </c>
      <c r="E2" t="s">
        <v>72</v>
      </c>
      <c r="G2" s="110">
        <f>H2+I2</f>
        <v>465</v>
      </c>
      <c r="H2" s="117">
        <v>460</v>
      </c>
      <c r="I2" s="112">
        <v>5</v>
      </c>
      <c r="J2" s="113" t="s">
        <v>71</v>
      </c>
      <c r="K2" t="s">
        <v>72</v>
      </c>
      <c r="M2" s="110">
        <f>N2+O2</f>
        <v>462</v>
      </c>
      <c r="N2" s="117">
        <v>385</v>
      </c>
      <c r="O2" s="112">
        <v>77</v>
      </c>
      <c r="P2" s="113" t="s">
        <v>71</v>
      </c>
      <c r="Q2" t="s">
        <v>72</v>
      </c>
      <c r="S2" s="110">
        <f>T2+U2</f>
        <v>465</v>
      </c>
      <c r="T2" s="117">
        <v>442</v>
      </c>
      <c r="U2" s="112">
        <v>23</v>
      </c>
      <c r="V2" s="113" t="s">
        <v>71</v>
      </c>
      <c r="W2" t="s">
        <v>72</v>
      </c>
    </row>
    <row r="3" spans="1:23" x14ac:dyDescent="0.55000000000000004">
      <c r="A3" s="110">
        <f>B3+C3</f>
        <v>7860</v>
      </c>
      <c r="B3" s="114">
        <v>1383</v>
      </c>
      <c r="C3" s="115">
        <v>6477</v>
      </c>
      <c r="D3" s="116" t="s">
        <v>73</v>
      </c>
      <c r="E3" t="s">
        <v>74</v>
      </c>
      <c r="G3" s="110">
        <f>H3+I3</f>
        <v>7877</v>
      </c>
      <c r="H3" s="118">
        <v>260</v>
      </c>
      <c r="I3" s="115">
        <v>7617</v>
      </c>
      <c r="J3" s="116" t="s">
        <v>73</v>
      </c>
      <c r="K3" t="s">
        <v>74</v>
      </c>
      <c r="M3" s="110">
        <f>N3+O3</f>
        <v>7860</v>
      </c>
      <c r="N3" s="118">
        <v>98</v>
      </c>
      <c r="O3" s="115">
        <v>7762</v>
      </c>
      <c r="P3" s="116" t="s">
        <v>73</v>
      </c>
      <c r="Q3" t="s">
        <v>74</v>
      </c>
      <c r="S3" s="110">
        <f>T3+U3</f>
        <v>7878</v>
      </c>
      <c r="T3" s="118">
        <v>299</v>
      </c>
      <c r="U3" s="115">
        <v>7579</v>
      </c>
      <c r="V3" s="116" t="s">
        <v>73</v>
      </c>
      <c r="W3" t="s">
        <v>74</v>
      </c>
    </row>
    <row r="4" spans="1:23" x14ac:dyDescent="0.55000000000000004">
      <c r="A4" s="110">
        <f>A2+A3</f>
        <v>8322</v>
      </c>
      <c r="B4" s="222" t="s">
        <v>71</v>
      </c>
      <c r="C4" s="222" t="s">
        <v>73</v>
      </c>
      <c r="D4" s="116"/>
      <c r="E4" t="s">
        <v>75</v>
      </c>
      <c r="G4" s="110">
        <f>G2+G3</f>
        <v>8342</v>
      </c>
      <c r="H4" s="222" t="s">
        <v>71</v>
      </c>
      <c r="I4" s="222" t="s">
        <v>73</v>
      </c>
      <c r="J4" s="116"/>
      <c r="K4" t="s">
        <v>75</v>
      </c>
      <c r="M4" s="110">
        <f>M2+M3</f>
        <v>8322</v>
      </c>
      <c r="N4" s="222" t="s">
        <v>71</v>
      </c>
      <c r="O4" s="222" t="s">
        <v>73</v>
      </c>
      <c r="P4" s="116"/>
      <c r="Q4" t="s">
        <v>75</v>
      </c>
      <c r="S4" s="110">
        <f>S2+S3</f>
        <v>8343</v>
      </c>
      <c r="T4" s="222" t="s">
        <v>71</v>
      </c>
      <c r="U4" s="222" t="s">
        <v>73</v>
      </c>
      <c r="V4" s="116"/>
      <c r="W4" t="s">
        <v>75</v>
      </c>
    </row>
    <row r="5" spans="1:23" x14ac:dyDescent="0.55000000000000004">
      <c r="B5" t="s">
        <v>76</v>
      </c>
      <c r="H5" t="s">
        <v>76</v>
      </c>
      <c r="N5" t="s">
        <v>76</v>
      </c>
      <c r="T5" t="s">
        <v>76</v>
      </c>
    </row>
    <row r="8" spans="1:23" x14ac:dyDescent="0.55000000000000004">
      <c r="A8" s="110" t="s">
        <v>66</v>
      </c>
      <c r="B8" s="244" t="s">
        <v>77</v>
      </c>
      <c r="C8" s="245"/>
      <c r="D8" s="246"/>
      <c r="G8" s="110" t="s">
        <v>66</v>
      </c>
      <c r="H8" s="244" t="s">
        <v>78</v>
      </c>
      <c r="I8" s="245"/>
      <c r="J8" s="246"/>
      <c r="M8" s="110" t="s">
        <v>66</v>
      </c>
      <c r="N8" s="244" t="s">
        <v>79</v>
      </c>
      <c r="O8" s="250"/>
      <c r="P8" s="246"/>
      <c r="S8" s="110" t="s">
        <v>66</v>
      </c>
      <c r="T8" s="244" t="s">
        <v>80</v>
      </c>
      <c r="U8" s="245"/>
      <c r="V8" s="246"/>
    </row>
    <row r="9" spans="1:23" x14ac:dyDescent="0.55000000000000004">
      <c r="A9" s="110">
        <f>B9+C9</f>
        <v>446</v>
      </c>
      <c r="B9" s="117">
        <v>408</v>
      </c>
      <c r="C9" s="112">
        <v>38</v>
      </c>
      <c r="D9" s="113" t="s">
        <v>71</v>
      </c>
      <c r="E9" t="s">
        <v>72</v>
      </c>
      <c r="G9" s="110">
        <f>H9+I9</f>
        <v>459</v>
      </c>
      <c r="H9" s="117">
        <v>442</v>
      </c>
      <c r="I9" s="112">
        <v>17</v>
      </c>
      <c r="J9" s="113" t="s">
        <v>71</v>
      </c>
      <c r="K9" t="s">
        <v>72</v>
      </c>
      <c r="M9" s="110">
        <f>N9+O9</f>
        <v>446</v>
      </c>
      <c r="N9" s="117">
        <v>445</v>
      </c>
      <c r="O9" s="120">
        <v>1</v>
      </c>
      <c r="P9" s="223" t="s">
        <v>71</v>
      </c>
      <c r="Q9" t="s">
        <v>72</v>
      </c>
      <c r="S9" s="110">
        <f>T9+U9</f>
        <v>459</v>
      </c>
      <c r="T9" s="117">
        <v>453</v>
      </c>
      <c r="U9" s="112">
        <v>6</v>
      </c>
      <c r="V9" s="113" t="s">
        <v>71</v>
      </c>
      <c r="W9" t="s">
        <v>72</v>
      </c>
    </row>
    <row r="10" spans="1:23" x14ac:dyDescent="0.55000000000000004">
      <c r="A10" s="110">
        <f>B10+C10</f>
        <v>7883</v>
      </c>
      <c r="B10" s="118">
        <v>114</v>
      </c>
      <c r="C10" s="115">
        <v>7769</v>
      </c>
      <c r="D10" s="116" t="s">
        <v>73</v>
      </c>
      <c r="E10" t="s">
        <v>74</v>
      </c>
      <c r="G10" s="110">
        <f>H10+I10</f>
        <v>7856</v>
      </c>
      <c r="H10" s="118">
        <v>1309</v>
      </c>
      <c r="I10" s="115">
        <v>6547</v>
      </c>
      <c r="J10" s="116" t="s">
        <v>73</v>
      </c>
      <c r="K10" t="s">
        <v>74</v>
      </c>
      <c r="M10" s="110">
        <f>N10+O10</f>
        <v>7883</v>
      </c>
      <c r="N10" s="118">
        <v>2071</v>
      </c>
      <c r="O10" s="119">
        <v>5812</v>
      </c>
      <c r="P10" s="116" t="s">
        <v>73</v>
      </c>
      <c r="Q10" t="s">
        <v>74</v>
      </c>
      <c r="S10" s="110">
        <f>T10+U10</f>
        <v>7856</v>
      </c>
      <c r="T10" s="118">
        <v>637</v>
      </c>
      <c r="U10" s="115">
        <v>7219</v>
      </c>
      <c r="V10" s="116" t="s">
        <v>73</v>
      </c>
      <c r="W10" t="s">
        <v>74</v>
      </c>
    </row>
    <row r="11" spans="1:23" x14ac:dyDescent="0.55000000000000004">
      <c r="A11" s="110">
        <f>A9+A10</f>
        <v>8329</v>
      </c>
      <c r="B11" s="222" t="s">
        <v>71</v>
      </c>
      <c r="C11" s="222" t="s">
        <v>73</v>
      </c>
      <c r="D11" s="116"/>
      <c r="E11" t="s">
        <v>75</v>
      </c>
      <c r="G11" s="110">
        <f>G9+G10</f>
        <v>8315</v>
      </c>
      <c r="H11" s="222" t="s">
        <v>71</v>
      </c>
      <c r="I11" s="222" t="s">
        <v>73</v>
      </c>
      <c r="J11" s="116"/>
      <c r="K11" t="s">
        <v>75</v>
      </c>
      <c r="M11" s="110">
        <f>M9+M10</f>
        <v>8329</v>
      </c>
      <c r="N11" s="222" t="s">
        <v>71</v>
      </c>
      <c r="O11" s="222" t="s">
        <v>73</v>
      </c>
      <c r="P11" s="116"/>
      <c r="Q11" t="s">
        <v>75</v>
      </c>
      <c r="S11" s="110">
        <f>S9+S10</f>
        <v>8315</v>
      </c>
      <c r="T11" s="222" t="s">
        <v>71</v>
      </c>
      <c r="U11" s="222" t="s">
        <v>73</v>
      </c>
      <c r="V11" s="116"/>
      <c r="W11" t="s">
        <v>75</v>
      </c>
    </row>
    <row r="12" spans="1:23" x14ac:dyDescent="0.55000000000000004">
      <c r="B12" t="s">
        <v>76</v>
      </c>
      <c r="H12" t="s">
        <v>76</v>
      </c>
      <c r="N12" t="s">
        <v>76</v>
      </c>
      <c r="T12" t="s">
        <v>76</v>
      </c>
    </row>
    <row r="17" spans="1:23" x14ac:dyDescent="0.55000000000000004">
      <c r="A17" s="110" t="s">
        <v>66</v>
      </c>
      <c r="B17" s="244" t="s">
        <v>81</v>
      </c>
      <c r="C17" s="245"/>
      <c r="D17" s="246"/>
      <c r="G17" s="110" t="s">
        <v>66</v>
      </c>
      <c r="H17" s="247" t="s">
        <v>82</v>
      </c>
      <c r="I17" s="248"/>
      <c r="J17" s="249"/>
      <c r="K17" s="7"/>
      <c r="M17" s="110" t="s">
        <v>66</v>
      </c>
      <c r="N17" s="244" t="s">
        <v>83</v>
      </c>
      <c r="O17" s="245"/>
      <c r="P17" s="246"/>
      <c r="S17" s="110" t="s">
        <v>66</v>
      </c>
      <c r="T17" s="247" t="s">
        <v>84</v>
      </c>
      <c r="U17" s="248"/>
      <c r="V17" s="249"/>
      <c r="W17" s="7"/>
    </row>
    <row r="18" spans="1:23" x14ac:dyDescent="0.55000000000000004">
      <c r="A18" s="110">
        <f>B18+C18</f>
        <v>450</v>
      </c>
      <c r="B18" s="117">
        <v>413</v>
      </c>
      <c r="C18" s="112">
        <v>37</v>
      </c>
      <c r="D18" s="113" t="s">
        <v>71</v>
      </c>
      <c r="E18" t="s">
        <v>72</v>
      </c>
      <c r="G18" s="110">
        <f>H18+I18</f>
        <v>456.4</v>
      </c>
      <c r="H18" s="117">
        <f>(B2+H2+B9+H9+B18)/5</f>
        <v>436.4</v>
      </c>
      <c r="I18" s="112">
        <f>(C2+I2+C9+I9+C18)/5</f>
        <v>20</v>
      </c>
      <c r="J18" s="113" t="s">
        <v>71</v>
      </c>
      <c r="K18" s="7" t="s">
        <v>72</v>
      </c>
      <c r="M18" s="110">
        <f>N18+O18</f>
        <v>450</v>
      </c>
      <c r="N18" s="117">
        <v>432</v>
      </c>
      <c r="O18" s="112">
        <v>18</v>
      </c>
      <c r="P18" s="113" t="s">
        <v>71</v>
      </c>
      <c r="Q18" t="s">
        <v>72</v>
      </c>
      <c r="S18" s="110">
        <f>T18+U18</f>
        <v>456.4</v>
      </c>
      <c r="T18" s="117">
        <f>(N2+T2+N9+T9+N18)/5</f>
        <v>431.4</v>
      </c>
      <c r="U18" s="112">
        <f>(O2+U2+O9+U9+O18)/5</f>
        <v>25</v>
      </c>
      <c r="V18" s="113" t="s">
        <v>71</v>
      </c>
      <c r="W18" s="7" t="s">
        <v>72</v>
      </c>
    </row>
    <row r="19" spans="1:23" x14ac:dyDescent="0.55000000000000004">
      <c r="A19" s="110">
        <f>B19+C19</f>
        <v>7785</v>
      </c>
      <c r="B19" s="118">
        <v>157</v>
      </c>
      <c r="C19" s="115">
        <v>7628</v>
      </c>
      <c r="D19" s="116" t="s">
        <v>73</v>
      </c>
      <c r="E19" t="s">
        <v>74</v>
      </c>
      <c r="G19" s="110">
        <f>H19+I19</f>
        <v>7852.2000000000007</v>
      </c>
      <c r="H19" s="118">
        <f>(B3+H3+B10+H10+B19)/5</f>
        <v>644.6</v>
      </c>
      <c r="I19" s="115">
        <f>(C3+I3+C10+I10+C19)/5</f>
        <v>7207.6</v>
      </c>
      <c r="J19" s="116" t="s">
        <v>73</v>
      </c>
      <c r="K19" s="7" t="s">
        <v>74</v>
      </c>
      <c r="M19" s="110">
        <f>N19+O19</f>
        <v>7785</v>
      </c>
      <c r="N19" s="118">
        <v>1616</v>
      </c>
      <c r="O19" s="115">
        <v>6169</v>
      </c>
      <c r="P19" s="116" t="s">
        <v>73</v>
      </c>
      <c r="Q19" t="s">
        <v>74</v>
      </c>
      <c r="S19" s="110">
        <f>T19+U19</f>
        <v>7852.4</v>
      </c>
      <c r="T19" s="118">
        <f>(N3+T3+N10+T10+N19)/5</f>
        <v>944.2</v>
      </c>
      <c r="U19" s="115">
        <f>(O3+U3+O10+U10+O19)/5</f>
        <v>6908.2</v>
      </c>
      <c r="V19" s="116" t="s">
        <v>73</v>
      </c>
      <c r="W19" s="7" t="s">
        <v>74</v>
      </c>
    </row>
    <row r="20" spans="1:23" x14ac:dyDescent="0.55000000000000004">
      <c r="A20" s="110">
        <f>A18+A19</f>
        <v>8235</v>
      </c>
      <c r="B20" s="222" t="s">
        <v>71</v>
      </c>
      <c r="C20" s="121" t="s">
        <v>73</v>
      </c>
      <c r="D20" s="116"/>
      <c r="E20" t="s">
        <v>75</v>
      </c>
      <c r="G20" s="110">
        <f>G18+G19</f>
        <v>8308.6</v>
      </c>
      <c r="H20" s="222" t="s">
        <v>71</v>
      </c>
      <c r="I20" s="222" t="s">
        <v>73</v>
      </c>
      <c r="J20" s="116"/>
      <c r="K20" s="7" t="s">
        <v>75</v>
      </c>
      <c r="M20" s="110">
        <f>M18+M19</f>
        <v>8235</v>
      </c>
      <c r="N20" s="222" t="s">
        <v>71</v>
      </c>
      <c r="O20" s="222" t="s">
        <v>73</v>
      </c>
      <c r="P20" s="116"/>
      <c r="Q20" t="s">
        <v>75</v>
      </c>
      <c r="S20" s="110">
        <f>S18+S19</f>
        <v>8308.7999999999993</v>
      </c>
      <c r="T20" s="222" t="s">
        <v>71</v>
      </c>
      <c r="U20" s="222" t="s">
        <v>73</v>
      </c>
      <c r="V20" s="116"/>
      <c r="W20" s="7" t="s">
        <v>75</v>
      </c>
    </row>
    <row r="21" spans="1:23" x14ac:dyDescent="0.55000000000000004">
      <c r="B21" t="s">
        <v>76</v>
      </c>
      <c r="H21" t="s">
        <v>76</v>
      </c>
      <c r="N21" t="s">
        <v>76</v>
      </c>
      <c r="T21" t="s">
        <v>76</v>
      </c>
    </row>
  </sheetData>
  <mergeCells count="12">
    <mergeCell ref="T1:V1"/>
    <mergeCell ref="T8:V8"/>
    <mergeCell ref="H17:J17"/>
    <mergeCell ref="T17:V17"/>
    <mergeCell ref="B17:D17"/>
    <mergeCell ref="H8:J8"/>
    <mergeCell ref="H1:J1"/>
    <mergeCell ref="N1:P1"/>
    <mergeCell ref="N8:P8"/>
    <mergeCell ref="N17:P17"/>
    <mergeCell ref="B8:D8"/>
    <mergeCell ref="B1:D1"/>
  </mergeCells>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7C9C-E4F2-4236-B96B-CC5769CC09D8}">
  <dimension ref="A1:S44"/>
  <sheetViews>
    <sheetView zoomScaleNormal="100" workbookViewId="0">
      <pane xSplit="1" ySplit="2" topLeftCell="B30" activePane="bottomRight" state="frozen"/>
      <selection pane="topRight" activeCell="B1" sqref="B1"/>
      <selection pane="bottomLeft" activeCell="A3" sqref="A3"/>
      <selection pane="bottomRight" activeCell="E47" sqref="E47"/>
    </sheetView>
  </sheetViews>
  <sheetFormatPr defaultRowHeight="14.4" x14ac:dyDescent="0.55000000000000004"/>
  <cols>
    <col min="2" max="2" width="16.15625" bestFit="1" customWidth="1"/>
    <col min="3" max="3" width="11.68359375" customWidth="1"/>
    <col min="4" max="4" width="8.68359375" customWidth="1"/>
    <col min="5" max="5" width="14.26171875" customWidth="1"/>
    <col min="6" max="6" width="13.68359375" customWidth="1"/>
    <col min="7" max="7" width="13.15625" customWidth="1"/>
    <col min="8" max="8" width="11.26171875" customWidth="1"/>
    <col min="10" max="11" width="9.15625" customWidth="1"/>
    <col min="12" max="13" width="10.26171875" bestFit="1" customWidth="1"/>
    <col min="14" max="15" width="10.15625" bestFit="1" customWidth="1"/>
  </cols>
  <sheetData>
    <row r="1" spans="1:18" x14ac:dyDescent="0.55000000000000004">
      <c r="A1" s="255" t="s">
        <v>3</v>
      </c>
      <c r="B1" s="262" t="s">
        <v>57</v>
      </c>
      <c r="C1" s="253" t="s">
        <v>85</v>
      </c>
      <c r="D1" s="253" t="s">
        <v>86</v>
      </c>
      <c r="E1" s="253" t="s">
        <v>87</v>
      </c>
      <c r="F1" s="251" t="s">
        <v>88</v>
      </c>
      <c r="G1" s="251" t="s">
        <v>89</v>
      </c>
      <c r="H1" s="251" t="s">
        <v>90</v>
      </c>
      <c r="I1" s="157" t="s">
        <v>91</v>
      </c>
      <c r="J1" s="158" t="s">
        <v>92</v>
      </c>
      <c r="K1" s="159" t="s">
        <v>73</v>
      </c>
      <c r="L1" s="160" t="s">
        <v>92</v>
      </c>
      <c r="M1" s="157" t="s">
        <v>73</v>
      </c>
      <c r="N1" s="157" t="s">
        <v>92</v>
      </c>
      <c r="O1" s="160" t="s">
        <v>73</v>
      </c>
      <c r="P1" s="157" t="s">
        <v>92</v>
      </c>
      <c r="Q1" s="157" t="s">
        <v>73</v>
      </c>
      <c r="R1" s="7"/>
    </row>
    <row r="2" spans="1:18" x14ac:dyDescent="0.55000000000000004">
      <c r="A2" s="256"/>
      <c r="B2" s="263"/>
      <c r="C2" s="254"/>
      <c r="D2" s="254"/>
      <c r="E2" s="254"/>
      <c r="F2" s="252"/>
      <c r="G2" s="252"/>
      <c r="H2" s="252"/>
      <c r="I2" s="161" t="s">
        <v>93</v>
      </c>
      <c r="J2" s="162" t="s">
        <v>93</v>
      </c>
      <c r="K2" s="163" t="s">
        <v>93</v>
      </c>
      <c r="L2" s="164" t="s">
        <v>94</v>
      </c>
      <c r="M2" s="161" t="s">
        <v>94</v>
      </c>
      <c r="N2" s="161" t="s">
        <v>95</v>
      </c>
      <c r="O2" s="164" t="s">
        <v>95</v>
      </c>
      <c r="P2" s="161" t="s">
        <v>96</v>
      </c>
      <c r="Q2" s="161" t="s">
        <v>96</v>
      </c>
      <c r="R2" s="7"/>
    </row>
    <row r="3" spans="1:18" x14ac:dyDescent="0.55000000000000004">
      <c r="A3" s="264">
        <v>1</v>
      </c>
      <c r="B3" s="165" t="s">
        <v>35</v>
      </c>
      <c r="C3" s="166">
        <v>5920</v>
      </c>
      <c r="D3" s="166">
        <v>2402</v>
      </c>
      <c r="E3" s="166">
        <v>457</v>
      </c>
      <c r="F3" s="166">
        <v>2397</v>
      </c>
      <c r="G3" s="166">
        <v>5463</v>
      </c>
      <c r="H3" s="167">
        <v>5</v>
      </c>
      <c r="I3" s="168">
        <f t="shared" ref="I3:I44" si="0">C3/(C3+D3)</f>
        <v>0.71136745974525351</v>
      </c>
      <c r="J3" s="169">
        <f t="shared" ref="J3:J44" si="1">(E3+G3)/(E3+F3+G3+H3)</f>
        <v>0.71136745974525351</v>
      </c>
      <c r="K3" s="170">
        <f t="shared" ref="K3:K44" si="2">(E3+G3)/(E3+G3+F3+H3)</f>
        <v>0.71136745974525351</v>
      </c>
      <c r="L3" s="171">
        <f t="shared" ref="L3:L44" si="3">E3/(E3+F3)</f>
        <v>0.16012613875262788</v>
      </c>
      <c r="M3" s="168">
        <f t="shared" ref="M3:M44" si="4">G3/(G3+H3)</f>
        <v>0.99908558888076082</v>
      </c>
      <c r="N3" s="168">
        <f t="shared" ref="N3:N44" si="5">G3/(G3+H3)</f>
        <v>0.99908558888076082</v>
      </c>
      <c r="O3" s="171">
        <f t="shared" ref="O3:O44" si="6">E3/(E3+F3)</f>
        <v>0.16012613875262788</v>
      </c>
      <c r="P3" s="168">
        <f t="shared" ref="P3:P44" si="7">E3/(E3+H3)</f>
        <v>0.98917748917748916</v>
      </c>
      <c r="Q3" s="168">
        <f t="shared" ref="Q3:Q44" si="8">G3/(G3+F3)</f>
        <v>0.69503816793893125</v>
      </c>
      <c r="R3" s="7"/>
    </row>
    <row r="4" spans="1:18" x14ac:dyDescent="0.55000000000000004">
      <c r="A4" s="256"/>
      <c r="B4" s="172" t="s">
        <v>39</v>
      </c>
      <c r="C4" s="173">
        <v>7252</v>
      </c>
      <c r="D4" s="173">
        <v>1070</v>
      </c>
      <c r="E4" s="173">
        <v>37</v>
      </c>
      <c r="F4" s="173">
        <v>645</v>
      </c>
      <c r="G4" s="173">
        <v>7215</v>
      </c>
      <c r="H4" s="174">
        <v>425</v>
      </c>
      <c r="I4" s="175">
        <f t="shared" si="0"/>
        <v>0.87142513818793554</v>
      </c>
      <c r="J4" s="176">
        <f t="shared" si="1"/>
        <v>0.87142513818793554</v>
      </c>
      <c r="K4" s="177">
        <f t="shared" si="2"/>
        <v>0.87142513818793554</v>
      </c>
      <c r="L4" s="178">
        <f t="shared" si="3"/>
        <v>5.4252199413489736E-2</v>
      </c>
      <c r="M4" s="175">
        <f t="shared" si="4"/>
        <v>0.94437172774869105</v>
      </c>
      <c r="N4" s="175">
        <f t="shared" si="5"/>
        <v>0.94437172774869105</v>
      </c>
      <c r="O4" s="178">
        <f t="shared" si="6"/>
        <v>5.4252199413489736E-2</v>
      </c>
      <c r="P4" s="175">
        <f t="shared" si="7"/>
        <v>8.0086580086580081E-2</v>
      </c>
      <c r="Q4" s="175">
        <f t="shared" si="8"/>
        <v>0.91793893129770987</v>
      </c>
      <c r="R4" s="7"/>
    </row>
    <row r="5" spans="1:18" x14ac:dyDescent="0.55000000000000004">
      <c r="A5" s="256"/>
      <c r="B5" s="172" t="s">
        <v>40</v>
      </c>
      <c r="C5" s="173">
        <v>7877</v>
      </c>
      <c r="D5" s="173">
        <v>445</v>
      </c>
      <c r="E5" s="173">
        <v>11</v>
      </c>
      <c r="F5" s="173">
        <v>434</v>
      </c>
      <c r="G5" s="173">
        <v>7426</v>
      </c>
      <c r="H5" s="174">
        <v>11</v>
      </c>
      <c r="I5" s="175">
        <f t="shared" si="0"/>
        <v>0.94652727709685169</v>
      </c>
      <c r="J5" s="176">
        <f t="shared" si="1"/>
        <v>0.94354224816036536</v>
      </c>
      <c r="K5" s="177">
        <f t="shared" si="2"/>
        <v>0.94354224816036536</v>
      </c>
      <c r="L5" s="178">
        <f t="shared" si="3"/>
        <v>2.4719101123595506E-2</v>
      </c>
      <c r="M5" s="175">
        <f t="shared" si="4"/>
        <v>0.99852090896867018</v>
      </c>
      <c r="N5" s="175">
        <f t="shared" si="5"/>
        <v>0.99852090896867018</v>
      </c>
      <c r="O5" s="178">
        <f t="shared" si="6"/>
        <v>2.4719101123595506E-2</v>
      </c>
      <c r="P5" s="175">
        <f t="shared" si="7"/>
        <v>0.5</v>
      </c>
      <c r="Q5" s="175">
        <f t="shared" si="8"/>
        <v>0.94478371501272262</v>
      </c>
      <c r="R5" s="7"/>
    </row>
    <row r="6" spans="1:18" x14ac:dyDescent="0.55000000000000004">
      <c r="A6" s="256"/>
      <c r="B6" s="172" t="s">
        <v>37</v>
      </c>
      <c r="C6" s="173">
        <v>7094</v>
      </c>
      <c r="D6" s="173">
        <v>1228</v>
      </c>
      <c r="E6" s="173">
        <v>55</v>
      </c>
      <c r="F6" s="173">
        <v>821</v>
      </c>
      <c r="G6" s="173">
        <v>7039</v>
      </c>
      <c r="H6" s="174">
        <v>407</v>
      </c>
      <c r="I6" s="175">
        <f t="shared" si="0"/>
        <v>0.8524393174717616</v>
      </c>
      <c r="J6" s="176">
        <f t="shared" si="1"/>
        <v>0.8524393174717616</v>
      </c>
      <c r="K6" s="177">
        <f t="shared" si="2"/>
        <v>0.8524393174717616</v>
      </c>
      <c r="L6" s="178">
        <f t="shared" si="3"/>
        <v>6.2785388127853878E-2</v>
      </c>
      <c r="M6" s="175">
        <f t="shared" si="4"/>
        <v>0.94533977974751549</v>
      </c>
      <c r="N6" s="175">
        <f t="shared" si="5"/>
        <v>0.94533977974751549</v>
      </c>
      <c r="O6" s="178">
        <f t="shared" si="6"/>
        <v>6.2785388127853878E-2</v>
      </c>
      <c r="P6" s="175">
        <f t="shared" si="7"/>
        <v>0.11904761904761904</v>
      </c>
      <c r="Q6" s="175">
        <f t="shared" si="8"/>
        <v>0.89554707379134857</v>
      </c>
      <c r="R6" s="7"/>
    </row>
    <row r="7" spans="1:18" x14ac:dyDescent="0.55000000000000004">
      <c r="A7" s="256"/>
      <c r="B7" s="172" t="s">
        <v>44</v>
      </c>
      <c r="C7" s="173">
        <v>6053</v>
      </c>
      <c r="D7" s="173">
        <v>2269</v>
      </c>
      <c r="E7" s="173">
        <v>117</v>
      </c>
      <c r="F7" s="173">
        <v>1924</v>
      </c>
      <c r="G7" s="173">
        <v>5936</v>
      </c>
      <c r="H7" s="174">
        <v>345</v>
      </c>
      <c r="I7" s="175">
        <f t="shared" si="0"/>
        <v>0.72734919490507088</v>
      </c>
      <c r="J7" s="176">
        <f t="shared" si="1"/>
        <v>0.72734919490507088</v>
      </c>
      <c r="K7" s="177">
        <f t="shared" si="2"/>
        <v>0.72734919490507088</v>
      </c>
      <c r="L7" s="178">
        <f t="shared" si="3"/>
        <v>5.7324840764331211E-2</v>
      </c>
      <c r="M7" s="175">
        <f t="shared" si="4"/>
        <v>0.94507244069415697</v>
      </c>
      <c r="N7" s="175">
        <f t="shared" si="5"/>
        <v>0.94507244069415697</v>
      </c>
      <c r="O7" s="178">
        <f t="shared" si="6"/>
        <v>5.7324840764331211E-2</v>
      </c>
      <c r="P7" s="175">
        <f t="shared" si="7"/>
        <v>0.25324675324675322</v>
      </c>
      <c r="Q7" s="175">
        <f t="shared" si="8"/>
        <v>0.75521628498727733</v>
      </c>
      <c r="R7" s="7"/>
    </row>
    <row r="8" spans="1:18" x14ac:dyDescent="0.55000000000000004">
      <c r="A8" s="256"/>
      <c r="B8" s="172" t="s">
        <v>42</v>
      </c>
      <c r="C8" s="173">
        <v>8184</v>
      </c>
      <c r="D8" s="173">
        <v>138</v>
      </c>
      <c r="E8" s="173">
        <v>427</v>
      </c>
      <c r="F8" s="173">
        <v>103</v>
      </c>
      <c r="G8" s="173">
        <v>7757</v>
      </c>
      <c r="H8" s="174">
        <v>35</v>
      </c>
      <c r="I8" s="175">
        <f t="shared" si="0"/>
        <v>0.98341744772891126</v>
      </c>
      <c r="J8" s="176">
        <f t="shared" si="1"/>
        <v>0.98341744772891126</v>
      </c>
      <c r="K8" s="177">
        <f t="shared" si="2"/>
        <v>0.98341744772891126</v>
      </c>
      <c r="L8" s="178">
        <f t="shared" si="3"/>
        <v>0.80566037735849061</v>
      </c>
      <c r="M8" s="175">
        <f t="shared" si="4"/>
        <v>0.99550821355236141</v>
      </c>
      <c r="N8" s="175">
        <f t="shared" si="5"/>
        <v>0.99550821355236141</v>
      </c>
      <c r="O8" s="178">
        <f t="shared" si="6"/>
        <v>0.80566037735849061</v>
      </c>
      <c r="P8" s="175">
        <f t="shared" si="7"/>
        <v>0.9242424242424242</v>
      </c>
      <c r="Q8" s="175">
        <f t="shared" si="8"/>
        <v>0.98689567430025449</v>
      </c>
      <c r="R8" s="7"/>
    </row>
    <row r="9" spans="1:18" x14ac:dyDescent="0.55000000000000004">
      <c r="A9" s="256"/>
      <c r="B9" s="172" t="s">
        <v>46</v>
      </c>
      <c r="C9" s="173">
        <v>8147</v>
      </c>
      <c r="D9" s="173">
        <v>175</v>
      </c>
      <c r="E9" s="173">
        <v>385</v>
      </c>
      <c r="F9" s="173">
        <v>98</v>
      </c>
      <c r="G9" s="173">
        <v>7762</v>
      </c>
      <c r="H9" s="174">
        <v>77</v>
      </c>
      <c r="I9" s="175">
        <f t="shared" si="0"/>
        <v>0.97897140110550351</v>
      </c>
      <c r="J9" s="176">
        <f t="shared" si="1"/>
        <v>0.97897140110550351</v>
      </c>
      <c r="K9" s="177">
        <f t="shared" si="2"/>
        <v>0.97897140110550351</v>
      </c>
      <c r="L9" s="178">
        <f t="shared" si="3"/>
        <v>0.79710144927536231</v>
      </c>
      <c r="M9" s="175">
        <f t="shared" si="4"/>
        <v>0.99017731853552748</v>
      </c>
      <c r="N9" s="175">
        <f t="shared" si="5"/>
        <v>0.99017731853552748</v>
      </c>
      <c r="O9" s="178">
        <f t="shared" si="6"/>
        <v>0.79710144927536231</v>
      </c>
      <c r="P9" s="175">
        <f t="shared" si="7"/>
        <v>0.83333333333333337</v>
      </c>
      <c r="Q9" s="175">
        <f t="shared" si="8"/>
        <v>0.98753180661577611</v>
      </c>
      <c r="R9" s="7"/>
    </row>
    <row r="10" spans="1:18" x14ac:dyDescent="0.55000000000000004">
      <c r="A10" s="255">
        <v>2</v>
      </c>
      <c r="B10" s="158" t="s">
        <v>35</v>
      </c>
      <c r="C10" s="166">
        <v>7989</v>
      </c>
      <c r="D10" s="166">
        <v>354</v>
      </c>
      <c r="E10" s="166">
        <v>455</v>
      </c>
      <c r="F10" s="166">
        <v>344</v>
      </c>
      <c r="G10" s="166">
        <v>7534</v>
      </c>
      <c r="H10" s="167">
        <v>10</v>
      </c>
      <c r="I10" s="168">
        <f t="shared" si="0"/>
        <v>0.95756921970514208</v>
      </c>
      <c r="J10" s="169">
        <f t="shared" si="1"/>
        <v>0.95756921970514208</v>
      </c>
      <c r="K10" s="170">
        <f t="shared" si="2"/>
        <v>0.95756921970514208</v>
      </c>
      <c r="L10" s="171">
        <f t="shared" si="3"/>
        <v>0.5694618272841051</v>
      </c>
      <c r="M10" s="168">
        <f t="shared" si="4"/>
        <v>0.99867444326617183</v>
      </c>
      <c r="N10" s="168">
        <f t="shared" si="5"/>
        <v>0.99867444326617183</v>
      </c>
      <c r="O10" s="171">
        <f t="shared" si="6"/>
        <v>0.5694618272841051</v>
      </c>
      <c r="P10" s="168">
        <f t="shared" si="7"/>
        <v>0.978494623655914</v>
      </c>
      <c r="Q10" s="168">
        <f t="shared" si="8"/>
        <v>0.95633409494795629</v>
      </c>
      <c r="R10" s="7"/>
    </row>
    <row r="11" spans="1:18" x14ac:dyDescent="0.55000000000000004">
      <c r="A11" s="256"/>
      <c r="B11" s="162" t="s">
        <v>39</v>
      </c>
      <c r="C11" s="173">
        <v>5978</v>
      </c>
      <c r="D11" s="173">
        <v>2365</v>
      </c>
      <c r="E11" s="173">
        <v>129</v>
      </c>
      <c r="F11" s="173">
        <v>2029</v>
      </c>
      <c r="G11" s="173">
        <v>5849</v>
      </c>
      <c r="H11" s="174">
        <v>336</v>
      </c>
      <c r="I11" s="175">
        <f t="shared" si="0"/>
        <v>0.71652882656118899</v>
      </c>
      <c r="J11" s="176">
        <f t="shared" si="1"/>
        <v>0.71652882656118899</v>
      </c>
      <c r="K11" s="177">
        <f t="shared" si="2"/>
        <v>0.71652882656118899</v>
      </c>
      <c r="L11" s="178">
        <f t="shared" si="3"/>
        <v>5.9777571825764597E-2</v>
      </c>
      <c r="M11" s="175">
        <f t="shared" si="4"/>
        <v>0.9456750202101859</v>
      </c>
      <c r="N11" s="175">
        <f t="shared" si="5"/>
        <v>0.9456750202101859</v>
      </c>
      <c r="O11" s="178">
        <f t="shared" si="6"/>
        <v>5.9777571825764597E-2</v>
      </c>
      <c r="P11" s="175">
        <f t="shared" si="7"/>
        <v>0.27741935483870966</v>
      </c>
      <c r="Q11" s="175">
        <f t="shared" si="8"/>
        <v>0.74244732165524241</v>
      </c>
      <c r="R11" s="7"/>
    </row>
    <row r="12" spans="1:18" x14ac:dyDescent="0.55000000000000004">
      <c r="A12" s="256"/>
      <c r="B12" s="162" t="s">
        <v>40</v>
      </c>
      <c r="C12" s="173">
        <v>8130</v>
      </c>
      <c r="D12" s="173">
        <v>213</v>
      </c>
      <c r="E12" s="173">
        <v>432</v>
      </c>
      <c r="F12" s="173">
        <v>180</v>
      </c>
      <c r="G12" s="173">
        <v>7698</v>
      </c>
      <c r="H12" s="174">
        <v>33</v>
      </c>
      <c r="I12" s="175">
        <f t="shared" si="0"/>
        <v>0.97446961524631426</v>
      </c>
      <c r="J12" s="176">
        <f t="shared" si="1"/>
        <v>0.97446961524631426</v>
      </c>
      <c r="K12" s="177">
        <f t="shared" si="2"/>
        <v>0.97446961524631426</v>
      </c>
      <c r="L12" s="178">
        <f t="shared" si="3"/>
        <v>0.70588235294117652</v>
      </c>
      <c r="M12" s="175">
        <f t="shared" si="4"/>
        <v>0.99573147070236712</v>
      </c>
      <c r="N12" s="175">
        <f t="shared" si="5"/>
        <v>0.99573147070236712</v>
      </c>
      <c r="O12" s="178">
        <f t="shared" si="6"/>
        <v>0.70588235294117652</v>
      </c>
      <c r="P12" s="175">
        <f t="shared" si="7"/>
        <v>0.92903225806451617</v>
      </c>
      <c r="Q12" s="175">
        <f t="shared" si="8"/>
        <v>0.97715156130997716</v>
      </c>
      <c r="R12" s="7"/>
    </row>
    <row r="13" spans="1:18" x14ac:dyDescent="0.55000000000000004">
      <c r="A13" s="256"/>
      <c r="B13" s="162" t="s">
        <v>37</v>
      </c>
      <c r="C13" s="173">
        <v>6876</v>
      </c>
      <c r="D13" s="173">
        <v>1467</v>
      </c>
      <c r="E13" s="173">
        <v>55</v>
      </c>
      <c r="F13" s="173">
        <v>1057</v>
      </c>
      <c r="G13" s="173">
        <v>6821</v>
      </c>
      <c r="H13" s="174">
        <v>410</v>
      </c>
      <c r="I13" s="175">
        <f t="shared" si="0"/>
        <v>0.82416396979503781</v>
      </c>
      <c r="J13" s="176">
        <f t="shared" si="1"/>
        <v>0.82416396979503781</v>
      </c>
      <c r="K13" s="177">
        <f t="shared" si="2"/>
        <v>0.82416396979503781</v>
      </c>
      <c r="L13" s="178">
        <f t="shared" si="3"/>
        <v>4.9460431654676257E-2</v>
      </c>
      <c r="M13" s="175">
        <f t="shared" si="4"/>
        <v>0.94329968192504499</v>
      </c>
      <c r="N13" s="175">
        <f t="shared" si="5"/>
        <v>0.94329968192504499</v>
      </c>
      <c r="O13" s="178">
        <f t="shared" si="6"/>
        <v>4.9460431654676257E-2</v>
      </c>
      <c r="P13" s="175">
        <f t="shared" si="7"/>
        <v>0.11827956989247312</v>
      </c>
      <c r="Q13" s="175">
        <f t="shared" si="8"/>
        <v>0.86582889058136581</v>
      </c>
      <c r="R13" s="7"/>
    </row>
    <row r="14" spans="1:18" x14ac:dyDescent="0.55000000000000004">
      <c r="A14" s="256"/>
      <c r="B14" s="162" t="s">
        <v>44</v>
      </c>
      <c r="C14" s="173">
        <v>7280</v>
      </c>
      <c r="D14" s="173">
        <v>1063</v>
      </c>
      <c r="E14" s="173">
        <v>39</v>
      </c>
      <c r="F14" s="173">
        <v>637</v>
      </c>
      <c r="G14" s="173">
        <v>7241</v>
      </c>
      <c r="H14" s="174">
        <v>426</v>
      </c>
      <c r="I14" s="175">
        <f t="shared" si="0"/>
        <v>0.87258779815414123</v>
      </c>
      <c r="J14" s="176">
        <f t="shared" si="1"/>
        <v>0.87258779815414123</v>
      </c>
      <c r="K14" s="177">
        <f t="shared" si="2"/>
        <v>0.87258779815414123</v>
      </c>
      <c r="L14" s="178">
        <f t="shared" si="3"/>
        <v>5.7692307692307696E-2</v>
      </c>
      <c r="M14" s="175">
        <f t="shared" si="4"/>
        <v>0.94443719838267903</v>
      </c>
      <c r="N14" s="175">
        <f t="shared" si="5"/>
        <v>0.94443719838267903</v>
      </c>
      <c r="O14" s="178">
        <f t="shared" si="6"/>
        <v>5.7692307692307696E-2</v>
      </c>
      <c r="P14" s="175">
        <f t="shared" si="7"/>
        <v>8.387096774193549E-2</v>
      </c>
      <c r="Q14" s="175">
        <f t="shared" si="8"/>
        <v>0.91914191419141911</v>
      </c>
      <c r="R14" s="7"/>
    </row>
    <row r="15" spans="1:18" x14ac:dyDescent="0.55000000000000004">
      <c r="A15" s="256"/>
      <c r="B15" s="162" t="s">
        <v>42</v>
      </c>
      <c r="C15" s="173">
        <v>8077</v>
      </c>
      <c r="D15" s="173">
        <v>266</v>
      </c>
      <c r="E15" s="173">
        <v>460</v>
      </c>
      <c r="F15" s="173">
        <v>261</v>
      </c>
      <c r="G15" s="173">
        <v>7617</v>
      </c>
      <c r="H15" s="174">
        <v>5</v>
      </c>
      <c r="I15" s="175">
        <f t="shared" si="0"/>
        <v>0.96811698429821402</v>
      </c>
      <c r="J15" s="176">
        <f t="shared" si="1"/>
        <v>0.96811698429821402</v>
      </c>
      <c r="K15" s="177">
        <f t="shared" si="2"/>
        <v>0.96811698429821402</v>
      </c>
      <c r="L15" s="178">
        <f t="shared" si="3"/>
        <v>0.63800277392510407</v>
      </c>
      <c r="M15" s="175">
        <f t="shared" si="4"/>
        <v>0.9993440041983731</v>
      </c>
      <c r="N15" s="175">
        <f t="shared" si="5"/>
        <v>0.9993440041983731</v>
      </c>
      <c r="O15" s="178">
        <f t="shared" si="6"/>
        <v>0.63800277392510407</v>
      </c>
      <c r="P15" s="175">
        <f t="shared" si="7"/>
        <v>0.989247311827957</v>
      </c>
      <c r="Q15" s="175">
        <f t="shared" si="8"/>
        <v>0.96686976389946688</v>
      </c>
      <c r="R15" s="7"/>
    </row>
    <row r="16" spans="1:18" x14ac:dyDescent="0.55000000000000004">
      <c r="A16" s="256"/>
      <c r="B16" s="162" t="s">
        <v>46</v>
      </c>
      <c r="C16" s="173">
        <v>8021</v>
      </c>
      <c r="D16" s="173">
        <v>322</v>
      </c>
      <c r="E16" s="173">
        <v>442</v>
      </c>
      <c r="F16" s="173">
        <v>299</v>
      </c>
      <c r="G16" s="173">
        <v>7579</v>
      </c>
      <c r="H16" s="174">
        <v>23</v>
      </c>
      <c r="I16" s="175">
        <f t="shared" si="0"/>
        <v>0.96140477046625916</v>
      </c>
      <c r="J16" s="176">
        <f t="shared" si="1"/>
        <v>0.96140477046625916</v>
      </c>
      <c r="K16" s="177">
        <f t="shared" si="2"/>
        <v>0.96140477046625916</v>
      </c>
      <c r="L16" s="178">
        <f t="shared" si="3"/>
        <v>0.59649122807017541</v>
      </c>
      <c r="M16" s="175">
        <f t="shared" si="4"/>
        <v>0.99697448039989478</v>
      </c>
      <c r="N16" s="175">
        <f t="shared" si="5"/>
        <v>0.99697448039989478</v>
      </c>
      <c r="O16" s="178">
        <f t="shared" si="6"/>
        <v>0.59649122807017541</v>
      </c>
      <c r="P16" s="175">
        <f t="shared" si="7"/>
        <v>0.95053763440860217</v>
      </c>
      <c r="Q16" s="175">
        <f t="shared" si="8"/>
        <v>0.96204620462046209</v>
      </c>
      <c r="R16" s="7"/>
    </row>
    <row r="17" spans="1:19" x14ac:dyDescent="0.55000000000000004">
      <c r="A17" s="255">
        <v>3</v>
      </c>
      <c r="B17" s="158" t="s">
        <v>35</v>
      </c>
      <c r="C17" s="166">
        <v>8024</v>
      </c>
      <c r="D17" s="166">
        <v>305</v>
      </c>
      <c r="E17" s="166">
        <v>444</v>
      </c>
      <c r="F17" s="166">
        <v>303</v>
      </c>
      <c r="G17" s="166">
        <v>7580</v>
      </c>
      <c r="H17" s="167">
        <v>2</v>
      </c>
      <c r="I17" s="168">
        <f t="shared" si="0"/>
        <v>0.96338095809821112</v>
      </c>
      <c r="J17" s="169">
        <f t="shared" si="1"/>
        <v>0.96338095809821112</v>
      </c>
      <c r="K17" s="170">
        <f t="shared" si="2"/>
        <v>0.96338095809821112</v>
      </c>
      <c r="L17" s="171">
        <f t="shared" si="3"/>
        <v>0.59437751004016059</v>
      </c>
      <c r="M17" s="168">
        <f t="shared" si="4"/>
        <v>0.99973621735689788</v>
      </c>
      <c r="N17" s="168">
        <f t="shared" si="5"/>
        <v>0.99973621735689788</v>
      </c>
      <c r="O17" s="171">
        <f t="shared" si="6"/>
        <v>0.59437751004016059</v>
      </c>
      <c r="P17" s="168">
        <f t="shared" si="7"/>
        <v>0.99551569506726456</v>
      </c>
      <c r="Q17" s="168">
        <f t="shared" si="8"/>
        <v>0.96156285678041353</v>
      </c>
      <c r="R17" s="7"/>
    </row>
    <row r="18" spans="1:19" x14ac:dyDescent="0.55000000000000004">
      <c r="A18" s="256"/>
      <c r="B18" s="162" t="s">
        <v>39</v>
      </c>
      <c r="C18" s="173">
        <v>6846</v>
      </c>
      <c r="D18" s="173">
        <v>1483</v>
      </c>
      <c r="E18" s="173">
        <v>65</v>
      </c>
      <c r="F18" s="173">
        <v>1102</v>
      </c>
      <c r="G18" s="173">
        <v>6781</v>
      </c>
      <c r="H18" s="174">
        <v>381</v>
      </c>
      <c r="I18" s="175">
        <f t="shared" si="0"/>
        <v>0.82194741265458038</v>
      </c>
      <c r="J18" s="176">
        <f t="shared" si="1"/>
        <v>0.82194741265458038</v>
      </c>
      <c r="K18" s="177">
        <f t="shared" si="2"/>
        <v>0.82194741265458038</v>
      </c>
      <c r="L18" s="178">
        <f t="shared" si="3"/>
        <v>5.5698371893744644E-2</v>
      </c>
      <c r="M18" s="175">
        <f t="shared" si="4"/>
        <v>0.94680256911477245</v>
      </c>
      <c r="N18" s="175">
        <f t="shared" si="5"/>
        <v>0.94680256911477245</v>
      </c>
      <c r="O18" s="178">
        <f t="shared" si="6"/>
        <v>5.5698371893744644E-2</v>
      </c>
      <c r="P18" s="175">
        <f t="shared" si="7"/>
        <v>0.14573991031390135</v>
      </c>
      <c r="Q18" s="175">
        <f t="shared" si="8"/>
        <v>0.86020550551820374</v>
      </c>
      <c r="R18" s="7"/>
    </row>
    <row r="19" spans="1:19" x14ac:dyDescent="0.55000000000000004">
      <c r="A19" s="256"/>
      <c r="B19" s="162" t="s">
        <v>40</v>
      </c>
      <c r="C19" s="173">
        <v>5912</v>
      </c>
      <c r="D19" s="173">
        <v>2417</v>
      </c>
      <c r="E19" s="173">
        <v>446</v>
      </c>
      <c r="F19" s="173">
        <v>2417</v>
      </c>
      <c r="G19" s="173">
        <v>5466</v>
      </c>
      <c r="H19" s="174">
        <v>0</v>
      </c>
      <c r="I19" s="175">
        <f t="shared" si="0"/>
        <v>0.70980910073238079</v>
      </c>
      <c r="J19" s="176">
        <f t="shared" si="1"/>
        <v>0.70980910073238079</v>
      </c>
      <c r="K19" s="177">
        <f t="shared" si="2"/>
        <v>0.70980910073238079</v>
      </c>
      <c r="L19" s="178">
        <f t="shared" si="3"/>
        <v>0.15578064966818023</v>
      </c>
      <c r="M19" s="175">
        <f t="shared" si="4"/>
        <v>1</v>
      </c>
      <c r="N19" s="175">
        <f t="shared" si="5"/>
        <v>1</v>
      </c>
      <c r="O19" s="178">
        <f t="shared" si="6"/>
        <v>0.15578064966818023</v>
      </c>
      <c r="P19" s="175">
        <f t="shared" si="7"/>
        <v>1</v>
      </c>
      <c r="Q19" s="175">
        <f t="shared" si="8"/>
        <v>0.69339084105036153</v>
      </c>
      <c r="R19" s="7"/>
    </row>
    <row r="20" spans="1:19" x14ac:dyDescent="0.55000000000000004">
      <c r="A20" s="256"/>
      <c r="B20" s="162" t="s">
        <v>37</v>
      </c>
      <c r="C20" s="173">
        <v>6658</v>
      </c>
      <c r="D20" s="173">
        <v>1671</v>
      </c>
      <c r="E20" s="173">
        <v>76</v>
      </c>
      <c r="F20" s="173">
        <v>1301</v>
      </c>
      <c r="G20" s="173">
        <v>6582</v>
      </c>
      <c r="H20" s="174">
        <v>370</v>
      </c>
      <c r="I20" s="175">
        <f t="shared" si="0"/>
        <v>0.79937567535118259</v>
      </c>
      <c r="J20" s="176">
        <f t="shared" si="1"/>
        <v>0.79937567535118259</v>
      </c>
      <c r="K20" s="177">
        <f t="shared" si="2"/>
        <v>0.79937567535118259</v>
      </c>
      <c r="L20" s="178">
        <f t="shared" si="3"/>
        <v>5.5192447349310093E-2</v>
      </c>
      <c r="M20" s="175">
        <f t="shared" si="4"/>
        <v>0.94677790563866515</v>
      </c>
      <c r="N20" s="175">
        <f t="shared" si="5"/>
        <v>0.94677790563866515</v>
      </c>
      <c r="O20" s="178">
        <f t="shared" si="6"/>
        <v>5.5192447349310093E-2</v>
      </c>
      <c r="P20" s="175">
        <f t="shared" si="7"/>
        <v>0.17040358744394618</v>
      </c>
      <c r="Q20" s="175">
        <f t="shared" si="8"/>
        <v>0.8349613091462641</v>
      </c>
      <c r="R20" s="7"/>
    </row>
    <row r="21" spans="1:19" x14ac:dyDescent="0.55000000000000004">
      <c r="A21" s="256"/>
      <c r="B21" s="162" t="s">
        <v>44</v>
      </c>
      <c r="C21" s="173">
        <v>6956</v>
      </c>
      <c r="D21" s="173">
        <v>1373</v>
      </c>
      <c r="E21" s="173">
        <v>61</v>
      </c>
      <c r="F21" s="173">
        <v>988</v>
      </c>
      <c r="G21" s="173">
        <v>6895</v>
      </c>
      <c r="H21" s="174">
        <v>385</v>
      </c>
      <c r="I21" s="175">
        <f t="shared" si="0"/>
        <v>0.83515428022571736</v>
      </c>
      <c r="J21" s="176">
        <f t="shared" si="1"/>
        <v>0.83515428022571736</v>
      </c>
      <c r="K21" s="177">
        <f t="shared" si="2"/>
        <v>0.83515428022571736</v>
      </c>
      <c r="L21" s="178">
        <f t="shared" si="3"/>
        <v>5.8150619637750235E-2</v>
      </c>
      <c r="M21" s="175">
        <f t="shared" si="4"/>
        <v>0.94711538461538458</v>
      </c>
      <c r="N21" s="175">
        <f t="shared" si="5"/>
        <v>0.94711538461538458</v>
      </c>
      <c r="O21" s="178">
        <f t="shared" si="6"/>
        <v>5.8150619637750235E-2</v>
      </c>
      <c r="P21" s="175">
        <f t="shared" si="7"/>
        <v>0.1367713004484305</v>
      </c>
      <c r="Q21" s="175">
        <f t="shared" si="8"/>
        <v>0.87466700494735505</v>
      </c>
      <c r="R21" s="7"/>
      <c r="S21" s="7"/>
    </row>
    <row r="22" spans="1:19" x14ac:dyDescent="0.55000000000000004">
      <c r="A22" s="256"/>
      <c r="B22" s="162" t="s">
        <v>42</v>
      </c>
      <c r="C22" s="173">
        <v>8177</v>
      </c>
      <c r="D22" s="173">
        <v>152</v>
      </c>
      <c r="E22" s="173">
        <v>408</v>
      </c>
      <c r="F22" s="173">
        <v>114</v>
      </c>
      <c r="G22" s="173">
        <v>7769</v>
      </c>
      <c r="H22" s="174">
        <v>38</v>
      </c>
      <c r="I22" s="175">
        <f t="shared" si="0"/>
        <v>0.98175051026533799</v>
      </c>
      <c r="J22" s="176">
        <f t="shared" si="1"/>
        <v>0.98175051026533799</v>
      </c>
      <c r="K22" s="177">
        <f t="shared" si="2"/>
        <v>0.98175051026533799</v>
      </c>
      <c r="L22" s="178">
        <f t="shared" si="3"/>
        <v>0.7816091954022989</v>
      </c>
      <c r="M22" s="175">
        <f t="shared" si="4"/>
        <v>0.99513257333162541</v>
      </c>
      <c r="N22" s="175">
        <f t="shared" si="5"/>
        <v>0.99513257333162541</v>
      </c>
      <c r="O22" s="178">
        <f t="shared" si="6"/>
        <v>0.7816091954022989</v>
      </c>
      <c r="P22" s="175">
        <f t="shared" si="7"/>
        <v>0.91479820627802688</v>
      </c>
      <c r="Q22" s="175">
        <f t="shared" si="8"/>
        <v>0.98553850057084869</v>
      </c>
      <c r="R22" s="7"/>
      <c r="S22" s="7"/>
    </row>
    <row r="23" spans="1:19" x14ac:dyDescent="0.55000000000000004">
      <c r="A23" s="256"/>
      <c r="B23" s="162" t="s">
        <v>46</v>
      </c>
      <c r="C23" s="173">
        <v>6257</v>
      </c>
      <c r="D23" s="173">
        <v>2072</v>
      </c>
      <c r="E23" s="173">
        <v>445</v>
      </c>
      <c r="F23" s="173">
        <v>2071</v>
      </c>
      <c r="G23" s="173">
        <v>5812</v>
      </c>
      <c r="H23" s="174">
        <v>1</v>
      </c>
      <c r="I23" s="175">
        <f t="shared" si="0"/>
        <v>0.75123063993276507</v>
      </c>
      <c r="J23" s="176">
        <f t="shared" si="1"/>
        <v>0.75123063993276507</v>
      </c>
      <c r="K23" s="177">
        <f t="shared" si="2"/>
        <v>0.75123063993276507</v>
      </c>
      <c r="L23" s="178">
        <f t="shared" si="3"/>
        <v>0.17686804451510335</v>
      </c>
      <c r="M23" s="175">
        <f t="shared" si="4"/>
        <v>0.99982797178737315</v>
      </c>
      <c r="N23" s="175">
        <f t="shared" si="5"/>
        <v>0.99982797178737315</v>
      </c>
      <c r="O23" s="178">
        <f t="shared" si="6"/>
        <v>0.17686804451510335</v>
      </c>
      <c r="P23" s="175">
        <f t="shared" si="7"/>
        <v>0.99775784753363228</v>
      </c>
      <c r="Q23" s="175">
        <f t="shared" si="8"/>
        <v>0.7372827603704174</v>
      </c>
      <c r="R23" s="7"/>
      <c r="S23" s="7"/>
    </row>
    <row r="24" spans="1:19" x14ac:dyDescent="0.55000000000000004">
      <c r="A24" s="257">
        <v>4</v>
      </c>
      <c r="B24" s="158" t="s">
        <v>35</v>
      </c>
      <c r="C24" s="166">
        <v>7679</v>
      </c>
      <c r="D24" s="166">
        <v>636</v>
      </c>
      <c r="E24" s="166">
        <v>449</v>
      </c>
      <c r="F24" s="166">
        <v>626</v>
      </c>
      <c r="G24" s="166">
        <v>7230</v>
      </c>
      <c r="H24" s="167">
        <v>10</v>
      </c>
      <c r="I24" s="168">
        <f t="shared" si="0"/>
        <v>0.92351172579675289</v>
      </c>
      <c r="J24" s="169">
        <f t="shared" si="1"/>
        <v>0.92351172579675289</v>
      </c>
      <c r="K24" s="170">
        <f t="shared" si="2"/>
        <v>0.92351172579675289</v>
      </c>
      <c r="L24" s="171">
        <f t="shared" si="3"/>
        <v>0.41767441860465115</v>
      </c>
      <c r="M24" s="168">
        <f t="shared" si="4"/>
        <v>0.99861878453038677</v>
      </c>
      <c r="N24" s="168">
        <f t="shared" si="5"/>
        <v>0.99861878453038677</v>
      </c>
      <c r="O24" s="171">
        <f t="shared" si="6"/>
        <v>0.41767441860465115</v>
      </c>
      <c r="P24" s="168">
        <f t="shared" si="7"/>
        <v>0.97821350762527237</v>
      </c>
      <c r="Q24" s="168">
        <f t="shared" si="8"/>
        <v>0.92031568228105909</v>
      </c>
      <c r="R24" s="7"/>
      <c r="S24" s="7"/>
    </row>
    <row r="25" spans="1:19" x14ac:dyDescent="0.55000000000000004">
      <c r="A25" s="258"/>
      <c r="B25" s="162" t="s">
        <v>39</v>
      </c>
      <c r="C25" s="173">
        <v>7125</v>
      </c>
      <c r="D25" s="173">
        <v>1190</v>
      </c>
      <c r="E25" s="173">
        <v>51</v>
      </c>
      <c r="F25" s="173">
        <v>782</v>
      </c>
      <c r="G25" s="173">
        <v>7074</v>
      </c>
      <c r="H25" s="174">
        <v>408</v>
      </c>
      <c r="I25" s="175">
        <f t="shared" si="0"/>
        <v>0.85688514732411303</v>
      </c>
      <c r="J25" s="176">
        <f t="shared" si="1"/>
        <v>0.85688514732411303</v>
      </c>
      <c r="K25" s="177">
        <f t="shared" si="2"/>
        <v>0.85688514732411303</v>
      </c>
      <c r="L25" s="178">
        <f t="shared" si="3"/>
        <v>6.1224489795918366E-2</v>
      </c>
      <c r="M25" s="175">
        <f t="shared" si="4"/>
        <v>0.94546912590216514</v>
      </c>
      <c r="N25" s="175">
        <f t="shared" si="5"/>
        <v>0.94546912590216514</v>
      </c>
      <c r="O25" s="178">
        <f t="shared" si="6"/>
        <v>6.1224489795918366E-2</v>
      </c>
      <c r="P25" s="175">
        <f t="shared" si="7"/>
        <v>0.1111111111111111</v>
      </c>
      <c r="Q25" s="175">
        <f t="shared" si="8"/>
        <v>0.90045824847250511</v>
      </c>
      <c r="R25" s="7"/>
      <c r="S25" s="7"/>
    </row>
    <row r="26" spans="1:19" x14ac:dyDescent="0.55000000000000004">
      <c r="A26" s="258"/>
      <c r="B26" s="162" t="s">
        <v>40</v>
      </c>
      <c r="C26" s="173">
        <v>7933</v>
      </c>
      <c r="D26" s="173">
        <v>382</v>
      </c>
      <c r="E26" s="173">
        <v>454</v>
      </c>
      <c r="F26" s="173">
        <v>377</v>
      </c>
      <c r="G26" s="173">
        <v>7479</v>
      </c>
      <c r="H26" s="174">
        <v>5</v>
      </c>
      <c r="I26" s="175">
        <f t="shared" si="0"/>
        <v>0.95405892964521943</v>
      </c>
      <c r="J26" s="176">
        <f t="shared" si="1"/>
        <v>0.95405892964521943</v>
      </c>
      <c r="K26" s="177">
        <f t="shared" si="2"/>
        <v>0.95405892964521943</v>
      </c>
      <c r="L26" s="178">
        <f t="shared" si="3"/>
        <v>0.54632972322503004</v>
      </c>
      <c r="M26" s="175">
        <f t="shared" si="4"/>
        <v>0.9993319080705505</v>
      </c>
      <c r="N26" s="175">
        <f t="shared" si="5"/>
        <v>0.9993319080705505</v>
      </c>
      <c r="O26" s="178">
        <f t="shared" si="6"/>
        <v>0.54632972322503004</v>
      </c>
      <c r="P26" s="175">
        <f t="shared" si="7"/>
        <v>0.98910675381263613</v>
      </c>
      <c r="Q26" s="175">
        <f t="shared" si="8"/>
        <v>0.95201120162932795</v>
      </c>
      <c r="R26" s="7"/>
      <c r="S26" s="7"/>
    </row>
    <row r="27" spans="1:19" x14ac:dyDescent="0.55000000000000004">
      <c r="A27" s="258"/>
      <c r="B27" s="162" t="s">
        <v>37</v>
      </c>
      <c r="C27" s="173">
        <v>7051</v>
      </c>
      <c r="D27" s="173">
        <v>1264</v>
      </c>
      <c r="E27" s="173">
        <v>35</v>
      </c>
      <c r="F27" s="173">
        <v>840</v>
      </c>
      <c r="G27" s="173">
        <v>7016</v>
      </c>
      <c r="H27" s="174">
        <v>424</v>
      </c>
      <c r="I27" s="175">
        <f t="shared" si="0"/>
        <v>0.84798556825015037</v>
      </c>
      <c r="J27" s="176">
        <f t="shared" si="1"/>
        <v>0.84798556825015037</v>
      </c>
      <c r="K27" s="177">
        <f t="shared" si="2"/>
        <v>0.84798556825015037</v>
      </c>
      <c r="L27" s="178">
        <f t="shared" si="3"/>
        <v>0.04</v>
      </c>
      <c r="M27" s="175">
        <f t="shared" si="4"/>
        <v>0.94301075268817203</v>
      </c>
      <c r="N27" s="175">
        <f t="shared" si="5"/>
        <v>0.94301075268817203</v>
      </c>
      <c r="O27" s="178">
        <f t="shared" si="6"/>
        <v>0.04</v>
      </c>
      <c r="P27" s="175">
        <f t="shared" si="7"/>
        <v>7.6252723311546838E-2</v>
      </c>
      <c r="Q27" s="175">
        <f t="shared" si="8"/>
        <v>0.89307535641547864</v>
      </c>
      <c r="R27" s="7"/>
      <c r="S27" s="7"/>
    </row>
    <row r="28" spans="1:19" x14ac:dyDescent="0.55000000000000004">
      <c r="A28" s="258"/>
      <c r="B28" s="162" t="s">
        <v>44</v>
      </c>
      <c r="C28" s="173">
        <v>7024</v>
      </c>
      <c r="D28" s="173">
        <v>1291</v>
      </c>
      <c r="E28" s="173">
        <v>42</v>
      </c>
      <c r="F28" s="173">
        <v>874</v>
      </c>
      <c r="G28" s="173">
        <v>6982</v>
      </c>
      <c r="H28" s="174">
        <v>417</v>
      </c>
      <c r="I28" s="175">
        <f t="shared" si="0"/>
        <v>0.84473842453397474</v>
      </c>
      <c r="J28" s="176">
        <f t="shared" si="1"/>
        <v>0.84473842453397474</v>
      </c>
      <c r="K28" s="177">
        <f t="shared" si="2"/>
        <v>0.84473842453397474</v>
      </c>
      <c r="L28" s="178">
        <f t="shared" si="3"/>
        <v>4.5851528384279479E-2</v>
      </c>
      <c r="M28" s="175">
        <f t="shared" si="4"/>
        <v>0.94364103257196918</v>
      </c>
      <c r="N28" s="175">
        <f t="shared" si="5"/>
        <v>0.94364103257196918</v>
      </c>
      <c r="O28" s="178">
        <f t="shared" si="6"/>
        <v>4.5851528384279479E-2</v>
      </c>
      <c r="P28" s="175">
        <f t="shared" si="7"/>
        <v>9.1503267973856203E-2</v>
      </c>
      <c r="Q28" s="175">
        <f t="shared" si="8"/>
        <v>0.88874745417515277</v>
      </c>
      <c r="R28" s="7"/>
      <c r="S28" s="7"/>
    </row>
    <row r="29" spans="1:19" x14ac:dyDescent="0.55000000000000004">
      <c r="A29" s="258"/>
      <c r="B29" s="162" t="s">
        <v>42</v>
      </c>
      <c r="C29" s="173">
        <v>6989</v>
      </c>
      <c r="D29" s="173">
        <v>1326</v>
      </c>
      <c r="E29" s="173">
        <v>442</v>
      </c>
      <c r="F29" s="173">
        <v>1309</v>
      </c>
      <c r="G29" s="173">
        <v>6547</v>
      </c>
      <c r="H29" s="174">
        <v>17</v>
      </c>
      <c r="I29" s="175">
        <f t="shared" si="0"/>
        <v>0.84052916416115453</v>
      </c>
      <c r="J29" s="176">
        <f t="shared" si="1"/>
        <v>0.84052916416115453</v>
      </c>
      <c r="K29" s="177">
        <f t="shared" si="2"/>
        <v>0.84052916416115453</v>
      </c>
      <c r="L29" s="178">
        <f t="shared" si="3"/>
        <v>0.25242718446601942</v>
      </c>
      <c r="M29" s="175">
        <f t="shared" si="4"/>
        <v>0.99741011578305916</v>
      </c>
      <c r="N29" s="175">
        <f t="shared" si="5"/>
        <v>0.99741011578305916</v>
      </c>
      <c r="O29" s="178">
        <f t="shared" si="6"/>
        <v>0.25242718446601942</v>
      </c>
      <c r="P29" s="175">
        <f t="shared" si="7"/>
        <v>0.96296296296296291</v>
      </c>
      <c r="Q29" s="175">
        <f t="shared" si="8"/>
        <v>0.83337576374745415</v>
      </c>
      <c r="R29" s="7"/>
      <c r="S29" s="7"/>
    </row>
    <row r="30" spans="1:19" x14ac:dyDescent="0.55000000000000004">
      <c r="A30" s="258"/>
      <c r="B30" s="162" t="s">
        <v>46</v>
      </c>
      <c r="C30" s="173">
        <v>7672</v>
      </c>
      <c r="D30" s="173">
        <v>643</v>
      </c>
      <c r="E30" s="173">
        <v>453</v>
      </c>
      <c r="F30" s="173">
        <v>637</v>
      </c>
      <c r="G30" s="173">
        <v>7219</v>
      </c>
      <c r="H30" s="174">
        <v>6</v>
      </c>
      <c r="I30" s="175">
        <f t="shared" si="0"/>
        <v>0.92266987372218878</v>
      </c>
      <c r="J30" s="176">
        <f t="shared" si="1"/>
        <v>0.92266987372218878</v>
      </c>
      <c r="K30" s="177">
        <f t="shared" si="2"/>
        <v>0.92266987372218878</v>
      </c>
      <c r="L30" s="178">
        <f t="shared" si="3"/>
        <v>0.41559633027522935</v>
      </c>
      <c r="M30" s="175">
        <f t="shared" si="4"/>
        <v>0.99916955017301035</v>
      </c>
      <c r="N30" s="175">
        <f t="shared" si="5"/>
        <v>0.99916955017301035</v>
      </c>
      <c r="O30" s="178">
        <f t="shared" si="6"/>
        <v>0.41559633027522935</v>
      </c>
      <c r="P30" s="175">
        <f t="shared" si="7"/>
        <v>0.98692810457516345</v>
      </c>
      <c r="Q30" s="175">
        <f t="shared" si="8"/>
        <v>0.91891547861507128</v>
      </c>
      <c r="R30" s="7"/>
      <c r="S30" s="7"/>
    </row>
    <row r="31" spans="1:19" x14ac:dyDescent="0.55000000000000004">
      <c r="A31" s="257">
        <v>5</v>
      </c>
      <c r="B31" s="179" t="s">
        <v>35</v>
      </c>
      <c r="C31" s="166">
        <v>7824</v>
      </c>
      <c r="D31" s="166">
        <v>411</v>
      </c>
      <c r="E31" s="166">
        <v>436</v>
      </c>
      <c r="F31" s="166">
        <v>397</v>
      </c>
      <c r="G31" s="166">
        <v>7388</v>
      </c>
      <c r="H31" s="167">
        <v>14</v>
      </c>
      <c r="I31" s="168">
        <f t="shared" si="0"/>
        <v>0.95009107468123866</v>
      </c>
      <c r="J31" s="169">
        <f t="shared" si="1"/>
        <v>0.95009107468123866</v>
      </c>
      <c r="K31" s="170">
        <f t="shared" si="2"/>
        <v>0.95009107468123866</v>
      </c>
      <c r="L31" s="171">
        <f t="shared" si="3"/>
        <v>0.52340936374549818</v>
      </c>
      <c r="M31" s="168">
        <f t="shared" si="4"/>
        <v>0.99810861929208317</v>
      </c>
      <c r="N31" s="168">
        <f t="shared" si="5"/>
        <v>0.99810861929208317</v>
      </c>
      <c r="O31" s="171">
        <f t="shared" si="6"/>
        <v>0.52340936374549818</v>
      </c>
      <c r="P31" s="168">
        <f t="shared" si="7"/>
        <v>0.96888888888888891</v>
      </c>
      <c r="Q31" s="168">
        <f t="shared" si="8"/>
        <v>0.94900449582530511</v>
      </c>
      <c r="R31" s="7"/>
      <c r="S31" s="7"/>
    </row>
    <row r="32" spans="1:19" x14ac:dyDescent="0.55000000000000004">
      <c r="A32" s="258"/>
      <c r="B32" s="162" t="s">
        <v>39</v>
      </c>
      <c r="C32" s="173">
        <v>6784</v>
      </c>
      <c r="D32" s="173">
        <v>1451</v>
      </c>
      <c r="E32" s="173">
        <v>58</v>
      </c>
      <c r="F32" s="173">
        <v>1059</v>
      </c>
      <c r="G32" s="173">
        <v>6726</v>
      </c>
      <c r="H32" s="174">
        <v>392</v>
      </c>
      <c r="I32" s="175">
        <f t="shared" si="0"/>
        <v>0.82380085003035819</v>
      </c>
      <c r="J32" s="176">
        <f t="shared" si="1"/>
        <v>0.82380085003035819</v>
      </c>
      <c r="K32" s="177">
        <f t="shared" si="2"/>
        <v>0.82380085003035819</v>
      </c>
      <c r="L32" s="178">
        <f t="shared" si="3"/>
        <v>5.1924798567591766E-2</v>
      </c>
      <c r="M32" s="175">
        <f t="shared" si="4"/>
        <v>0.94492835066029779</v>
      </c>
      <c r="N32" s="175">
        <f t="shared" si="5"/>
        <v>0.94492835066029779</v>
      </c>
      <c r="O32" s="178">
        <f t="shared" si="6"/>
        <v>5.1924798567591766E-2</v>
      </c>
      <c r="P32" s="175">
        <f t="shared" si="7"/>
        <v>0.12888888888888889</v>
      </c>
      <c r="Q32" s="175">
        <f t="shared" si="8"/>
        <v>0.8639691714836224</v>
      </c>
      <c r="R32" s="7"/>
    </row>
    <row r="33" spans="1:18" x14ac:dyDescent="0.55000000000000004">
      <c r="A33" s="258"/>
      <c r="B33" s="162" t="s">
        <v>40</v>
      </c>
      <c r="C33" s="173">
        <v>7805</v>
      </c>
      <c r="D33" s="173">
        <v>430</v>
      </c>
      <c r="E33" s="173">
        <v>443</v>
      </c>
      <c r="F33" s="173">
        <v>432</v>
      </c>
      <c r="G33" s="173">
        <v>7362</v>
      </c>
      <c r="H33" s="174">
        <v>7</v>
      </c>
      <c r="I33" s="175">
        <f t="shared" si="0"/>
        <v>0.94778384942319371</v>
      </c>
      <c r="J33" s="176">
        <f t="shared" si="1"/>
        <v>0.94674915089762246</v>
      </c>
      <c r="K33" s="177">
        <f t="shared" si="2"/>
        <v>0.94674915089762246</v>
      </c>
      <c r="L33" s="178">
        <f t="shared" si="3"/>
        <v>0.50628571428571434</v>
      </c>
      <c r="M33" s="175">
        <f t="shared" si="4"/>
        <v>0.9990500746369928</v>
      </c>
      <c r="N33" s="175">
        <f t="shared" si="5"/>
        <v>0.9990500746369928</v>
      </c>
      <c r="O33" s="178">
        <f t="shared" si="6"/>
        <v>0.50628571428571434</v>
      </c>
      <c r="P33" s="175">
        <f t="shared" si="7"/>
        <v>0.98444444444444446</v>
      </c>
      <c r="Q33" s="175">
        <f t="shared" si="8"/>
        <v>0.94457274826789839</v>
      </c>
      <c r="R33" s="7"/>
    </row>
    <row r="34" spans="1:18" x14ac:dyDescent="0.55000000000000004">
      <c r="A34" s="258"/>
      <c r="B34" s="162" t="s">
        <v>37</v>
      </c>
      <c r="C34" s="173">
        <v>7179</v>
      </c>
      <c r="D34" s="173">
        <v>1056</v>
      </c>
      <c r="E34" s="173">
        <v>26</v>
      </c>
      <c r="F34" s="173">
        <v>632</v>
      </c>
      <c r="G34" s="173">
        <v>7153</v>
      </c>
      <c r="H34" s="174">
        <v>424</v>
      </c>
      <c r="I34" s="175">
        <f t="shared" si="0"/>
        <v>0.87176684881602917</v>
      </c>
      <c r="J34" s="176">
        <f t="shared" si="1"/>
        <v>0.87176684881602917</v>
      </c>
      <c r="K34" s="177">
        <f t="shared" si="2"/>
        <v>0.87176684881602917</v>
      </c>
      <c r="L34" s="178">
        <f t="shared" si="3"/>
        <v>3.9513677811550151E-2</v>
      </c>
      <c r="M34" s="175">
        <f t="shared" si="4"/>
        <v>0.94404117724693148</v>
      </c>
      <c r="N34" s="175">
        <f t="shared" si="5"/>
        <v>0.94404117724693148</v>
      </c>
      <c r="O34" s="178">
        <f t="shared" si="6"/>
        <v>3.9513677811550151E-2</v>
      </c>
      <c r="P34" s="175">
        <f t="shared" si="7"/>
        <v>5.7777777777777775E-2</v>
      </c>
      <c r="Q34" s="175">
        <f t="shared" si="8"/>
        <v>0.9188182402055235</v>
      </c>
      <c r="R34" s="7"/>
    </row>
    <row r="35" spans="1:18" x14ac:dyDescent="0.55000000000000004">
      <c r="A35" s="258"/>
      <c r="B35" s="162" t="s">
        <v>44</v>
      </c>
      <c r="C35" s="173">
        <v>6158</v>
      </c>
      <c r="D35" s="173">
        <v>2077</v>
      </c>
      <c r="E35" s="173">
        <v>92</v>
      </c>
      <c r="F35" s="173">
        <v>1719</v>
      </c>
      <c r="G35" s="173">
        <v>6066</v>
      </c>
      <c r="H35" s="174">
        <v>358</v>
      </c>
      <c r="I35" s="175">
        <f t="shared" si="0"/>
        <v>0.74778384942319365</v>
      </c>
      <c r="J35" s="176">
        <f t="shared" si="1"/>
        <v>0.74778384942319365</v>
      </c>
      <c r="K35" s="177">
        <f t="shared" si="2"/>
        <v>0.74778384942319365</v>
      </c>
      <c r="L35" s="178">
        <f t="shared" si="3"/>
        <v>5.0800662617338489E-2</v>
      </c>
      <c r="M35" s="175">
        <f t="shared" si="4"/>
        <v>0.94427148194271482</v>
      </c>
      <c r="N35" s="175">
        <f t="shared" si="5"/>
        <v>0.94427148194271482</v>
      </c>
      <c r="O35" s="178">
        <f t="shared" si="6"/>
        <v>5.0800662617338489E-2</v>
      </c>
      <c r="P35" s="175">
        <f t="shared" si="7"/>
        <v>0.20444444444444446</v>
      </c>
      <c r="Q35" s="175">
        <f t="shared" si="8"/>
        <v>0.77919075144508676</v>
      </c>
      <c r="R35" s="7"/>
    </row>
    <row r="36" spans="1:18" x14ac:dyDescent="0.55000000000000004">
      <c r="A36" s="258"/>
      <c r="B36" s="162" t="s">
        <v>42</v>
      </c>
      <c r="C36" s="173">
        <v>8041</v>
      </c>
      <c r="D36" s="173">
        <v>194</v>
      </c>
      <c r="E36" s="173">
        <v>413</v>
      </c>
      <c r="F36" s="173">
        <v>157</v>
      </c>
      <c r="G36" s="173">
        <v>7628</v>
      </c>
      <c r="H36" s="174">
        <v>37</v>
      </c>
      <c r="I36" s="175">
        <f t="shared" si="0"/>
        <v>0.97644201578627809</v>
      </c>
      <c r="J36" s="176">
        <f t="shared" si="1"/>
        <v>0.97644201578627809</v>
      </c>
      <c r="K36" s="177">
        <f t="shared" si="2"/>
        <v>0.97644201578627809</v>
      </c>
      <c r="L36" s="178">
        <f t="shared" si="3"/>
        <v>0.72456140350877196</v>
      </c>
      <c r="M36" s="175">
        <f t="shared" si="4"/>
        <v>0.99517286366601432</v>
      </c>
      <c r="N36" s="175">
        <f t="shared" si="5"/>
        <v>0.99517286366601432</v>
      </c>
      <c r="O36" s="178">
        <f t="shared" si="6"/>
        <v>0.72456140350877196</v>
      </c>
      <c r="P36" s="175">
        <f t="shared" si="7"/>
        <v>0.9177777777777778</v>
      </c>
      <c r="Q36" s="175">
        <f t="shared" si="8"/>
        <v>0.97983301220295438</v>
      </c>
      <c r="R36" s="7"/>
    </row>
    <row r="37" spans="1:18" x14ac:dyDescent="0.55000000000000004">
      <c r="A37" s="258"/>
      <c r="B37" s="162" t="s">
        <v>46</v>
      </c>
      <c r="C37" s="173">
        <v>6601</v>
      </c>
      <c r="D37" s="173">
        <v>1634</v>
      </c>
      <c r="E37" s="173">
        <v>432</v>
      </c>
      <c r="F37" s="173">
        <v>1616</v>
      </c>
      <c r="G37" s="173">
        <v>6169</v>
      </c>
      <c r="H37" s="174">
        <v>18</v>
      </c>
      <c r="I37" s="175">
        <f t="shared" si="0"/>
        <v>0.80157862780813605</v>
      </c>
      <c r="J37" s="176">
        <f t="shared" si="1"/>
        <v>0.80157862780813605</v>
      </c>
      <c r="K37" s="177">
        <f t="shared" si="2"/>
        <v>0.80157862780813605</v>
      </c>
      <c r="L37" s="178">
        <f t="shared" si="3"/>
        <v>0.2109375</v>
      </c>
      <c r="M37" s="175">
        <f t="shared" si="4"/>
        <v>0.99709067399385809</v>
      </c>
      <c r="N37" s="175">
        <f t="shared" si="5"/>
        <v>0.99709067399385809</v>
      </c>
      <c r="O37" s="178">
        <f t="shared" si="6"/>
        <v>0.2109375</v>
      </c>
      <c r="P37" s="175">
        <f t="shared" si="7"/>
        <v>0.96</v>
      </c>
      <c r="Q37" s="175">
        <f t="shared" si="8"/>
        <v>0.79242132305716118</v>
      </c>
      <c r="R37" s="7"/>
    </row>
    <row r="38" spans="1:18" x14ac:dyDescent="0.55000000000000004">
      <c r="A38" s="259" t="s">
        <v>65</v>
      </c>
      <c r="B38" s="180" t="s">
        <v>35</v>
      </c>
      <c r="C38" s="181">
        <f t="shared" ref="C38:C44" si="9">AVERAGE(C3,C10,C17,C24,C31)</f>
        <v>7487.2</v>
      </c>
      <c r="D38" s="181">
        <f t="shared" ref="D38:H38" si="10">AVERAGE(D3,D10,D17,D24,D31)</f>
        <v>821.6</v>
      </c>
      <c r="E38" s="182">
        <f t="shared" ref="E38:E44" si="11">AVERAGE(E3,E10,E17,E24,E31)</f>
        <v>448.2</v>
      </c>
      <c r="F38" s="181">
        <f t="shared" si="10"/>
        <v>813.4</v>
      </c>
      <c r="G38" s="181">
        <f t="shared" si="10"/>
        <v>7039</v>
      </c>
      <c r="H38" s="183">
        <f t="shared" si="10"/>
        <v>8.1999999999999993</v>
      </c>
      <c r="I38" s="184">
        <f t="shared" si="0"/>
        <v>0.90111688811862123</v>
      </c>
      <c r="J38" s="185">
        <f t="shared" si="1"/>
        <v>0.90111688811862112</v>
      </c>
      <c r="K38" s="186">
        <f t="shared" si="2"/>
        <v>0.90111688811862112</v>
      </c>
      <c r="L38" s="187">
        <f t="shared" si="3"/>
        <v>0.35526315789473684</v>
      </c>
      <c r="M38" s="188">
        <f t="shared" si="4"/>
        <v>0.99883641730048811</v>
      </c>
      <c r="N38" s="188">
        <f t="shared" si="5"/>
        <v>0.99883641730048811</v>
      </c>
      <c r="O38" s="189">
        <f t="shared" si="6"/>
        <v>0.35526315789473684</v>
      </c>
      <c r="P38" s="188">
        <f t="shared" si="7"/>
        <v>0.98203330411919376</v>
      </c>
      <c r="Q38" s="190">
        <f t="shared" si="8"/>
        <v>0.89641383526055729</v>
      </c>
      <c r="R38" s="7"/>
    </row>
    <row r="39" spans="1:18" x14ac:dyDescent="0.55000000000000004">
      <c r="A39" s="260"/>
      <c r="B39" s="191" t="s">
        <v>39</v>
      </c>
      <c r="C39" s="192">
        <f t="shared" si="9"/>
        <v>6797</v>
      </c>
      <c r="D39" s="192">
        <f t="shared" ref="D39:D44" si="12">AVERAGE(D4,D11,D18,D25,D32)</f>
        <v>1511.8</v>
      </c>
      <c r="E39" s="192">
        <f t="shared" si="11"/>
        <v>68</v>
      </c>
      <c r="F39" s="192">
        <f t="shared" ref="F39:H44" si="13">AVERAGE(F4,F11,F18,F25,F32)</f>
        <v>1123.4000000000001</v>
      </c>
      <c r="G39" s="192">
        <f t="shared" si="13"/>
        <v>6729</v>
      </c>
      <c r="H39" s="193">
        <f t="shared" si="13"/>
        <v>388.4</v>
      </c>
      <c r="I39" s="194">
        <f t="shared" si="0"/>
        <v>0.81804833429616797</v>
      </c>
      <c r="J39" s="195">
        <f t="shared" si="1"/>
        <v>0.81804833429616797</v>
      </c>
      <c r="K39" s="196">
        <f t="shared" si="2"/>
        <v>0.81804833429616797</v>
      </c>
      <c r="L39" s="197">
        <f t="shared" si="3"/>
        <v>5.707570924962229E-2</v>
      </c>
      <c r="M39" s="198">
        <f t="shared" si="4"/>
        <v>0.94542951077640713</v>
      </c>
      <c r="N39" s="198">
        <f t="shared" si="5"/>
        <v>0.94542951077640713</v>
      </c>
      <c r="O39" s="198">
        <f t="shared" si="6"/>
        <v>5.707570924962229E-2</v>
      </c>
      <c r="P39" s="199">
        <f t="shared" si="7"/>
        <v>0.14899211218229624</v>
      </c>
      <c r="Q39" s="200">
        <f t="shared" si="8"/>
        <v>0.85693545922265812</v>
      </c>
      <c r="R39" s="7"/>
    </row>
    <row r="40" spans="1:18" x14ac:dyDescent="0.55000000000000004">
      <c r="A40" s="260"/>
      <c r="B40" s="191" t="s">
        <v>40</v>
      </c>
      <c r="C40" s="192">
        <f t="shared" si="9"/>
        <v>7531.4</v>
      </c>
      <c r="D40" s="192">
        <f t="shared" si="12"/>
        <v>777.4</v>
      </c>
      <c r="E40" s="192">
        <f t="shared" si="11"/>
        <v>357.2</v>
      </c>
      <c r="F40" s="192">
        <f t="shared" si="13"/>
        <v>768</v>
      </c>
      <c r="G40" s="192">
        <f t="shared" si="13"/>
        <v>7086.2</v>
      </c>
      <c r="H40" s="193">
        <f t="shared" si="13"/>
        <v>11.2</v>
      </c>
      <c r="I40" s="194">
        <f t="shared" si="0"/>
        <v>0.90643654920084737</v>
      </c>
      <c r="J40" s="195">
        <f t="shared" si="1"/>
        <v>0.90523678641792127</v>
      </c>
      <c r="K40" s="196">
        <f t="shared" si="2"/>
        <v>0.90523678641792127</v>
      </c>
      <c r="L40" s="197">
        <f t="shared" si="3"/>
        <v>0.3174546747244934</v>
      </c>
      <c r="M40" s="198">
        <f t="shared" si="4"/>
        <v>0.99842195733648942</v>
      </c>
      <c r="N40" s="198">
        <f t="shared" si="5"/>
        <v>0.99842195733648942</v>
      </c>
      <c r="O40" s="198">
        <f t="shared" si="6"/>
        <v>0.3174546747244934</v>
      </c>
      <c r="P40" s="199">
        <f t="shared" si="7"/>
        <v>0.96959826275787186</v>
      </c>
      <c r="Q40" s="200">
        <f t="shared" si="8"/>
        <v>0.90221792162155279</v>
      </c>
      <c r="R40" s="7"/>
    </row>
    <row r="41" spans="1:18" x14ac:dyDescent="0.55000000000000004">
      <c r="A41" s="260"/>
      <c r="B41" s="191" t="s">
        <v>37</v>
      </c>
      <c r="C41" s="192">
        <f t="shared" si="9"/>
        <v>6971.6</v>
      </c>
      <c r="D41" s="192">
        <f t="shared" si="12"/>
        <v>1337.2</v>
      </c>
      <c r="E41" s="192">
        <f t="shared" si="11"/>
        <v>49.4</v>
      </c>
      <c r="F41" s="192">
        <f t="shared" si="13"/>
        <v>930.2</v>
      </c>
      <c r="G41" s="192">
        <f t="shared" si="13"/>
        <v>6922.2</v>
      </c>
      <c r="H41" s="193">
        <f t="shared" si="13"/>
        <v>407</v>
      </c>
      <c r="I41" s="194">
        <f t="shared" si="0"/>
        <v>0.83906219911419211</v>
      </c>
      <c r="J41" s="195">
        <f t="shared" si="1"/>
        <v>0.83906219911419222</v>
      </c>
      <c r="K41" s="196">
        <f t="shared" si="2"/>
        <v>0.83906219911419222</v>
      </c>
      <c r="L41" s="197">
        <f t="shared" si="3"/>
        <v>5.0428746427113105E-2</v>
      </c>
      <c r="M41" s="198">
        <f t="shared" si="4"/>
        <v>0.94446870054030452</v>
      </c>
      <c r="N41" s="198">
        <f t="shared" si="5"/>
        <v>0.94446870054030452</v>
      </c>
      <c r="O41" s="198">
        <f t="shared" si="6"/>
        <v>5.0428746427113105E-2</v>
      </c>
      <c r="P41" s="199">
        <f t="shared" si="7"/>
        <v>0.10823838737949168</v>
      </c>
      <c r="Q41" s="200">
        <f t="shared" si="8"/>
        <v>0.88153940196627789</v>
      </c>
      <c r="R41" s="7"/>
    </row>
    <row r="42" spans="1:18" x14ac:dyDescent="0.55000000000000004">
      <c r="A42" s="260"/>
      <c r="B42" s="191" t="s">
        <v>44</v>
      </c>
      <c r="C42" s="192">
        <f t="shared" si="9"/>
        <v>6694.2</v>
      </c>
      <c r="D42" s="192">
        <f t="shared" si="12"/>
        <v>1614.6</v>
      </c>
      <c r="E42" s="192">
        <f t="shared" si="11"/>
        <v>70.2</v>
      </c>
      <c r="F42" s="192">
        <f t="shared" si="13"/>
        <v>1228.4000000000001</v>
      </c>
      <c r="G42" s="192">
        <f t="shared" si="13"/>
        <v>6624</v>
      </c>
      <c r="H42" s="193">
        <f t="shared" si="13"/>
        <v>386.2</v>
      </c>
      <c r="I42" s="194">
        <f t="shared" si="0"/>
        <v>0.80567590987868287</v>
      </c>
      <c r="J42" s="195">
        <f t="shared" si="1"/>
        <v>0.80567590987868276</v>
      </c>
      <c r="K42" s="196">
        <f t="shared" si="2"/>
        <v>0.80567590987868276</v>
      </c>
      <c r="L42" s="197">
        <f t="shared" si="3"/>
        <v>5.4058216540890186E-2</v>
      </c>
      <c r="M42" s="198">
        <f t="shared" si="4"/>
        <v>0.94490884710849909</v>
      </c>
      <c r="N42" s="198">
        <f t="shared" si="5"/>
        <v>0.94490884710849909</v>
      </c>
      <c r="O42" s="198">
        <f t="shared" si="6"/>
        <v>5.4058216540890186E-2</v>
      </c>
      <c r="P42" s="199">
        <f t="shared" si="7"/>
        <v>0.15381244522348819</v>
      </c>
      <c r="Q42" s="200">
        <f t="shared" si="8"/>
        <v>0.84356375120982119</v>
      </c>
      <c r="R42" s="7"/>
    </row>
    <row r="43" spans="1:18" x14ac:dyDescent="0.55000000000000004">
      <c r="A43" s="260"/>
      <c r="B43" s="191" t="s">
        <v>42</v>
      </c>
      <c r="C43" s="201">
        <f t="shared" si="9"/>
        <v>7893.6</v>
      </c>
      <c r="D43" s="201">
        <f t="shared" si="12"/>
        <v>415.2</v>
      </c>
      <c r="E43" s="192">
        <f t="shared" si="11"/>
        <v>430</v>
      </c>
      <c r="F43" s="201">
        <f t="shared" si="13"/>
        <v>388.8</v>
      </c>
      <c r="G43" s="201">
        <f t="shared" si="13"/>
        <v>7463.6</v>
      </c>
      <c r="H43" s="193">
        <f t="shared" si="13"/>
        <v>26.4</v>
      </c>
      <c r="I43" s="202">
        <f t="shared" si="0"/>
        <v>0.95002888503755045</v>
      </c>
      <c r="J43" s="203">
        <f t="shared" si="1"/>
        <v>0.95002888503755067</v>
      </c>
      <c r="K43" s="204">
        <f t="shared" si="2"/>
        <v>0.95002888503755067</v>
      </c>
      <c r="L43" s="202">
        <f t="shared" si="3"/>
        <v>0.52515876893014168</v>
      </c>
      <c r="M43" s="198">
        <f t="shared" si="4"/>
        <v>0.99647530040053411</v>
      </c>
      <c r="N43" s="198">
        <f t="shared" si="5"/>
        <v>0.99647530040053411</v>
      </c>
      <c r="O43" s="205">
        <f t="shared" si="6"/>
        <v>0.52515876893014168</v>
      </c>
      <c r="P43" s="206">
        <f t="shared" si="7"/>
        <v>0.94215600350569684</v>
      </c>
      <c r="Q43" s="207">
        <f t="shared" si="8"/>
        <v>0.95048647547246701</v>
      </c>
      <c r="R43" s="7"/>
    </row>
    <row r="44" spans="1:18" x14ac:dyDescent="0.55000000000000004">
      <c r="A44" s="261"/>
      <c r="B44" s="208" t="s">
        <v>46</v>
      </c>
      <c r="C44" s="209">
        <f t="shared" si="9"/>
        <v>7339.6</v>
      </c>
      <c r="D44" s="209">
        <f t="shared" si="12"/>
        <v>969.2</v>
      </c>
      <c r="E44" s="209">
        <f t="shared" si="11"/>
        <v>431.4</v>
      </c>
      <c r="F44" s="209">
        <f t="shared" si="13"/>
        <v>944.2</v>
      </c>
      <c r="G44" s="209">
        <f t="shared" si="13"/>
        <v>6908.2</v>
      </c>
      <c r="H44" s="210">
        <f t="shared" si="13"/>
        <v>25</v>
      </c>
      <c r="I44" s="211">
        <f t="shared" si="0"/>
        <v>0.88335259002503363</v>
      </c>
      <c r="J44" s="212">
        <f t="shared" si="1"/>
        <v>0.88335259002503375</v>
      </c>
      <c r="K44" s="213">
        <f t="shared" si="2"/>
        <v>0.88335259002503375</v>
      </c>
      <c r="L44" s="214">
        <f t="shared" si="3"/>
        <v>0.31360860715324224</v>
      </c>
      <c r="M44" s="215">
        <f t="shared" si="4"/>
        <v>0.99639416142618131</v>
      </c>
      <c r="N44" s="215">
        <f t="shared" si="5"/>
        <v>0.99639416142618131</v>
      </c>
      <c r="O44" s="215">
        <f t="shared" si="6"/>
        <v>0.31360860715324224</v>
      </c>
      <c r="P44" s="216">
        <f t="shared" si="7"/>
        <v>0.9452234881682734</v>
      </c>
      <c r="Q44" s="217">
        <f t="shared" si="8"/>
        <v>0.87975650756456625</v>
      </c>
      <c r="R44" s="7"/>
    </row>
  </sheetData>
  <mergeCells count="14">
    <mergeCell ref="C1:C2"/>
    <mergeCell ref="A17:A23"/>
    <mergeCell ref="A24:A30"/>
    <mergeCell ref="A31:A37"/>
    <mergeCell ref="A38:A44"/>
    <mergeCell ref="A1:A2"/>
    <mergeCell ref="B1:B2"/>
    <mergeCell ref="A3:A9"/>
    <mergeCell ref="A10:A16"/>
    <mergeCell ref="H1:H2"/>
    <mergeCell ref="G1:G2"/>
    <mergeCell ref="F1:F2"/>
    <mergeCell ref="E1:E2"/>
    <mergeCell ref="D1:D2"/>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Dataset</vt:lpstr>
      <vt:lpstr>Training Parameters</vt:lpstr>
      <vt:lpstr>Timing</vt:lpstr>
      <vt:lpstr>Accuracy</vt:lpstr>
      <vt:lpstr> Roc curve ResNet152 </vt:lpstr>
      <vt:lpstr> Roc curve ResNet152 LSTM</vt:lpstr>
      <vt:lpstr>classification report</vt:lpstr>
      <vt:lpstr>Confusion Matrix</vt:lpstr>
      <vt:lpstr>Patient ID results</vt:lpstr>
      <vt:lpstr>Average FPN</vt:lpstr>
      <vt:lpstr>ResNet50_FPN</vt:lpstr>
      <vt:lpstr>VGG19_FPN</vt:lpstr>
      <vt:lpstr>Xception_FPN</vt:lpstr>
      <vt:lpstr>InceptionV3_FPN</vt:lpstr>
      <vt:lpstr>VGG16_FPN</vt:lpstr>
      <vt:lpstr>ResNet152_FPN</vt:lpstr>
      <vt:lpstr>ResNet152-LSTM_FPN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Zumari Chatham</dc:creator>
  <cp:keywords/>
  <dc:description/>
  <cp:lastModifiedBy>Youa Vang</cp:lastModifiedBy>
  <cp:revision/>
  <dcterms:created xsi:type="dcterms:W3CDTF">2020-11-28T18:27:24Z</dcterms:created>
  <dcterms:modified xsi:type="dcterms:W3CDTF">2021-01-03T02:34:33Z</dcterms:modified>
  <cp:category/>
  <cp:contentStatus/>
</cp:coreProperties>
</file>