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90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ofstthomasmn-my.sharepoint.com/personal/sand8234_stthomas_edu/Documents/UST/SEIS 763 Machine Learning/Project/"/>
    </mc:Choice>
  </mc:AlternateContent>
  <xr:revisionPtr revIDLastSave="96" documentId="8_{5827D5F1-D7B4-44AE-A8FD-0C196F1ACA2E}" xr6:coauthVersionLast="45" xr6:coauthVersionMax="45" xr10:uidLastSave="{FB31A287-7AB1-4BA2-B2A2-4A6E87179F0A}"/>
  <bookViews>
    <workbookView xWindow="31140" yWindow="2115" windowWidth="22695" windowHeight="12060" xr2:uid="{B270F035-AA80-4BA9-9F6A-68448B94CEFD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A10" i="1" l="1"/>
  <c r="AC10" i="1" s="1"/>
  <c r="AA11" i="1"/>
  <c r="AC11" i="1" s="1"/>
  <c r="AA12" i="1"/>
  <c r="AC12" i="1" s="1"/>
  <c r="AA9" i="1"/>
  <c r="AC9" i="1" s="1"/>
  <c r="V12" i="1"/>
  <c r="T12" i="1"/>
  <c r="U12" i="1" s="1"/>
  <c r="V10" i="1"/>
  <c r="V11" i="1"/>
  <c r="V9" i="1"/>
  <c r="T10" i="1"/>
  <c r="U10" i="1" s="1"/>
  <c r="T11" i="1"/>
  <c r="U11" i="1" s="1"/>
  <c r="T9" i="1"/>
  <c r="U9" i="1" s="1"/>
</calcChain>
</file>

<file path=xl/sharedStrings.xml><?xml version="1.0" encoding="utf-8"?>
<sst xmlns="http://schemas.openxmlformats.org/spreadsheetml/2006/main" count="88" uniqueCount="44">
  <si>
    <t>APN</t>
  </si>
  <si>
    <t>FORMATTED_ADDRESS</t>
  </si>
  <si>
    <t>COMMUNITY</t>
  </si>
  <si>
    <t>ABOVEGROUNDAREA</t>
  </si>
  <si>
    <t>BELOWGROUNDAREA</t>
  </si>
  <si>
    <t>PARCEL_AREA_SQFT</t>
  </si>
  <si>
    <t>YEARBUILT</t>
  </si>
  <si>
    <t>BATHROOMS</t>
  </si>
  <si>
    <t>BEDROOMS</t>
  </si>
  <si>
    <t>NUM_STORIES</t>
  </si>
  <si>
    <t>FIREPLACES</t>
  </si>
  <si>
    <t>CONSTRUCTIONTYPE</t>
  </si>
  <si>
    <t>Assessed Value</t>
  </si>
  <si>
    <t>Sale Price</t>
  </si>
  <si>
    <t>Recommend Sale</t>
  </si>
  <si>
    <t>zillow estimator</t>
  </si>
  <si>
    <t>5508 29th Ave</t>
  </si>
  <si>
    <t>Nokomis</t>
  </si>
  <si>
    <t>wood frame</t>
  </si>
  <si>
    <t>https://www.zillow.com/homedetails/5508-29th-Ave-S-Minneapolis-MN-55417/1919955_zpid/</t>
  </si>
  <si>
    <t>5200 39th ave S</t>
  </si>
  <si>
    <t>https://www.zillow.com/homedetails/5200-39th-Ave-S-Minneapolis-MN-55417/1861715_zpid/</t>
  </si>
  <si>
    <t>5833 11th Ave S</t>
  </si>
  <si>
    <t>https://www.zillow.com/homedetails/5833-11th-Ave-S-Minneapolis-MN-55417/1912042_zpid/</t>
  </si>
  <si>
    <t>3333 Irving Ave S</t>
  </si>
  <si>
    <t>Calhoun</t>
  </si>
  <si>
    <t>https://www.zillow.com/homedetails/3333-Irving-Ave-S-Minneapolis-MN-55408/1717970_zpid/</t>
  </si>
  <si>
    <t>0=not sell</t>
  </si>
  <si>
    <t>1= sell</t>
  </si>
  <si>
    <t>ABOVE GRD SQFT</t>
  </si>
  <si>
    <t>PARCEL SQFT</t>
  </si>
  <si>
    <t>#STORIES</t>
  </si>
  <si>
    <t>BATHROOM</t>
  </si>
  <si>
    <t>ASSESSED VAL</t>
  </si>
  <si>
    <t>SALES PRICE</t>
  </si>
  <si>
    <t>ZILLOW EST.</t>
  </si>
  <si>
    <t>OUR MODEL</t>
  </si>
  <si>
    <t>DIFFERENCE</t>
  </si>
  <si>
    <t>% OUR DIFF</t>
  </si>
  <si>
    <t>% ZILLOW DIFF</t>
  </si>
  <si>
    <t>ASSESSED VAL + FEE</t>
  </si>
  <si>
    <t>ACTUAL</t>
  </si>
  <si>
    <t>Sell</t>
  </si>
  <si>
    <t>Not Sell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</si>
</sst>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D0CECE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3" fillId="0" borderId="0" xfId="3"/>
    <xf numFmtId="0" fontId="0" fillId="0" borderId="1" xfId="0" applyBorder="1"/>
    <xf numFmtId="43" fontId="0" fillId="0" borderId="1" xfId="1" applyFont="1" applyBorder="1"/>
    <xf numFmtId="0" fontId="2" fillId="0" borderId="1" xfId="0" applyFont="1" applyBorder="1"/>
    <xf numFmtId="43" fontId="0" fillId="0" borderId="1" xfId="1" applyFont="1" applyFill="1" applyBorder="1"/>
    <xf numFmtId="0" fontId="0" fillId="0" borderId="1" xfId="0" applyFill="1" applyBorder="1"/>
    <xf numFmtId="0" fontId="0" fillId="2" borderId="0" xfId="0" applyFill="1"/>
    <xf numFmtId="0" fontId="0" fillId="2" borderId="1" xfId="0" applyFill="1" applyBorder="1"/>
    <xf numFmtId="43" fontId="0" fillId="2" borderId="1" xfId="1" applyFont="1" applyFill="1" applyBorder="1"/>
    <xf numFmtId="43" fontId="0" fillId="2" borderId="1" xfId="0" applyNumberFormat="1" applyFill="1" applyBorder="1"/>
    <xf numFmtId="10" fontId="0" fillId="2" borderId="1" xfId="2" applyNumberFormat="1" applyFont="1" applyFill="1" applyBorder="1"/>
    <xf numFmtId="0" fontId="0" fillId="0" borderId="0" xfId="0" applyFill="1"/>
    <xf numFmtId="0" fontId="3" fillId="0" borderId="0" xfId="3" applyFill="1"/>
    <xf numFmtId="0" fontId="2" fillId="3" borderId="1" xfId="0" applyFont="1" applyFill="1" applyBorder="1" applyAlignment="1">
      <alignment horizontal="center" vertical="center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zillow.com/homedetails/3333-Irving-Ave-S-Minneapolis-MN-55408/1717970_zpid/" TargetMode="External"/><Relationship Id="rId2" Type="http://schemas.openxmlformats.org/officeDocument/2006/relationships/hyperlink" Target="https://www.zillow.com/homedetails/5833-11th-Ave-S-Minneapolis-MN-55417/1912042_zpid/" TargetMode="External"/><Relationship Id="rId1" Type="http://schemas.openxmlformats.org/officeDocument/2006/relationships/hyperlink" Target="https://www.zillow.com/homedetails/5200-39th-Ave-S-Minneapolis-MN-55417/1861715_zpid/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6E8DC-8A8A-4E01-B586-0DCA36E20464}">
  <dimension ref="A1:AF13"/>
  <sheetViews>
    <sheetView tabSelected="1" topLeftCell="N1" workbookViewId="0">
      <selection activeCell="Q15" sqref="Q15"/>
    </sheetView>
  </sheetViews>
  <sheetFormatPr defaultRowHeight="15"/>
  <cols>
    <col min="1" max="1" width="4.85546875" bestFit="1" customWidth="1"/>
    <col min="2" max="2" width="21.42578125" bestFit="1" customWidth="1"/>
    <col min="3" max="3" width="12.28515625" bestFit="1" customWidth="1"/>
    <col min="4" max="4" width="16" customWidth="1"/>
    <col min="5" max="5" width="12.28515625" customWidth="1"/>
    <col min="6" max="6" width="9.42578125" customWidth="1"/>
    <col min="7" max="7" width="12.28515625" customWidth="1"/>
    <col min="8" max="8" width="11.85546875" customWidth="1"/>
    <col min="9" max="9" width="20.140625" customWidth="1"/>
    <col min="10" max="10" width="15.42578125" bestFit="1" customWidth="1"/>
    <col min="11" max="11" width="13.28515625" bestFit="1" customWidth="1"/>
    <col min="12" max="12" width="19.42578125" bestFit="1" customWidth="1"/>
    <col min="13" max="13" width="14.85546875" bestFit="1" customWidth="1"/>
    <col min="14" max="14" width="11.28515625" bestFit="1" customWidth="1"/>
    <col min="15" max="15" width="21.5703125" bestFit="1" customWidth="1"/>
    <col min="16" max="16" width="13.7109375" bestFit="1" customWidth="1"/>
    <col min="17" max="17" width="11.7109375" customWidth="1"/>
    <col min="18" max="18" width="11.85546875" bestFit="1" customWidth="1"/>
    <col min="19" max="19" width="12" bestFit="1" customWidth="1"/>
    <col min="20" max="20" width="11.7109375" bestFit="1" customWidth="1"/>
    <col min="21" max="21" width="11.42578125" bestFit="1" customWidth="1"/>
    <col min="22" max="22" width="14.28515625" bestFit="1" customWidth="1"/>
    <col min="25" max="25" width="21.5703125" bestFit="1" customWidth="1"/>
    <col min="26" max="26" width="13.7109375" bestFit="1" customWidth="1"/>
    <col min="27" max="27" width="18.7109375" bestFit="1" customWidth="1"/>
    <col min="28" max="29" width="11.7109375" bestFit="1" customWidth="1"/>
    <col min="30" max="30" width="9" bestFit="1" customWidth="1"/>
    <col min="31" max="31" width="12" bestFit="1" customWidth="1"/>
  </cols>
  <sheetData>
    <row r="1" spans="1:3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32">
      <c r="A2">
        <v>0</v>
      </c>
      <c r="B2" t="s">
        <v>16</v>
      </c>
      <c r="C2" t="s">
        <v>17</v>
      </c>
      <c r="D2">
        <v>1563</v>
      </c>
      <c r="E2">
        <v>0</v>
      </c>
      <c r="F2">
        <v>50094</v>
      </c>
      <c r="G2">
        <v>1959</v>
      </c>
      <c r="H2">
        <v>2</v>
      </c>
      <c r="I2">
        <v>3</v>
      </c>
      <c r="J2">
        <v>1</v>
      </c>
      <c r="K2">
        <v>0</v>
      </c>
      <c r="L2" t="s">
        <v>18</v>
      </c>
      <c r="M2">
        <v>26500</v>
      </c>
      <c r="N2">
        <v>330000</v>
      </c>
      <c r="P2">
        <v>333326</v>
      </c>
      <c r="Q2" s="12" t="s">
        <v>19</v>
      </c>
    </row>
    <row r="3" spans="1:32">
      <c r="B3" t="s">
        <v>20</v>
      </c>
      <c r="C3" t="s">
        <v>17</v>
      </c>
      <c r="D3">
        <v>1096</v>
      </c>
      <c r="F3">
        <v>5120</v>
      </c>
      <c r="H3">
        <v>1</v>
      </c>
      <c r="I3">
        <v>3</v>
      </c>
      <c r="J3">
        <v>1.2</v>
      </c>
      <c r="K3">
        <v>0</v>
      </c>
      <c r="L3" t="s">
        <v>18</v>
      </c>
      <c r="M3">
        <v>269000</v>
      </c>
      <c r="N3">
        <v>315000</v>
      </c>
      <c r="P3">
        <v>315522</v>
      </c>
      <c r="Q3" s="13" t="s">
        <v>21</v>
      </c>
    </row>
    <row r="4" spans="1:32">
      <c r="B4" t="s">
        <v>22</v>
      </c>
      <c r="C4" t="s">
        <v>17</v>
      </c>
      <c r="D4">
        <v>2465</v>
      </c>
      <c r="F4">
        <v>5935</v>
      </c>
      <c r="H4">
        <v>2</v>
      </c>
      <c r="I4">
        <v>4</v>
      </c>
      <c r="J4">
        <v>1.2</v>
      </c>
      <c r="K4">
        <v>1</v>
      </c>
      <c r="L4" t="s">
        <v>18</v>
      </c>
      <c r="M4">
        <v>426500</v>
      </c>
      <c r="N4">
        <v>430000</v>
      </c>
      <c r="P4">
        <v>430605</v>
      </c>
      <c r="Q4" s="13" t="s">
        <v>23</v>
      </c>
    </row>
    <row r="5" spans="1:32">
      <c r="B5" t="s">
        <v>24</v>
      </c>
      <c r="C5" t="s">
        <v>25</v>
      </c>
      <c r="D5">
        <v>2103</v>
      </c>
      <c r="F5">
        <v>5227</v>
      </c>
      <c r="H5">
        <v>2</v>
      </c>
      <c r="J5">
        <v>2.5</v>
      </c>
      <c r="K5">
        <v>1</v>
      </c>
      <c r="L5" t="s">
        <v>18</v>
      </c>
      <c r="M5">
        <v>611500</v>
      </c>
      <c r="N5">
        <v>625000</v>
      </c>
      <c r="Q5" s="13" t="s">
        <v>26</v>
      </c>
    </row>
    <row r="6" spans="1:32">
      <c r="Y6" t="s">
        <v>27</v>
      </c>
      <c r="Z6" t="s">
        <v>28</v>
      </c>
    </row>
    <row r="7" spans="1:32"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</row>
    <row r="8" spans="1:32">
      <c r="B8" s="4" t="s">
        <v>1</v>
      </c>
      <c r="C8" s="4" t="s">
        <v>2</v>
      </c>
      <c r="D8" s="4" t="s">
        <v>29</v>
      </c>
      <c r="E8" s="4" t="s">
        <v>30</v>
      </c>
      <c r="F8" s="4" t="s">
        <v>31</v>
      </c>
      <c r="G8" s="4" t="s">
        <v>32</v>
      </c>
      <c r="H8" s="4" t="s">
        <v>10</v>
      </c>
      <c r="I8" s="4" t="s">
        <v>11</v>
      </c>
      <c r="J8" s="4" t="s">
        <v>12</v>
      </c>
      <c r="K8" s="4" t="s">
        <v>13</v>
      </c>
      <c r="L8" s="4" t="s">
        <v>15</v>
      </c>
      <c r="N8" s="7"/>
      <c r="O8" s="14" t="s">
        <v>1</v>
      </c>
      <c r="P8" s="14" t="s">
        <v>33</v>
      </c>
      <c r="Q8" s="14" t="s">
        <v>34</v>
      </c>
      <c r="R8" s="14" t="s">
        <v>35</v>
      </c>
      <c r="S8" s="14" t="s">
        <v>36</v>
      </c>
      <c r="T8" s="14" t="s">
        <v>37</v>
      </c>
      <c r="U8" s="14" t="s">
        <v>38</v>
      </c>
      <c r="V8" s="14" t="s">
        <v>39</v>
      </c>
      <c r="W8" s="7"/>
      <c r="X8" s="7"/>
      <c r="Y8" s="14" t="s">
        <v>1</v>
      </c>
      <c r="Z8" s="14" t="s">
        <v>33</v>
      </c>
      <c r="AA8" s="14" t="s">
        <v>40</v>
      </c>
      <c r="AB8" s="14" t="s">
        <v>34</v>
      </c>
      <c r="AC8" s="14" t="s">
        <v>37</v>
      </c>
      <c r="AD8" s="14" t="s">
        <v>41</v>
      </c>
      <c r="AE8" s="14" t="s">
        <v>36</v>
      </c>
      <c r="AF8" s="7"/>
    </row>
    <row r="9" spans="1:32">
      <c r="B9" s="2" t="s">
        <v>16</v>
      </c>
      <c r="C9" s="2" t="s">
        <v>17</v>
      </c>
      <c r="D9" s="2">
        <v>1563</v>
      </c>
      <c r="E9" s="2">
        <v>50094</v>
      </c>
      <c r="F9" s="2">
        <v>1</v>
      </c>
      <c r="G9" s="2">
        <v>3</v>
      </c>
      <c r="H9" s="2">
        <v>0</v>
      </c>
      <c r="I9" s="2" t="s">
        <v>18</v>
      </c>
      <c r="J9" s="3">
        <v>265000</v>
      </c>
      <c r="K9" s="3">
        <v>330000</v>
      </c>
      <c r="L9" s="3">
        <v>333326</v>
      </c>
      <c r="M9" s="1"/>
      <c r="N9" s="7"/>
      <c r="O9" s="8" t="s">
        <v>16</v>
      </c>
      <c r="P9" s="9">
        <v>265000</v>
      </c>
      <c r="Q9" s="9">
        <v>330000</v>
      </c>
      <c r="R9" s="9">
        <v>333326</v>
      </c>
      <c r="S9" s="9">
        <v>298388</v>
      </c>
      <c r="T9" s="10">
        <f>S9-Q9</f>
        <v>-31612</v>
      </c>
      <c r="U9" s="11">
        <f>T9/Q9</f>
        <v>-9.579393939393939E-2</v>
      </c>
      <c r="V9" s="11">
        <f>(R9-Q9)/Q9</f>
        <v>1.0078787878787878E-2</v>
      </c>
      <c r="W9" s="7"/>
      <c r="X9" s="7"/>
      <c r="Y9" s="8" t="s">
        <v>16</v>
      </c>
      <c r="Z9" s="9">
        <v>265000</v>
      </c>
      <c r="AA9" s="9">
        <f>Z9*1.03</f>
        <v>272950</v>
      </c>
      <c r="AB9" s="9">
        <v>330000</v>
      </c>
      <c r="AC9" s="10">
        <f>AB9-AA9</f>
        <v>57050</v>
      </c>
      <c r="AD9" s="10" t="s">
        <v>42</v>
      </c>
      <c r="AE9" s="8" t="s">
        <v>43</v>
      </c>
      <c r="AF9" s="7"/>
    </row>
    <row r="10" spans="1:32">
      <c r="B10" s="2" t="s">
        <v>20</v>
      </c>
      <c r="C10" s="2" t="s">
        <v>17</v>
      </c>
      <c r="D10" s="2">
        <v>1096</v>
      </c>
      <c r="E10" s="2">
        <v>5120</v>
      </c>
      <c r="F10" s="2">
        <v>1.2</v>
      </c>
      <c r="G10" s="2">
        <v>3</v>
      </c>
      <c r="H10" s="2">
        <v>0</v>
      </c>
      <c r="I10" s="2" t="s">
        <v>18</v>
      </c>
      <c r="J10" s="3">
        <v>269000</v>
      </c>
      <c r="K10" s="3">
        <v>315000</v>
      </c>
      <c r="L10" s="3">
        <v>315522</v>
      </c>
      <c r="M10" s="1"/>
      <c r="N10" s="7"/>
      <c r="O10" s="8" t="s">
        <v>20</v>
      </c>
      <c r="P10" s="9">
        <v>269000</v>
      </c>
      <c r="Q10" s="9">
        <v>315000</v>
      </c>
      <c r="R10" s="9">
        <v>315522</v>
      </c>
      <c r="S10" s="9">
        <v>267522</v>
      </c>
      <c r="T10" s="10">
        <f>S10-Q10</f>
        <v>-47478</v>
      </c>
      <c r="U10" s="11">
        <f>T10/Q10</f>
        <v>-0.15072380952380954</v>
      </c>
      <c r="V10" s="11">
        <f t="shared" ref="V10:V12" si="0">(R10-Q10)/Q10</f>
        <v>1.6571428571428572E-3</v>
      </c>
      <c r="W10" s="7"/>
      <c r="X10" s="7"/>
      <c r="Y10" s="8" t="s">
        <v>20</v>
      </c>
      <c r="Z10" s="9">
        <v>269000</v>
      </c>
      <c r="AA10" s="9">
        <f t="shared" ref="AA10:AA12" si="1">Z10*1.03</f>
        <v>277070</v>
      </c>
      <c r="AB10" s="9">
        <v>315000</v>
      </c>
      <c r="AC10" s="10">
        <f t="shared" ref="AC10:AC12" si="2">AB10-AA10</f>
        <v>37930</v>
      </c>
      <c r="AD10" s="10" t="s">
        <v>42</v>
      </c>
      <c r="AE10" s="8" t="s">
        <v>43</v>
      </c>
      <c r="AF10" s="7"/>
    </row>
    <row r="11" spans="1:32">
      <c r="B11" s="2" t="s">
        <v>22</v>
      </c>
      <c r="C11" s="2" t="s">
        <v>17</v>
      </c>
      <c r="D11" s="2">
        <v>2465</v>
      </c>
      <c r="E11" s="2">
        <v>5935</v>
      </c>
      <c r="F11" s="2">
        <v>1.2</v>
      </c>
      <c r="G11" s="2">
        <v>4</v>
      </c>
      <c r="H11" s="2">
        <v>1</v>
      </c>
      <c r="I11" s="2" t="s">
        <v>18</v>
      </c>
      <c r="J11" s="3">
        <v>426500</v>
      </c>
      <c r="K11" s="3">
        <v>430000</v>
      </c>
      <c r="L11" s="3">
        <v>430605</v>
      </c>
      <c r="M11" s="1"/>
      <c r="N11" s="7"/>
      <c r="O11" s="8" t="s">
        <v>22</v>
      </c>
      <c r="P11" s="9">
        <v>426500</v>
      </c>
      <c r="Q11" s="9">
        <v>430000</v>
      </c>
      <c r="R11" s="9">
        <v>430605</v>
      </c>
      <c r="S11" s="9">
        <v>467916</v>
      </c>
      <c r="T11" s="10">
        <f>S11-Q11</f>
        <v>37916</v>
      </c>
      <c r="U11" s="11">
        <f>T11/Q11</f>
        <v>8.8176744186046513E-2</v>
      </c>
      <c r="V11" s="11">
        <f t="shared" si="0"/>
        <v>1.4069767441860464E-3</v>
      </c>
      <c r="W11" s="7"/>
      <c r="X11" s="7"/>
      <c r="Y11" s="8" t="s">
        <v>22</v>
      </c>
      <c r="Z11" s="9">
        <v>426500</v>
      </c>
      <c r="AA11" s="9">
        <f t="shared" si="1"/>
        <v>439295</v>
      </c>
      <c r="AB11" s="9">
        <v>430000</v>
      </c>
      <c r="AC11" s="10">
        <f t="shared" si="2"/>
        <v>-9295</v>
      </c>
      <c r="AD11" s="10" t="s">
        <v>43</v>
      </c>
      <c r="AE11" s="8" t="s">
        <v>43</v>
      </c>
      <c r="AF11" s="7"/>
    </row>
    <row r="12" spans="1:32">
      <c r="B12" s="6" t="s">
        <v>24</v>
      </c>
      <c r="C12" s="6" t="s">
        <v>25</v>
      </c>
      <c r="D12" s="6">
        <v>2103</v>
      </c>
      <c r="E12" s="6">
        <v>5227</v>
      </c>
      <c r="F12" s="6">
        <v>2.5</v>
      </c>
      <c r="G12" s="6">
        <v>2</v>
      </c>
      <c r="H12" s="6">
        <v>1</v>
      </c>
      <c r="I12" s="6" t="s">
        <v>18</v>
      </c>
      <c r="J12" s="5">
        <v>611500</v>
      </c>
      <c r="K12" s="5">
        <v>625000</v>
      </c>
      <c r="L12" s="5">
        <v>631150</v>
      </c>
      <c r="N12" s="7"/>
      <c r="O12" s="8" t="s">
        <v>24</v>
      </c>
      <c r="P12" s="9">
        <v>611500</v>
      </c>
      <c r="Q12" s="9">
        <v>625000</v>
      </c>
      <c r="R12" s="9">
        <v>631150</v>
      </c>
      <c r="S12" s="9">
        <v>591674</v>
      </c>
      <c r="T12" s="10">
        <f>S12-Q12</f>
        <v>-33326</v>
      </c>
      <c r="U12" s="11">
        <f>T12/Q12</f>
        <v>-5.3321599999999997E-2</v>
      </c>
      <c r="V12" s="11">
        <f t="shared" si="0"/>
        <v>9.8399999999999998E-3</v>
      </c>
      <c r="W12" s="7"/>
      <c r="X12" s="7"/>
      <c r="Y12" s="8" t="s">
        <v>24</v>
      </c>
      <c r="Z12" s="9">
        <v>611500</v>
      </c>
      <c r="AA12" s="9">
        <f t="shared" si="1"/>
        <v>629845</v>
      </c>
      <c r="AB12" s="9">
        <v>625000</v>
      </c>
      <c r="AC12" s="10">
        <f t="shared" si="2"/>
        <v>-4845</v>
      </c>
      <c r="AD12" s="10" t="s">
        <v>43</v>
      </c>
      <c r="AE12" s="8" t="s">
        <v>43</v>
      </c>
      <c r="AF12" s="7"/>
    </row>
    <row r="13" spans="1:32"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</row>
  </sheetData>
  <hyperlinks>
    <hyperlink ref="Q3" r:id="rId1" xr:uid="{1A72709F-522E-4012-8DEC-D393C802D00B}"/>
    <hyperlink ref="Q4" r:id="rId2" xr:uid="{D65C0038-1F59-4403-B91F-034C3A7AF59E}"/>
    <hyperlink ref="Q5" r:id="rId3" xr:uid="{0B54B3D1-2DE3-47E3-99CC-5F5C4E1F044F}"/>
  </hyperlinks>
  <pageMargins left="0.7" right="0.7" top="0.75" bottom="0.75" header="0.3" footer="0.3"/>
  <pageSetup orientation="portrait" r:id="rId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86C8B62D3E270499107020F5B995F49" ma:contentTypeVersion="12" ma:contentTypeDescription="Create a new document." ma:contentTypeScope="" ma:versionID="23f2f694015feb9ce5536e98f7b14522">
  <xsd:schema xmlns:xsd="http://www.w3.org/2001/XMLSchema" xmlns:xs="http://www.w3.org/2001/XMLSchema" xmlns:p="http://schemas.microsoft.com/office/2006/metadata/properties" xmlns:ns3="5b30b053-f5a0-4373-be83-0a2f6e19a809" xmlns:ns4="cd38d4de-55bd-45d0-9733-af71bb87b4d0" targetNamespace="http://schemas.microsoft.com/office/2006/metadata/properties" ma:root="true" ma:fieldsID="9494e47842bbe800bc8b28fa67d1e4b4" ns3:_="" ns4:_="">
    <xsd:import namespace="5b30b053-f5a0-4373-be83-0a2f6e19a809"/>
    <xsd:import namespace="cd38d4de-55bd-45d0-9733-af71bb87b4d0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  <xsd:element ref="ns4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b30b053-f5a0-4373-be83-0a2f6e19a80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d38d4de-55bd-45d0-9733-af71bb87b4d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86550B7-7C04-40D3-A2FD-96FE53BA2C9D}"/>
</file>

<file path=customXml/itemProps2.xml><?xml version="1.0" encoding="utf-8"?>
<ds:datastoreItem xmlns:ds="http://schemas.openxmlformats.org/officeDocument/2006/customXml" ds:itemID="{1431F903-FCA3-4DD3-BB31-5657EB99FE7C}"/>
</file>

<file path=customXml/itemProps3.xml><?xml version="1.0" encoding="utf-8"?>
<ds:datastoreItem xmlns:ds="http://schemas.openxmlformats.org/officeDocument/2006/customXml" ds:itemID="{347986A2-A6F5-4481-873D-EA695877AE17}"/>
</file>

<file path=customXml/itemProps4.xml><?xml version="1.0" encoding="utf-8"?>
<ds:datastoreItem xmlns:ds="http://schemas.openxmlformats.org/officeDocument/2006/customXml" ds:itemID="{1A577C4E-BD7B-444A-B144-54B8A11EF0F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Jonathan A. Sandquist</dc:creator>
  <cp:keywords/>
  <dc:description/>
  <cp:lastModifiedBy>Hunitie, Shereen</cp:lastModifiedBy>
  <cp:revision/>
  <dcterms:created xsi:type="dcterms:W3CDTF">2020-05-04T22:09:06Z</dcterms:created>
  <dcterms:modified xsi:type="dcterms:W3CDTF">2020-05-06T22:47:31Z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0x010100386C8B62D3E270499107020F5B995F49</vt:lpwstr>
  </property>
</Properties>
</file>