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henix\Dev\Work\work\NCS\"/>
    </mc:Choice>
  </mc:AlternateContent>
  <bookViews>
    <workbookView xWindow="0" yWindow="0" windowWidth="5724" windowHeight="6684" activeTab="2"/>
  </bookViews>
  <sheets>
    <sheet name="Complete data" sheetId="3" r:id="rId1"/>
    <sheet name="Combined data" sheetId="4" r:id="rId2"/>
    <sheet name="progress report tables" sheetId="5" r:id="rId3"/>
    <sheet name="Complete data - old" sheetId="1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135" i="4" l="1"/>
  <c r="V32" i="4"/>
  <c r="V124" i="4"/>
  <c r="V62" i="4"/>
  <c r="V130" i="4"/>
  <c r="V114" i="4"/>
  <c r="V44" i="4"/>
  <c r="V43" i="4"/>
  <c r="V122" i="4"/>
  <c r="V95" i="4"/>
  <c r="V78" i="4"/>
  <c r="V87" i="4"/>
  <c r="V50" i="4"/>
  <c r="V113" i="4"/>
  <c r="V49" i="4"/>
  <c r="V79" i="4"/>
  <c r="V42" i="4"/>
  <c r="V112" i="4"/>
  <c r="V77" i="4"/>
  <c r="V94" i="4"/>
  <c r="V86" i="4"/>
  <c r="V96" i="4"/>
  <c r="V97" i="4"/>
  <c r="V98" i="4"/>
  <c r="V133" i="4"/>
  <c r="V123" i="4"/>
  <c r="V7" i="4"/>
  <c r="V66" i="4"/>
  <c r="V48" i="4"/>
  <c r="V53" i="4"/>
  <c r="V2" i="4"/>
  <c r="V26" i="4"/>
  <c r="V76" i="4"/>
  <c r="V12" i="4"/>
  <c r="V110" i="4"/>
  <c r="V54" i="4"/>
  <c r="V41" i="4"/>
  <c r="V61" i="4"/>
  <c r="V111" i="4"/>
  <c r="V134" i="4"/>
  <c r="V16" i="4"/>
  <c r="V80" i="4"/>
  <c r="V93" i="4"/>
  <c r="V131" i="4"/>
  <c r="V121" i="4"/>
  <c r="V125" i="4"/>
  <c r="V115" i="4"/>
  <c r="V118" i="4"/>
  <c r="V116" i="4"/>
  <c r="V92" i="4"/>
  <c r="V31" i="4"/>
  <c r="V83" i="4"/>
  <c r="V84" i="4"/>
  <c r="V17" i="4"/>
  <c r="V6" i="4"/>
  <c r="V60" i="4"/>
  <c r="V40" i="4"/>
  <c r="V52" i="4"/>
  <c r="V89" i="4"/>
  <c r="V119" i="4"/>
  <c r="V85" i="4"/>
  <c r="V3" i="4"/>
  <c r="V25" i="4"/>
  <c r="V47" i="4"/>
  <c r="V39" i="4"/>
  <c r="V29" i="4"/>
  <c r="V82" i="4"/>
  <c r="V30" i="4"/>
  <c r="V9" i="4"/>
  <c r="V15" i="4"/>
  <c r="V75" i="4"/>
  <c r="V19" i="4"/>
  <c r="V74" i="4"/>
  <c r="V64" i="4"/>
  <c r="V14" i="4"/>
  <c r="V11" i="4"/>
  <c r="V33" i="4"/>
  <c r="V21" i="4"/>
  <c r="V27" i="4"/>
  <c r="V20" i="4"/>
  <c r="V128" i="4"/>
  <c r="V51" i="4"/>
  <c r="V65" i="4"/>
  <c r="V38" i="4"/>
  <c r="V28" i="4"/>
  <c r="V120" i="4"/>
  <c r="V91" i="4"/>
  <c r="V109" i="4"/>
  <c r="V72" i="4"/>
  <c r="V45" i="4"/>
  <c r="V73" i="4"/>
  <c r="V63" i="4"/>
  <c r="V5" i="4"/>
  <c r="V126" i="4"/>
  <c r="V105" i="4"/>
  <c r="V106" i="4"/>
  <c r="V108" i="4"/>
  <c r="V107" i="4"/>
  <c r="V59" i="4"/>
  <c r="V4" i="4"/>
  <c r="V71" i="4"/>
  <c r="V90" i="4"/>
  <c r="V117" i="4"/>
  <c r="V127" i="4"/>
  <c r="V88" i="4"/>
  <c r="V22" i="4"/>
  <c r="V70" i="4"/>
  <c r="V13" i="4"/>
  <c r="V55" i="4"/>
  <c r="V46" i="4"/>
  <c r="V57" i="4"/>
  <c r="V24" i="4"/>
  <c r="V37" i="4"/>
  <c r="V8" i="4"/>
  <c r="V23" i="4"/>
  <c r="V129" i="4"/>
  <c r="V36" i="4"/>
  <c r="V104" i="4"/>
  <c r="V34" i="4"/>
  <c r="V56" i="4"/>
  <c r="V103" i="4"/>
  <c r="V10" i="4"/>
  <c r="V102" i="4"/>
  <c r="V58" i="4"/>
  <c r="V69" i="4"/>
  <c r="V18" i="4"/>
  <c r="V35" i="4"/>
  <c r="V132" i="4"/>
  <c r="V81" i="4"/>
  <c r="V67" i="4"/>
  <c r="V68" i="4"/>
  <c r="V99" i="4"/>
  <c r="V100" i="4"/>
  <c r="V101" i="4"/>
  <c r="U135" i="4"/>
  <c r="U32" i="4"/>
  <c r="U124" i="4"/>
  <c r="U62" i="4"/>
  <c r="U130" i="4"/>
  <c r="U114" i="4"/>
  <c r="U44" i="4"/>
  <c r="U43" i="4"/>
  <c r="U122" i="4"/>
  <c r="U95" i="4"/>
  <c r="U78" i="4"/>
  <c r="U87" i="4"/>
  <c r="U50" i="4"/>
  <c r="U113" i="4"/>
  <c r="U49" i="4"/>
  <c r="U79" i="4"/>
  <c r="U42" i="4"/>
  <c r="U112" i="4"/>
  <c r="U77" i="4"/>
  <c r="U94" i="4"/>
  <c r="U86" i="4"/>
  <c r="U96" i="4"/>
  <c r="U97" i="4"/>
  <c r="U98" i="4"/>
  <c r="U133" i="4"/>
  <c r="U123" i="4"/>
  <c r="U7" i="4"/>
  <c r="U66" i="4"/>
  <c r="U48" i="4"/>
  <c r="U53" i="4"/>
  <c r="U2" i="4"/>
  <c r="U26" i="4"/>
  <c r="U76" i="4"/>
  <c r="U12" i="4"/>
  <c r="U110" i="4"/>
  <c r="U54" i="4"/>
  <c r="U41" i="4"/>
  <c r="U61" i="4"/>
  <c r="U111" i="4"/>
  <c r="U134" i="4"/>
  <c r="U16" i="4"/>
  <c r="U80" i="4"/>
  <c r="U93" i="4"/>
  <c r="U131" i="4"/>
  <c r="U121" i="4"/>
  <c r="U125" i="4"/>
  <c r="U115" i="4"/>
  <c r="U118" i="4"/>
  <c r="U116" i="4"/>
  <c r="U92" i="4"/>
  <c r="U31" i="4"/>
  <c r="U83" i="4"/>
  <c r="U84" i="4"/>
  <c r="U17" i="4"/>
  <c r="U6" i="4"/>
  <c r="U60" i="4"/>
  <c r="U40" i="4"/>
  <c r="U52" i="4"/>
  <c r="U89" i="4"/>
  <c r="U119" i="4"/>
  <c r="U85" i="4"/>
  <c r="U3" i="4"/>
  <c r="U25" i="4"/>
  <c r="U47" i="4"/>
  <c r="U39" i="4"/>
  <c r="U29" i="4"/>
  <c r="U82" i="4"/>
  <c r="U30" i="4"/>
  <c r="U9" i="4"/>
  <c r="U15" i="4"/>
  <c r="U75" i="4"/>
  <c r="U19" i="4"/>
  <c r="U74" i="4"/>
  <c r="U64" i="4"/>
  <c r="U14" i="4"/>
  <c r="U11" i="4"/>
  <c r="U33" i="4"/>
  <c r="U21" i="4"/>
  <c r="U27" i="4"/>
  <c r="U20" i="4"/>
  <c r="U128" i="4"/>
  <c r="U51" i="4"/>
  <c r="U65" i="4"/>
  <c r="U38" i="4"/>
  <c r="U28" i="4"/>
  <c r="U120" i="4"/>
  <c r="U91" i="4"/>
  <c r="U109" i="4"/>
  <c r="U72" i="4"/>
  <c r="U45" i="4"/>
  <c r="U73" i="4"/>
  <c r="U63" i="4"/>
  <c r="U5" i="4"/>
  <c r="U126" i="4"/>
  <c r="U105" i="4"/>
  <c r="U106" i="4"/>
  <c r="U108" i="4"/>
  <c r="U107" i="4"/>
  <c r="U59" i="4"/>
  <c r="U4" i="4"/>
  <c r="U71" i="4"/>
  <c r="U90" i="4"/>
  <c r="U117" i="4"/>
  <c r="U127" i="4"/>
  <c r="U88" i="4"/>
  <c r="U22" i="4"/>
  <c r="U70" i="4"/>
  <c r="U13" i="4"/>
  <c r="U55" i="4"/>
  <c r="U46" i="4"/>
  <c r="U57" i="4"/>
  <c r="U24" i="4"/>
  <c r="U37" i="4"/>
  <c r="U8" i="4"/>
  <c r="U23" i="4"/>
  <c r="U129" i="4"/>
  <c r="U36" i="4"/>
  <c r="U104" i="4"/>
  <c r="U34" i="4"/>
  <c r="U56" i="4"/>
  <c r="U103" i="4"/>
  <c r="U10" i="4"/>
  <c r="U102" i="4"/>
  <c r="U58" i="4"/>
  <c r="U69" i="4"/>
  <c r="U18" i="4"/>
  <c r="U35" i="4"/>
  <c r="U132" i="4"/>
  <c r="U81" i="4"/>
  <c r="U67" i="4"/>
  <c r="U68" i="4"/>
  <c r="U99" i="4"/>
  <c r="U100" i="4"/>
  <c r="U101" i="4"/>
  <c r="T135" i="4"/>
  <c r="T32" i="4"/>
  <c r="T124" i="4"/>
  <c r="T62" i="4"/>
  <c r="T130" i="4"/>
  <c r="T114" i="4"/>
  <c r="T44" i="4"/>
  <c r="T43" i="4"/>
  <c r="T122" i="4"/>
  <c r="T95" i="4"/>
  <c r="T78" i="4"/>
  <c r="T87" i="4"/>
  <c r="T50" i="4"/>
  <c r="T113" i="4"/>
  <c r="T49" i="4"/>
  <c r="T79" i="4"/>
  <c r="T42" i="4"/>
  <c r="T112" i="4"/>
  <c r="T77" i="4"/>
  <c r="T94" i="4"/>
  <c r="T86" i="4"/>
  <c r="T96" i="4"/>
  <c r="T97" i="4"/>
  <c r="T98" i="4"/>
  <c r="T133" i="4"/>
  <c r="T123" i="4"/>
  <c r="T7" i="4"/>
  <c r="T66" i="4"/>
  <c r="T48" i="4"/>
  <c r="T53" i="4"/>
  <c r="T2" i="4"/>
  <c r="T26" i="4"/>
  <c r="T76" i="4"/>
  <c r="T12" i="4"/>
  <c r="T110" i="4"/>
  <c r="T54" i="4"/>
  <c r="T41" i="4"/>
  <c r="T61" i="4"/>
  <c r="T111" i="4"/>
  <c r="T134" i="4"/>
  <c r="T16" i="4"/>
  <c r="T80" i="4"/>
  <c r="T93" i="4"/>
  <c r="T131" i="4"/>
  <c r="T121" i="4"/>
  <c r="T125" i="4"/>
  <c r="T115" i="4"/>
  <c r="T118" i="4"/>
  <c r="T116" i="4"/>
  <c r="T92" i="4"/>
  <c r="T31" i="4"/>
  <c r="T83" i="4"/>
  <c r="T84" i="4"/>
  <c r="T17" i="4"/>
  <c r="T6" i="4"/>
  <c r="T60" i="4"/>
  <c r="T40" i="4"/>
  <c r="T52" i="4"/>
  <c r="T89" i="4"/>
  <c r="T119" i="4"/>
  <c r="T85" i="4"/>
  <c r="T3" i="4"/>
  <c r="T25" i="4"/>
  <c r="T47" i="4"/>
  <c r="T39" i="4"/>
  <c r="T29" i="4"/>
  <c r="T82" i="4"/>
  <c r="T30" i="4"/>
  <c r="T9" i="4"/>
  <c r="T15" i="4"/>
  <c r="T75" i="4"/>
  <c r="T19" i="4"/>
  <c r="T74" i="4"/>
  <c r="T64" i="4"/>
  <c r="T14" i="4"/>
  <c r="T11" i="4"/>
  <c r="T33" i="4"/>
  <c r="T21" i="4"/>
  <c r="T27" i="4"/>
  <c r="T20" i="4"/>
  <c r="T128" i="4"/>
  <c r="T51" i="4"/>
  <c r="T65" i="4"/>
  <c r="T38" i="4"/>
  <c r="T28" i="4"/>
  <c r="T120" i="4"/>
  <c r="T91" i="4"/>
  <c r="T109" i="4"/>
  <c r="T72" i="4"/>
  <c r="T45" i="4"/>
  <c r="T73" i="4"/>
  <c r="T63" i="4"/>
  <c r="T5" i="4"/>
  <c r="T126" i="4"/>
  <c r="T105" i="4"/>
  <c r="T106" i="4"/>
  <c r="T108" i="4"/>
  <c r="T107" i="4"/>
  <c r="T59" i="4"/>
  <c r="T4" i="4"/>
  <c r="T71" i="4"/>
  <c r="T90" i="4"/>
  <c r="T117" i="4"/>
  <c r="T127" i="4"/>
  <c r="T88" i="4"/>
  <c r="T22" i="4"/>
  <c r="T70" i="4"/>
  <c r="T13" i="4"/>
  <c r="T55" i="4"/>
  <c r="T46" i="4"/>
  <c r="T57" i="4"/>
  <c r="T24" i="4"/>
  <c r="T37" i="4"/>
  <c r="T8" i="4"/>
  <c r="T23" i="4"/>
  <c r="T129" i="4"/>
  <c r="T36" i="4"/>
  <c r="T104" i="4"/>
  <c r="T34" i="4"/>
  <c r="T56" i="4"/>
  <c r="T103" i="4"/>
  <c r="T10" i="4"/>
  <c r="T102" i="4"/>
  <c r="T58" i="4"/>
  <c r="T69" i="4"/>
  <c r="T18" i="4"/>
  <c r="T35" i="4"/>
  <c r="T132" i="4"/>
  <c r="T81" i="4"/>
  <c r="T67" i="4"/>
  <c r="T68" i="4"/>
  <c r="T99" i="4"/>
  <c r="T100" i="4"/>
  <c r="T101" i="4"/>
  <c r="T140" i="4" l="1"/>
  <c r="T139" i="4"/>
</calcChain>
</file>

<file path=xl/sharedStrings.xml><?xml version="1.0" encoding="utf-8"?>
<sst xmlns="http://schemas.openxmlformats.org/spreadsheetml/2006/main" count="780" uniqueCount="190">
  <si>
    <t>pdb code</t>
  </si>
  <si>
    <t>r-work pdb reported</t>
  </si>
  <si>
    <t>r-free pdb reported</t>
  </si>
  <si>
    <t>r-work pdb ncs</t>
  </si>
  <si>
    <t>r-free pdb ncs</t>
  </si>
  <si>
    <t>r-work asu init</t>
  </si>
  <si>
    <t>r-free asu init</t>
  </si>
  <si>
    <t>r-work asu final</t>
  </si>
  <si>
    <t>r-free asu final</t>
  </si>
  <si>
    <t>resolution</t>
  </si>
  <si>
    <t xml:space="preserve">year </t>
  </si>
  <si>
    <t>use strict ncs</t>
  </si>
  <si>
    <t>use geometry restraints</t>
  </si>
  <si>
    <t>time</t>
  </si>
  <si>
    <t>1a34</t>
  </si>
  <si>
    <t>1a37</t>
  </si>
  <si>
    <t>1b35</t>
  </si>
  <si>
    <t>1bcc</t>
  </si>
  <si>
    <t>1c8n</t>
  </si>
  <si>
    <t>1ddl</t>
  </si>
  <si>
    <t>1dwn</t>
  </si>
  <si>
    <t>1dzl</t>
  </si>
  <si>
    <t>1ei7</t>
  </si>
  <si>
    <t>1f2n</t>
  </si>
  <si>
    <t>1f8v</t>
  </si>
  <si>
    <t>1js9</t>
  </si>
  <si>
    <t>1k5m</t>
  </si>
  <si>
    <t>1laj</t>
  </si>
  <si>
    <t>1llc</t>
  </si>
  <si>
    <t>1lp3</t>
  </si>
  <si>
    <t>1m1c</t>
  </si>
  <si>
    <t>1ng0</t>
  </si>
  <si>
    <t>1ny7</t>
  </si>
  <si>
    <t>1ohf</t>
  </si>
  <si>
    <t>1pgl</t>
  </si>
  <si>
    <t>1pgw</t>
  </si>
  <si>
    <t>1qju</t>
  </si>
  <si>
    <t>1qjx</t>
  </si>
  <si>
    <t>1qjy</t>
  </si>
  <si>
    <t>1r2j</t>
  </si>
  <si>
    <t>1tdi</t>
  </si>
  <si>
    <t>1tnv</t>
  </si>
  <si>
    <t>1uf2</t>
  </si>
  <si>
    <t>1vak</t>
  </si>
  <si>
    <t>1vb2</t>
  </si>
  <si>
    <t>1vb4</t>
  </si>
  <si>
    <t>1vcr</t>
  </si>
  <si>
    <t>1w39</t>
  </si>
  <si>
    <t>1wcd</t>
  </si>
  <si>
    <t>1wce</t>
  </si>
  <si>
    <t>1x35</t>
  </si>
  <si>
    <t>1x36</t>
  </si>
  <si>
    <t>1x9p</t>
  </si>
  <si>
    <t>1x9t</t>
  </si>
  <si>
    <t>1z7s</t>
  </si>
  <si>
    <t>1za7</t>
  </si>
  <si>
    <t>1zba</t>
  </si>
  <si>
    <t>2bfu</t>
  </si>
  <si>
    <t>2bq5</t>
  </si>
  <si>
    <t>2bs1</t>
  </si>
  <si>
    <t>2bu1</t>
  </si>
  <si>
    <t>2buk</t>
  </si>
  <si>
    <t>2c4q</t>
  </si>
  <si>
    <t>2c4y</t>
  </si>
  <si>
    <t>2c4z</t>
  </si>
  <si>
    <t>2c50</t>
  </si>
  <si>
    <t>2c51</t>
  </si>
  <si>
    <t>2e0z</t>
  </si>
  <si>
    <t>2fz1</t>
  </si>
  <si>
    <t>2fz2</t>
  </si>
  <si>
    <t>2g33</t>
  </si>
  <si>
    <t>2g34</t>
  </si>
  <si>
    <t>2gh8</t>
  </si>
  <si>
    <t>2gtl</t>
  </si>
  <si>
    <t>2iz8</t>
  </si>
  <si>
    <t>2iz9</t>
  </si>
  <si>
    <t>2izn</t>
  </si>
  <si>
    <t>2izw</t>
  </si>
  <si>
    <t>2qij</t>
  </si>
  <si>
    <t>2qqp</t>
  </si>
  <si>
    <t>2vf1</t>
  </si>
  <si>
    <t>2vf9</t>
  </si>
  <si>
    <t>2vq0</t>
  </si>
  <si>
    <t>2w4y</t>
  </si>
  <si>
    <t>2w4z</t>
  </si>
  <si>
    <t>2wbh</t>
  </si>
  <si>
    <t>2wff</t>
  </si>
  <si>
    <t>2ws9</t>
  </si>
  <si>
    <t>2wws</t>
  </si>
  <si>
    <t>2wzr</t>
  </si>
  <si>
    <t>2x5i</t>
  </si>
  <si>
    <t>2xbo</t>
  </si>
  <si>
    <t>2xgk</t>
  </si>
  <si>
    <t>2ztn</t>
  </si>
  <si>
    <t>2zzq</t>
  </si>
  <si>
    <t>3bcc</t>
  </si>
  <si>
    <t>3chx</t>
  </si>
  <si>
    <t>3cji</t>
  </si>
  <si>
    <t>3es5</t>
  </si>
  <si>
    <t>3fbm</t>
  </si>
  <si>
    <t>3hag</t>
  </si>
  <si>
    <t>3lob</t>
  </si>
  <si>
    <t>3n7x</t>
  </si>
  <si>
    <t>3nop</t>
  </si>
  <si>
    <t>3not</t>
  </si>
  <si>
    <t>3nou</t>
  </si>
  <si>
    <t>3ntt</t>
  </si>
  <si>
    <t>3oah</t>
  </si>
  <si>
    <t>3p0s</t>
  </si>
  <si>
    <t>3qpr</t>
  </si>
  <si>
    <t>3r0r</t>
  </si>
  <si>
    <t>3ra2</t>
  </si>
  <si>
    <t>3ra4</t>
  </si>
  <si>
    <t>3ra8</t>
  </si>
  <si>
    <t>3ra9</t>
  </si>
  <si>
    <t>3raa</t>
  </si>
  <si>
    <t>3s4g</t>
  </si>
  <si>
    <t>3tn9</t>
  </si>
  <si>
    <t>3ux1</t>
  </si>
  <si>
    <t>3vbf</t>
  </si>
  <si>
    <t>3vbh</t>
  </si>
  <si>
    <t>3vbo</t>
  </si>
  <si>
    <t>3vbr</t>
  </si>
  <si>
    <t>3vbs</t>
  </si>
  <si>
    <t>3vbu</t>
  </si>
  <si>
    <t>3vdd</t>
  </si>
  <si>
    <t>3zfe</t>
  </si>
  <si>
    <t>3zff</t>
  </si>
  <si>
    <t>4aed</t>
  </si>
  <si>
    <t>4ang</t>
  </si>
  <si>
    <t>4aqq</t>
  </si>
  <si>
    <t>4ar2</t>
  </si>
  <si>
    <t>4bcu</t>
  </si>
  <si>
    <t>4fsj</t>
  </si>
  <si>
    <t>4ftb</t>
  </si>
  <si>
    <t>4fte</t>
  </si>
  <si>
    <t>4fts</t>
  </si>
  <si>
    <t>4g0r</t>
  </si>
  <si>
    <t>4g93</t>
  </si>
  <si>
    <t>4gb3</t>
  </si>
  <si>
    <t>4gbt</t>
  </si>
  <si>
    <t>4gh4</t>
  </si>
  <si>
    <t>4gmp</t>
  </si>
  <si>
    <t>4hl8</t>
  </si>
  <si>
    <t>4iv1</t>
  </si>
  <si>
    <t>4iv3</t>
  </si>
  <si>
    <t>4jgy</t>
  </si>
  <si>
    <t>4jgz</t>
  </si>
  <si>
    <t>5msf</t>
  </si>
  <si>
    <t>6msf</t>
  </si>
  <si>
    <t>7msf</t>
  </si>
  <si>
    <t>year</t>
  </si>
  <si>
    <t>r work pdb reported</t>
  </si>
  <si>
    <t>r free pdb reported</t>
  </si>
  <si>
    <t>r work pdb ncs</t>
  </si>
  <si>
    <t>r free pdb ncs</t>
  </si>
  <si>
    <t>r work asu init</t>
  </si>
  <si>
    <t>r free asu init</t>
  </si>
  <si>
    <t>r work asu final</t>
  </si>
  <si>
    <t>r free asu final</t>
  </si>
  <si>
    <t>num ncs copies</t>
  </si>
  <si>
    <t>solvent fraction</t>
  </si>
  <si>
    <t>data completeness</t>
  </si>
  <si>
    <t>3zfg</t>
  </si>
  <si>
    <t>r work asu final ncs</t>
  </si>
  <si>
    <t>r free asu final ncs</t>
  </si>
  <si>
    <t>r work asu final no ncs</t>
  </si>
  <si>
    <t>r free asu final no ncs</t>
  </si>
  <si>
    <t>time ncs</t>
  </si>
  <si>
    <t>time no ncs</t>
  </si>
  <si>
    <t>None</t>
  </si>
  <si>
    <t>1h8t</t>
  </si>
  <si>
    <t>PDB file info</t>
  </si>
  <si>
    <t>Code</t>
  </si>
  <si>
    <t>Deposition year</t>
  </si>
  <si>
    <t>Data resolution</t>
  </si>
  <si>
    <t>Data completeness</t>
  </si>
  <si>
    <t>Number of NCS copies</t>
  </si>
  <si>
    <t>delta_w_ncs - delta_without</t>
  </si>
  <si>
    <t>Compare to reported</t>
  </si>
  <si>
    <t>time diff</t>
  </si>
  <si>
    <t>imporvment</t>
  </si>
  <si>
    <t>Mean</t>
  </si>
  <si>
    <t>STD</t>
  </si>
  <si>
    <t>Coordinates and ADPs, no constraints</t>
  </si>
  <si>
    <t>Coordinates and ADPs, using NCS constraints</t>
  </si>
  <si>
    <t>Coordinates, ADPs and Transforms, using NCS constraints</t>
  </si>
  <si>
    <t>From PDB header</t>
  </si>
  <si>
    <t>Work</t>
  </si>
  <si>
    <t>Free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</si>
</sst>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22222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0" fillId="0" borderId="0" xfId="0" applyFont="1" applyAlignment="1">
      <alignment vertical="top" wrapText="1"/>
    </xf>
    <xf numFmtId="0" fontId="0" fillId="0" borderId="0" xfId="0" applyAlignment="1">
      <alignment horizontal="left"/>
    </xf>
    <xf numFmtId="0" fontId="1" fillId="0" borderId="1" xfId="0" applyFont="1" applyBorder="1" applyAlignment="1">
      <alignment vertical="top" wrapText="1"/>
    </xf>
    <xf numFmtId="0" fontId="1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left"/>
    </xf>
    <xf numFmtId="0" fontId="2" fillId="0" borderId="1" xfId="0" applyFont="1" applyBorder="1" applyAlignment="1">
      <alignment vertical="top" wrapText="1"/>
    </xf>
  </cellXfs>
  <cellStyles count="1">
    <cellStyle name="Normal" xfId="0" builtinId="0"/>
  </cellStyles>
  <dxfs count="4">
    <dxf>
      <numFmt numFmtId="0" formatCode="General"/>
    </dxf>
    <dxf>
      <alignment horizontal="general" vertical="top" textRotation="0" wrapText="1" indent="0" justifyLastLine="0" shrinkToFit="0" readingOrder="0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4" name="Table4" displayName="Table4" ref="A1:Q259" totalsRowShown="0">
  <autoFilter ref="A1:Q259"/>
  <sortState ref="A2:Q259">
    <sortCondition ref="A1:A259"/>
  </sortState>
  <tableColumns count="17">
    <tableColumn id="1" name="pdb code"/>
    <tableColumn id="2" name="r work pdb reported"/>
    <tableColumn id="3" name="r free pdb reported"/>
    <tableColumn id="4" name="r work pdb ncs"/>
    <tableColumn id="5" name="r free pdb ncs"/>
    <tableColumn id="6" name="r work asu init"/>
    <tableColumn id="7" name="r free asu init"/>
    <tableColumn id="8" name="r work asu final"/>
    <tableColumn id="9" name="r free asu final"/>
    <tableColumn id="10" name="resolution"/>
    <tableColumn id="11" name="num ncs copies"/>
    <tableColumn id="12" name="solvent fraction"/>
    <tableColumn id="13" name="data completeness"/>
    <tableColumn id="14" name="year"/>
    <tableColumn id="15" name="use strict ncs"/>
    <tableColumn id="16" name="use geometry restraints"/>
    <tableColumn id="17" name="time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1:V135" totalsRowShown="0" headerRowDxfId="1">
  <autoFilter ref="A1:V135"/>
  <sortState ref="A2:V135">
    <sortCondition descending="1" ref="L1:L135"/>
  </sortState>
  <tableColumns count="22">
    <tableColumn id="1" name="pdb code"/>
    <tableColumn id="2" name="r work pdb reported"/>
    <tableColumn id="3" name="r free pdb reported"/>
    <tableColumn id="4" name="r work pdb ncs"/>
    <tableColumn id="5" name="r free pdb ncs"/>
    <tableColumn id="6" name="r work asu init"/>
    <tableColumn id="7" name="r free asu init"/>
    <tableColumn id="8" name="r work asu final ncs"/>
    <tableColumn id="9" name="r free asu final ncs"/>
    <tableColumn id="10" name="r work asu final no ncs"/>
    <tableColumn id="11" name="r free asu final no ncs"/>
    <tableColumn id="12" name="resolution"/>
    <tableColumn id="13" name="num ncs copies"/>
    <tableColumn id="14" name="solvent fraction"/>
    <tableColumn id="15" name="data completeness"/>
    <tableColumn id="16" name="year"/>
    <tableColumn id="17" name="use geometry restraints"/>
    <tableColumn id="18" name="time ncs"/>
    <tableColumn id="19" name="time no ncs"/>
    <tableColumn id="20" name="delta_w_ncs - delta_without" dataDxfId="3">
      <calculatedColumnFormula>ABS(Table3[[#This Row],[r work asu final ncs]]-Table3[[#This Row],[r free asu final ncs]])-ABS(Table3[[#This Row],[r work asu final no ncs]]-Table3[[#This Row],[r free asu final no ncs]])</calculatedColumnFormula>
    </tableColumn>
    <tableColumn id="21" name="Compare to reported" dataDxfId="2">
      <calculatedColumnFormula>ABS(Table3[[#This Row],[r work asu final ncs]]-Table3[[#This Row],[r free asu final ncs]])-ABS(Table3[[#This Row],[r work pdb reported]]-Table3[[#This Row],[r free pdb reported]])</calculatedColumnFormula>
    </tableColumn>
    <tableColumn id="22" name="time diff" dataDxfId="0">
      <calculatedColumnFormula>Table3[[#This Row],[time ncs]]-Table3[[#This Row],[time no ncs]]</calculatedColumnFormula>
    </tableColumn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1" name="Table1" displayName="Table1" ref="A1:N273" totalsRowShown="0">
  <autoFilter ref="A1:N273"/>
  <sortState ref="A2:N273">
    <sortCondition ref="A1:A273"/>
  </sortState>
  <tableColumns count="14">
    <tableColumn id="1" name="pdb code"/>
    <tableColumn id="2" name="r-work pdb reported"/>
    <tableColumn id="3" name="r-free pdb reported"/>
    <tableColumn id="4" name="r-work pdb ncs"/>
    <tableColumn id="5" name="r-free pdb ncs"/>
    <tableColumn id="6" name="r-work asu init"/>
    <tableColumn id="7" name="r-free asu init"/>
    <tableColumn id="8" name="r-work asu final"/>
    <tableColumn id="9" name="r-free asu final"/>
    <tableColumn id="10" name="resolution"/>
    <tableColumn id="11" name="year "/>
    <tableColumn id="12" name="use strict ncs"/>
    <tableColumn id="13" name="use geometry restraints"/>
    <tableColumn id="14" name="time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9"/>
  <sheetViews>
    <sheetView topLeftCell="A149" zoomScale="70" zoomScaleNormal="70" workbookViewId="0">
      <selection activeCell="O201" sqref="O201"/>
    </sheetView>
  </sheetViews>
  <sheetFormatPr defaultRowHeight="14.4" x14ac:dyDescent="0.3"/>
  <cols>
    <col min="1" max="1" width="11.77734375" customWidth="1"/>
    <col min="2" max="2" width="21.109375" customWidth="1"/>
    <col min="3" max="3" width="20.44140625" customWidth="1"/>
    <col min="4" max="4" width="16.88671875" customWidth="1"/>
    <col min="5" max="5" width="16.109375" customWidth="1"/>
    <col min="6" max="6" width="16" customWidth="1"/>
    <col min="7" max="7" width="15.21875" customWidth="1"/>
    <col min="8" max="8" width="17.21875" customWidth="1"/>
    <col min="9" max="9" width="16.44140625" customWidth="1"/>
    <col min="10" max="10" width="12.21875" customWidth="1"/>
    <col min="11" max="11" width="17.88671875" customWidth="1"/>
    <col min="12" max="12" width="17.21875" customWidth="1"/>
    <col min="13" max="13" width="20.44140625" customWidth="1"/>
    <col min="14" max="14" width="7" customWidth="1"/>
    <col min="15" max="15" width="15.44140625" customWidth="1"/>
    <col min="16" max="16" width="24.77734375" customWidth="1"/>
    <col min="17" max="17" width="7" customWidth="1"/>
  </cols>
  <sheetData>
    <row r="1" spans="1:17" x14ac:dyDescent="0.3">
      <c r="A1" t="s">
        <v>0</v>
      </c>
      <c r="B1" t="s">
        <v>152</v>
      </c>
      <c r="C1" t="s">
        <v>153</v>
      </c>
      <c r="D1" t="s">
        <v>154</v>
      </c>
      <c r="E1" t="s">
        <v>155</v>
      </c>
      <c r="F1" t="s">
        <v>156</v>
      </c>
      <c r="G1" t="s">
        <v>157</v>
      </c>
      <c r="H1" t="s">
        <v>158</v>
      </c>
      <c r="I1" t="s">
        <v>159</v>
      </c>
      <c r="J1" t="s">
        <v>9</v>
      </c>
      <c r="K1" t="s">
        <v>160</v>
      </c>
      <c r="L1" t="s">
        <v>161</v>
      </c>
      <c r="M1" t="s">
        <v>162</v>
      </c>
      <c r="N1" t="s">
        <v>151</v>
      </c>
      <c r="O1" t="s">
        <v>11</v>
      </c>
      <c r="P1" t="s">
        <v>12</v>
      </c>
      <c r="Q1" t="s">
        <v>13</v>
      </c>
    </row>
    <row r="2" spans="1:17" x14ac:dyDescent="0.3">
      <c r="A2" t="s">
        <v>14</v>
      </c>
      <c r="B2">
        <v>0.18</v>
      </c>
      <c r="C2">
        <v>0.18</v>
      </c>
      <c r="D2">
        <v>0.53</v>
      </c>
      <c r="E2">
        <v>0.52</v>
      </c>
      <c r="F2">
        <v>0.17</v>
      </c>
      <c r="G2">
        <v>0.17</v>
      </c>
      <c r="H2">
        <v>0.21</v>
      </c>
      <c r="I2">
        <v>0.3</v>
      </c>
      <c r="J2">
        <v>1.81</v>
      </c>
      <c r="K2">
        <v>15</v>
      </c>
      <c r="L2">
        <v>0.51</v>
      </c>
      <c r="M2">
        <v>0.91</v>
      </c>
      <c r="N2">
        <v>1998</v>
      </c>
      <c r="O2" t="b">
        <v>0</v>
      </c>
      <c r="P2" t="b">
        <v>1</v>
      </c>
      <c r="Q2">
        <v>8706</v>
      </c>
    </row>
    <row r="3" spans="1:17" x14ac:dyDescent="0.3">
      <c r="A3" t="s">
        <v>14</v>
      </c>
      <c r="B3">
        <v>0.18</v>
      </c>
      <c r="C3">
        <v>0.18</v>
      </c>
      <c r="D3">
        <v>0.53</v>
      </c>
      <c r="E3">
        <v>0.53</v>
      </c>
      <c r="F3">
        <v>0.17</v>
      </c>
      <c r="G3">
        <v>0.17</v>
      </c>
      <c r="H3">
        <v>0.24</v>
      </c>
      <c r="I3">
        <v>0.25</v>
      </c>
      <c r="J3">
        <v>1.81</v>
      </c>
      <c r="K3">
        <v>15</v>
      </c>
      <c r="L3">
        <v>0.51</v>
      </c>
      <c r="M3">
        <v>0.91</v>
      </c>
      <c r="N3">
        <v>1998</v>
      </c>
      <c r="O3" t="b">
        <v>1</v>
      </c>
      <c r="P3" t="b">
        <v>1</v>
      </c>
      <c r="Q3">
        <v>9089</v>
      </c>
    </row>
    <row r="4" spans="1:17" x14ac:dyDescent="0.3">
      <c r="A4" t="s">
        <v>15</v>
      </c>
      <c r="B4">
        <v>0.32</v>
      </c>
      <c r="C4">
        <v>0.36</v>
      </c>
      <c r="D4">
        <v>0.46</v>
      </c>
      <c r="E4">
        <v>0.46</v>
      </c>
      <c r="F4">
        <v>0.33</v>
      </c>
      <c r="G4">
        <v>0.34</v>
      </c>
      <c r="H4">
        <v>0.25</v>
      </c>
      <c r="I4">
        <v>0.46</v>
      </c>
      <c r="J4">
        <v>3.6</v>
      </c>
      <c r="K4">
        <v>2</v>
      </c>
      <c r="L4">
        <v>0.68</v>
      </c>
      <c r="M4">
        <v>0.98</v>
      </c>
      <c r="N4">
        <v>1998</v>
      </c>
      <c r="O4" t="b">
        <v>0</v>
      </c>
      <c r="P4" t="b">
        <v>1</v>
      </c>
      <c r="Q4">
        <v>233</v>
      </c>
    </row>
    <row r="5" spans="1:17" x14ac:dyDescent="0.3">
      <c r="A5" t="s">
        <v>15</v>
      </c>
      <c r="B5">
        <v>0.32</v>
      </c>
      <c r="C5">
        <v>0.36</v>
      </c>
      <c r="D5">
        <v>0.46</v>
      </c>
      <c r="E5">
        <v>0.46</v>
      </c>
      <c r="F5">
        <v>0.33</v>
      </c>
      <c r="G5">
        <v>0.33</v>
      </c>
      <c r="H5">
        <v>0.26</v>
      </c>
      <c r="I5">
        <v>0.39</v>
      </c>
      <c r="J5">
        <v>3.6</v>
      </c>
      <c r="K5">
        <v>2</v>
      </c>
      <c r="L5">
        <v>0.68</v>
      </c>
      <c r="M5">
        <v>0.98</v>
      </c>
      <c r="N5">
        <v>1998</v>
      </c>
      <c r="O5" t="b">
        <v>1</v>
      </c>
      <c r="P5" t="b">
        <v>1</v>
      </c>
      <c r="Q5">
        <v>230</v>
      </c>
    </row>
    <row r="6" spans="1:17" x14ac:dyDescent="0.3">
      <c r="A6" t="s">
        <v>16</v>
      </c>
      <c r="B6">
        <v>0.23</v>
      </c>
      <c r="C6">
        <v>0.24</v>
      </c>
      <c r="D6">
        <v>0.54</v>
      </c>
      <c r="E6">
        <v>0.53</v>
      </c>
      <c r="F6">
        <v>0.23</v>
      </c>
      <c r="G6">
        <v>0.23</v>
      </c>
      <c r="H6">
        <v>0.12</v>
      </c>
      <c r="I6">
        <v>0.3</v>
      </c>
      <c r="J6">
        <v>2.4</v>
      </c>
      <c r="K6">
        <v>15</v>
      </c>
      <c r="L6">
        <v>0.67</v>
      </c>
      <c r="M6">
        <v>0.25</v>
      </c>
      <c r="N6">
        <v>1998</v>
      </c>
      <c r="O6" t="b">
        <v>0</v>
      </c>
      <c r="P6" t="b">
        <v>1</v>
      </c>
      <c r="Q6">
        <v>6367</v>
      </c>
    </row>
    <row r="7" spans="1:17" x14ac:dyDescent="0.3">
      <c r="A7" t="s">
        <v>16</v>
      </c>
      <c r="B7">
        <v>0.23</v>
      </c>
      <c r="C7">
        <v>0.24</v>
      </c>
      <c r="D7">
        <v>0.54</v>
      </c>
      <c r="E7">
        <v>0.55000000000000004</v>
      </c>
      <c r="F7">
        <v>0.23</v>
      </c>
      <c r="G7">
        <v>0.22</v>
      </c>
      <c r="H7">
        <v>0.2</v>
      </c>
      <c r="I7">
        <v>0.22</v>
      </c>
      <c r="J7">
        <v>2.4</v>
      </c>
      <c r="K7">
        <v>15</v>
      </c>
      <c r="L7">
        <v>0.67</v>
      </c>
      <c r="M7">
        <v>0.25</v>
      </c>
      <c r="N7">
        <v>1998</v>
      </c>
      <c r="O7" t="b">
        <v>1</v>
      </c>
      <c r="P7" t="b">
        <v>1</v>
      </c>
      <c r="Q7">
        <v>7748</v>
      </c>
    </row>
    <row r="8" spans="1:17" x14ac:dyDescent="0.3">
      <c r="A8" t="s">
        <v>17</v>
      </c>
      <c r="B8">
        <v>0.27</v>
      </c>
      <c r="C8">
        <v>0.31</v>
      </c>
      <c r="D8">
        <v>0.44</v>
      </c>
      <c r="E8">
        <v>0.44</v>
      </c>
      <c r="F8">
        <v>0.28999999999999998</v>
      </c>
      <c r="G8">
        <v>0.28000000000000003</v>
      </c>
      <c r="H8">
        <v>0.2</v>
      </c>
      <c r="I8">
        <v>0.36</v>
      </c>
      <c r="J8">
        <v>3.16</v>
      </c>
      <c r="K8">
        <v>2</v>
      </c>
      <c r="L8">
        <v>0.72</v>
      </c>
      <c r="M8">
        <v>0.97</v>
      </c>
      <c r="N8">
        <v>1998</v>
      </c>
      <c r="O8" t="b">
        <v>0</v>
      </c>
      <c r="P8" t="b">
        <v>1</v>
      </c>
      <c r="Q8">
        <v>1231</v>
      </c>
    </row>
    <row r="9" spans="1:17" x14ac:dyDescent="0.3">
      <c r="A9" t="s">
        <v>17</v>
      </c>
      <c r="B9">
        <v>0.27</v>
      </c>
      <c r="C9">
        <v>0.31</v>
      </c>
      <c r="D9">
        <v>0.44</v>
      </c>
      <c r="E9">
        <v>0.44</v>
      </c>
      <c r="F9">
        <v>0.28999999999999998</v>
      </c>
      <c r="G9">
        <v>0.28000000000000003</v>
      </c>
      <c r="H9">
        <v>0.23</v>
      </c>
      <c r="I9">
        <v>0.3</v>
      </c>
      <c r="J9">
        <v>3.16</v>
      </c>
      <c r="K9">
        <v>2</v>
      </c>
      <c r="L9">
        <v>0.72</v>
      </c>
      <c r="M9">
        <v>0.97</v>
      </c>
      <c r="N9">
        <v>1998</v>
      </c>
      <c r="O9" t="b">
        <v>1</v>
      </c>
      <c r="P9" t="b">
        <v>1</v>
      </c>
      <c r="Q9">
        <v>1241</v>
      </c>
    </row>
    <row r="10" spans="1:17" x14ac:dyDescent="0.3">
      <c r="A10" t="s">
        <v>18</v>
      </c>
      <c r="B10">
        <v>0.25</v>
      </c>
      <c r="C10">
        <v>0.27</v>
      </c>
      <c r="D10">
        <v>0.5</v>
      </c>
      <c r="E10">
        <v>0.52</v>
      </c>
      <c r="F10">
        <v>0.28000000000000003</v>
      </c>
      <c r="G10">
        <v>0.28999999999999998</v>
      </c>
      <c r="H10">
        <v>0.23</v>
      </c>
      <c r="I10">
        <v>0.3</v>
      </c>
      <c r="J10">
        <v>2.25</v>
      </c>
      <c r="K10">
        <v>5</v>
      </c>
      <c r="L10">
        <v>0.74</v>
      </c>
      <c r="M10">
        <v>0.98</v>
      </c>
      <c r="N10">
        <v>2000</v>
      </c>
      <c r="O10" t="b">
        <v>0</v>
      </c>
      <c r="P10" t="b">
        <v>1</v>
      </c>
      <c r="Q10">
        <v>6311</v>
      </c>
    </row>
    <row r="11" spans="1:17" x14ac:dyDescent="0.3">
      <c r="A11" t="s">
        <v>18</v>
      </c>
      <c r="B11">
        <v>0.25</v>
      </c>
      <c r="C11">
        <v>0.27</v>
      </c>
      <c r="D11">
        <v>0.5</v>
      </c>
      <c r="E11">
        <v>0.5</v>
      </c>
      <c r="F11">
        <v>0.28000000000000003</v>
      </c>
      <c r="G11">
        <v>0.27</v>
      </c>
      <c r="H11">
        <v>0.26</v>
      </c>
      <c r="I11">
        <v>0.27</v>
      </c>
      <c r="J11">
        <v>2.25</v>
      </c>
      <c r="K11">
        <v>5</v>
      </c>
      <c r="L11">
        <v>0.74</v>
      </c>
      <c r="M11">
        <v>0.98</v>
      </c>
      <c r="N11">
        <v>2000</v>
      </c>
      <c r="O11" t="b">
        <v>1</v>
      </c>
      <c r="P11" t="b">
        <v>1</v>
      </c>
      <c r="Q11">
        <v>6513</v>
      </c>
    </row>
    <row r="12" spans="1:17" x14ac:dyDescent="0.3">
      <c r="A12" t="s">
        <v>19</v>
      </c>
      <c r="B12">
        <v>0.15</v>
      </c>
      <c r="C12">
        <v>0.16</v>
      </c>
      <c r="D12">
        <v>0.52</v>
      </c>
      <c r="E12">
        <v>0.51</v>
      </c>
      <c r="F12">
        <v>0.17</v>
      </c>
      <c r="G12">
        <v>0.17</v>
      </c>
      <c r="H12">
        <v>0.16</v>
      </c>
      <c r="I12">
        <v>0.25</v>
      </c>
      <c r="J12">
        <v>2.7</v>
      </c>
      <c r="K12">
        <v>5</v>
      </c>
      <c r="L12">
        <v>0.77</v>
      </c>
      <c r="M12">
        <v>0.91</v>
      </c>
      <c r="N12">
        <v>1999</v>
      </c>
      <c r="O12" t="b">
        <v>0</v>
      </c>
      <c r="P12" t="b">
        <v>1</v>
      </c>
      <c r="Q12">
        <v>3879</v>
      </c>
    </row>
    <row r="13" spans="1:17" x14ac:dyDescent="0.3">
      <c r="A13" t="s">
        <v>19</v>
      </c>
      <c r="B13">
        <v>0.15</v>
      </c>
      <c r="C13">
        <v>0.16</v>
      </c>
      <c r="D13">
        <v>0.52</v>
      </c>
      <c r="E13">
        <v>0.51</v>
      </c>
      <c r="F13">
        <v>0.17</v>
      </c>
      <c r="G13">
        <v>0.17</v>
      </c>
      <c r="H13">
        <v>0.19</v>
      </c>
      <c r="I13">
        <v>0.2</v>
      </c>
      <c r="J13">
        <v>2.7</v>
      </c>
      <c r="K13">
        <v>5</v>
      </c>
      <c r="L13">
        <v>0.77</v>
      </c>
      <c r="M13">
        <v>0.91</v>
      </c>
      <c r="N13">
        <v>1999</v>
      </c>
      <c r="O13" t="b">
        <v>1</v>
      </c>
      <c r="P13" t="b">
        <v>1</v>
      </c>
      <c r="Q13">
        <v>3878</v>
      </c>
    </row>
    <row r="14" spans="1:17" x14ac:dyDescent="0.3">
      <c r="A14" t="s">
        <v>20</v>
      </c>
      <c r="B14">
        <v>0.28999999999999998</v>
      </c>
      <c r="C14">
        <v>0.28999999999999998</v>
      </c>
      <c r="D14">
        <v>0.54</v>
      </c>
      <c r="E14">
        <v>0.54</v>
      </c>
      <c r="F14">
        <v>0.46</v>
      </c>
      <c r="G14">
        <v>0.46</v>
      </c>
      <c r="H14">
        <v>0.28000000000000003</v>
      </c>
      <c r="I14">
        <v>0.47</v>
      </c>
      <c r="J14">
        <v>3.5</v>
      </c>
      <c r="K14">
        <v>120</v>
      </c>
      <c r="L14">
        <v>0.84</v>
      </c>
      <c r="M14">
        <v>0.3</v>
      </c>
      <c r="N14">
        <v>1999</v>
      </c>
      <c r="O14" t="b">
        <v>0</v>
      </c>
      <c r="P14" t="b">
        <v>1</v>
      </c>
      <c r="Q14">
        <v>16923</v>
      </c>
    </row>
    <row r="15" spans="1:17" x14ac:dyDescent="0.3">
      <c r="A15" t="s">
        <v>20</v>
      </c>
      <c r="B15">
        <v>0.28999999999999998</v>
      </c>
      <c r="C15">
        <v>0.28999999999999998</v>
      </c>
      <c r="D15">
        <v>0.54</v>
      </c>
      <c r="E15">
        <v>0.53</v>
      </c>
      <c r="F15">
        <v>0.46</v>
      </c>
      <c r="G15">
        <v>0.45</v>
      </c>
      <c r="H15">
        <v>0.47</v>
      </c>
      <c r="I15">
        <v>0.48</v>
      </c>
      <c r="J15">
        <v>3.5</v>
      </c>
      <c r="K15">
        <v>120</v>
      </c>
      <c r="L15">
        <v>0.84</v>
      </c>
      <c r="M15">
        <v>0.3</v>
      </c>
      <c r="N15">
        <v>1999</v>
      </c>
      <c r="O15" t="b">
        <v>1</v>
      </c>
      <c r="P15" t="b">
        <v>1</v>
      </c>
      <c r="Q15">
        <v>8654</v>
      </c>
    </row>
    <row r="16" spans="1:17" x14ac:dyDescent="0.3">
      <c r="A16" t="s">
        <v>21</v>
      </c>
      <c r="B16">
        <v>0.28000000000000003</v>
      </c>
      <c r="C16">
        <v>0.28999999999999998</v>
      </c>
      <c r="D16">
        <v>0.56000000000000005</v>
      </c>
      <c r="E16">
        <v>0.55000000000000004</v>
      </c>
      <c r="F16">
        <v>0.39</v>
      </c>
      <c r="G16">
        <v>0.38</v>
      </c>
      <c r="H16">
        <v>0.17</v>
      </c>
      <c r="I16">
        <v>0.32</v>
      </c>
      <c r="J16">
        <v>3.5</v>
      </c>
      <c r="K16">
        <v>20</v>
      </c>
      <c r="L16">
        <v>0.76</v>
      </c>
      <c r="M16">
        <v>0.85</v>
      </c>
      <c r="N16">
        <v>2000</v>
      </c>
      <c r="O16" t="b">
        <v>0</v>
      </c>
      <c r="P16" t="b">
        <v>1</v>
      </c>
      <c r="Q16">
        <v>4722</v>
      </c>
    </row>
    <row r="17" spans="1:17" x14ac:dyDescent="0.3">
      <c r="A17" t="s">
        <v>21</v>
      </c>
      <c r="B17">
        <v>0.28000000000000003</v>
      </c>
      <c r="C17">
        <v>0.28999999999999998</v>
      </c>
      <c r="D17">
        <v>0.56000000000000005</v>
      </c>
      <c r="E17">
        <v>0.56999999999999995</v>
      </c>
      <c r="F17">
        <v>0.39</v>
      </c>
      <c r="G17">
        <v>0.4</v>
      </c>
      <c r="H17">
        <v>0.35</v>
      </c>
      <c r="I17">
        <v>0.36</v>
      </c>
      <c r="J17">
        <v>3.5</v>
      </c>
      <c r="K17">
        <v>20</v>
      </c>
      <c r="L17">
        <v>0.76</v>
      </c>
      <c r="M17">
        <v>0.85</v>
      </c>
      <c r="N17">
        <v>2000</v>
      </c>
      <c r="O17" t="b">
        <v>1</v>
      </c>
      <c r="P17" t="b">
        <v>1</v>
      </c>
      <c r="Q17">
        <v>4764</v>
      </c>
    </row>
    <row r="18" spans="1:17" x14ac:dyDescent="0.3">
      <c r="A18" t="s">
        <v>22</v>
      </c>
      <c r="B18">
        <v>0.2</v>
      </c>
      <c r="C18">
        <v>0.23</v>
      </c>
      <c r="D18">
        <v>0.44</v>
      </c>
      <c r="E18">
        <v>0.43</v>
      </c>
      <c r="F18">
        <v>0.36</v>
      </c>
      <c r="G18">
        <v>0.36</v>
      </c>
      <c r="H18">
        <v>0.17</v>
      </c>
      <c r="I18">
        <v>0.35</v>
      </c>
      <c r="J18">
        <v>2.4500000000000002</v>
      </c>
      <c r="K18">
        <v>17</v>
      </c>
      <c r="L18">
        <v>0.61</v>
      </c>
      <c r="M18">
        <v>0.69</v>
      </c>
      <c r="N18">
        <v>2000</v>
      </c>
      <c r="O18" t="b">
        <v>0</v>
      </c>
      <c r="P18" t="b">
        <v>1</v>
      </c>
      <c r="Q18">
        <v>2703</v>
      </c>
    </row>
    <row r="19" spans="1:17" x14ac:dyDescent="0.3">
      <c r="A19" t="s">
        <v>22</v>
      </c>
      <c r="B19">
        <v>0.2</v>
      </c>
      <c r="C19">
        <v>0.23</v>
      </c>
      <c r="D19">
        <v>0.44</v>
      </c>
      <c r="E19">
        <v>0.44</v>
      </c>
      <c r="F19">
        <v>0.36</v>
      </c>
      <c r="G19">
        <v>0.36</v>
      </c>
      <c r="H19">
        <v>0.32</v>
      </c>
      <c r="I19">
        <v>0.34</v>
      </c>
      <c r="J19">
        <v>2.4500000000000002</v>
      </c>
      <c r="K19">
        <v>17</v>
      </c>
      <c r="L19">
        <v>0.61</v>
      </c>
      <c r="M19">
        <v>0.69</v>
      </c>
      <c r="N19">
        <v>2000</v>
      </c>
      <c r="O19" t="b">
        <v>1</v>
      </c>
      <c r="P19" t="b">
        <v>1</v>
      </c>
      <c r="Q19">
        <v>2652</v>
      </c>
    </row>
    <row r="20" spans="1:17" x14ac:dyDescent="0.3">
      <c r="A20" t="s">
        <v>23</v>
      </c>
      <c r="B20">
        <v>0.22</v>
      </c>
      <c r="C20">
        <v>0.22</v>
      </c>
      <c r="D20">
        <v>0.53</v>
      </c>
      <c r="E20">
        <v>0.53</v>
      </c>
      <c r="F20">
        <v>0.25</v>
      </c>
      <c r="G20">
        <v>0.25</v>
      </c>
      <c r="H20">
        <v>0.11</v>
      </c>
      <c r="I20">
        <v>0.25</v>
      </c>
      <c r="J20">
        <v>2.8</v>
      </c>
      <c r="K20">
        <v>60</v>
      </c>
      <c r="L20">
        <v>0.7</v>
      </c>
      <c r="M20">
        <v>0.48</v>
      </c>
      <c r="N20">
        <v>2000</v>
      </c>
      <c r="O20" t="b">
        <v>0</v>
      </c>
      <c r="P20" t="b">
        <v>1</v>
      </c>
      <c r="Q20">
        <v>9976</v>
      </c>
    </row>
    <row r="21" spans="1:17" x14ac:dyDescent="0.3">
      <c r="A21" t="s">
        <v>23</v>
      </c>
      <c r="B21">
        <v>0.22</v>
      </c>
      <c r="C21">
        <v>0.22</v>
      </c>
      <c r="D21">
        <v>0.53</v>
      </c>
      <c r="E21">
        <v>0.53</v>
      </c>
      <c r="F21">
        <v>0.25</v>
      </c>
      <c r="G21">
        <v>0.25</v>
      </c>
      <c r="H21">
        <v>0.24</v>
      </c>
      <c r="I21">
        <v>0.24</v>
      </c>
      <c r="J21">
        <v>2.8</v>
      </c>
      <c r="K21">
        <v>60</v>
      </c>
      <c r="L21">
        <v>0.7</v>
      </c>
      <c r="M21">
        <v>0.48</v>
      </c>
      <c r="N21">
        <v>2000</v>
      </c>
      <c r="O21" t="b">
        <v>1</v>
      </c>
      <c r="P21" t="b">
        <v>1</v>
      </c>
      <c r="Q21">
        <v>8622</v>
      </c>
    </row>
    <row r="22" spans="1:17" x14ac:dyDescent="0.3">
      <c r="A22" t="s">
        <v>24</v>
      </c>
      <c r="B22">
        <v>0.22</v>
      </c>
      <c r="C22">
        <v>0.22</v>
      </c>
      <c r="D22">
        <v>0.55000000000000004</v>
      </c>
      <c r="E22">
        <v>0.55000000000000004</v>
      </c>
      <c r="F22">
        <v>0.24</v>
      </c>
      <c r="G22">
        <v>0.23</v>
      </c>
      <c r="H22">
        <v>0.16</v>
      </c>
      <c r="I22">
        <v>0.35</v>
      </c>
      <c r="J22">
        <v>3</v>
      </c>
      <c r="K22">
        <v>60</v>
      </c>
      <c r="L22">
        <v>0.64</v>
      </c>
      <c r="M22">
        <v>0.81</v>
      </c>
      <c r="N22">
        <v>2000</v>
      </c>
      <c r="O22" t="b">
        <v>0</v>
      </c>
      <c r="P22" t="b">
        <v>1</v>
      </c>
      <c r="Q22">
        <v>21500</v>
      </c>
    </row>
    <row r="23" spans="1:17" x14ac:dyDescent="0.3">
      <c r="A23" t="s">
        <v>24</v>
      </c>
      <c r="B23">
        <v>0.22</v>
      </c>
      <c r="C23">
        <v>0.22</v>
      </c>
      <c r="D23">
        <v>0.55000000000000004</v>
      </c>
      <c r="E23">
        <v>0.55000000000000004</v>
      </c>
      <c r="F23">
        <v>0.24</v>
      </c>
      <c r="G23">
        <v>0.25</v>
      </c>
      <c r="H23">
        <v>0.24</v>
      </c>
      <c r="I23">
        <v>0.24</v>
      </c>
      <c r="J23">
        <v>3</v>
      </c>
      <c r="K23">
        <v>60</v>
      </c>
      <c r="L23">
        <v>0.64</v>
      </c>
      <c r="M23">
        <v>0.81</v>
      </c>
      <c r="N23">
        <v>2000</v>
      </c>
      <c r="O23" t="b">
        <v>1</v>
      </c>
      <c r="P23" t="b">
        <v>1</v>
      </c>
      <c r="Q23">
        <v>16241</v>
      </c>
    </row>
    <row r="24" spans="1:17" x14ac:dyDescent="0.3">
      <c r="A24" t="s">
        <v>25</v>
      </c>
      <c r="B24">
        <v>0.24</v>
      </c>
      <c r="C24">
        <v>0.25</v>
      </c>
      <c r="D24">
        <v>0.53</v>
      </c>
      <c r="E24">
        <v>0.54</v>
      </c>
      <c r="F24">
        <v>0.3</v>
      </c>
      <c r="G24">
        <v>0.3</v>
      </c>
      <c r="H24">
        <v>0.17</v>
      </c>
      <c r="I24">
        <v>0.34</v>
      </c>
      <c r="J24">
        <v>3.4</v>
      </c>
      <c r="K24">
        <v>20</v>
      </c>
      <c r="L24">
        <v>0.73</v>
      </c>
      <c r="M24">
        <v>0.86</v>
      </c>
      <c r="N24">
        <v>2001</v>
      </c>
      <c r="O24" t="b">
        <v>0</v>
      </c>
      <c r="P24" t="b">
        <v>1</v>
      </c>
      <c r="Q24">
        <v>4723</v>
      </c>
    </row>
    <row r="25" spans="1:17" x14ac:dyDescent="0.3">
      <c r="A25" t="s">
        <v>25</v>
      </c>
      <c r="B25">
        <v>0.24</v>
      </c>
      <c r="C25">
        <v>0.25</v>
      </c>
      <c r="D25">
        <v>0.53</v>
      </c>
      <c r="E25">
        <v>0.54</v>
      </c>
      <c r="F25">
        <v>0.3</v>
      </c>
      <c r="G25">
        <v>0.28999999999999998</v>
      </c>
      <c r="H25">
        <v>0.28000000000000003</v>
      </c>
      <c r="I25">
        <v>0.28999999999999998</v>
      </c>
      <c r="J25">
        <v>3.4</v>
      </c>
      <c r="K25">
        <v>20</v>
      </c>
      <c r="L25">
        <v>0.73</v>
      </c>
      <c r="M25">
        <v>0.86</v>
      </c>
      <c r="N25">
        <v>2001</v>
      </c>
      <c r="O25" t="b">
        <v>1</v>
      </c>
      <c r="P25" t="b">
        <v>1</v>
      </c>
      <c r="Q25">
        <v>3634</v>
      </c>
    </row>
    <row r="26" spans="1:17" x14ac:dyDescent="0.3">
      <c r="A26" t="s">
        <v>26</v>
      </c>
      <c r="B26">
        <v>0.22</v>
      </c>
      <c r="C26">
        <v>-1</v>
      </c>
      <c r="D26">
        <v>0.51</v>
      </c>
      <c r="E26">
        <v>0.51</v>
      </c>
      <c r="F26">
        <v>0.22</v>
      </c>
      <c r="G26">
        <v>0.22</v>
      </c>
      <c r="H26">
        <v>0.15</v>
      </c>
      <c r="I26">
        <v>0.3</v>
      </c>
      <c r="J26">
        <v>2.7</v>
      </c>
      <c r="K26">
        <v>15</v>
      </c>
      <c r="L26">
        <v>0.62</v>
      </c>
      <c r="M26">
        <v>0.93</v>
      </c>
      <c r="N26">
        <v>2001</v>
      </c>
      <c r="O26" t="b">
        <v>0</v>
      </c>
      <c r="P26" t="b">
        <v>1</v>
      </c>
      <c r="Q26">
        <v>6500</v>
      </c>
    </row>
    <row r="27" spans="1:17" x14ac:dyDescent="0.3">
      <c r="A27" t="s">
        <v>26</v>
      </c>
      <c r="B27">
        <v>0.22</v>
      </c>
      <c r="C27">
        <v>-1</v>
      </c>
      <c r="D27">
        <v>0.51</v>
      </c>
      <c r="E27">
        <v>0.5</v>
      </c>
      <c r="F27">
        <v>0.22</v>
      </c>
      <c r="G27">
        <v>0.22</v>
      </c>
      <c r="H27">
        <v>0.22</v>
      </c>
      <c r="I27">
        <v>0.23</v>
      </c>
      <c r="J27">
        <v>2.7</v>
      </c>
      <c r="K27">
        <v>15</v>
      </c>
      <c r="L27">
        <v>0.62</v>
      </c>
      <c r="M27">
        <v>0.93</v>
      </c>
      <c r="N27">
        <v>2001</v>
      </c>
      <c r="O27" t="b">
        <v>1</v>
      </c>
      <c r="P27" t="b">
        <v>1</v>
      </c>
      <c r="Q27">
        <v>6471</v>
      </c>
    </row>
    <row r="28" spans="1:17" x14ac:dyDescent="0.3">
      <c r="A28" t="s">
        <v>27</v>
      </c>
      <c r="B28">
        <v>0.22</v>
      </c>
      <c r="C28">
        <v>0.23</v>
      </c>
      <c r="D28">
        <v>0.52</v>
      </c>
      <c r="E28">
        <v>0.52</v>
      </c>
      <c r="F28">
        <v>0.24</v>
      </c>
      <c r="G28">
        <v>0.23</v>
      </c>
      <c r="H28">
        <v>0.17</v>
      </c>
      <c r="I28">
        <v>0.36</v>
      </c>
      <c r="J28">
        <v>3.4</v>
      </c>
      <c r="K28">
        <v>15</v>
      </c>
      <c r="L28">
        <v>0.77</v>
      </c>
      <c r="M28">
        <v>0.63</v>
      </c>
      <c r="N28">
        <v>2002</v>
      </c>
      <c r="O28" t="b">
        <v>0</v>
      </c>
      <c r="P28" t="b">
        <v>1</v>
      </c>
      <c r="Q28">
        <v>3225</v>
      </c>
    </row>
    <row r="29" spans="1:17" x14ac:dyDescent="0.3">
      <c r="A29" t="s">
        <v>27</v>
      </c>
      <c r="B29">
        <v>0.22</v>
      </c>
      <c r="C29">
        <v>0.23</v>
      </c>
      <c r="D29">
        <v>0.52</v>
      </c>
      <c r="E29">
        <v>0.51</v>
      </c>
      <c r="F29">
        <v>0.23</v>
      </c>
      <c r="G29">
        <v>0.23</v>
      </c>
      <c r="H29">
        <v>0.22</v>
      </c>
      <c r="I29">
        <v>0.23</v>
      </c>
      <c r="J29">
        <v>3.4</v>
      </c>
      <c r="K29">
        <v>15</v>
      </c>
      <c r="L29">
        <v>0.77</v>
      </c>
      <c r="M29">
        <v>0.63</v>
      </c>
      <c r="N29">
        <v>2002</v>
      </c>
      <c r="O29" t="b">
        <v>1</v>
      </c>
      <c r="P29" t="b">
        <v>1</v>
      </c>
      <c r="Q29">
        <v>3120</v>
      </c>
    </row>
    <row r="30" spans="1:17" x14ac:dyDescent="0.3">
      <c r="A30" t="s">
        <v>28</v>
      </c>
      <c r="B30">
        <v>0.37</v>
      </c>
      <c r="C30">
        <v>-1</v>
      </c>
      <c r="D30">
        <v>0.48</v>
      </c>
      <c r="E30">
        <v>0.48</v>
      </c>
      <c r="F30">
        <v>0.5</v>
      </c>
      <c r="G30">
        <v>0.49</v>
      </c>
      <c r="H30">
        <v>0.43</v>
      </c>
      <c r="I30">
        <v>0.53</v>
      </c>
      <c r="J30">
        <v>3</v>
      </c>
      <c r="K30">
        <v>4</v>
      </c>
      <c r="L30">
        <v>0.87</v>
      </c>
      <c r="M30">
        <v>0.59</v>
      </c>
      <c r="N30">
        <v>1988</v>
      </c>
      <c r="O30" t="b">
        <v>0</v>
      </c>
      <c r="P30" t="b">
        <v>1</v>
      </c>
      <c r="Q30">
        <v>509</v>
      </c>
    </row>
    <row r="31" spans="1:17" x14ac:dyDescent="0.3">
      <c r="A31" t="s">
        <v>28</v>
      </c>
      <c r="B31">
        <v>0.37</v>
      </c>
      <c r="C31">
        <v>-1</v>
      </c>
      <c r="D31">
        <v>0.48</v>
      </c>
      <c r="E31">
        <v>0.48</v>
      </c>
      <c r="F31">
        <v>0.49</v>
      </c>
      <c r="G31">
        <v>0.51</v>
      </c>
      <c r="H31">
        <v>0.52</v>
      </c>
      <c r="I31">
        <v>0.55000000000000004</v>
      </c>
      <c r="J31">
        <v>3</v>
      </c>
      <c r="K31">
        <v>4</v>
      </c>
      <c r="L31">
        <v>0.87</v>
      </c>
      <c r="M31">
        <v>0.59</v>
      </c>
      <c r="N31">
        <v>1988</v>
      </c>
      <c r="O31" t="b">
        <v>1</v>
      </c>
      <c r="P31" t="b">
        <v>1</v>
      </c>
      <c r="Q31">
        <v>440</v>
      </c>
    </row>
    <row r="32" spans="1:17" x14ac:dyDescent="0.3">
      <c r="A32" t="s">
        <v>31</v>
      </c>
      <c r="B32">
        <v>0.28000000000000003</v>
      </c>
      <c r="C32">
        <v>-1</v>
      </c>
      <c r="D32">
        <v>0.52</v>
      </c>
      <c r="E32">
        <v>0.52</v>
      </c>
      <c r="F32">
        <v>0.28000000000000003</v>
      </c>
      <c r="G32">
        <v>0.28000000000000003</v>
      </c>
      <c r="H32">
        <v>0.17</v>
      </c>
      <c r="I32">
        <v>0.28999999999999998</v>
      </c>
      <c r="J32">
        <v>2.7</v>
      </c>
      <c r="K32">
        <v>60</v>
      </c>
      <c r="L32">
        <v>0.76</v>
      </c>
      <c r="M32">
        <v>0.79</v>
      </c>
      <c r="N32">
        <v>2002</v>
      </c>
      <c r="O32" t="b">
        <v>0</v>
      </c>
      <c r="P32" t="b">
        <v>1</v>
      </c>
      <c r="Q32">
        <v>15652</v>
      </c>
    </row>
    <row r="33" spans="1:17" x14ac:dyDescent="0.3">
      <c r="A33" t="s">
        <v>31</v>
      </c>
      <c r="B33">
        <v>0.28000000000000003</v>
      </c>
      <c r="C33">
        <v>-1</v>
      </c>
      <c r="D33">
        <v>0.52</v>
      </c>
      <c r="E33">
        <v>0.52</v>
      </c>
      <c r="F33">
        <v>0.28000000000000003</v>
      </c>
      <c r="G33">
        <v>0.28000000000000003</v>
      </c>
      <c r="H33">
        <v>0.28000000000000003</v>
      </c>
      <c r="I33">
        <v>0.28000000000000003</v>
      </c>
      <c r="J33">
        <v>2.7</v>
      </c>
      <c r="K33">
        <v>60</v>
      </c>
      <c r="L33">
        <v>0.76</v>
      </c>
      <c r="M33">
        <v>0.79</v>
      </c>
      <c r="N33">
        <v>2002</v>
      </c>
      <c r="O33" t="b">
        <v>1</v>
      </c>
      <c r="P33" t="b">
        <v>1</v>
      </c>
      <c r="Q33">
        <v>12955</v>
      </c>
    </row>
    <row r="34" spans="1:17" x14ac:dyDescent="0.3">
      <c r="A34" t="s">
        <v>32</v>
      </c>
      <c r="B34">
        <v>0.2</v>
      </c>
      <c r="C34">
        <v>-1</v>
      </c>
      <c r="D34">
        <v>0.49</v>
      </c>
      <c r="E34">
        <v>0.49</v>
      </c>
      <c r="F34">
        <v>0.17</v>
      </c>
      <c r="G34">
        <v>0.18</v>
      </c>
      <c r="H34">
        <v>0.12</v>
      </c>
      <c r="I34">
        <v>0.22</v>
      </c>
      <c r="J34">
        <v>3</v>
      </c>
      <c r="K34">
        <v>5</v>
      </c>
      <c r="L34">
        <v>0.72</v>
      </c>
      <c r="M34">
        <v>0.85</v>
      </c>
      <c r="N34">
        <v>2003</v>
      </c>
      <c r="O34" t="b">
        <v>0</v>
      </c>
      <c r="P34" t="b">
        <v>1</v>
      </c>
      <c r="Q34">
        <v>2135</v>
      </c>
    </row>
    <row r="35" spans="1:17" x14ac:dyDescent="0.3">
      <c r="A35" t="s">
        <v>32</v>
      </c>
      <c r="B35">
        <v>0.2</v>
      </c>
      <c r="C35">
        <v>-1</v>
      </c>
      <c r="D35">
        <v>0.49</v>
      </c>
      <c r="E35">
        <v>0.49</v>
      </c>
      <c r="F35">
        <v>0.17</v>
      </c>
      <c r="G35">
        <v>0.18</v>
      </c>
      <c r="H35">
        <v>0.14000000000000001</v>
      </c>
      <c r="I35">
        <v>0.15</v>
      </c>
      <c r="J35">
        <v>3</v>
      </c>
      <c r="K35">
        <v>5</v>
      </c>
      <c r="L35">
        <v>0.72</v>
      </c>
      <c r="M35">
        <v>0.85</v>
      </c>
      <c r="N35">
        <v>2003</v>
      </c>
      <c r="O35" t="b">
        <v>1</v>
      </c>
      <c r="P35" t="b">
        <v>1</v>
      </c>
      <c r="Q35">
        <v>2157</v>
      </c>
    </row>
    <row r="36" spans="1:17" x14ac:dyDescent="0.3">
      <c r="A36" t="s">
        <v>34</v>
      </c>
      <c r="B36">
        <v>0.2</v>
      </c>
      <c r="C36">
        <v>-1</v>
      </c>
      <c r="D36">
        <v>0.51</v>
      </c>
      <c r="E36">
        <v>0.5</v>
      </c>
      <c r="F36">
        <v>0.19</v>
      </c>
      <c r="G36">
        <v>0.19</v>
      </c>
      <c r="H36">
        <v>0.13</v>
      </c>
      <c r="I36">
        <v>0.24</v>
      </c>
      <c r="J36">
        <v>2.8</v>
      </c>
      <c r="K36">
        <v>30</v>
      </c>
      <c r="L36">
        <v>0.69</v>
      </c>
      <c r="M36">
        <v>0.77</v>
      </c>
      <c r="N36">
        <v>2003</v>
      </c>
      <c r="O36" t="b">
        <v>0</v>
      </c>
      <c r="P36" t="b">
        <v>1</v>
      </c>
      <c r="Q36">
        <v>6342</v>
      </c>
    </row>
    <row r="37" spans="1:17" x14ac:dyDescent="0.3">
      <c r="A37" t="s">
        <v>34</v>
      </c>
      <c r="B37">
        <v>0.2</v>
      </c>
      <c r="C37">
        <v>-1</v>
      </c>
      <c r="D37">
        <v>0.51</v>
      </c>
      <c r="E37">
        <v>0.51</v>
      </c>
      <c r="F37">
        <v>0.19</v>
      </c>
      <c r="G37">
        <v>0.19</v>
      </c>
      <c r="H37">
        <v>0.17</v>
      </c>
      <c r="I37">
        <v>0.17</v>
      </c>
      <c r="J37">
        <v>2.8</v>
      </c>
      <c r="K37">
        <v>30</v>
      </c>
      <c r="L37">
        <v>0.69</v>
      </c>
      <c r="M37">
        <v>0.77</v>
      </c>
      <c r="N37">
        <v>2003</v>
      </c>
      <c r="O37" t="b">
        <v>1</v>
      </c>
      <c r="P37" t="b">
        <v>1</v>
      </c>
      <c r="Q37">
        <v>6677</v>
      </c>
    </row>
    <row r="38" spans="1:17" x14ac:dyDescent="0.3">
      <c r="A38" t="s">
        <v>35</v>
      </c>
      <c r="B38">
        <v>0.21</v>
      </c>
      <c r="C38">
        <v>-1</v>
      </c>
      <c r="D38">
        <v>0.49</v>
      </c>
      <c r="E38">
        <v>0.5</v>
      </c>
      <c r="F38">
        <v>0.2</v>
      </c>
      <c r="G38">
        <v>0.2</v>
      </c>
      <c r="H38">
        <v>0.09</v>
      </c>
      <c r="I38">
        <v>0.25</v>
      </c>
      <c r="J38">
        <v>2.9</v>
      </c>
      <c r="K38">
        <v>30</v>
      </c>
      <c r="L38">
        <v>0.71</v>
      </c>
      <c r="M38">
        <v>0.46</v>
      </c>
      <c r="N38">
        <v>2003</v>
      </c>
      <c r="O38" t="b">
        <v>0</v>
      </c>
      <c r="P38" t="b">
        <v>1</v>
      </c>
      <c r="Q38">
        <v>938</v>
      </c>
    </row>
    <row r="39" spans="1:17" x14ac:dyDescent="0.3">
      <c r="A39" t="s">
        <v>35</v>
      </c>
      <c r="B39">
        <v>0.21</v>
      </c>
      <c r="C39">
        <v>-1</v>
      </c>
      <c r="D39">
        <v>0.49</v>
      </c>
      <c r="E39">
        <v>0.5</v>
      </c>
      <c r="F39">
        <v>0.2</v>
      </c>
      <c r="G39">
        <v>0.19</v>
      </c>
      <c r="H39">
        <v>0.19</v>
      </c>
      <c r="I39">
        <v>0.19</v>
      </c>
      <c r="J39">
        <v>2.9</v>
      </c>
      <c r="K39">
        <v>30</v>
      </c>
      <c r="L39">
        <v>0.71</v>
      </c>
      <c r="M39">
        <v>0.46</v>
      </c>
      <c r="N39">
        <v>2003</v>
      </c>
      <c r="O39" t="b">
        <v>1</v>
      </c>
      <c r="P39" t="b">
        <v>1</v>
      </c>
      <c r="Q39">
        <v>4594</v>
      </c>
    </row>
    <row r="40" spans="1:17" x14ac:dyDescent="0.3">
      <c r="A40" t="s">
        <v>36</v>
      </c>
      <c r="B40">
        <v>0.21</v>
      </c>
      <c r="C40">
        <v>0.21</v>
      </c>
      <c r="D40">
        <v>0.51</v>
      </c>
      <c r="E40">
        <v>0.51</v>
      </c>
      <c r="F40">
        <v>0.22</v>
      </c>
      <c r="G40">
        <v>0.23</v>
      </c>
      <c r="H40">
        <v>0.09</v>
      </c>
      <c r="I40">
        <v>0.19</v>
      </c>
      <c r="J40">
        <v>2.8</v>
      </c>
      <c r="K40">
        <v>30</v>
      </c>
      <c r="L40">
        <v>0.67</v>
      </c>
      <c r="M40">
        <v>0.57999999999999996</v>
      </c>
      <c r="N40">
        <v>1999</v>
      </c>
      <c r="O40" t="b">
        <v>0</v>
      </c>
      <c r="P40" t="b">
        <v>1</v>
      </c>
      <c r="Q40">
        <v>1762</v>
      </c>
    </row>
    <row r="41" spans="1:17" x14ac:dyDescent="0.3">
      <c r="A41" t="s">
        <v>36</v>
      </c>
      <c r="B41">
        <v>0.21</v>
      </c>
      <c r="C41">
        <v>0.21</v>
      </c>
      <c r="D41">
        <v>0.51</v>
      </c>
      <c r="E41">
        <v>0.51</v>
      </c>
      <c r="F41">
        <v>0.22</v>
      </c>
      <c r="G41">
        <v>0.22</v>
      </c>
      <c r="H41">
        <v>0.2</v>
      </c>
      <c r="I41">
        <v>0.21</v>
      </c>
      <c r="J41">
        <v>2.8</v>
      </c>
      <c r="K41">
        <v>30</v>
      </c>
      <c r="L41">
        <v>0.67</v>
      </c>
      <c r="M41">
        <v>0.57999999999999996</v>
      </c>
      <c r="N41">
        <v>1999</v>
      </c>
      <c r="O41" t="b">
        <v>1</v>
      </c>
      <c r="P41" t="b">
        <v>1</v>
      </c>
      <c r="Q41">
        <v>7829</v>
      </c>
    </row>
    <row r="42" spans="1:17" x14ac:dyDescent="0.3">
      <c r="A42" t="s">
        <v>37</v>
      </c>
      <c r="B42">
        <v>0.23</v>
      </c>
      <c r="C42">
        <v>0.23</v>
      </c>
      <c r="D42">
        <v>0.49</v>
      </c>
      <c r="E42">
        <v>0.49</v>
      </c>
      <c r="F42">
        <v>0.25</v>
      </c>
      <c r="G42">
        <v>0.25</v>
      </c>
      <c r="H42">
        <v>0.13</v>
      </c>
      <c r="I42">
        <v>0.3</v>
      </c>
      <c r="J42">
        <v>2.8</v>
      </c>
      <c r="K42">
        <v>30</v>
      </c>
      <c r="L42">
        <v>0.67</v>
      </c>
      <c r="M42">
        <v>0.48</v>
      </c>
      <c r="N42">
        <v>1999</v>
      </c>
      <c r="O42" t="b">
        <v>0</v>
      </c>
      <c r="P42" t="b">
        <v>1</v>
      </c>
      <c r="Q42">
        <v>10624</v>
      </c>
    </row>
    <row r="43" spans="1:17" x14ac:dyDescent="0.3">
      <c r="A43" t="s">
        <v>37</v>
      </c>
      <c r="B43">
        <v>0.23</v>
      </c>
      <c r="C43">
        <v>0.23</v>
      </c>
      <c r="D43">
        <v>0.49</v>
      </c>
      <c r="E43">
        <v>0.49</v>
      </c>
      <c r="F43">
        <v>0.25</v>
      </c>
      <c r="G43">
        <v>0.25</v>
      </c>
      <c r="H43">
        <v>0.24</v>
      </c>
      <c r="I43">
        <v>0.24</v>
      </c>
      <c r="J43">
        <v>2.8</v>
      </c>
      <c r="K43">
        <v>30</v>
      </c>
      <c r="L43">
        <v>0.67</v>
      </c>
      <c r="M43">
        <v>0.48</v>
      </c>
      <c r="N43">
        <v>1999</v>
      </c>
      <c r="O43" t="b">
        <v>1</v>
      </c>
      <c r="P43" t="b">
        <v>1</v>
      </c>
      <c r="Q43">
        <v>8490</v>
      </c>
    </row>
    <row r="44" spans="1:17" x14ac:dyDescent="0.3">
      <c r="A44" t="s">
        <v>38</v>
      </c>
      <c r="B44">
        <v>0.23</v>
      </c>
      <c r="C44">
        <v>0.23</v>
      </c>
      <c r="D44">
        <v>0.49</v>
      </c>
      <c r="E44">
        <v>0.48</v>
      </c>
      <c r="F44">
        <v>0.24</v>
      </c>
      <c r="G44">
        <v>0.24</v>
      </c>
      <c r="H44">
        <v>0.09</v>
      </c>
      <c r="I44">
        <v>0.24</v>
      </c>
      <c r="J44">
        <v>2.8</v>
      </c>
      <c r="K44">
        <v>30</v>
      </c>
      <c r="L44">
        <v>0.67</v>
      </c>
      <c r="M44">
        <v>0.36</v>
      </c>
      <c r="N44">
        <v>1999</v>
      </c>
      <c r="O44" t="b">
        <v>0</v>
      </c>
      <c r="P44" t="b">
        <v>1</v>
      </c>
      <c r="Q44">
        <v>1537</v>
      </c>
    </row>
    <row r="45" spans="1:17" x14ac:dyDescent="0.3">
      <c r="A45" t="s">
        <v>38</v>
      </c>
      <c r="B45">
        <v>0.23</v>
      </c>
      <c r="C45">
        <v>0.23</v>
      </c>
      <c r="D45">
        <v>0.49</v>
      </c>
      <c r="E45">
        <v>0.5</v>
      </c>
      <c r="F45">
        <v>0.24</v>
      </c>
      <c r="G45">
        <v>0.23</v>
      </c>
      <c r="H45">
        <v>0.23</v>
      </c>
      <c r="I45">
        <v>0.23</v>
      </c>
      <c r="J45">
        <v>2.8</v>
      </c>
      <c r="K45">
        <v>30</v>
      </c>
      <c r="L45">
        <v>0.67</v>
      </c>
      <c r="M45">
        <v>0.36</v>
      </c>
      <c r="N45">
        <v>1999</v>
      </c>
      <c r="O45" t="b">
        <v>1</v>
      </c>
      <c r="P45" t="b">
        <v>1</v>
      </c>
      <c r="Q45">
        <v>7408</v>
      </c>
    </row>
    <row r="46" spans="1:17" x14ac:dyDescent="0.3">
      <c r="A46" t="s">
        <v>39</v>
      </c>
      <c r="B46">
        <v>0.25</v>
      </c>
      <c r="C46">
        <v>0.26</v>
      </c>
      <c r="D46">
        <v>0.44</v>
      </c>
      <c r="E46">
        <v>0.43</v>
      </c>
      <c r="F46">
        <v>0.24</v>
      </c>
      <c r="G46">
        <v>0.24</v>
      </c>
      <c r="H46">
        <v>0.22</v>
      </c>
      <c r="I46">
        <v>0.33</v>
      </c>
      <c r="J46">
        <v>2.1</v>
      </c>
      <c r="K46">
        <v>2</v>
      </c>
      <c r="L46">
        <v>0.56000000000000005</v>
      </c>
      <c r="M46">
        <v>1</v>
      </c>
      <c r="N46">
        <v>2003</v>
      </c>
      <c r="O46" t="b">
        <v>0</v>
      </c>
      <c r="P46" t="b">
        <v>1</v>
      </c>
      <c r="Q46">
        <v>475</v>
      </c>
    </row>
    <row r="47" spans="1:17" x14ac:dyDescent="0.3">
      <c r="A47" t="s">
        <v>39</v>
      </c>
      <c r="B47">
        <v>0.25</v>
      </c>
      <c r="C47">
        <v>0.26</v>
      </c>
      <c r="D47">
        <v>0.44</v>
      </c>
      <c r="E47">
        <v>0.43</v>
      </c>
      <c r="F47">
        <v>0.24</v>
      </c>
      <c r="G47">
        <v>0.24</v>
      </c>
      <c r="H47">
        <v>0.21</v>
      </c>
      <c r="I47">
        <v>0.26</v>
      </c>
      <c r="J47">
        <v>2.1</v>
      </c>
      <c r="K47">
        <v>2</v>
      </c>
      <c r="L47">
        <v>0.56000000000000005</v>
      </c>
      <c r="M47">
        <v>1</v>
      </c>
      <c r="N47">
        <v>2003</v>
      </c>
      <c r="O47" t="b">
        <v>1</v>
      </c>
      <c r="P47" t="b">
        <v>1</v>
      </c>
      <c r="Q47">
        <v>448</v>
      </c>
    </row>
    <row r="48" spans="1:17" x14ac:dyDescent="0.3">
      <c r="A48" t="s">
        <v>40</v>
      </c>
      <c r="B48">
        <v>0.23</v>
      </c>
      <c r="C48">
        <v>0.25</v>
      </c>
      <c r="D48">
        <v>0.51</v>
      </c>
      <c r="E48">
        <v>0.53</v>
      </c>
      <c r="F48">
        <v>0.25</v>
      </c>
      <c r="G48">
        <v>0.25</v>
      </c>
      <c r="H48">
        <v>0.21</v>
      </c>
      <c r="I48">
        <v>0.37</v>
      </c>
      <c r="J48">
        <v>2.4</v>
      </c>
      <c r="K48">
        <v>4</v>
      </c>
      <c r="L48">
        <v>0.47</v>
      </c>
      <c r="M48">
        <v>0.94</v>
      </c>
      <c r="N48">
        <v>2004</v>
      </c>
      <c r="O48" t="b">
        <v>0</v>
      </c>
      <c r="P48" t="b">
        <v>1</v>
      </c>
      <c r="Q48">
        <v>600</v>
      </c>
    </row>
    <row r="49" spans="1:17" x14ac:dyDescent="0.3">
      <c r="A49" t="s">
        <v>40</v>
      </c>
      <c r="B49">
        <v>0.23</v>
      </c>
      <c r="C49">
        <v>0.25</v>
      </c>
      <c r="D49">
        <v>0.51</v>
      </c>
      <c r="E49">
        <v>0.51</v>
      </c>
      <c r="F49">
        <v>0.25</v>
      </c>
      <c r="G49">
        <v>0.25</v>
      </c>
      <c r="H49">
        <v>0.25</v>
      </c>
      <c r="I49">
        <v>0.28000000000000003</v>
      </c>
      <c r="J49">
        <v>2.4</v>
      </c>
      <c r="K49">
        <v>4</v>
      </c>
      <c r="L49">
        <v>0.47</v>
      </c>
      <c r="M49">
        <v>0.94</v>
      </c>
      <c r="N49">
        <v>2004</v>
      </c>
      <c r="O49" t="b">
        <v>1</v>
      </c>
      <c r="P49" t="b">
        <v>1</v>
      </c>
      <c r="Q49">
        <v>616</v>
      </c>
    </row>
    <row r="50" spans="1:17" x14ac:dyDescent="0.3">
      <c r="A50" t="s">
        <v>41</v>
      </c>
      <c r="B50">
        <v>-1</v>
      </c>
      <c r="C50">
        <v>-1</v>
      </c>
      <c r="D50">
        <v>0.57999999999999996</v>
      </c>
      <c r="E50">
        <v>0.59</v>
      </c>
      <c r="F50">
        <v>0.38</v>
      </c>
      <c r="G50">
        <v>0.4</v>
      </c>
      <c r="H50">
        <v>0.28999999999999998</v>
      </c>
      <c r="I50">
        <v>0.49</v>
      </c>
      <c r="J50">
        <v>5</v>
      </c>
      <c r="K50">
        <v>5</v>
      </c>
      <c r="L50">
        <v>0.89</v>
      </c>
      <c r="M50">
        <v>0.43</v>
      </c>
      <c r="N50">
        <v>1994</v>
      </c>
      <c r="O50" t="b">
        <v>0</v>
      </c>
      <c r="P50" t="b">
        <v>1</v>
      </c>
      <c r="Q50">
        <v>375</v>
      </c>
    </row>
    <row r="51" spans="1:17" x14ac:dyDescent="0.3">
      <c r="A51" t="s">
        <v>41</v>
      </c>
      <c r="B51">
        <v>-1</v>
      </c>
      <c r="C51">
        <v>-1</v>
      </c>
      <c r="D51">
        <v>0.57999999999999996</v>
      </c>
      <c r="E51">
        <v>0.57999999999999996</v>
      </c>
      <c r="F51">
        <v>0.38</v>
      </c>
      <c r="G51">
        <v>0.38</v>
      </c>
      <c r="H51">
        <v>0.19</v>
      </c>
      <c r="I51">
        <v>0.24</v>
      </c>
      <c r="J51">
        <v>5</v>
      </c>
      <c r="K51">
        <v>5</v>
      </c>
      <c r="L51">
        <v>0.89</v>
      </c>
      <c r="M51">
        <v>0.43</v>
      </c>
      <c r="N51">
        <v>1994</v>
      </c>
      <c r="O51" t="b">
        <v>1</v>
      </c>
      <c r="P51" t="b">
        <v>1</v>
      </c>
      <c r="Q51">
        <v>332</v>
      </c>
    </row>
    <row r="52" spans="1:17" x14ac:dyDescent="0.3">
      <c r="A52" t="s">
        <v>43</v>
      </c>
      <c r="B52">
        <v>0.21</v>
      </c>
      <c r="C52">
        <v>0.21</v>
      </c>
      <c r="D52">
        <v>0.55000000000000004</v>
      </c>
      <c r="E52">
        <v>0.56000000000000005</v>
      </c>
      <c r="F52">
        <v>0.21</v>
      </c>
      <c r="G52">
        <v>0.21</v>
      </c>
      <c r="H52">
        <v>0.13</v>
      </c>
      <c r="I52">
        <v>0.27</v>
      </c>
      <c r="J52">
        <v>3.05</v>
      </c>
      <c r="K52">
        <v>60</v>
      </c>
      <c r="L52">
        <v>0.66</v>
      </c>
      <c r="M52">
        <v>0.95</v>
      </c>
      <c r="N52">
        <v>2004</v>
      </c>
      <c r="O52" t="b">
        <v>0</v>
      </c>
      <c r="P52" t="b">
        <v>1</v>
      </c>
      <c r="Q52">
        <v>2907</v>
      </c>
    </row>
    <row r="53" spans="1:17" x14ac:dyDescent="0.3">
      <c r="A53" t="s">
        <v>43</v>
      </c>
      <c r="B53">
        <v>0.21</v>
      </c>
      <c r="C53">
        <v>0.21</v>
      </c>
      <c r="D53">
        <v>0.55000000000000004</v>
      </c>
      <c r="E53">
        <v>0.56000000000000005</v>
      </c>
      <c r="F53">
        <v>0.21</v>
      </c>
      <c r="G53">
        <v>0.21</v>
      </c>
      <c r="H53">
        <v>0.19</v>
      </c>
      <c r="I53">
        <v>0.19</v>
      </c>
      <c r="J53">
        <v>3.05</v>
      </c>
      <c r="K53">
        <v>60</v>
      </c>
      <c r="L53">
        <v>0.66</v>
      </c>
      <c r="M53">
        <v>0.95</v>
      </c>
      <c r="N53">
        <v>2004</v>
      </c>
      <c r="O53" t="b">
        <v>1</v>
      </c>
      <c r="P53" t="b">
        <v>1</v>
      </c>
      <c r="Q53">
        <v>2839</v>
      </c>
    </row>
    <row r="54" spans="1:17" x14ac:dyDescent="0.3">
      <c r="A54" t="s">
        <v>44</v>
      </c>
      <c r="B54">
        <v>0.26</v>
      </c>
      <c r="C54">
        <v>0.26</v>
      </c>
      <c r="D54">
        <v>0.52</v>
      </c>
      <c r="E54">
        <v>0.54</v>
      </c>
      <c r="F54">
        <v>0.26</v>
      </c>
      <c r="G54">
        <v>0.27</v>
      </c>
      <c r="H54">
        <v>0.13</v>
      </c>
      <c r="I54">
        <v>0.28999999999999998</v>
      </c>
      <c r="J54">
        <v>3.4</v>
      </c>
      <c r="K54">
        <v>60</v>
      </c>
      <c r="L54">
        <v>0.7</v>
      </c>
      <c r="M54">
        <v>0.94</v>
      </c>
      <c r="N54">
        <v>2004</v>
      </c>
      <c r="O54" t="b">
        <v>0</v>
      </c>
      <c r="P54" t="b">
        <v>1</v>
      </c>
      <c r="Q54">
        <v>2958</v>
      </c>
    </row>
    <row r="55" spans="1:17" x14ac:dyDescent="0.3">
      <c r="A55" t="s">
        <v>44</v>
      </c>
      <c r="B55">
        <v>0.26</v>
      </c>
      <c r="C55">
        <v>0.26</v>
      </c>
      <c r="D55">
        <v>0.52</v>
      </c>
      <c r="E55">
        <v>0.54</v>
      </c>
      <c r="F55">
        <v>0.26</v>
      </c>
      <c r="G55">
        <v>0.26</v>
      </c>
      <c r="H55">
        <v>0.23</v>
      </c>
      <c r="I55">
        <v>0.24</v>
      </c>
      <c r="J55">
        <v>3.4</v>
      </c>
      <c r="K55">
        <v>60</v>
      </c>
      <c r="L55">
        <v>0.7</v>
      </c>
      <c r="M55">
        <v>0.94</v>
      </c>
      <c r="N55">
        <v>2004</v>
      </c>
      <c r="O55" t="b">
        <v>1</v>
      </c>
      <c r="P55" t="b">
        <v>1</v>
      </c>
      <c r="Q55">
        <v>2538</v>
      </c>
    </row>
    <row r="56" spans="1:17" x14ac:dyDescent="0.3">
      <c r="A56" t="s">
        <v>45</v>
      </c>
      <c r="B56">
        <v>0.26</v>
      </c>
      <c r="C56">
        <v>0.26</v>
      </c>
      <c r="D56">
        <v>0.54</v>
      </c>
      <c r="E56">
        <v>0.55000000000000004</v>
      </c>
      <c r="F56">
        <v>0.23</v>
      </c>
      <c r="G56">
        <v>0.23</v>
      </c>
      <c r="H56">
        <v>0.15</v>
      </c>
      <c r="I56">
        <v>0.34</v>
      </c>
      <c r="J56">
        <v>3.3</v>
      </c>
      <c r="K56">
        <v>60</v>
      </c>
      <c r="L56">
        <v>0.66</v>
      </c>
      <c r="M56">
        <v>0.71</v>
      </c>
      <c r="N56">
        <v>2004</v>
      </c>
      <c r="O56" t="b">
        <v>0</v>
      </c>
      <c r="P56" t="b">
        <v>1</v>
      </c>
      <c r="Q56">
        <v>2484</v>
      </c>
    </row>
    <row r="57" spans="1:17" x14ac:dyDescent="0.3">
      <c r="A57" t="s">
        <v>45</v>
      </c>
      <c r="B57">
        <v>0.26</v>
      </c>
      <c r="C57">
        <v>0.26</v>
      </c>
      <c r="D57">
        <v>0.54</v>
      </c>
      <c r="E57">
        <v>0.54</v>
      </c>
      <c r="F57">
        <v>0.23</v>
      </c>
      <c r="G57">
        <v>0.23</v>
      </c>
      <c r="H57">
        <v>0.2</v>
      </c>
      <c r="I57">
        <v>0.21</v>
      </c>
      <c r="J57">
        <v>3.3</v>
      </c>
      <c r="K57">
        <v>60</v>
      </c>
      <c r="L57">
        <v>0.66</v>
      </c>
      <c r="M57">
        <v>0.71</v>
      </c>
      <c r="N57">
        <v>2004</v>
      </c>
      <c r="O57" t="b">
        <v>1</v>
      </c>
      <c r="P57" t="b">
        <v>1</v>
      </c>
      <c r="Q57">
        <v>2321</v>
      </c>
    </row>
    <row r="58" spans="1:17" x14ac:dyDescent="0.3">
      <c r="A58" t="s">
        <v>46</v>
      </c>
      <c r="B58">
        <v>0.38</v>
      </c>
      <c r="C58">
        <v>0.35</v>
      </c>
      <c r="D58">
        <v>0.43</v>
      </c>
      <c r="E58">
        <v>0.45</v>
      </c>
      <c r="F58">
        <v>0.43</v>
      </c>
      <c r="G58">
        <v>0.49</v>
      </c>
      <c r="H58">
        <v>0.32</v>
      </c>
      <c r="I58">
        <v>0.43</v>
      </c>
      <c r="J58">
        <v>9.5</v>
      </c>
      <c r="K58">
        <v>5</v>
      </c>
      <c r="L58">
        <v>0.94</v>
      </c>
      <c r="M58">
        <v>1</v>
      </c>
      <c r="N58">
        <v>2004</v>
      </c>
      <c r="O58" t="b">
        <v>0</v>
      </c>
      <c r="P58" t="b">
        <v>1</v>
      </c>
      <c r="Q58">
        <v>191</v>
      </c>
    </row>
    <row r="59" spans="1:17" x14ac:dyDescent="0.3">
      <c r="A59" t="s">
        <v>46</v>
      </c>
      <c r="B59">
        <v>0.38</v>
      </c>
      <c r="C59">
        <v>0.35</v>
      </c>
      <c r="D59">
        <v>0.44</v>
      </c>
      <c r="E59">
        <v>0.44</v>
      </c>
      <c r="F59">
        <v>0.42</v>
      </c>
      <c r="G59">
        <v>0.43</v>
      </c>
      <c r="H59">
        <v>0.31</v>
      </c>
      <c r="I59">
        <v>0.39</v>
      </c>
      <c r="J59">
        <v>9.5</v>
      </c>
      <c r="K59">
        <v>5</v>
      </c>
      <c r="L59">
        <v>0.94</v>
      </c>
      <c r="M59">
        <v>1</v>
      </c>
      <c r="N59">
        <v>2004</v>
      </c>
      <c r="O59" t="b">
        <v>1</v>
      </c>
      <c r="P59" t="b">
        <v>1</v>
      </c>
      <c r="Q59">
        <v>180</v>
      </c>
    </row>
    <row r="60" spans="1:17" x14ac:dyDescent="0.3">
      <c r="A60" t="s">
        <v>47</v>
      </c>
      <c r="B60">
        <v>0.25</v>
      </c>
      <c r="C60">
        <v>0.25</v>
      </c>
      <c r="D60">
        <v>0.51</v>
      </c>
      <c r="E60">
        <v>0.52</v>
      </c>
      <c r="F60">
        <v>0.26</v>
      </c>
      <c r="G60">
        <v>0.26</v>
      </c>
      <c r="H60">
        <v>0.21</v>
      </c>
      <c r="I60">
        <v>0.23</v>
      </c>
      <c r="J60">
        <v>3.75</v>
      </c>
      <c r="K60">
        <v>5</v>
      </c>
      <c r="L60">
        <v>0.8</v>
      </c>
      <c r="M60">
        <v>1</v>
      </c>
      <c r="N60">
        <v>2004</v>
      </c>
      <c r="O60" t="b">
        <v>0</v>
      </c>
      <c r="P60" t="b">
        <v>1</v>
      </c>
      <c r="Q60">
        <v>2594</v>
      </c>
    </row>
    <row r="61" spans="1:17" x14ac:dyDescent="0.3">
      <c r="A61" t="s">
        <v>47</v>
      </c>
      <c r="B61">
        <v>0.25</v>
      </c>
      <c r="C61">
        <v>0.25</v>
      </c>
      <c r="D61">
        <v>0.51</v>
      </c>
      <c r="E61">
        <v>0.51</v>
      </c>
      <c r="F61">
        <v>0.26</v>
      </c>
      <c r="G61">
        <v>0.25</v>
      </c>
      <c r="H61">
        <v>0.22</v>
      </c>
      <c r="I61">
        <v>0.23</v>
      </c>
      <c r="J61">
        <v>3.75</v>
      </c>
      <c r="K61">
        <v>5</v>
      </c>
      <c r="L61">
        <v>0.8</v>
      </c>
      <c r="M61">
        <v>1</v>
      </c>
      <c r="N61">
        <v>2004</v>
      </c>
      <c r="O61" t="b">
        <v>1</v>
      </c>
      <c r="P61" t="b">
        <v>1</v>
      </c>
      <c r="Q61">
        <v>2370</v>
      </c>
    </row>
    <row r="62" spans="1:17" x14ac:dyDescent="0.3">
      <c r="A62" t="s">
        <v>48</v>
      </c>
      <c r="B62">
        <v>0.22</v>
      </c>
      <c r="C62">
        <v>0.25</v>
      </c>
      <c r="D62">
        <v>0.48</v>
      </c>
      <c r="E62">
        <v>0.49</v>
      </c>
      <c r="F62">
        <v>0.27</v>
      </c>
      <c r="G62">
        <v>0.26</v>
      </c>
      <c r="H62">
        <v>0.17</v>
      </c>
      <c r="I62">
        <v>0.31</v>
      </c>
      <c r="J62">
        <v>3</v>
      </c>
      <c r="K62">
        <v>20</v>
      </c>
      <c r="L62">
        <v>0.7</v>
      </c>
      <c r="M62">
        <v>0.97</v>
      </c>
      <c r="N62">
        <v>2004</v>
      </c>
      <c r="O62" t="b">
        <v>0</v>
      </c>
      <c r="P62" t="b">
        <v>1</v>
      </c>
      <c r="Q62">
        <v>3336</v>
      </c>
    </row>
    <row r="63" spans="1:17" x14ac:dyDescent="0.3">
      <c r="A63" t="s">
        <v>48</v>
      </c>
      <c r="B63">
        <v>0.22</v>
      </c>
      <c r="C63">
        <v>0.25</v>
      </c>
      <c r="D63">
        <v>0.48</v>
      </c>
      <c r="E63">
        <v>0.48</v>
      </c>
      <c r="F63">
        <v>0.27</v>
      </c>
      <c r="G63">
        <v>0.26</v>
      </c>
      <c r="H63">
        <v>0.25</v>
      </c>
      <c r="I63">
        <v>0.26</v>
      </c>
      <c r="J63">
        <v>3</v>
      </c>
      <c r="K63">
        <v>20</v>
      </c>
      <c r="L63">
        <v>0.7</v>
      </c>
      <c r="M63">
        <v>0.97</v>
      </c>
      <c r="N63">
        <v>2004</v>
      </c>
      <c r="O63" t="b">
        <v>1</v>
      </c>
      <c r="P63" t="b">
        <v>1</v>
      </c>
      <c r="Q63">
        <v>3225</v>
      </c>
    </row>
    <row r="64" spans="1:17" x14ac:dyDescent="0.3">
      <c r="A64" t="s">
        <v>50</v>
      </c>
      <c r="B64">
        <v>0.27</v>
      </c>
      <c r="C64">
        <v>0.27</v>
      </c>
      <c r="D64">
        <v>0.43</v>
      </c>
      <c r="E64">
        <v>0.44</v>
      </c>
      <c r="F64">
        <v>0.28000000000000003</v>
      </c>
      <c r="G64">
        <v>0.28999999999999998</v>
      </c>
      <c r="H64">
        <v>0.13</v>
      </c>
      <c r="I64">
        <v>0.31</v>
      </c>
      <c r="J64">
        <v>4.0999999999999996</v>
      </c>
      <c r="K64">
        <v>30</v>
      </c>
      <c r="L64">
        <v>0.78</v>
      </c>
      <c r="M64">
        <v>0.93</v>
      </c>
      <c r="N64">
        <v>2005</v>
      </c>
      <c r="O64" t="b">
        <v>0</v>
      </c>
      <c r="P64" t="b">
        <v>1</v>
      </c>
      <c r="Q64">
        <v>4472</v>
      </c>
    </row>
    <row r="65" spans="1:17" x14ac:dyDescent="0.3">
      <c r="A65" t="s">
        <v>50</v>
      </c>
      <c r="B65">
        <v>0.27</v>
      </c>
      <c r="C65">
        <v>0.27</v>
      </c>
      <c r="D65">
        <v>0.43</v>
      </c>
      <c r="E65">
        <v>0.42</v>
      </c>
      <c r="F65">
        <v>0.28000000000000003</v>
      </c>
      <c r="G65">
        <v>0.28000000000000003</v>
      </c>
      <c r="H65">
        <v>0.24</v>
      </c>
      <c r="I65">
        <v>0.25</v>
      </c>
      <c r="J65">
        <v>4.0999999999999996</v>
      </c>
      <c r="K65">
        <v>30</v>
      </c>
      <c r="L65">
        <v>0.78</v>
      </c>
      <c r="M65">
        <v>0.93</v>
      </c>
      <c r="N65">
        <v>2005</v>
      </c>
      <c r="O65" t="b">
        <v>1</v>
      </c>
      <c r="P65" t="b">
        <v>1</v>
      </c>
      <c r="Q65">
        <v>4080</v>
      </c>
    </row>
    <row r="66" spans="1:17" x14ac:dyDescent="0.3">
      <c r="A66" t="s">
        <v>51</v>
      </c>
      <c r="B66">
        <v>0.24</v>
      </c>
      <c r="C66">
        <v>0.25</v>
      </c>
      <c r="D66">
        <v>0.57999999999999996</v>
      </c>
      <c r="E66">
        <v>0.59</v>
      </c>
      <c r="F66">
        <v>0.23</v>
      </c>
      <c r="G66">
        <v>0.23</v>
      </c>
      <c r="H66">
        <v>0.17</v>
      </c>
      <c r="I66">
        <v>0.28999999999999998</v>
      </c>
      <c r="J66">
        <v>2.7</v>
      </c>
      <c r="K66">
        <v>60</v>
      </c>
      <c r="L66">
        <v>0.64</v>
      </c>
      <c r="M66">
        <v>0.97</v>
      </c>
      <c r="N66">
        <v>2005</v>
      </c>
      <c r="O66" t="b">
        <v>0</v>
      </c>
      <c r="P66" t="b">
        <v>1</v>
      </c>
      <c r="Q66">
        <v>4394</v>
      </c>
    </row>
    <row r="67" spans="1:17" x14ac:dyDescent="0.3">
      <c r="A67" t="s">
        <v>51</v>
      </c>
      <c r="B67">
        <v>0.24</v>
      </c>
      <c r="C67">
        <v>0.25</v>
      </c>
      <c r="D67">
        <v>0.57999999999999996</v>
      </c>
      <c r="E67">
        <v>0.6</v>
      </c>
      <c r="F67">
        <v>0.23</v>
      </c>
      <c r="G67">
        <v>0.23</v>
      </c>
      <c r="H67">
        <v>0.23</v>
      </c>
      <c r="I67">
        <v>0.23</v>
      </c>
      <c r="J67">
        <v>2.7</v>
      </c>
      <c r="K67">
        <v>60</v>
      </c>
      <c r="L67">
        <v>0.64</v>
      </c>
      <c r="M67">
        <v>0.97</v>
      </c>
      <c r="N67">
        <v>2005</v>
      </c>
      <c r="O67" t="b">
        <v>1</v>
      </c>
      <c r="P67" t="b">
        <v>1</v>
      </c>
      <c r="Q67">
        <v>4026</v>
      </c>
    </row>
    <row r="68" spans="1:17" x14ac:dyDescent="0.3">
      <c r="A68" t="s">
        <v>52</v>
      </c>
      <c r="B68">
        <v>0.31</v>
      </c>
      <c r="C68">
        <v>0.31</v>
      </c>
      <c r="D68">
        <v>0.51</v>
      </c>
      <c r="E68">
        <v>0.51</v>
      </c>
      <c r="F68">
        <v>0.3</v>
      </c>
      <c r="G68">
        <v>0.28999999999999998</v>
      </c>
      <c r="H68">
        <v>0.16</v>
      </c>
      <c r="I68">
        <v>0.34</v>
      </c>
      <c r="J68">
        <v>3.3</v>
      </c>
      <c r="K68">
        <v>60</v>
      </c>
      <c r="L68">
        <v>0.73</v>
      </c>
      <c r="M68">
        <v>0.56999999999999995</v>
      </c>
      <c r="N68">
        <v>2004</v>
      </c>
      <c r="O68" t="b">
        <v>0</v>
      </c>
      <c r="P68" t="b">
        <v>1</v>
      </c>
      <c r="Q68">
        <v>9628</v>
      </c>
    </row>
    <row r="69" spans="1:17" x14ac:dyDescent="0.3">
      <c r="A69" t="s">
        <v>52</v>
      </c>
      <c r="B69">
        <v>0.31</v>
      </c>
      <c r="C69">
        <v>0.31</v>
      </c>
      <c r="D69">
        <v>0.51</v>
      </c>
      <c r="E69">
        <v>0.52</v>
      </c>
      <c r="F69">
        <v>0.3</v>
      </c>
      <c r="G69">
        <v>0.3</v>
      </c>
      <c r="H69">
        <v>0.27</v>
      </c>
      <c r="I69">
        <v>0.28000000000000003</v>
      </c>
      <c r="J69">
        <v>3.3</v>
      </c>
      <c r="K69">
        <v>60</v>
      </c>
      <c r="L69">
        <v>0.73</v>
      </c>
      <c r="M69">
        <v>0.56999999999999995</v>
      </c>
      <c r="N69">
        <v>2004</v>
      </c>
      <c r="O69" t="b">
        <v>1</v>
      </c>
      <c r="P69" t="b">
        <v>1</v>
      </c>
      <c r="Q69">
        <v>8183</v>
      </c>
    </row>
    <row r="70" spans="1:17" x14ac:dyDescent="0.3">
      <c r="A70" t="s">
        <v>53</v>
      </c>
      <c r="B70">
        <v>0.31</v>
      </c>
      <c r="C70">
        <v>0.3</v>
      </c>
      <c r="D70">
        <v>0.53</v>
      </c>
      <c r="E70">
        <v>0.54</v>
      </c>
      <c r="F70">
        <v>0.28000000000000003</v>
      </c>
      <c r="G70">
        <v>0.28999999999999998</v>
      </c>
      <c r="H70">
        <v>0.14000000000000001</v>
      </c>
      <c r="I70">
        <v>0.32</v>
      </c>
      <c r="J70">
        <v>3.5</v>
      </c>
      <c r="K70">
        <v>60</v>
      </c>
      <c r="L70">
        <v>0.73</v>
      </c>
      <c r="M70">
        <v>0.54</v>
      </c>
      <c r="N70">
        <v>2004</v>
      </c>
      <c r="O70" t="b">
        <v>0</v>
      </c>
      <c r="P70" t="b">
        <v>1</v>
      </c>
      <c r="Q70">
        <v>9515</v>
      </c>
    </row>
    <row r="71" spans="1:17" x14ac:dyDescent="0.3">
      <c r="A71" t="s">
        <v>53</v>
      </c>
      <c r="B71">
        <v>0.31</v>
      </c>
      <c r="C71">
        <v>0.3</v>
      </c>
      <c r="D71">
        <v>0.53</v>
      </c>
      <c r="E71">
        <v>0.54</v>
      </c>
      <c r="F71">
        <v>0.28000000000000003</v>
      </c>
      <c r="G71">
        <v>0.28999999999999998</v>
      </c>
      <c r="H71">
        <v>0.23</v>
      </c>
      <c r="I71">
        <v>0.24</v>
      </c>
      <c r="J71">
        <v>3.5</v>
      </c>
      <c r="K71">
        <v>60</v>
      </c>
      <c r="L71">
        <v>0.73</v>
      </c>
      <c r="M71">
        <v>0.54</v>
      </c>
      <c r="N71">
        <v>2004</v>
      </c>
      <c r="O71" t="b">
        <v>1</v>
      </c>
      <c r="P71" t="b">
        <v>1</v>
      </c>
      <c r="Q71">
        <v>7074</v>
      </c>
    </row>
    <row r="72" spans="1:17" x14ac:dyDescent="0.3">
      <c r="A72" t="s">
        <v>54</v>
      </c>
      <c r="B72">
        <v>0.22</v>
      </c>
      <c r="C72">
        <v>0.23</v>
      </c>
      <c r="D72">
        <v>0.49</v>
      </c>
      <c r="E72">
        <v>0.5</v>
      </c>
      <c r="F72">
        <v>0.22</v>
      </c>
      <c r="G72">
        <v>0.21</v>
      </c>
      <c r="H72">
        <v>0.14000000000000001</v>
      </c>
      <c r="I72">
        <v>0.28000000000000003</v>
      </c>
      <c r="J72">
        <v>3.2</v>
      </c>
      <c r="K72">
        <v>5</v>
      </c>
      <c r="L72">
        <v>0.68</v>
      </c>
      <c r="M72">
        <v>0.94</v>
      </c>
      <c r="N72">
        <v>2005</v>
      </c>
      <c r="O72" t="b">
        <v>0</v>
      </c>
      <c r="P72" t="b">
        <v>1</v>
      </c>
      <c r="Q72">
        <v>3258</v>
      </c>
    </row>
    <row r="73" spans="1:17" x14ac:dyDescent="0.3">
      <c r="A73" t="s">
        <v>54</v>
      </c>
      <c r="B73">
        <v>0.22</v>
      </c>
      <c r="C73">
        <v>0.23</v>
      </c>
      <c r="D73">
        <v>0.49</v>
      </c>
      <c r="E73">
        <v>0.5</v>
      </c>
      <c r="F73">
        <v>0.22</v>
      </c>
      <c r="G73">
        <v>0.22</v>
      </c>
      <c r="H73">
        <v>0.17</v>
      </c>
      <c r="I73">
        <v>0.19</v>
      </c>
      <c r="J73">
        <v>3.2</v>
      </c>
      <c r="K73">
        <v>5</v>
      </c>
      <c r="L73">
        <v>0.68</v>
      </c>
      <c r="M73">
        <v>0.94</v>
      </c>
      <c r="N73">
        <v>2005</v>
      </c>
      <c r="O73" t="b">
        <v>1</v>
      </c>
      <c r="P73" t="b">
        <v>1</v>
      </c>
      <c r="Q73">
        <v>3239</v>
      </c>
    </row>
    <row r="74" spans="1:17" x14ac:dyDescent="0.3">
      <c r="A74" t="s">
        <v>55</v>
      </c>
      <c r="B74">
        <v>0.24</v>
      </c>
      <c r="C74">
        <v>-1</v>
      </c>
      <c r="D74">
        <v>0.54</v>
      </c>
      <c r="E74">
        <v>0.53</v>
      </c>
      <c r="F74">
        <v>0.24</v>
      </c>
      <c r="G74">
        <v>0.24</v>
      </c>
      <c r="H74">
        <v>0.16</v>
      </c>
      <c r="I74">
        <v>0.27</v>
      </c>
      <c r="J74">
        <v>2.7</v>
      </c>
      <c r="K74">
        <v>60</v>
      </c>
      <c r="L74">
        <v>0.72</v>
      </c>
      <c r="M74">
        <v>0.84</v>
      </c>
      <c r="N74">
        <v>2005</v>
      </c>
      <c r="O74" t="b">
        <v>0</v>
      </c>
      <c r="P74" t="b">
        <v>1</v>
      </c>
      <c r="Q74">
        <v>11482</v>
      </c>
    </row>
    <row r="75" spans="1:17" x14ac:dyDescent="0.3">
      <c r="A75" t="s">
        <v>55</v>
      </c>
      <c r="B75">
        <v>0.24</v>
      </c>
      <c r="C75">
        <v>-1</v>
      </c>
      <c r="D75">
        <v>0.54</v>
      </c>
      <c r="E75">
        <v>0.55000000000000004</v>
      </c>
      <c r="F75">
        <v>0.24</v>
      </c>
      <c r="G75">
        <v>0.24</v>
      </c>
      <c r="H75">
        <v>0.24</v>
      </c>
      <c r="I75">
        <v>0.24</v>
      </c>
      <c r="J75">
        <v>2.7</v>
      </c>
      <c r="K75">
        <v>60</v>
      </c>
      <c r="L75">
        <v>0.72</v>
      </c>
      <c r="M75">
        <v>0.84</v>
      </c>
      <c r="N75">
        <v>2005</v>
      </c>
      <c r="O75" t="b">
        <v>1</v>
      </c>
      <c r="P75" t="b">
        <v>1</v>
      </c>
      <c r="Q75">
        <v>10416</v>
      </c>
    </row>
    <row r="76" spans="1:17" x14ac:dyDescent="0.3">
      <c r="A76" t="s">
        <v>56</v>
      </c>
      <c r="B76">
        <v>0.18</v>
      </c>
      <c r="C76">
        <v>-1</v>
      </c>
      <c r="D76">
        <v>0.51</v>
      </c>
      <c r="E76">
        <v>0.51</v>
      </c>
      <c r="F76">
        <v>0.18</v>
      </c>
      <c r="G76">
        <v>0.18</v>
      </c>
      <c r="H76">
        <v>0.16</v>
      </c>
      <c r="I76">
        <v>0.32</v>
      </c>
      <c r="J76">
        <v>2</v>
      </c>
      <c r="K76">
        <v>20</v>
      </c>
      <c r="L76">
        <v>0.7</v>
      </c>
      <c r="M76">
        <v>0.27</v>
      </c>
      <c r="N76">
        <v>2005</v>
      </c>
      <c r="O76" t="b">
        <v>0</v>
      </c>
      <c r="P76" t="b">
        <v>1</v>
      </c>
      <c r="Q76">
        <v>18288</v>
      </c>
    </row>
    <row r="77" spans="1:17" x14ac:dyDescent="0.3">
      <c r="A77" t="s">
        <v>56</v>
      </c>
      <c r="B77">
        <v>0.18</v>
      </c>
      <c r="C77">
        <v>-1</v>
      </c>
      <c r="D77">
        <v>0.51</v>
      </c>
      <c r="E77">
        <v>0.51</v>
      </c>
      <c r="F77">
        <v>0.18</v>
      </c>
      <c r="G77">
        <v>0.17</v>
      </c>
      <c r="H77">
        <v>0.19</v>
      </c>
      <c r="I77">
        <v>0.19</v>
      </c>
      <c r="J77">
        <v>2</v>
      </c>
      <c r="K77">
        <v>20</v>
      </c>
      <c r="L77">
        <v>0.7</v>
      </c>
      <c r="M77">
        <v>0.27</v>
      </c>
      <c r="N77">
        <v>2005</v>
      </c>
      <c r="O77" t="b">
        <v>1</v>
      </c>
      <c r="P77" t="b">
        <v>1</v>
      </c>
      <c r="Q77">
        <v>15524</v>
      </c>
    </row>
    <row r="78" spans="1:17" x14ac:dyDescent="0.3">
      <c r="A78" t="s">
        <v>57</v>
      </c>
      <c r="B78">
        <v>0.23</v>
      </c>
      <c r="C78">
        <v>-1</v>
      </c>
      <c r="D78">
        <v>0.55000000000000004</v>
      </c>
      <c r="E78">
        <v>0.53</v>
      </c>
      <c r="F78">
        <v>0.5</v>
      </c>
      <c r="G78">
        <v>0.52</v>
      </c>
      <c r="H78">
        <v>0.27</v>
      </c>
      <c r="I78">
        <v>0.47</v>
      </c>
      <c r="J78">
        <v>4</v>
      </c>
      <c r="K78">
        <v>5</v>
      </c>
      <c r="L78">
        <v>0.73</v>
      </c>
      <c r="M78">
        <v>0.93</v>
      </c>
      <c r="N78">
        <v>2004</v>
      </c>
      <c r="O78" t="b">
        <v>0</v>
      </c>
      <c r="P78" t="b">
        <v>1</v>
      </c>
      <c r="Q78">
        <v>1864</v>
      </c>
    </row>
    <row r="79" spans="1:17" x14ac:dyDescent="0.3">
      <c r="A79" t="s">
        <v>57</v>
      </c>
      <c r="B79">
        <v>0.23</v>
      </c>
      <c r="C79">
        <v>-1</v>
      </c>
      <c r="D79">
        <v>0.54</v>
      </c>
      <c r="E79">
        <v>0.55000000000000004</v>
      </c>
      <c r="F79">
        <v>0.5</v>
      </c>
      <c r="G79">
        <v>0.5</v>
      </c>
      <c r="H79">
        <v>0.23</v>
      </c>
      <c r="I79">
        <v>0.28000000000000003</v>
      </c>
      <c r="J79">
        <v>4</v>
      </c>
      <c r="K79">
        <v>5</v>
      </c>
      <c r="L79">
        <v>0.73</v>
      </c>
      <c r="M79">
        <v>0.93</v>
      </c>
      <c r="N79">
        <v>2004</v>
      </c>
      <c r="O79" t="b">
        <v>1</v>
      </c>
      <c r="P79" t="b">
        <v>1</v>
      </c>
      <c r="Q79">
        <v>1727</v>
      </c>
    </row>
    <row r="80" spans="1:17" x14ac:dyDescent="0.3">
      <c r="A80" t="s">
        <v>58</v>
      </c>
      <c r="B80">
        <v>0.28999999999999998</v>
      </c>
      <c r="C80">
        <v>0.3</v>
      </c>
      <c r="D80">
        <v>0.6</v>
      </c>
      <c r="E80">
        <v>0.6</v>
      </c>
      <c r="F80">
        <v>0.27</v>
      </c>
      <c r="G80">
        <v>0.28000000000000003</v>
      </c>
      <c r="H80">
        <v>0.16</v>
      </c>
      <c r="I80">
        <v>0.37</v>
      </c>
      <c r="J80">
        <v>2.91</v>
      </c>
      <c r="K80">
        <v>30</v>
      </c>
      <c r="L80">
        <v>0.78</v>
      </c>
      <c r="M80">
        <v>0.33</v>
      </c>
      <c r="N80">
        <v>2005</v>
      </c>
      <c r="O80" t="b">
        <v>0</v>
      </c>
      <c r="P80" t="b">
        <v>1</v>
      </c>
      <c r="Q80">
        <v>4656</v>
      </c>
    </row>
    <row r="81" spans="1:17" x14ac:dyDescent="0.3">
      <c r="A81" t="s">
        <v>58</v>
      </c>
      <c r="B81">
        <v>0.28999999999999998</v>
      </c>
      <c r="C81">
        <v>0.3</v>
      </c>
      <c r="D81">
        <v>0.6</v>
      </c>
      <c r="E81">
        <v>0.59</v>
      </c>
      <c r="F81">
        <v>0.27</v>
      </c>
      <c r="G81">
        <v>0.27</v>
      </c>
      <c r="H81">
        <v>0.25</v>
      </c>
      <c r="I81">
        <v>0.26</v>
      </c>
      <c r="J81">
        <v>2.91</v>
      </c>
      <c r="K81">
        <v>30</v>
      </c>
      <c r="L81">
        <v>0.78</v>
      </c>
      <c r="M81">
        <v>0.33</v>
      </c>
      <c r="N81">
        <v>2005</v>
      </c>
      <c r="O81" t="b">
        <v>1</v>
      </c>
      <c r="P81" t="b">
        <v>1</v>
      </c>
      <c r="Q81">
        <v>4824</v>
      </c>
    </row>
    <row r="82" spans="1:17" x14ac:dyDescent="0.3">
      <c r="A82" t="s">
        <v>59</v>
      </c>
      <c r="B82">
        <v>0.24</v>
      </c>
      <c r="C82">
        <v>0.25</v>
      </c>
      <c r="D82">
        <v>0.55000000000000004</v>
      </c>
      <c r="E82">
        <v>0.55000000000000004</v>
      </c>
      <c r="F82">
        <v>0.23</v>
      </c>
      <c r="G82">
        <v>0.24</v>
      </c>
      <c r="H82">
        <v>0.13</v>
      </c>
      <c r="I82">
        <v>0.3</v>
      </c>
      <c r="J82">
        <v>2.8</v>
      </c>
      <c r="K82">
        <v>60</v>
      </c>
      <c r="L82">
        <v>0.77</v>
      </c>
      <c r="M82">
        <v>0.2</v>
      </c>
      <c r="N82">
        <v>2005</v>
      </c>
      <c r="O82" t="b">
        <v>0</v>
      </c>
      <c r="P82" t="b">
        <v>1</v>
      </c>
      <c r="Q82">
        <v>7307</v>
      </c>
    </row>
    <row r="83" spans="1:17" x14ac:dyDescent="0.3">
      <c r="A83" t="s">
        <v>59</v>
      </c>
      <c r="B83">
        <v>0.24</v>
      </c>
      <c r="C83">
        <v>0.25</v>
      </c>
      <c r="D83">
        <v>0.55000000000000004</v>
      </c>
      <c r="E83">
        <v>0.54</v>
      </c>
      <c r="F83">
        <v>0.23</v>
      </c>
      <c r="G83">
        <v>0.23</v>
      </c>
      <c r="H83">
        <v>0.22</v>
      </c>
      <c r="I83">
        <v>0.23</v>
      </c>
      <c r="J83">
        <v>2.8</v>
      </c>
      <c r="K83">
        <v>60</v>
      </c>
      <c r="L83">
        <v>0.77</v>
      </c>
      <c r="M83">
        <v>0.2</v>
      </c>
      <c r="N83">
        <v>2005</v>
      </c>
      <c r="O83" t="b">
        <v>1</v>
      </c>
      <c r="P83" t="b">
        <v>1</v>
      </c>
      <c r="Q83">
        <v>7108</v>
      </c>
    </row>
    <row r="84" spans="1:17" x14ac:dyDescent="0.3">
      <c r="A84" t="s">
        <v>60</v>
      </c>
      <c r="B84">
        <v>0.22</v>
      </c>
      <c r="C84">
        <v>0.24</v>
      </c>
      <c r="D84">
        <v>0.55000000000000004</v>
      </c>
      <c r="E84">
        <v>0.55000000000000004</v>
      </c>
      <c r="F84">
        <v>0.21</v>
      </c>
      <c r="G84">
        <v>0.21</v>
      </c>
      <c r="H84">
        <v>0.2</v>
      </c>
      <c r="I84">
        <v>0.27</v>
      </c>
      <c r="J84">
        <v>2.2000000000000002</v>
      </c>
      <c r="K84">
        <v>10</v>
      </c>
      <c r="L84">
        <v>0.76</v>
      </c>
      <c r="M84">
        <v>0.63</v>
      </c>
      <c r="N84">
        <v>2005</v>
      </c>
      <c r="O84" t="b">
        <v>0</v>
      </c>
      <c r="P84" t="b">
        <v>1</v>
      </c>
      <c r="Q84">
        <v>10493</v>
      </c>
    </row>
    <row r="85" spans="1:17" x14ac:dyDescent="0.3">
      <c r="A85" t="s">
        <v>60</v>
      </c>
      <c r="B85">
        <v>0.22</v>
      </c>
      <c r="C85">
        <v>0.24</v>
      </c>
      <c r="D85">
        <v>0.55000000000000004</v>
      </c>
      <c r="E85">
        <v>0.55000000000000004</v>
      </c>
      <c r="F85">
        <v>0.21</v>
      </c>
      <c r="G85">
        <v>0.21</v>
      </c>
      <c r="H85">
        <v>0.22</v>
      </c>
      <c r="I85">
        <v>0.23</v>
      </c>
      <c r="J85">
        <v>2.2000000000000002</v>
      </c>
      <c r="K85">
        <v>10</v>
      </c>
      <c r="L85">
        <v>0.76</v>
      </c>
      <c r="M85">
        <v>0.63</v>
      </c>
      <c r="N85">
        <v>2005</v>
      </c>
      <c r="O85" t="b">
        <v>1</v>
      </c>
      <c r="P85" t="b">
        <v>1</v>
      </c>
      <c r="Q85">
        <v>11287</v>
      </c>
    </row>
    <row r="86" spans="1:17" x14ac:dyDescent="0.3">
      <c r="A86" t="s">
        <v>61</v>
      </c>
      <c r="B86">
        <v>0.27</v>
      </c>
      <c r="C86">
        <v>-1</v>
      </c>
      <c r="D86">
        <v>0.55000000000000004</v>
      </c>
      <c r="E86">
        <v>0.55000000000000004</v>
      </c>
      <c r="F86">
        <v>0.27</v>
      </c>
      <c r="G86">
        <v>0.26</v>
      </c>
      <c r="H86">
        <v>0.17</v>
      </c>
      <c r="I86">
        <v>0.31</v>
      </c>
      <c r="J86">
        <v>2.4500000000000002</v>
      </c>
      <c r="K86">
        <v>60</v>
      </c>
      <c r="L86">
        <v>0.61</v>
      </c>
      <c r="M86">
        <v>0.71</v>
      </c>
      <c r="N86">
        <v>2005</v>
      </c>
      <c r="O86" t="b">
        <v>0</v>
      </c>
      <c r="P86" t="b">
        <v>1</v>
      </c>
      <c r="Q86">
        <v>4966</v>
      </c>
    </row>
    <row r="87" spans="1:17" x14ac:dyDescent="0.3">
      <c r="A87" t="s">
        <v>61</v>
      </c>
      <c r="B87">
        <v>0.27</v>
      </c>
      <c r="C87">
        <v>-1</v>
      </c>
      <c r="D87">
        <v>0.55000000000000004</v>
      </c>
      <c r="E87">
        <v>0.55000000000000004</v>
      </c>
      <c r="F87">
        <v>0.27</v>
      </c>
      <c r="G87">
        <v>0.27</v>
      </c>
      <c r="H87">
        <v>0.24</v>
      </c>
      <c r="I87">
        <v>0.24</v>
      </c>
      <c r="J87">
        <v>2.4500000000000002</v>
      </c>
      <c r="K87">
        <v>60</v>
      </c>
      <c r="L87">
        <v>0.61</v>
      </c>
      <c r="M87">
        <v>0.71</v>
      </c>
      <c r="N87">
        <v>2005</v>
      </c>
      <c r="O87" t="b">
        <v>1</v>
      </c>
      <c r="P87" t="b">
        <v>1</v>
      </c>
      <c r="Q87">
        <v>4481</v>
      </c>
    </row>
    <row r="88" spans="1:17" x14ac:dyDescent="0.3">
      <c r="A88" t="s">
        <v>62</v>
      </c>
      <c r="B88">
        <v>0.19</v>
      </c>
      <c r="C88">
        <v>0.24</v>
      </c>
      <c r="D88">
        <v>0.54</v>
      </c>
      <c r="E88">
        <v>0.54</v>
      </c>
      <c r="F88">
        <v>0.18</v>
      </c>
      <c r="G88">
        <v>0.18</v>
      </c>
      <c r="H88">
        <v>0.16</v>
      </c>
      <c r="I88">
        <v>0.23</v>
      </c>
      <c r="J88">
        <v>2.38</v>
      </c>
      <c r="K88">
        <v>10</v>
      </c>
      <c r="L88">
        <v>0.76</v>
      </c>
      <c r="M88">
        <v>0.56000000000000005</v>
      </c>
      <c r="N88">
        <v>2005</v>
      </c>
      <c r="O88" t="b">
        <v>0</v>
      </c>
      <c r="P88" t="b">
        <v>1</v>
      </c>
      <c r="Q88">
        <v>7498</v>
      </c>
    </row>
    <row r="89" spans="1:17" x14ac:dyDescent="0.3">
      <c r="A89" t="s">
        <v>62</v>
      </c>
      <c r="B89">
        <v>0.19</v>
      </c>
      <c r="C89">
        <v>0.24</v>
      </c>
      <c r="D89">
        <v>0.54</v>
      </c>
      <c r="E89">
        <v>0.54</v>
      </c>
      <c r="F89">
        <v>0.18</v>
      </c>
      <c r="G89">
        <v>0.18</v>
      </c>
      <c r="H89">
        <v>0.17</v>
      </c>
      <c r="I89">
        <v>0.17</v>
      </c>
      <c r="J89">
        <v>2.38</v>
      </c>
      <c r="K89">
        <v>10</v>
      </c>
      <c r="L89">
        <v>0.76</v>
      </c>
      <c r="M89">
        <v>0.56000000000000005</v>
      </c>
      <c r="N89">
        <v>2005</v>
      </c>
      <c r="O89" t="b">
        <v>1</v>
      </c>
      <c r="P89" t="b">
        <v>1</v>
      </c>
      <c r="Q89">
        <v>7527</v>
      </c>
    </row>
    <row r="90" spans="1:17" x14ac:dyDescent="0.3">
      <c r="A90" t="s">
        <v>63</v>
      </c>
      <c r="B90">
        <v>0.19</v>
      </c>
      <c r="C90">
        <v>0.2</v>
      </c>
      <c r="D90">
        <v>0.54</v>
      </c>
      <c r="E90">
        <v>0.53</v>
      </c>
      <c r="F90">
        <v>0.17</v>
      </c>
      <c r="G90">
        <v>0.17</v>
      </c>
      <c r="H90">
        <v>0.09</v>
      </c>
      <c r="I90">
        <v>0.18</v>
      </c>
      <c r="J90">
        <v>2.68</v>
      </c>
      <c r="K90">
        <v>10</v>
      </c>
      <c r="L90">
        <v>0.76</v>
      </c>
      <c r="M90">
        <v>0.27</v>
      </c>
      <c r="N90">
        <v>2005</v>
      </c>
      <c r="O90" t="b">
        <v>0</v>
      </c>
      <c r="P90" t="b">
        <v>1</v>
      </c>
      <c r="Q90">
        <v>685</v>
      </c>
    </row>
    <row r="91" spans="1:17" x14ac:dyDescent="0.3">
      <c r="A91" t="s">
        <v>63</v>
      </c>
      <c r="B91">
        <v>0.19</v>
      </c>
      <c r="C91">
        <v>0.2</v>
      </c>
      <c r="D91">
        <v>0.54</v>
      </c>
      <c r="E91">
        <v>0.55000000000000004</v>
      </c>
      <c r="F91">
        <v>0.17</v>
      </c>
      <c r="G91">
        <v>0.17</v>
      </c>
      <c r="H91">
        <v>0.14000000000000001</v>
      </c>
      <c r="I91">
        <v>0.15</v>
      </c>
      <c r="J91">
        <v>2.68</v>
      </c>
      <c r="K91">
        <v>10</v>
      </c>
      <c r="L91">
        <v>0.76</v>
      </c>
      <c r="M91">
        <v>0.27</v>
      </c>
      <c r="N91">
        <v>2005</v>
      </c>
      <c r="O91" t="b">
        <v>1</v>
      </c>
      <c r="P91" t="b">
        <v>1</v>
      </c>
      <c r="Q91">
        <v>4622</v>
      </c>
    </row>
    <row r="92" spans="1:17" x14ac:dyDescent="0.3">
      <c r="A92" t="s">
        <v>64</v>
      </c>
      <c r="B92">
        <v>0.19</v>
      </c>
      <c r="C92">
        <v>0.19</v>
      </c>
      <c r="D92">
        <v>0.54</v>
      </c>
      <c r="E92">
        <v>0.54</v>
      </c>
      <c r="F92">
        <v>0.17</v>
      </c>
      <c r="G92">
        <v>0.17</v>
      </c>
      <c r="H92">
        <v>0.12</v>
      </c>
      <c r="I92">
        <v>0.21</v>
      </c>
      <c r="J92">
        <v>2.6</v>
      </c>
      <c r="K92">
        <v>10</v>
      </c>
      <c r="L92">
        <v>0.76</v>
      </c>
      <c r="M92">
        <v>0.51</v>
      </c>
      <c r="N92">
        <v>2005</v>
      </c>
      <c r="O92" t="b">
        <v>0</v>
      </c>
      <c r="P92" t="b">
        <v>1</v>
      </c>
      <c r="Q92">
        <v>5894</v>
      </c>
    </row>
    <row r="93" spans="1:17" x14ac:dyDescent="0.3">
      <c r="A93" t="s">
        <v>64</v>
      </c>
      <c r="B93">
        <v>0.19</v>
      </c>
      <c r="C93">
        <v>0.19</v>
      </c>
      <c r="D93">
        <v>0.54</v>
      </c>
      <c r="E93">
        <v>0.53</v>
      </c>
      <c r="F93">
        <v>0.17</v>
      </c>
      <c r="G93">
        <v>0.17</v>
      </c>
      <c r="H93">
        <v>0.15</v>
      </c>
      <c r="I93">
        <v>0.16</v>
      </c>
      <c r="J93">
        <v>2.6</v>
      </c>
      <c r="K93">
        <v>10</v>
      </c>
      <c r="L93">
        <v>0.76</v>
      </c>
      <c r="M93">
        <v>0.51</v>
      </c>
      <c r="N93">
        <v>2005</v>
      </c>
      <c r="O93" t="b">
        <v>1</v>
      </c>
      <c r="P93" t="b">
        <v>1</v>
      </c>
      <c r="Q93">
        <v>6172</v>
      </c>
    </row>
    <row r="94" spans="1:17" x14ac:dyDescent="0.3">
      <c r="A94" t="s">
        <v>65</v>
      </c>
      <c r="B94">
        <v>0.22</v>
      </c>
      <c r="C94">
        <v>0.22</v>
      </c>
      <c r="D94">
        <v>0.52</v>
      </c>
      <c r="E94">
        <v>0.52</v>
      </c>
      <c r="F94">
        <v>0.22</v>
      </c>
      <c r="G94">
        <v>0.23</v>
      </c>
      <c r="H94">
        <v>0.18</v>
      </c>
      <c r="I94">
        <v>0.3</v>
      </c>
      <c r="J94">
        <v>2.65</v>
      </c>
      <c r="K94">
        <v>10</v>
      </c>
      <c r="L94">
        <v>0.77</v>
      </c>
      <c r="M94">
        <v>0.59</v>
      </c>
      <c r="N94">
        <v>2005</v>
      </c>
      <c r="O94" t="b">
        <v>0</v>
      </c>
      <c r="P94" t="b">
        <v>1</v>
      </c>
      <c r="Q94">
        <v>5596</v>
      </c>
    </row>
    <row r="95" spans="1:17" x14ac:dyDescent="0.3">
      <c r="A95" t="s">
        <v>65</v>
      </c>
      <c r="B95">
        <v>0.22</v>
      </c>
      <c r="C95">
        <v>0.22</v>
      </c>
      <c r="D95">
        <v>0.52</v>
      </c>
      <c r="E95">
        <v>0.5</v>
      </c>
      <c r="F95">
        <v>0.22</v>
      </c>
      <c r="G95">
        <v>0.22</v>
      </c>
      <c r="H95">
        <v>0.21</v>
      </c>
      <c r="I95">
        <v>0.22</v>
      </c>
      <c r="J95">
        <v>2.65</v>
      </c>
      <c r="K95">
        <v>10</v>
      </c>
      <c r="L95">
        <v>0.77</v>
      </c>
      <c r="M95">
        <v>0.59</v>
      </c>
      <c r="N95">
        <v>2005</v>
      </c>
      <c r="O95" t="b">
        <v>1</v>
      </c>
      <c r="P95" t="b">
        <v>1</v>
      </c>
      <c r="Q95">
        <v>6056</v>
      </c>
    </row>
    <row r="96" spans="1:17" x14ac:dyDescent="0.3">
      <c r="A96" t="s">
        <v>66</v>
      </c>
      <c r="B96">
        <v>0.18</v>
      </c>
      <c r="C96">
        <v>0.19</v>
      </c>
      <c r="D96">
        <v>0.54</v>
      </c>
      <c r="E96">
        <v>0.56000000000000005</v>
      </c>
      <c r="F96">
        <v>0.18</v>
      </c>
      <c r="G96">
        <v>0.17</v>
      </c>
      <c r="H96">
        <v>0.14000000000000001</v>
      </c>
      <c r="I96">
        <v>0.21</v>
      </c>
      <c r="J96">
        <v>2.8</v>
      </c>
      <c r="K96">
        <v>10</v>
      </c>
      <c r="L96">
        <v>0.77</v>
      </c>
      <c r="M96">
        <v>0.73</v>
      </c>
      <c r="N96">
        <v>2005</v>
      </c>
      <c r="O96" t="b">
        <v>0</v>
      </c>
      <c r="P96" t="b">
        <v>1</v>
      </c>
      <c r="Q96">
        <v>4781</v>
      </c>
    </row>
    <row r="97" spans="1:17" x14ac:dyDescent="0.3">
      <c r="A97" t="s">
        <v>66</v>
      </c>
      <c r="B97">
        <v>0.18</v>
      </c>
      <c r="C97">
        <v>0.19</v>
      </c>
      <c r="D97">
        <v>0.54</v>
      </c>
      <c r="E97">
        <v>0.55000000000000004</v>
      </c>
      <c r="F97">
        <v>0.18</v>
      </c>
      <c r="G97">
        <v>0.18</v>
      </c>
      <c r="H97">
        <v>0.16</v>
      </c>
      <c r="I97">
        <v>0.17</v>
      </c>
      <c r="J97">
        <v>2.8</v>
      </c>
      <c r="K97">
        <v>10</v>
      </c>
      <c r="L97">
        <v>0.77</v>
      </c>
      <c r="M97">
        <v>0.73</v>
      </c>
      <c r="N97">
        <v>2005</v>
      </c>
      <c r="O97" t="b">
        <v>1</v>
      </c>
      <c r="P97" t="b">
        <v>1</v>
      </c>
      <c r="Q97">
        <v>5322</v>
      </c>
    </row>
    <row r="98" spans="1:17" x14ac:dyDescent="0.3">
      <c r="A98" t="s">
        <v>67</v>
      </c>
      <c r="B98">
        <v>0.27</v>
      </c>
      <c r="C98">
        <v>0.27</v>
      </c>
      <c r="D98">
        <v>0.55000000000000004</v>
      </c>
      <c r="E98">
        <v>0.56000000000000005</v>
      </c>
      <c r="F98">
        <v>0.22</v>
      </c>
      <c r="G98">
        <v>0.23</v>
      </c>
      <c r="H98">
        <v>0.14000000000000001</v>
      </c>
      <c r="I98">
        <v>0.21</v>
      </c>
      <c r="J98">
        <v>3.6</v>
      </c>
      <c r="K98">
        <v>30</v>
      </c>
      <c r="L98">
        <v>0.84</v>
      </c>
      <c r="M98">
        <v>0.97</v>
      </c>
      <c r="N98">
        <v>2006</v>
      </c>
      <c r="O98" t="b">
        <v>0</v>
      </c>
      <c r="P98" t="b">
        <v>1</v>
      </c>
      <c r="Q98">
        <v>8993</v>
      </c>
    </row>
    <row r="99" spans="1:17" x14ac:dyDescent="0.3">
      <c r="A99" t="s">
        <v>67</v>
      </c>
      <c r="B99">
        <v>0.27</v>
      </c>
      <c r="C99">
        <v>0.27</v>
      </c>
      <c r="D99">
        <v>0.55000000000000004</v>
      </c>
      <c r="E99">
        <v>0.54</v>
      </c>
      <c r="F99">
        <v>0.22</v>
      </c>
      <c r="G99">
        <v>0.21</v>
      </c>
      <c r="H99">
        <v>0.17</v>
      </c>
      <c r="I99">
        <v>0.18</v>
      </c>
      <c r="J99">
        <v>3.6</v>
      </c>
      <c r="K99">
        <v>30</v>
      </c>
      <c r="L99">
        <v>0.84</v>
      </c>
      <c r="M99">
        <v>0.97</v>
      </c>
      <c r="N99">
        <v>2006</v>
      </c>
      <c r="O99" t="b">
        <v>1</v>
      </c>
      <c r="P99" t="b">
        <v>1</v>
      </c>
      <c r="Q99">
        <v>9647</v>
      </c>
    </row>
    <row r="100" spans="1:17" x14ac:dyDescent="0.3">
      <c r="A100" t="s">
        <v>68</v>
      </c>
      <c r="B100">
        <v>0.31</v>
      </c>
      <c r="C100">
        <v>0.32</v>
      </c>
      <c r="D100">
        <v>0.55000000000000004</v>
      </c>
      <c r="E100">
        <v>0.54</v>
      </c>
      <c r="F100">
        <v>0.32</v>
      </c>
      <c r="G100">
        <v>0.33</v>
      </c>
      <c r="H100">
        <v>0.17</v>
      </c>
      <c r="I100">
        <v>0.28000000000000003</v>
      </c>
      <c r="J100">
        <v>2.9</v>
      </c>
      <c r="K100">
        <v>15</v>
      </c>
      <c r="L100">
        <v>0.82</v>
      </c>
      <c r="M100">
        <v>0.63</v>
      </c>
      <c r="N100">
        <v>2006</v>
      </c>
      <c r="O100" t="b">
        <v>0</v>
      </c>
      <c r="P100" t="b">
        <v>1</v>
      </c>
      <c r="Q100">
        <v>6181</v>
      </c>
    </row>
    <row r="101" spans="1:17" x14ac:dyDescent="0.3">
      <c r="A101" t="s">
        <v>68</v>
      </c>
      <c r="B101">
        <v>0.31</v>
      </c>
      <c r="C101">
        <v>0.32</v>
      </c>
      <c r="D101">
        <v>0.55000000000000004</v>
      </c>
      <c r="E101">
        <v>0.56000000000000005</v>
      </c>
      <c r="F101">
        <v>0.32</v>
      </c>
      <c r="G101">
        <v>0.33</v>
      </c>
      <c r="H101">
        <v>0.3</v>
      </c>
      <c r="I101">
        <v>0.32</v>
      </c>
      <c r="J101">
        <v>2.9</v>
      </c>
      <c r="K101">
        <v>15</v>
      </c>
      <c r="L101">
        <v>0.82</v>
      </c>
      <c r="M101">
        <v>0.63</v>
      </c>
      <c r="N101">
        <v>2006</v>
      </c>
      <c r="O101" t="b">
        <v>1</v>
      </c>
      <c r="P101" t="b">
        <v>1</v>
      </c>
      <c r="Q101">
        <v>6792</v>
      </c>
    </row>
    <row r="102" spans="1:17" x14ac:dyDescent="0.3">
      <c r="A102" t="s">
        <v>69</v>
      </c>
      <c r="B102">
        <v>0.28000000000000003</v>
      </c>
      <c r="C102">
        <v>0.28999999999999998</v>
      </c>
      <c r="D102">
        <v>0.55000000000000004</v>
      </c>
      <c r="E102">
        <v>0.54</v>
      </c>
      <c r="F102">
        <v>0.28000000000000003</v>
      </c>
      <c r="G102">
        <v>0.3</v>
      </c>
      <c r="H102">
        <v>0.14000000000000001</v>
      </c>
      <c r="I102">
        <v>0.27</v>
      </c>
      <c r="J102">
        <v>2.9</v>
      </c>
      <c r="K102">
        <v>15</v>
      </c>
      <c r="L102">
        <v>0.82</v>
      </c>
      <c r="M102">
        <v>0.35</v>
      </c>
      <c r="N102">
        <v>2006</v>
      </c>
      <c r="O102" t="b">
        <v>0</v>
      </c>
      <c r="P102" t="b">
        <v>1</v>
      </c>
      <c r="Q102">
        <v>7946</v>
      </c>
    </row>
    <row r="103" spans="1:17" x14ac:dyDescent="0.3">
      <c r="A103" t="s">
        <v>69</v>
      </c>
      <c r="B103">
        <v>0.28000000000000003</v>
      </c>
      <c r="C103">
        <v>0.28999999999999998</v>
      </c>
      <c r="D103">
        <v>0.55000000000000004</v>
      </c>
      <c r="E103">
        <v>0.54</v>
      </c>
      <c r="F103">
        <v>0.28000000000000003</v>
      </c>
      <c r="G103">
        <v>0.28000000000000003</v>
      </c>
      <c r="H103">
        <v>0.27</v>
      </c>
      <c r="I103">
        <v>0.28000000000000003</v>
      </c>
      <c r="J103">
        <v>2.9</v>
      </c>
      <c r="K103">
        <v>15</v>
      </c>
      <c r="L103">
        <v>0.82</v>
      </c>
      <c r="M103">
        <v>0.35</v>
      </c>
      <c r="N103">
        <v>2006</v>
      </c>
      <c r="O103" t="b">
        <v>1</v>
      </c>
      <c r="P103" t="b">
        <v>1</v>
      </c>
      <c r="Q103">
        <v>8690</v>
      </c>
    </row>
    <row r="104" spans="1:17" x14ac:dyDescent="0.3">
      <c r="A104" t="s">
        <v>70</v>
      </c>
      <c r="B104">
        <v>0.36</v>
      </c>
      <c r="C104">
        <v>0.37</v>
      </c>
      <c r="D104">
        <v>0.56000000000000005</v>
      </c>
      <c r="E104">
        <v>0.57999999999999996</v>
      </c>
      <c r="F104">
        <v>0.33</v>
      </c>
      <c r="G104">
        <v>0.33</v>
      </c>
      <c r="H104">
        <v>0.16</v>
      </c>
      <c r="I104">
        <v>0.3</v>
      </c>
      <c r="J104">
        <v>3.96</v>
      </c>
      <c r="K104">
        <v>60</v>
      </c>
      <c r="L104">
        <v>0.82</v>
      </c>
      <c r="M104">
        <v>0.81</v>
      </c>
      <c r="N104">
        <v>2006</v>
      </c>
      <c r="O104" t="b">
        <v>0</v>
      </c>
      <c r="P104" t="b">
        <v>1</v>
      </c>
      <c r="Q104">
        <v>10763</v>
      </c>
    </row>
    <row r="105" spans="1:17" x14ac:dyDescent="0.3">
      <c r="A105" t="s">
        <v>70</v>
      </c>
      <c r="B105">
        <v>0.36</v>
      </c>
      <c r="C105">
        <v>0.37</v>
      </c>
      <c r="D105">
        <v>0.56000000000000005</v>
      </c>
      <c r="E105">
        <v>0.56000000000000005</v>
      </c>
      <c r="F105">
        <v>0.33</v>
      </c>
      <c r="G105">
        <v>0.32</v>
      </c>
      <c r="H105">
        <v>0.3</v>
      </c>
      <c r="I105">
        <v>0.28999999999999998</v>
      </c>
      <c r="J105">
        <v>3.96</v>
      </c>
      <c r="K105">
        <v>60</v>
      </c>
      <c r="L105">
        <v>0.82</v>
      </c>
      <c r="M105">
        <v>0.81</v>
      </c>
      <c r="N105">
        <v>2006</v>
      </c>
      <c r="O105" t="b">
        <v>1</v>
      </c>
      <c r="P105" t="b">
        <v>1</v>
      </c>
      <c r="Q105">
        <v>9151</v>
      </c>
    </row>
    <row r="106" spans="1:17" x14ac:dyDescent="0.3">
      <c r="A106" t="s">
        <v>71</v>
      </c>
      <c r="B106">
        <v>0.36</v>
      </c>
      <c r="C106">
        <v>-1</v>
      </c>
      <c r="D106">
        <v>0.55000000000000004</v>
      </c>
      <c r="E106">
        <v>0.55000000000000004</v>
      </c>
      <c r="F106">
        <v>0.34</v>
      </c>
      <c r="G106">
        <v>0.34</v>
      </c>
      <c r="H106">
        <v>0.12</v>
      </c>
      <c r="I106">
        <v>0.24</v>
      </c>
      <c r="J106">
        <v>5.05</v>
      </c>
      <c r="K106">
        <v>60</v>
      </c>
      <c r="L106">
        <v>0.83</v>
      </c>
      <c r="M106">
        <v>0.96</v>
      </c>
      <c r="N106">
        <v>2006</v>
      </c>
      <c r="O106" t="b">
        <v>0</v>
      </c>
      <c r="P106" t="b">
        <v>1</v>
      </c>
      <c r="Q106">
        <v>9794</v>
      </c>
    </row>
    <row r="107" spans="1:17" x14ac:dyDescent="0.3">
      <c r="A107" t="s">
        <v>71</v>
      </c>
      <c r="B107">
        <v>0.36</v>
      </c>
      <c r="C107">
        <v>-1</v>
      </c>
      <c r="D107">
        <v>0.55000000000000004</v>
      </c>
      <c r="E107">
        <v>0.54</v>
      </c>
      <c r="F107">
        <v>0.34</v>
      </c>
      <c r="G107">
        <v>0.35</v>
      </c>
      <c r="H107">
        <v>0.28999999999999998</v>
      </c>
      <c r="I107">
        <v>0.3</v>
      </c>
      <c r="J107">
        <v>5.05</v>
      </c>
      <c r="K107">
        <v>60</v>
      </c>
      <c r="L107">
        <v>0.83</v>
      </c>
      <c r="M107">
        <v>0.96</v>
      </c>
      <c r="N107">
        <v>2006</v>
      </c>
      <c r="O107" t="b">
        <v>1</v>
      </c>
      <c r="P107" t="b">
        <v>1</v>
      </c>
      <c r="Q107">
        <v>6907</v>
      </c>
    </row>
    <row r="108" spans="1:17" x14ac:dyDescent="0.3">
      <c r="A108" t="s">
        <v>72</v>
      </c>
      <c r="B108">
        <v>0.25</v>
      </c>
      <c r="C108">
        <v>0.26</v>
      </c>
      <c r="D108">
        <v>0.52</v>
      </c>
      <c r="E108">
        <v>0.51</v>
      </c>
      <c r="F108">
        <v>0.23</v>
      </c>
      <c r="G108">
        <v>0.23</v>
      </c>
      <c r="H108">
        <v>0.15</v>
      </c>
      <c r="I108">
        <v>0.28000000000000003</v>
      </c>
      <c r="J108">
        <v>3.2</v>
      </c>
      <c r="K108">
        <v>5</v>
      </c>
      <c r="L108">
        <v>0.74</v>
      </c>
      <c r="M108">
        <v>0.96</v>
      </c>
      <c r="N108">
        <v>2006</v>
      </c>
      <c r="O108" t="b">
        <v>0</v>
      </c>
      <c r="P108" t="b">
        <v>1</v>
      </c>
      <c r="Q108">
        <v>5768</v>
      </c>
    </row>
    <row r="109" spans="1:17" x14ac:dyDescent="0.3">
      <c r="A109" t="s">
        <v>72</v>
      </c>
      <c r="B109">
        <v>0.25</v>
      </c>
      <c r="C109">
        <v>0.26</v>
      </c>
      <c r="D109">
        <v>0.52</v>
      </c>
      <c r="E109">
        <v>0.51</v>
      </c>
      <c r="F109">
        <v>0.23</v>
      </c>
      <c r="G109">
        <v>0.23</v>
      </c>
      <c r="H109">
        <v>0.19</v>
      </c>
      <c r="I109">
        <v>0.21</v>
      </c>
      <c r="J109">
        <v>3.2</v>
      </c>
      <c r="K109">
        <v>5</v>
      </c>
      <c r="L109">
        <v>0.74</v>
      </c>
      <c r="M109">
        <v>0.96</v>
      </c>
      <c r="N109">
        <v>2006</v>
      </c>
      <c r="O109" t="b">
        <v>1</v>
      </c>
      <c r="P109" t="b">
        <v>1</v>
      </c>
      <c r="Q109">
        <v>5909</v>
      </c>
    </row>
    <row r="110" spans="1:17" x14ac:dyDescent="0.3">
      <c r="A110" t="s">
        <v>73</v>
      </c>
      <c r="B110">
        <v>0.28999999999999998</v>
      </c>
      <c r="C110">
        <v>0.3</v>
      </c>
      <c r="D110">
        <v>0.52</v>
      </c>
      <c r="E110">
        <v>0.51</v>
      </c>
      <c r="F110">
        <v>0.32</v>
      </c>
      <c r="G110">
        <v>0.32</v>
      </c>
      <c r="H110">
        <v>0.18</v>
      </c>
      <c r="I110">
        <v>0.4</v>
      </c>
      <c r="J110">
        <v>3.5</v>
      </c>
      <c r="K110">
        <v>24</v>
      </c>
      <c r="L110">
        <v>0.6</v>
      </c>
      <c r="M110">
        <v>0.85</v>
      </c>
      <c r="N110">
        <v>2006</v>
      </c>
      <c r="O110" t="b">
        <v>0</v>
      </c>
      <c r="P110" t="b">
        <v>1</v>
      </c>
      <c r="Q110">
        <v>17111</v>
      </c>
    </row>
    <row r="111" spans="1:17" x14ac:dyDescent="0.3">
      <c r="A111" t="s">
        <v>73</v>
      </c>
      <c r="B111">
        <v>0.28999999999999998</v>
      </c>
      <c r="C111">
        <v>0.3</v>
      </c>
      <c r="D111">
        <v>0.52</v>
      </c>
      <c r="E111">
        <v>0.53</v>
      </c>
      <c r="F111">
        <v>0.32</v>
      </c>
      <c r="G111">
        <v>0.31</v>
      </c>
      <c r="H111">
        <v>0.27</v>
      </c>
      <c r="I111">
        <v>0.28000000000000003</v>
      </c>
      <c r="J111">
        <v>3.5</v>
      </c>
      <c r="K111">
        <v>24</v>
      </c>
      <c r="L111">
        <v>0.6</v>
      </c>
      <c r="M111">
        <v>0.85</v>
      </c>
      <c r="N111">
        <v>2006</v>
      </c>
      <c r="O111" t="b">
        <v>1</v>
      </c>
      <c r="P111" t="b">
        <v>1</v>
      </c>
      <c r="Q111">
        <v>11909</v>
      </c>
    </row>
    <row r="112" spans="1:17" x14ac:dyDescent="0.3">
      <c r="A112" t="s">
        <v>74</v>
      </c>
      <c r="B112">
        <v>0.19</v>
      </c>
      <c r="C112">
        <v>0.21</v>
      </c>
      <c r="D112">
        <v>0.54</v>
      </c>
      <c r="E112">
        <v>0.54</v>
      </c>
      <c r="F112">
        <v>0.18</v>
      </c>
      <c r="G112">
        <v>0.17</v>
      </c>
      <c r="H112">
        <v>0.11</v>
      </c>
      <c r="I112">
        <v>0.2</v>
      </c>
      <c r="J112">
        <v>3.3</v>
      </c>
      <c r="K112">
        <v>10</v>
      </c>
      <c r="L112">
        <v>0.78</v>
      </c>
      <c r="M112">
        <v>0.79</v>
      </c>
      <c r="N112">
        <v>2006</v>
      </c>
      <c r="O112" t="b">
        <v>0</v>
      </c>
      <c r="P112" t="b">
        <v>1</v>
      </c>
      <c r="Q112">
        <v>2984</v>
      </c>
    </row>
    <row r="113" spans="1:17" x14ac:dyDescent="0.3">
      <c r="A113" t="s">
        <v>74</v>
      </c>
      <c r="B113">
        <v>0.19</v>
      </c>
      <c r="C113">
        <v>0.21</v>
      </c>
      <c r="D113">
        <v>0.54</v>
      </c>
      <c r="E113">
        <v>0.54</v>
      </c>
      <c r="F113">
        <v>0.18</v>
      </c>
      <c r="G113">
        <v>0.18</v>
      </c>
      <c r="H113">
        <v>0.14000000000000001</v>
      </c>
      <c r="I113">
        <v>0.15</v>
      </c>
      <c r="J113">
        <v>3.3</v>
      </c>
      <c r="K113">
        <v>10</v>
      </c>
      <c r="L113">
        <v>0.78</v>
      </c>
      <c r="M113">
        <v>0.79</v>
      </c>
      <c r="N113">
        <v>2006</v>
      </c>
      <c r="O113" t="b">
        <v>1</v>
      </c>
      <c r="P113" t="b">
        <v>1</v>
      </c>
      <c r="Q113">
        <v>3495</v>
      </c>
    </row>
    <row r="114" spans="1:17" x14ac:dyDescent="0.3">
      <c r="A114" t="s">
        <v>75</v>
      </c>
      <c r="B114">
        <v>0.2</v>
      </c>
      <c r="C114">
        <v>0.22</v>
      </c>
      <c r="D114">
        <v>0.54</v>
      </c>
      <c r="E114">
        <v>0.56000000000000005</v>
      </c>
      <c r="F114">
        <v>0.46</v>
      </c>
      <c r="G114">
        <v>0.47</v>
      </c>
      <c r="H114">
        <v>0.26</v>
      </c>
      <c r="I114">
        <v>0.42</v>
      </c>
      <c r="J114">
        <v>2.85</v>
      </c>
      <c r="K114">
        <v>10</v>
      </c>
      <c r="L114">
        <v>0.79</v>
      </c>
      <c r="M114">
        <v>0.67</v>
      </c>
      <c r="N114">
        <v>2006</v>
      </c>
      <c r="O114" t="b">
        <v>0</v>
      </c>
      <c r="P114" t="b">
        <v>1</v>
      </c>
      <c r="Q114">
        <v>4893</v>
      </c>
    </row>
    <row r="115" spans="1:17" x14ac:dyDescent="0.3">
      <c r="A115" t="s">
        <v>75</v>
      </c>
      <c r="B115">
        <v>0.2</v>
      </c>
      <c r="C115">
        <v>0.22</v>
      </c>
      <c r="D115">
        <v>0.54</v>
      </c>
      <c r="E115">
        <v>0.54</v>
      </c>
      <c r="F115">
        <v>0.46</v>
      </c>
      <c r="G115">
        <v>0.46</v>
      </c>
      <c r="H115">
        <v>0.3</v>
      </c>
      <c r="I115">
        <v>0.32</v>
      </c>
      <c r="J115">
        <v>2.85</v>
      </c>
      <c r="K115">
        <v>10</v>
      </c>
      <c r="L115">
        <v>0.79</v>
      </c>
      <c r="M115">
        <v>0.67</v>
      </c>
      <c r="N115">
        <v>2006</v>
      </c>
      <c r="O115" t="b">
        <v>1</v>
      </c>
      <c r="P115" t="b">
        <v>1</v>
      </c>
      <c r="Q115">
        <v>4991</v>
      </c>
    </row>
    <row r="116" spans="1:17" x14ac:dyDescent="0.3">
      <c r="A116" t="s">
        <v>76</v>
      </c>
      <c r="B116">
        <v>0.2</v>
      </c>
      <c r="C116">
        <v>0.2</v>
      </c>
      <c r="D116">
        <v>0.53</v>
      </c>
      <c r="E116">
        <v>0.52</v>
      </c>
      <c r="F116">
        <v>0.19</v>
      </c>
      <c r="G116">
        <v>0.19</v>
      </c>
      <c r="H116">
        <v>0.16</v>
      </c>
      <c r="I116">
        <v>0.23</v>
      </c>
      <c r="J116">
        <v>2.56</v>
      </c>
      <c r="K116">
        <v>10</v>
      </c>
      <c r="L116">
        <v>0.77</v>
      </c>
      <c r="M116">
        <v>0.76</v>
      </c>
      <c r="N116">
        <v>2006</v>
      </c>
      <c r="O116" t="b">
        <v>0</v>
      </c>
      <c r="P116" t="b">
        <v>1</v>
      </c>
      <c r="Q116">
        <v>5720</v>
      </c>
    </row>
    <row r="117" spans="1:17" x14ac:dyDescent="0.3">
      <c r="A117" t="s">
        <v>76</v>
      </c>
      <c r="B117">
        <v>0.2</v>
      </c>
      <c r="C117">
        <v>0.2</v>
      </c>
      <c r="D117">
        <v>0.53</v>
      </c>
      <c r="E117">
        <v>0.54</v>
      </c>
      <c r="F117">
        <v>0.19</v>
      </c>
      <c r="G117">
        <v>0.19</v>
      </c>
      <c r="H117">
        <v>0.18</v>
      </c>
      <c r="I117">
        <v>0.18</v>
      </c>
      <c r="J117">
        <v>2.56</v>
      </c>
      <c r="K117">
        <v>10</v>
      </c>
      <c r="L117">
        <v>0.77</v>
      </c>
      <c r="M117">
        <v>0.76</v>
      </c>
      <c r="N117">
        <v>2006</v>
      </c>
      <c r="O117" t="b">
        <v>1</v>
      </c>
      <c r="P117" t="b">
        <v>1</v>
      </c>
      <c r="Q117">
        <v>6448</v>
      </c>
    </row>
    <row r="118" spans="1:17" x14ac:dyDescent="0.3">
      <c r="A118" t="s">
        <v>77</v>
      </c>
      <c r="B118">
        <v>0.28999999999999998</v>
      </c>
      <c r="C118">
        <v>-1</v>
      </c>
      <c r="D118">
        <v>0.44</v>
      </c>
      <c r="E118">
        <v>0.45</v>
      </c>
      <c r="F118">
        <v>0.33</v>
      </c>
      <c r="G118">
        <v>0.33</v>
      </c>
      <c r="H118">
        <v>0.18</v>
      </c>
      <c r="I118">
        <v>0.37</v>
      </c>
      <c r="J118">
        <v>2.9</v>
      </c>
      <c r="K118">
        <v>60</v>
      </c>
      <c r="L118">
        <v>0.74</v>
      </c>
      <c r="M118">
        <v>0.25</v>
      </c>
      <c r="N118">
        <v>2006</v>
      </c>
      <c r="O118" t="b">
        <v>0</v>
      </c>
      <c r="P118" t="b">
        <v>1</v>
      </c>
      <c r="Q118">
        <v>10494</v>
      </c>
    </row>
    <row r="119" spans="1:17" x14ac:dyDescent="0.3">
      <c r="A119" t="s">
        <v>77</v>
      </c>
      <c r="B119">
        <v>0.28999999999999998</v>
      </c>
      <c r="C119">
        <v>-1</v>
      </c>
      <c r="D119">
        <v>0.44</v>
      </c>
      <c r="E119">
        <v>0.43</v>
      </c>
      <c r="F119">
        <v>0.33</v>
      </c>
      <c r="G119">
        <v>0.32</v>
      </c>
      <c r="H119">
        <v>0.32</v>
      </c>
      <c r="I119">
        <v>0.33</v>
      </c>
      <c r="J119">
        <v>2.9</v>
      </c>
      <c r="K119">
        <v>60</v>
      </c>
      <c r="L119">
        <v>0.74</v>
      </c>
      <c r="M119">
        <v>0.25</v>
      </c>
      <c r="N119">
        <v>2006</v>
      </c>
      <c r="O119" t="b">
        <v>1</v>
      </c>
      <c r="P119" t="b">
        <v>1</v>
      </c>
      <c r="Q119">
        <v>9803</v>
      </c>
    </row>
    <row r="120" spans="1:17" x14ac:dyDescent="0.3">
      <c r="A120" t="s">
        <v>78</v>
      </c>
      <c r="B120">
        <v>-1</v>
      </c>
      <c r="C120">
        <v>-1</v>
      </c>
      <c r="D120">
        <v>0.52</v>
      </c>
      <c r="E120">
        <v>0.51</v>
      </c>
      <c r="F120">
        <v>0.33</v>
      </c>
      <c r="G120">
        <v>0.32</v>
      </c>
      <c r="H120">
        <v>0.1</v>
      </c>
      <c r="I120">
        <v>0.26</v>
      </c>
      <c r="J120">
        <v>8.9</v>
      </c>
      <c r="K120">
        <v>60</v>
      </c>
      <c r="L120">
        <v>0.83</v>
      </c>
      <c r="M120">
        <v>0.99</v>
      </c>
      <c r="N120">
        <v>2007</v>
      </c>
      <c r="O120" t="b">
        <v>0</v>
      </c>
      <c r="P120" t="b">
        <v>1</v>
      </c>
      <c r="Q120">
        <v>2596</v>
      </c>
    </row>
    <row r="121" spans="1:17" x14ac:dyDescent="0.3">
      <c r="A121" t="s">
        <v>78</v>
      </c>
      <c r="B121">
        <v>-1</v>
      </c>
      <c r="C121">
        <v>-1</v>
      </c>
      <c r="D121">
        <v>0.52</v>
      </c>
      <c r="E121">
        <v>0.52</v>
      </c>
      <c r="F121">
        <v>0.33</v>
      </c>
      <c r="G121">
        <v>0.32</v>
      </c>
      <c r="H121">
        <v>0.2</v>
      </c>
      <c r="I121">
        <v>0.19</v>
      </c>
      <c r="J121">
        <v>8.9</v>
      </c>
      <c r="K121">
        <v>60</v>
      </c>
      <c r="L121">
        <v>0.83</v>
      </c>
      <c r="M121">
        <v>0.99</v>
      </c>
      <c r="N121">
        <v>2007</v>
      </c>
      <c r="O121" t="b">
        <v>1</v>
      </c>
      <c r="P121" t="b">
        <v>1</v>
      </c>
      <c r="Q121">
        <v>4297</v>
      </c>
    </row>
    <row r="122" spans="1:17" x14ac:dyDescent="0.3">
      <c r="A122" t="s">
        <v>79</v>
      </c>
      <c r="B122">
        <v>0.28000000000000003</v>
      </c>
      <c r="C122">
        <v>-1</v>
      </c>
      <c r="D122">
        <v>0.5</v>
      </c>
      <c r="E122">
        <v>0.5</v>
      </c>
      <c r="F122">
        <v>0.26</v>
      </c>
      <c r="G122">
        <v>0.25</v>
      </c>
      <c r="H122">
        <v>7.0000000000000007E-2</v>
      </c>
      <c r="I122">
        <v>0.32</v>
      </c>
      <c r="J122">
        <v>3.8</v>
      </c>
      <c r="K122">
        <v>30</v>
      </c>
      <c r="L122">
        <v>0.67</v>
      </c>
      <c r="M122">
        <v>0.3</v>
      </c>
      <c r="N122">
        <v>2007</v>
      </c>
      <c r="O122" t="b">
        <v>0</v>
      </c>
      <c r="P122" t="b">
        <v>1</v>
      </c>
      <c r="Q122">
        <v>3104</v>
      </c>
    </row>
    <row r="123" spans="1:17" x14ac:dyDescent="0.3">
      <c r="A123" t="s">
        <v>79</v>
      </c>
      <c r="B123">
        <v>0.28000000000000003</v>
      </c>
      <c r="C123">
        <v>-1</v>
      </c>
      <c r="D123">
        <v>0.5</v>
      </c>
      <c r="E123">
        <v>0.49</v>
      </c>
      <c r="F123">
        <v>0.26</v>
      </c>
      <c r="G123">
        <v>0.26</v>
      </c>
      <c r="H123">
        <v>0.22</v>
      </c>
      <c r="I123">
        <v>0.24</v>
      </c>
      <c r="J123">
        <v>3.8</v>
      </c>
      <c r="K123">
        <v>30</v>
      </c>
      <c r="L123">
        <v>0.67</v>
      </c>
      <c r="M123">
        <v>0.3</v>
      </c>
      <c r="N123">
        <v>2007</v>
      </c>
      <c r="O123" t="b">
        <v>1</v>
      </c>
      <c r="P123" t="b">
        <v>1</v>
      </c>
      <c r="Q123">
        <v>12019</v>
      </c>
    </row>
    <row r="124" spans="1:17" x14ac:dyDescent="0.3">
      <c r="A124" t="s">
        <v>80</v>
      </c>
      <c r="B124">
        <v>0.27</v>
      </c>
      <c r="C124">
        <v>0.27</v>
      </c>
      <c r="D124">
        <v>0.5</v>
      </c>
      <c r="E124">
        <v>0.51</v>
      </c>
      <c r="F124">
        <v>0.43</v>
      </c>
      <c r="G124">
        <v>0.42</v>
      </c>
      <c r="H124">
        <v>0.37</v>
      </c>
      <c r="I124">
        <v>0.51</v>
      </c>
      <c r="J124">
        <v>3.4</v>
      </c>
      <c r="K124">
        <v>30</v>
      </c>
      <c r="L124">
        <v>0.89</v>
      </c>
      <c r="M124">
        <v>0.44</v>
      </c>
      <c r="N124">
        <v>2007</v>
      </c>
      <c r="O124" t="b">
        <v>0</v>
      </c>
      <c r="P124" t="b">
        <v>1</v>
      </c>
      <c r="Q124">
        <v>20186</v>
      </c>
    </row>
    <row r="125" spans="1:17" x14ac:dyDescent="0.3">
      <c r="A125" t="s">
        <v>80</v>
      </c>
      <c r="B125">
        <v>0.27</v>
      </c>
      <c r="C125">
        <v>0.27</v>
      </c>
      <c r="D125">
        <v>0.5</v>
      </c>
      <c r="E125">
        <v>0.5</v>
      </c>
      <c r="F125">
        <v>0.43</v>
      </c>
      <c r="G125">
        <v>0.44</v>
      </c>
      <c r="H125">
        <v>0.42</v>
      </c>
      <c r="I125">
        <v>0.43</v>
      </c>
      <c r="J125">
        <v>3.4</v>
      </c>
      <c r="K125">
        <v>30</v>
      </c>
      <c r="L125">
        <v>0.89</v>
      </c>
      <c r="M125">
        <v>0.44</v>
      </c>
      <c r="N125">
        <v>2007</v>
      </c>
      <c r="O125" t="b">
        <v>1</v>
      </c>
      <c r="P125" t="b">
        <v>1</v>
      </c>
      <c r="Q125">
        <v>9867</v>
      </c>
    </row>
    <row r="126" spans="1:17" x14ac:dyDescent="0.3">
      <c r="A126" t="s">
        <v>81</v>
      </c>
      <c r="B126">
        <v>0.31</v>
      </c>
      <c r="C126">
        <v>0.31</v>
      </c>
      <c r="D126">
        <v>0.52</v>
      </c>
      <c r="E126">
        <v>0.52</v>
      </c>
      <c r="F126">
        <v>0.42</v>
      </c>
      <c r="G126">
        <v>0.41</v>
      </c>
      <c r="H126">
        <v>0.33</v>
      </c>
      <c r="I126">
        <v>0.48</v>
      </c>
      <c r="J126">
        <v>3.5</v>
      </c>
      <c r="K126">
        <v>120</v>
      </c>
      <c r="L126">
        <v>0.82</v>
      </c>
      <c r="M126">
        <v>0.63</v>
      </c>
      <c r="N126">
        <v>2007</v>
      </c>
      <c r="O126" t="b">
        <v>0</v>
      </c>
      <c r="P126" t="b">
        <v>1</v>
      </c>
      <c r="Q126">
        <v>17534</v>
      </c>
    </row>
    <row r="127" spans="1:17" x14ac:dyDescent="0.3">
      <c r="A127" t="s">
        <v>81</v>
      </c>
      <c r="B127">
        <v>0.31</v>
      </c>
      <c r="C127">
        <v>0.31</v>
      </c>
      <c r="D127">
        <v>0.52</v>
      </c>
      <c r="E127">
        <v>0.52</v>
      </c>
      <c r="F127">
        <v>0.42</v>
      </c>
      <c r="G127">
        <v>0.42</v>
      </c>
      <c r="H127">
        <v>0.42</v>
      </c>
      <c r="I127">
        <v>0.42</v>
      </c>
      <c r="J127">
        <v>3.5</v>
      </c>
      <c r="K127">
        <v>120</v>
      </c>
      <c r="L127">
        <v>0.82</v>
      </c>
      <c r="M127">
        <v>0.63</v>
      </c>
      <c r="N127">
        <v>2007</v>
      </c>
      <c r="O127" t="b">
        <v>1</v>
      </c>
      <c r="P127" t="b">
        <v>1</v>
      </c>
      <c r="Q127">
        <v>10956</v>
      </c>
    </row>
    <row r="128" spans="1:17" x14ac:dyDescent="0.3">
      <c r="A128" t="s">
        <v>82</v>
      </c>
      <c r="B128">
        <v>0.26</v>
      </c>
      <c r="C128">
        <v>0.26</v>
      </c>
      <c r="D128">
        <v>0.54</v>
      </c>
      <c r="E128">
        <v>0.52</v>
      </c>
      <c r="F128">
        <v>0.24</v>
      </c>
      <c r="G128">
        <v>0.25</v>
      </c>
      <c r="H128">
        <v>0.14000000000000001</v>
      </c>
      <c r="I128">
        <v>0.35</v>
      </c>
      <c r="J128">
        <v>3.6</v>
      </c>
      <c r="K128">
        <v>60</v>
      </c>
      <c r="L128">
        <v>0.75</v>
      </c>
      <c r="M128">
        <v>0.83</v>
      </c>
      <c r="N128">
        <v>2008</v>
      </c>
      <c r="O128" t="b">
        <v>0</v>
      </c>
      <c r="P128" t="b">
        <v>1</v>
      </c>
      <c r="Q128">
        <v>18290</v>
      </c>
    </row>
    <row r="129" spans="1:17" x14ac:dyDescent="0.3">
      <c r="A129" t="s">
        <v>83</v>
      </c>
      <c r="B129">
        <v>0.28000000000000003</v>
      </c>
      <c r="C129">
        <v>-1</v>
      </c>
      <c r="D129">
        <v>0.44</v>
      </c>
      <c r="E129">
        <v>0.44</v>
      </c>
      <c r="F129">
        <v>0.28000000000000003</v>
      </c>
      <c r="G129">
        <v>0.28999999999999998</v>
      </c>
      <c r="H129">
        <v>0.16</v>
      </c>
      <c r="I129">
        <v>0.31</v>
      </c>
      <c r="J129">
        <v>2.9</v>
      </c>
      <c r="K129">
        <v>60</v>
      </c>
      <c r="L129">
        <v>0.8</v>
      </c>
      <c r="M129">
        <v>0.54</v>
      </c>
      <c r="N129">
        <v>2008</v>
      </c>
      <c r="O129" t="b">
        <v>0</v>
      </c>
      <c r="P129" t="b">
        <v>1</v>
      </c>
      <c r="Q129">
        <v>8890</v>
      </c>
    </row>
    <row r="130" spans="1:17" x14ac:dyDescent="0.3">
      <c r="A130" t="s">
        <v>83</v>
      </c>
      <c r="B130">
        <v>0.28000000000000003</v>
      </c>
      <c r="C130">
        <v>-1</v>
      </c>
      <c r="D130">
        <v>0.44</v>
      </c>
      <c r="E130">
        <v>0.44</v>
      </c>
      <c r="F130">
        <v>0.28000000000000003</v>
      </c>
      <c r="G130">
        <v>0.28999999999999998</v>
      </c>
      <c r="H130">
        <v>0.28000000000000003</v>
      </c>
      <c r="I130">
        <v>0.28999999999999998</v>
      </c>
      <c r="J130">
        <v>2.9</v>
      </c>
      <c r="K130">
        <v>60</v>
      </c>
      <c r="L130">
        <v>0.8</v>
      </c>
      <c r="M130">
        <v>0.54</v>
      </c>
      <c r="N130">
        <v>2008</v>
      </c>
      <c r="O130" t="b">
        <v>1</v>
      </c>
      <c r="P130" t="b">
        <v>1</v>
      </c>
      <c r="Q130">
        <v>8750</v>
      </c>
    </row>
    <row r="131" spans="1:17" x14ac:dyDescent="0.3">
      <c r="A131" t="s">
        <v>84</v>
      </c>
      <c r="B131">
        <v>0.3</v>
      </c>
      <c r="C131">
        <v>-1</v>
      </c>
      <c r="D131">
        <v>0.52</v>
      </c>
      <c r="E131">
        <v>0.53</v>
      </c>
      <c r="F131">
        <v>0.27</v>
      </c>
      <c r="G131">
        <v>0.28000000000000003</v>
      </c>
      <c r="H131">
        <v>0.17</v>
      </c>
      <c r="I131">
        <v>0.36</v>
      </c>
      <c r="J131">
        <v>3.6</v>
      </c>
      <c r="K131">
        <v>60</v>
      </c>
      <c r="L131">
        <v>0.79</v>
      </c>
      <c r="M131">
        <v>0.76</v>
      </c>
      <c r="N131">
        <v>2008</v>
      </c>
      <c r="O131" t="b">
        <v>0</v>
      </c>
      <c r="P131" t="b">
        <v>1</v>
      </c>
      <c r="Q131">
        <v>12349</v>
      </c>
    </row>
    <row r="132" spans="1:17" x14ac:dyDescent="0.3">
      <c r="A132" t="s">
        <v>84</v>
      </c>
      <c r="B132">
        <v>0.3</v>
      </c>
      <c r="C132">
        <v>-1</v>
      </c>
      <c r="D132">
        <v>0.52</v>
      </c>
      <c r="E132">
        <v>0.52</v>
      </c>
      <c r="F132">
        <v>0.27</v>
      </c>
      <c r="G132">
        <v>0.27</v>
      </c>
      <c r="H132">
        <v>0.22</v>
      </c>
      <c r="I132">
        <v>0.22</v>
      </c>
      <c r="J132">
        <v>3.6</v>
      </c>
      <c r="K132">
        <v>60</v>
      </c>
      <c r="L132">
        <v>0.79</v>
      </c>
      <c r="M132">
        <v>0.76</v>
      </c>
      <c r="N132">
        <v>2008</v>
      </c>
      <c r="O132" t="b">
        <v>1</v>
      </c>
      <c r="P132" t="b">
        <v>1</v>
      </c>
      <c r="Q132">
        <v>5905</v>
      </c>
    </row>
    <row r="133" spans="1:17" x14ac:dyDescent="0.3">
      <c r="A133" t="s">
        <v>85</v>
      </c>
      <c r="B133">
        <v>-1</v>
      </c>
      <c r="C133">
        <v>-1</v>
      </c>
      <c r="D133">
        <v>0.51</v>
      </c>
      <c r="E133">
        <v>0.51</v>
      </c>
      <c r="F133">
        <v>0.27</v>
      </c>
      <c r="G133">
        <v>0.28000000000000003</v>
      </c>
      <c r="H133">
        <v>0.13</v>
      </c>
      <c r="I133">
        <v>0.28000000000000003</v>
      </c>
      <c r="J133">
        <v>4.7</v>
      </c>
      <c r="K133">
        <v>20</v>
      </c>
      <c r="L133">
        <v>0.77</v>
      </c>
      <c r="M133">
        <v>0.71</v>
      </c>
      <c r="N133">
        <v>2009</v>
      </c>
      <c r="O133" t="b">
        <v>0</v>
      </c>
      <c r="P133" t="b">
        <v>1</v>
      </c>
      <c r="Q133">
        <v>1775</v>
      </c>
    </row>
    <row r="134" spans="1:17" x14ac:dyDescent="0.3">
      <c r="A134" t="s">
        <v>85</v>
      </c>
      <c r="B134">
        <v>-1</v>
      </c>
      <c r="C134">
        <v>-1</v>
      </c>
      <c r="D134">
        <v>0.51</v>
      </c>
      <c r="E134">
        <v>0.5</v>
      </c>
      <c r="F134">
        <v>0.27</v>
      </c>
      <c r="G134">
        <v>0.27</v>
      </c>
      <c r="H134">
        <v>0.22</v>
      </c>
      <c r="I134">
        <v>0.22</v>
      </c>
      <c r="J134">
        <v>4.7</v>
      </c>
      <c r="K134">
        <v>20</v>
      </c>
      <c r="L134">
        <v>0.77</v>
      </c>
      <c r="M134">
        <v>0.71</v>
      </c>
      <c r="N134">
        <v>2009</v>
      </c>
      <c r="O134" t="b">
        <v>1</v>
      </c>
      <c r="P134" t="b">
        <v>1</v>
      </c>
      <c r="Q134">
        <v>2021</v>
      </c>
    </row>
    <row r="135" spans="1:17" x14ac:dyDescent="0.3">
      <c r="A135" t="s">
        <v>86</v>
      </c>
      <c r="B135">
        <v>0.46</v>
      </c>
      <c r="C135">
        <v>-1</v>
      </c>
      <c r="D135">
        <v>0.48</v>
      </c>
      <c r="E135">
        <v>0.48</v>
      </c>
      <c r="F135">
        <v>0.45</v>
      </c>
      <c r="G135">
        <v>0.45</v>
      </c>
      <c r="H135">
        <v>0.39</v>
      </c>
      <c r="I135">
        <v>0.51</v>
      </c>
      <c r="J135">
        <v>4</v>
      </c>
      <c r="K135">
        <v>60</v>
      </c>
      <c r="L135">
        <v>0.87</v>
      </c>
      <c r="M135">
        <v>0.23</v>
      </c>
      <c r="N135">
        <v>2009</v>
      </c>
      <c r="O135" t="b">
        <v>0</v>
      </c>
      <c r="P135" t="b">
        <v>1</v>
      </c>
      <c r="Q135">
        <v>15180</v>
      </c>
    </row>
    <row r="136" spans="1:17" x14ac:dyDescent="0.3">
      <c r="A136" t="s">
        <v>86</v>
      </c>
      <c r="B136">
        <v>0.46</v>
      </c>
      <c r="C136">
        <v>-1</v>
      </c>
      <c r="D136">
        <v>0.48</v>
      </c>
      <c r="E136">
        <v>0.48</v>
      </c>
      <c r="F136">
        <v>0.45</v>
      </c>
      <c r="G136">
        <v>0.45</v>
      </c>
      <c r="H136">
        <v>0.45</v>
      </c>
      <c r="I136">
        <v>0.46</v>
      </c>
      <c r="J136">
        <v>4</v>
      </c>
      <c r="K136">
        <v>60</v>
      </c>
      <c r="L136">
        <v>0.87</v>
      </c>
      <c r="M136">
        <v>0.23</v>
      </c>
      <c r="N136">
        <v>2009</v>
      </c>
      <c r="O136" t="b">
        <v>1</v>
      </c>
      <c r="P136" t="b">
        <v>1</v>
      </c>
      <c r="Q136">
        <v>8014</v>
      </c>
    </row>
    <row r="137" spans="1:17" x14ac:dyDescent="0.3">
      <c r="A137" t="s">
        <v>87</v>
      </c>
      <c r="B137">
        <v>0.28000000000000003</v>
      </c>
      <c r="C137">
        <v>-1</v>
      </c>
      <c r="D137">
        <v>0.52</v>
      </c>
      <c r="E137">
        <v>0.52</v>
      </c>
      <c r="F137">
        <v>0.25</v>
      </c>
      <c r="G137">
        <v>0.25</v>
      </c>
      <c r="H137">
        <v>0.2</v>
      </c>
      <c r="I137">
        <v>0.4</v>
      </c>
      <c r="J137">
        <v>3</v>
      </c>
      <c r="K137">
        <v>60</v>
      </c>
      <c r="L137">
        <v>0.75</v>
      </c>
      <c r="M137">
        <v>0.41</v>
      </c>
      <c r="N137">
        <v>2009</v>
      </c>
      <c r="O137" t="b">
        <v>0</v>
      </c>
      <c r="P137" t="b">
        <v>1</v>
      </c>
      <c r="Q137">
        <v>21199</v>
      </c>
    </row>
    <row r="138" spans="1:17" x14ac:dyDescent="0.3">
      <c r="A138" t="s">
        <v>87</v>
      </c>
      <c r="B138">
        <v>0.28000000000000003</v>
      </c>
      <c r="C138">
        <v>-1</v>
      </c>
      <c r="D138">
        <v>0.52</v>
      </c>
      <c r="E138">
        <v>0.51</v>
      </c>
      <c r="F138">
        <v>0.25</v>
      </c>
      <c r="G138">
        <v>0.24</v>
      </c>
      <c r="H138">
        <v>0.23</v>
      </c>
      <c r="I138">
        <v>0.23</v>
      </c>
      <c r="J138">
        <v>3</v>
      </c>
      <c r="K138">
        <v>60</v>
      </c>
      <c r="L138">
        <v>0.75</v>
      </c>
      <c r="M138">
        <v>0.41</v>
      </c>
      <c r="N138">
        <v>2009</v>
      </c>
      <c r="O138" t="b">
        <v>1</v>
      </c>
      <c r="P138" t="b">
        <v>1</v>
      </c>
      <c r="Q138">
        <v>10687</v>
      </c>
    </row>
    <row r="139" spans="1:17" x14ac:dyDescent="0.3">
      <c r="A139" t="s">
        <v>88</v>
      </c>
      <c r="B139">
        <v>0.23</v>
      </c>
      <c r="C139">
        <v>0.24</v>
      </c>
      <c r="D139">
        <v>0.53</v>
      </c>
      <c r="E139">
        <v>0.54</v>
      </c>
      <c r="F139">
        <v>0.55000000000000004</v>
      </c>
      <c r="G139">
        <v>0.56000000000000005</v>
      </c>
      <c r="H139">
        <v>0.36</v>
      </c>
      <c r="I139">
        <v>0.53</v>
      </c>
      <c r="J139">
        <v>3.9</v>
      </c>
      <c r="K139">
        <v>60</v>
      </c>
      <c r="L139">
        <v>0.7</v>
      </c>
      <c r="M139">
        <v>0.79</v>
      </c>
      <c r="N139">
        <v>2009</v>
      </c>
      <c r="O139" t="b">
        <v>0</v>
      </c>
      <c r="P139" t="b">
        <v>1</v>
      </c>
      <c r="Q139">
        <v>17819</v>
      </c>
    </row>
    <row r="140" spans="1:17" x14ac:dyDescent="0.3">
      <c r="A140" t="s">
        <v>88</v>
      </c>
      <c r="B140">
        <v>0.23</v>
      </c>
      <c r="C140">
        <v>0.24</v>
      </c>
      <c r="D140">
        <v>0.53</v>
      </c>
      <c r="E140">
        <v>0.52</v>
      </c>
      <c r="F140">
        <v>0.55000000000000004</v>
      </c>
      <c r="G140">
        <v>0.56000000000000005</v>
      </c>
      <c r="H140">
        <v>0.52</v>
      </c>
      <c r="I140">
        <v>0.53</v>
      </c>
      <c r="J140">
        <v>3.9</v>
      </c>
      <c r="K140">
        <v>60</v>
      </c>
      <c r="L140">
        <v>0.7</v>
      </c>
      <c r="M140">
        <v>0.79</v>
      </c>
      <c r="N140">
        <v>2009</v>
      </c>
      <c r="O140" t="b">
        <v>1</v>
      </c>
      <c r="P140" t="b">
        <v>1</v>
      </c>
      <c r="Q140">
        <v>8463</v>
      </c>
    </row>
    <row r="141" spans="1:17" x14ac:dyDescent="0.3">
      <c r="A141" t="s">
        <v>89</v>
      </c>
      <c r="B141">
        <v>0.23</v>
      </c>
      <c r="C141">
        <v>-1</v>
      </c>
      <c r="D141">
        <v>0.42</v>
      </c>
      <c r="E141">
        <v>0.43</v>
      </c>
      <c r="F141">
        <v>0.36</v>
      </c>
      <c r="G141">
        <v>0.36</v>
      </c>
      <c r="H141">
        <v>0.35</v>
      </c>
      <c r="I141">
        <v>0.43</v>
      </c>
      <c r="J141">
        <v>3</v>
      </c>
      <c r="K141">
        <v>20</v>
      </c>
      <c r="L141">
        <v>0.87</v>
      </c>
      <c r="M141">
        <v>0.6</v>
      </c>
      <c r="N141">
        <v>2009</v>
      </c>
      <c r="O141" t="b">
        <v>0</v>
      </c>
      <c r="P141" t="b">
        <v>1</v>
      </c>
      <c r="Q141">
        <v>10861</v>
      </c>
    </row>
    <row r="142" spans="1:17" x14ac:dyDescent="0.3">
      <c r="A142" t="s">
        <v>89</v>
      </c>
      <c r="B142">
        <v>0.23</v>
      </c>
      <c r="C142">
        <v>-1</v>
      </c>
      <c r="D142">
        <v>0.42</v>
      </c>
      <c r="E142">
        <v>0.41</v>
      </c>
      <c r="F142">
        <v>0.36</v>
      </c>
      <c r="G142">
        <v>0.37</v>
      </c>
      <c r="H142">
        <v>0.33</v>
      </c>
      <c r="I142">
        <v>0.36</v>
      </c>
      <c r="J142">
        <v>3</v>
      </c>
      <c r="K142">
        <v>20</v>
      </c>
      <c r="L142">
        <v>0.87</v>
      </c>
      <c r="M142">
        <v>0.6</v>
      </c>
      <c r="N142">
        <v>2009</v>
      </c>
      <c r="O142" t="b">
        <v>1</v>
      </c>
      <c r="P142" t="b">
        <v>1</v>
      </c>
      <c r="Q142">
        <v>7162</v>
      </c>
    </row>
    <row r="143" spans="1:17" x14ac:dyDescent="0.3">
      <c r="A143" t="s">
        <v>90</v>
      </c>
      <c r="B143">
        <v>0.28999999999999998</v>
      </c>
      <c r="C143">
        <v>-1</v>
      </c>
      <c r="D143">
        <v>0.53</v>
      </c>
      <c r="E143">
        <v>0.54</v>
      </c>
      <c r="F143">
        <v>0.28000000000000003</v>
      </c>
      <c r="G143">
        <v>0.28000000000000003</v>
      </c>
      <c r="H143">
        <v>0.15</v>
      </c>
      <c r="I143">
        <v>0.35</v>
      </c>
      <c r="J143">
        <v>3.1</v>
      </c>
      <c r="K143">
        <v>60</v>
      </c>
      <c r="L143">
        <v>0.68</v>
      </c>
      <c r="M143">
        <v>0.46</v>
      </c>
      <c r="N143">
        <v>2010</v>
      </c>
      <c r="O143" t="b">
        <v>0</v>
      </c>
      <c r="P143" t="b">
        <v>1</v>
      </c>
      <c r="Q143">
        <v>13949</v>
      </c>
    </row>
    <row r="144" spans="1:17" x14ac:dyDescent="0.3">
      <c r="A144" t="s">
        <v>90</v>
      </c>
      <c r="B144">
        <v>0.28999999999999998</v>
      </c>
      <c r="C144">
        <v>-1</v>
      </c>
      <c r="D144">
        <v>0.53</v>
      </c>
      <c r="E144">
        <v>0.5</v>
      </c>
      <c r="F144">
        <v>0.28000000000000003</v>
      </c>
      <c r="G144">
        <v>0.28000000000000003</v>
      </c>
      <c r="H144">
        <v>0.26</v>
      </c>
      <c r="I144">
        <v>0.26</v>
      </c>
      <c r="J144">
        <v>3.1</v>
      </c>
      <c r="K144">
        <v>60</v>
      </c>
      <c r="L144">
        <v>0.68</v>
      </c>
      <c r="M144">
        <v>0.46</v>
      </c>
      <c r="N144">
        <v>2010</v>
      </c>
      <c r="O144" t="b">
        <v>1</v>
      </c>
      <c r="P144" t="b">
        <v>1</v>
      </c>
      <c r="Q144">
        <v>9540</v>
      </c>
    </row>
    <row r="145" spans="1:17" x14ac:dyDescent="0.3">
      <c r="A145" t="s">
        <v>91</v>
      </c>
      <c r="B145">
        <v>0.25</v>
      </c>
      <c r="C145">
        <v>-1</v>
      </c>
      <c r="D145">
        <v>0.51</v>
      </c>
      <c r="E145">
        <v>0.5</v>
      </c>
      <c r="F145">
        <v>0.24</v>
      </c>
      <c r="G145">
        <v>0.25</v>
      </c>
      <c r="H145">
        <v>7.0000000000000007E-2</v>
      </c>
      <c r="I145">
        <v>0.42</v>
      </c>
      <c r="J145">
        <v>4</v>
      </c>
      <c r="K145">
        <v>60</v>
      </c>
      <c r="L145">
        <v>0.75</v>
      </c>
      <c r="M145">
        <v>0.08</v>
      </c>
      <c r="N145">
        <v>2010</v>
      </c>
      <c r="O145" t="b">
        <v>0</v>
      </c>
      <c r="P145" t="b">
        <v>1</v>
      </c>
      <c r="Q145">
        <v>2625</v>
      </c>
    </row>
    <row r="146" spans="1:17" x14ac:dyDescent="0.3">
      <c r="A146" t="s">
        <v>91</v>
      </c>
      <c r="B146">
        <v>0.25</v>
      </c>
      <c r="C146">
        <v>-1</v>
      </c>
      <c r="D146">
        <v>0.51</v>
      </c>
      <c r="E146">
        <v>0.51</v>
      </c>
      <c r="F146">
        <v>0.24</v>
      </c>
      <c r="G146">
        <v>0.25</v>
      </c>
      <c r="H146">
        <v>0.22</v>
      </c>
      <c r="I146">
        <v>0.31</v>
      </c>
      <c r="J146">
        <v>4</v>
      </c>
      <c r="K146">
        <v>60</v>
      </c>
      <c r="L146">
        <v>0.75</v>
      </c>
      <c r="M146">
        <v>0.08</v>
      </c>
      <c r="N146">
        <v>2010</v>
      </c>
      <c r="O146" t="b">
        <v>1</v>
      </c>
      <c r="P146" t="b">
        <v>1</v>
      </c>
      <c r="Q146">
        <v>7947</v>
      </c>
    </row>
    <row r="147" spans="1:17" x14ac:dyDescent="0.3">
      <c r="A147" t="s">
        <v>92</v>
      </c>
      <c r="B147">
        <v>0.3</v>
      </c>
      <c r="C147">
        <v>-1</v>
      </c>
      <c r="D147">
        <v>0.56000000000000005</v>
      </c>
      <c r="E147">
        <v>0.57999999999999996</v>
      </c>
      <c r="F147">
        <v>0.3</v>
      </c>
      <c r="G147">
        <v>0.31</v>
      </c>
      <c r="H147">
        <v>0.2</v>
      </c>
      <c r="I147">
        <v>0.46</v>
      </c>
      <c r="J147">
        <v>4.2</v>
      </c>
      <c r="K147">
        <v>60</v>
      </c>
      <c r="L147">
        <v>0.69</v>
      </c>
      <c r="M147">
        <v>0.55000000000000004</v>
      </c>
      <c r="N147">
        <v>2010</v>
      </c>
      <c r="O147" t="b">
        <v>0</v>
      </c>
      <c r="P147" t="b">
        <v>1</v>
      </c>
      <c r="Q147">
        <v>7286</v>
      </c>
    </row>
    <row r="148" spans="1:17" x14ac:dyDescent="0.3">
      <c r="A148" t="s">
        <v>92</v>
      </c>
      <c r="B148">
        <v>0.3</v>
      </c>
      <c r="C148">
        <v>-1</v>
      </c>
      <c r="D148">
        <v>0.56000000000000005</v>
      </c>
      <c r="E148">
        <v>0.56999999999999995</v>
      </c>
      <c r="F148">
        <v>0.3</v>
      </c>
      <c r="G148">
        <v>0.3</v>
      </c>
      <c r="H148">
        <v>0.24</v>
      </c>
      <c r="I148">
        <v>0.25</v>
      </c>
      <c r="J148">
        <v>4.2</v>
      </c>
      <c r="K148">
        <v>60</v>
      </c>
      <c r="L148">
        <v>0.69</v>
      </c>
      <c r="M148">
        <v>0.55000000000000004</v>
      </c>
      <c r="N148">
        <v>2010</v>
      </c>
      <c r="O148" t="b">
        <v>1</v>
      </c>
      <c r="P148" t="b">
        <v>1</v>
      </c>
      <c r="Q148">
        <v>5545</v>
      </c>
    </row>
    <row r="149" spans="1:17" x14ac:dyDescent="0.3">
      <c r="A149" t="s">
        <v>93</v>
      </c>
      <c r="B149">
        <v>0.3</v>
      </c>
      <c r="C149">
        <v>0.31</v>
      </c>
      <c r="D149">
        <v>0.57999999999999996</v>
      </c>
      <c r="E149">
        <v>0.57999999999999996</v>
      </c>
      <c r="F149">
        <v>0.3</v>
      </c>
      <c r="G149">
        <v>0.3</v>
      </c>
      <c r="H149">
        <v>0.18</v>
      </c>
      <c r="I149">
        <v>0.39</v>
      </c>
      <c r="J149">
        <v>3.56</v>
      </c>
      <c r="K149">
        <v>60</v>
      </c>
      <c r="L149">
        <v>0.66</v>
      </c>
      <c r="M149">
        <v>0.99</v>
      </c>
      <c r="N149">
        <v>2008</v>
      </c>
      <c r="O149" t="b">
        <v>0</v>
      </c>
      <c r="P149" t="b">
        <v>1</v>
      </c>
      <c r="Q149">
        <v>7758</v>
      </c>
    </row>
    <row r="150" spans="1:17" x14ac:dyDescent="0.3">
      <c r="A150" t="s">
        <v>93</v>
      </c>
      <c r="B150">
        <v>0.3</v>
      </c>
      <c r="C150">
        <v>0.31</v>
      </c>
      <c r="D150">
        <v>0.57999999999999996</v>
      </c>
      <c r="E150">
        <v>0.56999999999999995</v>
      </c>
      <c r="F150">
        <v>0.3</v>
      </c>
      <c r="G150">
        <v>0.31</v>
      </c>
      <c r="H150">
        <v>0.27</v>
      </c>
      <c r="I150">
        <v>0.27</v>
      </c>
      <c r="J150">
        <v>3.56</v>
      </c>
      <c r="K150">
        <v>60</v>
      </c>
      <c r="L150">
        <v>0.66</v>
      </c>
      <c r="M150">
        <v>0.99</v>
      </c>
      <c r="N150">
        <v>2008</v>
      </c>
      <c r="O150" t="b">
        <v>1</v>
      </c>
      <c r="P150" t="b">
        <v>1</v>
      </c>
      <c r="Q150">
        <v>6758</v>
      </c>
    </row>
    <row r="151" spans="1:17" x14ac:dyDescent="0.3">
      <c r="A151" t="s">
        <v>94</v>
      </c>
      <c r="B151">
        <v>0.24</v>
      </c>
      <c r="C151">
        <v>0.24</v>
      </c>
      <c r="D151">
        <v>0.53</v>
      </c>
      <c r="E151">
        <v>0.53</v>
      </c>
      <c r="F151">
        <v>0.24</v>
      </c>
      <c r="G151">
        <v>0.24</v>
      </c>
      <c r="H151">
        <v>0.2</v>
      </c>
      <c r="I151">
        <v>0.38</v>
      </c>
      <c r="J151">
        <v>3.81</v>
      </c>
      <c r="K151">
        <v>60</v>
      </c>
      <c r="L151">
        <v>0.65</v>
      </c>
      <c r="M151">
        <v>0.69</v>
      </c>
      <c r="N151">
        <v>2009</v>
      </c>
      <c r="O151" t="b">
        <v>0</v>
      </c>
      <c r="P151" t="b">
        <v>1</v>
      </c>
      <c r="Q151">
        <v>7134</v>
      </c>
    </row>
    <row r="152" spans="1:17" x14ac:dyDescent="0.3">
      <c r="A152" t="s">
        <v>94</v>
      </c>
      <c r="B152">
        <v>0.24</v>
      </c>
      <c r="C152">
        <v>0.24</v>
      </c>
      <c r="D152">
        <v>0.53</v>
      </c>
      <c r="E152">
        <v>0.5</v>
      </c>
      <c r="F152">
        <v>0.24</v>
      </c>
      <c r="G152">
        <v>0.23</v>
      </c>
      <c r="H152">
        <v>0.19</v>
      </c>
      <c r="I152">
        <v>0.18</v>
      </c>
      <c r="J152">
        <v>3.81</v>
      </c>
      <c r="K152">
        <v>60</v>
      </c>
      <c r="L152">
        <v>0.65</v>
      </c>
      <c r="M152">
        <v>0.69</v>
      </c>
      <c r="N152">
        <v>2009</v>
      </c>
      <c r="O152" t="b">
        <v>1</v>
      </c>
      <c r="P152" t="b">
        <v>1</v>
      </c>
      <c r="Q152">
        <v>6200</v>
      </c>
    </row>
    <row r="153" spans="1:17" x14ac:dyDescent="0.3">
      <c r="A153" t="s">
        <v>95</v>
      </c>
      <c r="B153">
        <v>0.28999999999999998</v>
      </c>
      <c r="C153">
        <v>0.32</v>
      </c>
      <c r="D153">
        <v>0.44</v>
      </c>
      <c r="E153">
        <v>0.43</v>
      </c>
      <c r="F153">
        <v>0.31</v>
      </c>
      <c r="G153">
        <v>0.31</v>
      </c>
      <c r="H153">
        <v>0.23</v>
      </c>
      <c r="I153">
        <v>0.4</v>
      </c>
      <c r="J153">
        <v>3.7</v>
      </c>
      <c r="K153">
        <v>2</v>
      </c>
      <c r="L153">
        <v>0.73</v>
      </c>
      <c r="M153">
        <v>0.91</v>
      </c>
      <c r="N153">
        <v>1998</v>
      </c>
      <c r="O153" t="b">
        <v>0</v>
      </c>
      <c r="P153" t="b">
        <v>1</v>
      </c>
      <c r="Q153">
        <v>1597</v>
      </c>
    </row>
    <row r="154" spans="1:17" x14ac:dyDescent="0.3">
      <c r="A154" t="s">
        <v>95</v>
      </c>
      <c r="B154">
        <v>0.28999999999999998</v>
      </c>
      <c r="C154">
        <v>0.32</v>
      </c>
      <c r="D154">
        <v>0.44</v>
      </c>
      <c r="E154">
        <v>0.44</v>
      </c>
      <c r="F154">
        <v>0.31</v>
      </c>
      <c r="G154">
        <v>0.32</v>
      </c>
      <c r="H154">
        <v>0.25</v>
      </c>
      <c r="I154">
        <v>0.35</v>
      </c>
      <c r="J154">
        <v>3.7</v>
      </c>
      <c r="K154">
        <v>2</v>
      </c>
      <c r="L154">
        <v>0.73</v>
      </c>
      <c r="M154">
        <v>0.91</v>
      </c>
      <c r="N154">
        <v>1998</v>
      </c>
      <c r="O154" t="b">
        <v>1</v>
      </c>
      <c r="P154" t="b">
        <v>1</v>
      </c>
      <c r="Q154">
        <v>1222</v>
      </c>
    </row>
    <row r="155" spans="1:17" x14ac:dyDescent="0.3">
      <c r="A155" t="s">
        <v>96</v>
      </c>
      <c r="B155">
        <v>0.34</v>
      </c>
      <c r="C155">
        <v>0.38</v>
      </c>
      <c r="D155">
        <v>0.33</v>
      </c>
      <c r="E155">
        <v>0.34</v>
      </c>
      <c r="F155">
        <v>0.33</v>
      </c>
      <c r="G155">
        <v>0.34</v>
      </c>
      <c r="H155">
        <v>0.28000000000000003</v>
      </c>
      <c r="I155">
        <v>0.49</v>
      </c>
      <c r="J155">
        <v>3.9</v>
      </c>
      <c r="K155">
        <v>3</v>
      </c>
      <c r="L155">
        <v>0.7</v>
      </c>
      <c r="M155">
        <v>1</v>
      </c>
      <c r="N155">
        <v>2008</v>
      </c>
      <c r="O155" t="b">
        <v>0</v>
      </c>
      <c r="P155" t="b">
        <v>1</v>
      </c>
      <c r="Q155">
        <v>2716</v>
      </c>
    </row>
    <row r="156" spans="1:17" x14ac:dyDescent="0.3">
      <c r="A156" t="s">
        <v>96</v>
      </c>
      <c r="B156">
        <v>0.34</v>
      </c>
      <c r="C156">
        <v>0.38</v>
      </c>
      <c r="D156">
        <v>0.33</v>
      </c>
      <c r="E156">
        <v>0.33</v>
      </c>
      <c r="F156">
        <v>0.33</v>
      </c>
      <c r="G156">
        <v>0.33</v>
      </c>
      <c r="H156">
        <v>0.28000000000000003</v>
      </c>
      <c r="I156">
        <v>0.4</v>
      </c>
      <c r="J156">
        <v>3.9</v>
      </c>
      <c r="K156">
        <v>3</v>
      </c>
      <c r="L156">
        <v>0.7</v>
      </c>
      <c r="M156">
        <v>1</v>
      </c>
      <c r="N156">
        <v>2008</v>
      </c>
      <c r="O156" t="b">
        <v>1</v>
      </c>
      <c r="P156" t="b">
        <v>1</v>
      </c>
      <c r="Q156">
        <v>2580</v>
      </c>
    </row>
    <row r="157" spans="1:17" x14ac:dyDescent="0.3">
      <c r="A157" t="s">
        <v>97</v>
      </c>
      <c r="B157">
        <v>0.26</v>
      </c>
      <c r="C157">
        <v>0.26</v>
      </c>
      <c r="D157">
        <v>0.52</v>
      </c>
      <c r="E157">
        <v>0.52</v>
      </c>
      <c r="F157">
        <v>0.25</v>
      </c>
      <c r="G157">
        <v>0.25</v>
      </c>
      <c r="H157">
        <v>0.18</v>
      </c>
      <c r="I157">
        <v>0.28999999999999998</v>
      </c>
      <c r="J157">
        <v>2.2999999999999998</v>
      </c>
      <c r="K157">
        <v>40</v>
      </c>
      <c r="L157">
        <v>0.69</v>
      </c>
      <c r="M157">
        <v>0.8</v>
      </c>
      <c r="N157">
        <v>2008</v>
      </c>
      <c r="O157" t="b">
        <v>0</v>
      </c>
      <c r="P157" t="b">
        <v>1</v>
      </c>
      <c r="Q157">
        <v>28093</v>
      </c>
    </row>
    <row r="158" spans="1:17" x14ac:dyDescent="0.3">
      <c r="A158" t="s">
        <v>97</v>
      </c>
      <c r="B158">
        <v>0.26</v>
      </c>
      <c r="C158">
        <v>0.26</v>
      </c>
      <c r="D158">
        <v>0.52</v>
      </c>
      <c r="E158">
        <v>0.52</v>
      </c>
      <c r="F158">
        <v>0.25</v>
      </c>
      <c r="G158">
        <v>0.24</v>
      </c>
      <c r="H158">
        <v>0.26</v>
      </c>
      <c r="I158">
        <v>0.24</v>
      </c>
      <c r="J158">
        <v>2.2999999999999998</v>
      </c>
      <c r="K158">
        <v>40</v>
      </c>
      <c r="L158">
        <v>0.69</v>
      </c>
      <c r="M158">
        <v>0.8</v>
      </c>
      <c r="N158">
        <v>2008</v>
      </c>
      <c r="O158" t="b">
        <v>1</v>
      </c>
      <c r="P158" t="b">
        <v>1</v>
      </c>
      <c r="Q158">
        <v>24190</v>
      </c>
    </row>
    <row r="159" spans="1:17" x14ac:dyDescent="0.3">
      <c r="A159" t="s">
        <v>98</v>
      </c>
      <c r="B159">
        <v>0.25</v>
      </c>
      <c r="C159">
        <v>0.27</v>
      </c>
      <c r="D159">
        <v>0.51</v>
      </c>
      <c r="E159">
        <v>0.52</v>
      </c>
      <c r="F159">
        <v>0.24</v>
      </c>
      <c r="G159">
        <v>0.24</v>
      </c>
      <c r="H159">
        <v>0.15</v>
      </c>
      <c r="I159">
        <v>0.32</v>
      </c>
      <c r="J159">
        <v>3.3</v>
      </c>
      <c r="K159">
        <v>5</v>
      </c>
      <c r="L159">
        <v>0.76</v>
      </c>
      <c r="M159">
        <v>0.75</v>
      </c>
      <c r="N159">
        <v>2008</v>
      </c>
      <c r="O159" t="b">
        <v>0</v>
      </c>
      <c r="P159" t="b">
        <v>1</v>
      </c>
      <c r="Q159">
        <v>4670</v>
      </c>
    </row>
    <row r="160" spans="1:17" x14ac:dyDescent="0.3">
      <c r="A160" t="s">
        <v>98</v>
      </c>
      <c r="B160">
        <v>0.25</v>
      </c>
      <c r="C160">
        <v>0.27</v>
      </c>
      <c r="D160">
        <v>0.51</v>
      </c>
      <c r="E160">
        <v>0.52</v>
      </c>
      <c r="F160">
        <v>0.24</v>
      </c>
      <c r="G160">
        <v>0.25</v>
      </c>
      <c r="H160">
        <v>0.21</v>
      </c>
      <c r="I160">
        <v>0.25</v>
      </c>
      <c r="J160">
        <v>3.3</v>
      </c>
      <c r="K160">
        <v>5</v>
      </c>
      <c r="L160">
        <v>0.76</v>
      </c>
      <c r="M160">
        <v>0.75</v>
      </c>
      <c r="N160">
        <v>2008</v>
      </c>
      <c r="O160" t="b">
        <v>1</v>
      </c>
      <c r="P160" t="b">
        <v>1</v>
      </c>
      <c r="Q160">
        <v>4609</v>
      </c>
    </row>
    <row r="161" spans="1:17" x14ac:dyDescent="0.3">
      <c r="A161" t="s">
        <v>99</v>
      </c>
      <c r="B161">
        <v>0.28999999999999998</v>
      </c>
      <c r="C161">
        <v>0.28999999999999998</v>
      </c>
      <c r="D161">
        <v>0.56000000000000005</v>
      </c>
      <c r="E161">
        <v>0.55000000000000004</v>
      </c>
      <c r="F161">
        <v>0.28999999999999998</v>
      </c>
      <c r="G161">
        <v>0.28999999999999998</v>
      </c>
      <c r="H161">
        <v>0.18</v>
      </c>
      <c r="I161">
        <v>0.37</v>
      </c>
      <c r="J161">
        <v>3.1</v>
      </c>
      <c r="K161">
        <v>20</v>
      </c>
      <c r="L161">
        <v>0.62</v>
      </c>
      <c r="M161">
        <v>0.98</v>
      </c>
      <c r="N161">
        <v>2008</v>
      </c>
      <c r="O161" t="b">
        <v>0</v>
      </c>
      <c r="P161" t="b">
        <v>1</v>
      </c>
      <c r="Q161">
        <v>4384</v>
      </c>
    </row>
    <row r="162" spans="1:17" x14ac:dyDescent="0.3">
      <c r="A162" t="s">
        <v>99</v>
      </c>
      <c r="B162">
        <v>0.28999999999999998</v>
      </c>
      <c r="C162">
        <v>0.28999999999999998</v>
      </c>
      <c r="D162">
        <v>0.56000000000000005</v>
      </c>
      <c r="E162">
        <v>0.56999999999999995</v>
      </c>
      <c r="F162">
        <v>0.28999999999999998</v>
      </c>
      <c r="G162">
        <v>0.3</v>
      </c>
      <c r="H162">
        <v>0.27</v>
      </c>
      <c r="I162">
        <v>0.28999999999999998</v>
      </c>
      <c r="J162">
        <v>3.1</v>
      </c>
      <c r="K162">
        <v>20</v>
      </c>
      <c r="L162">
        <v>0.62</v>
      </c>
      <c r="M162">
        <v>0.98</v>
      </c>
      <c r="N162">
        <v>2008</v>
      </c>
      <c r="O162" t="b">
        <v>1</v>
      </c>
      <c r="P162" t="b">
        <v>1</v>
      </c>
      <c r="Q162">
        <v>4689</v>
      </c>
    </row>
    <row r="163" spans="1:17" x14ac:dyDescent="0.3">
      <c r="A163" t="s">
        <v>100</v>
      </c>
      <c r="B163">
        <v>0.28000000000000003</v>
      </c>
      <c r="C163">
        <v>0.28999999999999998</v>
      </c>
      <c r="D163">
        <v>0.54</v>
      </c>
      <c r="E163">
        <v>0.52</v>
      </c>
      <c r="F163">
        <v>0.28999999999999998</v>
      </c>
      <c r="G163">
        <v>0.28999999999999998</v>
      </c>
      <c r="H163">
        <v>0.16</v>
      </c>
      <c r="I163">
        <v>0.32</v>
      </c>
      <c r="J163">
        <v>3.5</v>
      </c>
      <c r="K163">
        <v>20</v>
      </c>
      <c r="L163">
        <v>0.73</v>
      </c>
      <c r="M163">
        <v>0.94</v>
      </c>
      <c r="N163">
        <v>2009</v>
      </c>
      <c r="O163" t="b">
        <v>0</v>
      </c>
      <c r="P163" t="b">
        <v>1</v>
      </c>
      <c r="Q163">
        <v>3081</v>
      </c>
    </row>
    <row r="164" spans="1:17" x14ac:dyDescent="0.3">
      <c r="A164" t="s">
        <v>100</v>
      </c>
      <c r="B164">
        <v>0.28000000000000003</v>
      </c>
      <c r="C164">
        <v>0.28999999999999998</v>
      </c>
      <c r="D164">
        <v>0.54</v>
      </c>
      <c r="E164">
        <v>0.55000000000000004</v>
      </c>
      <c r="F164">
        <v>0.28999999999999998</v>
      </c>
      <c r="G164">
        <v>0.28999999999999998</v>
      </c>
      <c r="H164">
        <v>0.24</v>
      </c>
      <c r="I164">
        <v>0.25</v>
      </c>
      <c r="J164">
        <v>3.5</v>
      </c>
      <c r="K164">
        <v>20</v>
      </c>
      <c r="L164">
        <v>0.73</v>
      </c>
      <c r="M164">
        <v>0.94</v>
      </c>
      <c r="N164">
        <v>2009</v>
      </c>
      <c r="O164" t="b">
        <v>1</v>
      </c>
      <c r="P164" t="b">
        <v>1</v>
      </c>
      <c r="Q164">
        <v>3069</v>
      </c>
    </row>
    <row r="165" spans="1:17" x14ac:dyDescent="0.3">
      <c r="A165" t="s">
        <v>101</v>
      </c>
      <c r="B165">
        <v>0.35</v>
      </c>
      <c r="C165">
        <v>-1</v>
      </c>
      <c r="D165">
        <v>0.56000000000000005</v>
      </c>
      <c r="E165">
        <v>0.55000000000000004</v>
      </c>
      <c r="F165">
        <v>0.37</v>
      </c>
      <c r="G165">
        <v>0.37</v>
      </c>
      <c r="H165">
        <v>0.24</v>
      </c>
      <c r="I165">
        <v>0.44</v>
      </c>
      <c r="J165">
        <v>3.6</v>
      </c>
      <c r="K165">
        <v>60</v>
      </c>
      <c r="L165">
        <v>0.69</v>
      </c>
      <c r="M165">
        <v>0.36</v>
      </c>
      <c r="N165">
        <v>2010</v>
      </c>
      <c r="O165" t="b">
        <v>0</v>
      </c>
      <c r="P165" t="b">
        <v>1</v>
      </c>
      <c r="Q165">
        <v>16623</v>
      </c>
    </row>
    <row r="166" spans="1:17" x14ac:dyDescent="0.3">
      <c r="A166" t="s">
        <v>101</v>
      </c>
      <c r="B166">
        <v>0.35</v>
      </c>
      <c r="C166">
        <v>-1</v>
      </c>
      <c r="D166">
        <v>0.56000000000000005</v>
      </c>
      <c r="E166">
        <v>0.56999999999999995</v>
      </c>
      <c r="F166">
        <v>0.37</v>
      </c>
      <c r="G166">
        <v>0.38</v>
      </c>
      <c r="H166">
        <v>0.34</v>
      </c>
      <c r="I166">
        <v>0.35</v>
      </c>
      <c r="J166">
        <v>3.6</v>
      </c>
      <c r="K166">
        <v>60</v>
      </c>
      <c r="L166">
        <v>0.69</v>
      </c>
      <c r="M166">
        <v>0.36</v>
      </c>
      <c r="N166">
        <v>2010</v>
      </c>
      <c r="O166" t="b">
        <v>1</v>
      </c>
      <c r="P166" t="b">
        <v>1</v>
      </c>
      <c r="Q166">
        <v>11482</v>
      </c>
    </row>
    <row r="167" spans="1:17" x14ac:dyDescent="0.3">
      <c r="A167" t="s">
        <v>102</v>
      </c>
      <c r="B167">
        <v>0.28000000000000003</v>
      </c>
      <c r="C167">
        <v>0.28000000000000003</v>
      </c>
      <c r="D167">
        <v>0.54</v>
      </c>
      <c r="E167">
        <v>0.54</v>
      </c>
      <c r="F167">
        <v>0.54</v>
      </c>
      <c r="G167">
        <v>0.54</v>
      </c>
      <c r="H167">
        <v>0.46</v>
      </c>
      <c r="I167">
        <v>0.56000000000000005</v>
      </c>
      <c r="J167">
        <v>2.5</v>
      </c>
      <c r="K167">
        <v>30</v>
      </c>
      <c r="L167">
        <v>0.78</v>
      </c>
      <c r="M167">
        <v>0.64</v>
      </c>
      <c r="N167">
        <v>2010</v>
      </c>
      <c r="O167" t="b">
        <v>0</v>
      </c>
      <c r="P167" t="b">
        <v>1</v>
      </c>
      <c r="Q167">
        <v>6430</v>
      </c>
    </row>
    <row r="168" spans="1:17" x14ac:dyDescent="0.3">
      <c r="A168" t="s">
        <v>102</v>
      </c>
      <c r="B168">
        <v>0.28000000000000003</v>
      </c>
      <c r="C168">
        <v>0.28000000000000003</v>
      </c>
      <c r="D168">
        <v>0.54</v>
      </c>
      <c r="E168">
        <v>0.55000000000000004</v>
      </c>
      <c r="F168">
        <v>0.54</v>
      </c>
      <c r="G168">
        <v>0.53</v>
      </c>
      <c r="H168">
        <v>0.51</v>
      </c>
      <c r="I168">
        <v>0.55000000000000004</v>
      </c>
      <c r="J168">
        <v>2.5</v>
      </c>
      <c r="K168">
        <v>30</v>
      </c>
      <c r="L168">
        <v>0.78</v>
      </c>
      <c r="M168">
        <v>0.64</v>
      </c>
      <c r="N168">
        <v>2010</v>
      </c>
      <c r="O168" t="b">
        <v>1</v>
      </c>
      <c r="P168" t="b">
        <v>1</v>
      </c>
      <c r="Q168">
        <v>3592</v>
      </c>
    </row>
    <row r="169" spans="1:17" x14ac:dyDescent="0.3">
      <c r="A169" t="s">
        <v>103</v>
      </c>
      <c r="B169">
        <v>-1</v>
      </c>
      <c r="C169">
        <v>-1</v>
      </c>
      <c r="D169">
        <v>0.51</v>
      </c>
      <c r="E169">
        <v>0.52</v>
      </c>
      <c r="F169">
        <v>0.38</v>
      </c>
      <c r="G169">
        <v>0.39</v>
      </c>
      <c r="H169">
        <v>0.25</v>
      </c>
      <c r="I169">
        <v>0.42</v>
      </c>
      <c r="J169">
        <v>2.8</v>
      </c>
      <c r="K169">
        <v>8</v>
      </c>
      <c r="L169">
        <v>0.63</v>
      </c>
      <c r="M169">
        <v>0.93</v>
      </c>
      <c r="N169">
        <v>2010</v>
      </c>
      <c r="O169" t="b">
        <v>0</v>
      </c>
      <c r="P169" t="b">
        <v>1</v>
      </c>
      <c r="Q169">
        <v>2122</v>
      </c>
    </row>
    <row r="170" spans="1:17" x14ac:dyDescent="0.3">
      <c r="A170" t="s">
        <v>103</v>
      </c>
      <c r="B170">
        <v>-1</v>
      </c>
      <c r="C170">
        <v>-1</v>
      </c>
      <c r="D170">
        <v>0.51</v>
      </c>
      <c r="E170">
        <v>0.49</v>
      </c>
      <c r="F170">
        <v>0.38</v>
      </c>
      <c r="G170">
        <v>0.38</v>
      </c>
      <c r="H170">
        <v>0.35</v>
      </c>
      <c r="I170">
        <v>0.38</v>
      </c>
      <c r="J170">
        <v>2.8</v>
      </c>
      <c r="K170">
        <v>8</v>
      </c>
      <c r="L170">
        <v>0.63</v>
      </c>
      <c r="M170">
        <v>0.93</v>
      </c>
      <c r="N170">
        <v>2010</v>
      </c>
      <c r="O170" t="b">
        <v>1</v>
      </c>
      <c r="P170" t="b">
        <v>1</v>
      </c>
      <c r="Q170">
        <v>2170</v>
      </c>
    </row>
    <row r="171" spans="1:17" x14ac:dyDescent="0.3">
      <c r="A171" t="s">
        <v>104</v>
      </c>
      <c r="B171">
        <v>-1</v>
      </c>
      <c r="C171">
        <v>-1</v>
      </c>
      <c r="D171">
        <v>0.52</v>
      </c>
      <c r="E171">
        <v>0.51</v>
      </c>
      <c r="F171">
        <v>0.39</v>
      </c>
      <c r="G171">
        <v>0.39</v>
      </c>
      <c r="H171">
        <v>0.25</v>
      </c>
      <c r="I171">
        <v>0.42</v>
      </c>
      <c r="J171">
        <v>2.7</v>
      </c>
      <c r="K171">
        <v>8</v>
      </c>
      <c r="L171">
        <v>0.63</v>
      </c>
      <c r="M171">
        <v>0.93</v>
      </c>
      <c r="N171">
        <v>2010</v>
      </c>
      <c r="O171" t="b">
        <v>0</v>
      </c>
      <c r="P171" t="b">
        <v>1</v>
      </c>
      <c r="Q171">
        <v>2413</v>
      </c>
    </row>
    <row r="172" spans="1:17" x14ac:dyDescent="0.3">
      <c r="A172" t="s">
        <v>104</v>
      </c>
      <c r="B172">
        <v>-1</v>
      </c>
      <c r="C172">
        <v>-1</v>
      </c>
      <c r="D172">
        <v>0.52</v>
      </c>
      <c r="E172">
        <v>0.53</v>
      </c>
      <c r="F172">
        <v>0.39</v>
      </c>
      <c r="G172">
        <v>0.4</v>
      </c>
      <c r="H172">
        <v>0.34</v>
      </c>
      <c r="I172">
        <v>0.38</v>
      </c>
      <c r="J172">
        <v>2.7</v>
      </c>
      <c r="K172">
        <v>8</v>
      </c>
      <c r="L172">
        <v>0.63</v>
      </c>
      <c r="M172">
        <v>0.93</v>
      </c>
      <c r="N172">
        <v>2010</v>
      </c>
      <c r="O172" t="b">
        <v>1</v>
      </c>
      <c r="P172" t="b">
        <v>1</v>
      </c>
      <c r="Q172">
        <v>2169</v>
      </c>
    </row>
    <row r="173" spans="1:17" x14ac:dyDescent="0.3">
      <c r="A173" t="s">
        <v>105</v>
      </c>
      <c r="B173">
        <v>-1</v>
      </c>
      <c r="C173">
        <v>-1</v>
      </c>
      <c r="D173">
        <v>0.52</v>
      </c>
      <c r="E173">
        <v>0.5</v>
      </c>
      <c r="F173">
        <v>0.39</v>
      </c>
      <c r="G173">
        <v>0.39</v>
      </c>
      <c r="H173">
        <v>0.25</v>
      </c>
      <c r="I173">
        <v>0.42</v>
      </c>
      <c r="J173">
        <v>3</v>
      </c>
      <c r="K173">
        <v>8</v>
      </c>
      <c r="L173">
        <v>0.63</v>
      </c>
      <c r="M173">
        <v>0.93</v>
      </c>
      <c r="N173">
        <v>2010</v>
      </c>
      <c r="O173" t="b">
        <v>0</v>
      </c>
      <c r="P173" t="b">
        <v>1</v>
      </c>
      <c r="Q173">
        <v>2686</v>
      </c>
    </row>
    <row r="174" spans="1:17" x14ac:dyDescent="0.3">
      <c r="A174" t="s">
        <v>105</v>
      </c>
      <c r="B174">
        <v>-1</v>
      </c>
      <c r="C174">
        <v>-1</v>
      </c>
      <c r="D174">
        <v>0.52</v>
      </c>
      <c r="E174">
        <v>0.5</v>
      </c>
      <c r="F174">
        <v>0.39</v>
      </c>
      <c r="G174">
        <v>0.39</v>
      </c>
      <c r="H174">
        <v>0.35</v>
      </c>
      <c r="I174">
        <v>0.37</v>
      </c>
      <c r="J174">
        <v>3</v>
      </c>
      <c r="K174">
        <v>8</v>
      </c>
      <c r="L174">
        <v>0.63</v>
      </c>
      <c r="M174">
        <v>0.93</v>
      </c>
      <c r="N174">
        <v>2010</v>
      </c>
      <c r="O174" t="b">
        <v>1</v>
      </c>
      <c r="P174" t="b">
        <v>1</v>
      </c>
      <c r="Q174">
        <v>2119</v>
      </c>
    </row>
    <row r="175" spans="1:17" x14ac:dyDescent="0.3">
      <c r="A175" t="s">
        <v>106</v>
      </c>
      <c r="B175">
        <v>0.25</v>
      </c>
      <c r="C175">
        <v>0.25</v>
      </c>
      <c r="D175">
        <v>0.55000000000000004</v>
      </c>
      <c r="E175">
        <v>0.55000000000000004</v>
      </c>
      <c r="F175">
        <v>0.35</v>
      </c>
      <c r="G175">
        <v>0.35</v>
      </c>
      <c r="H175">
        <v>0.13</v>
      </c>
      <c r="I175">
        <v>0.27</v>
      </c>
      <c r="J175">
        <v>3.45</v>
      </c>
      <c r="K175">
        <v>60</v>
      </c>
      <c r="L175">
        <v>0.78</v>
      </c>
      <c r="M175">
        <v>0.79</v>
      </c>
      <c r="N175">
        <v>2010</v>
      </c>
      <c r="O175" t="b">
        <v>0</v>
      </c>
      <c r="P175" t="b">
        <v>1</v>
      </c>
      <c r="Q175">
        <v>10316</v>
      </c>
    </row>
    <row r="176" spans="1:17" x14ac:dyDescent="0.3">
      <c r="A176" t="s">
        <v>106</v>
      </c>
      <c r="B176">
        <v>0.25</v>
      </c>
      <c r="C176">
        <v>0.25</v>
      </c>
      <c r="D176">
        <v>0.55000000000000004</v>
      </c>
      <c r="E176">
        <v>0.55000000000000004</v>
      </c>
      <c r="F176">
        <v>0.35</v>
      </c>
      <c r="G176">
        <v>0.36</v>
      </c>
      <c r="H176">
        <v>0.28000000000000003</v>
      </c>
      <c r="I176">
        <v>0.28000000000000003</v>
      </c>
      <c r="J176">
        <v>3.45</v>
      </c>
      <c r="K176">
        <v>60</v>
      </c>
      <c r="L176">
        <v>0.78</v>
      </c>
      <c r="M176">
        <v>0.79</v>
      </c>
      <c r="N176">
        <v>2010</v>
      </c>
      <c r="O176" t="b">
        <v>1</v>
      </c>
      <c r="P176" t="b">
        <v>1</v>
      </c>
      <c r="Q176">
        <v>8359</v>
      </c>
    </row>
    <row r="177" spans="1:17" x14ac:dyDescent="0.3">
      <c r="A177" t="s">
        <v>107</v>
      </c>
      <c r="B177">
        <v>0.28000000000000003</v>
      </c>
      <c r="C177">
        <v>0.28999999999999998</v>
      </c>
      <c r="D177">
        <v>0.53</v>
      </c>
      <c r="E177">
        <v>0.53</v>
      </c>
      <c r="F177">
        <v>0.25</v>
      </c>
      <c r="G177">
        <v>0.25</v>
      </c>
      <c r="H177">
        <v>0.15</v>
      </c>
      <c r="I177">
        <v>0.34</v>
      </c>
      <c r="J177">
        <v>3</v>
      </c>
      <c r="K177">
        <v>10</v>
      </c>
      <c r="L177">
        <v>0.66</v>
      </c>
      <c r="M177">
        <v>0.69</v>
      </c>
      <c r="N177">
        <v>2010</v>
      </c>
      <c r="O177" t="b">
        <v>0</v>
      </c>
      <c r="P177" t="b">
        <v>1</v>
      </c>
      <c r="Q177">
        <v>3098</v>
      </c>
    </row>
    <row r="178" spans="1:17" x14ac:dyDescent="0.3">
      <c r="A178" t="s">
        <v>107</v>
      </c>
      <c r="B178">
        <v>0.28000000000000003</v>
      </c>
      <c r="C178">
        <v>0.28999999999999998</v>
      </c>
      <c r="D178">
        <v>0.53</v>
      </c>
      <c r="E178">
        <v>0.53</v>
      </c>
      <c r="F178">
        <v>0.25</v>
      </c>
      <c r="G178">
        <v>0.24</v>
      </c>
      <c r="H178">
        <v>0.22</v>
      </c>
      <c r="I178">
        <v>0.24</v>
      </c>
      <c r="J178">
        <v>3</v>
      </c>
      <c r="K178">
        <v>10</v>
      </c>
      <c r="L178">
        <v>0.66</v>
      </c>
      <c r="M178">
        <v>0.69</v>
      </c>
      <c r="N178">
        <v>2010</v>
      </c>
      <c r="O178" t="b">
        <v>1</v>
      </c>
      <c r="P178" t="b">
        <v>1</v>
      </c>
      <c r="Q178">
        <v>3218</v>
      </c>
    </row>
    <row r="179" spans="1:17" x14ac:dyDescent="0.3">
      <c r="A179" t="s">
        <v>108</v>
      </c>
      <c r="B179">
        <v>0.21</v>
      </c>
      <c r="C179">
        <v>-1</v>
      </c>
      <c r="D179">
        <v>0.56000000000000005</v>
      </c>
      <c r="E179">
        <v>0.56999999999999995</v>
      </c>
      <c r="F179">
        <v>0.56000000000000005</v>
      </c>
      <c r="G179">
        <v>0.57999999999999996</v>
      </c>
      <c r="H179">
        <v>0.46</v>
      </c>
      <c r="I179">
        <v>0.56999999999999995</v>
      </c>
      <c r="J179">
        <v>3.1</v>
      </c>
      <c r="K179">
        <v>60</v>
      </c>
      <c r="L179">
        <v>0.8</v>
      </c>
      <c r="M179">
        <v>0.95</v>
      </c>
      <c r="N179">
        <v>2010</v>
      </c>
      <c r="O179" t="b">
        <v>0</v>
      </c>
      <c r="P179" t="b">
        <v>1</v>
      </c>
      <c r="Q179">
        <v>11353</v>
      </c>
    </row>
    <row r="180" spans="1:17" x14ac:dyDescent="0.3">
      <c r="A180" t="s">
        <v>108</v>
      </c>
      <c r="B180">
        <v>0.21</v>
      </c>
      <c r="C180">
        <v>-1</v>
      </c>
      <c r="D180">
        <v>0.56000000000000005</v>
      </c>
      <c r="E180">
        <v>0.54</v>
      </c>
      <c r="F180">
        <v>0.56000000000000005</v>
      </c>
      <c r="G180">
        <v>0.54</v>
      </c>
      <c r="H180">
        <v>0.43</v>
      </c>
      <c r="I180">
        <v>0.42</v>
      </c>
      <c r="J180">
        <v>3.1</v>
      </c>
      <c r="K180">
        <v>60</v>
      </c>
      <c r="L180">
        <v>0.8</v>
      </c>
      <c r="M180">
        <v>0.95</v>
      </c>
      <c r="N180">
        <v>2010</v>
      </c>
      <c r="O180" t="b">
        <v>1</v>
      </c>
      <c r="P180" t="b">
        <v>1</v>
      </c>
      <c r="Q180">
        <v>7520</v>
      </c>
    </row>
    <row r="181" spans="1:17" x14ac:dyDescent="0.3">
      <c r="A181" t="s">
        <v>109</v>
      </c>
      <c r="B181">
        <v>0.46</v>
      </c>
      <c r="C181">
        <v>0.47</v>
      </c>
      <c r="D181">
        <v>0.49</v>
      </c>
      <c r="E181">
        <v>0.49</v>
      </c>
      <c r="F181">
        <v>0.39</v>
      </c>
      <c r="G181">
        <v>0.4</v>
      </c>
      <c r="H181">
        <v>0.24</v>
      </c>
      <c r="I181">
        <v>0.37</v>
      </c>
      <c r="J181">
        <v>5.2</v>
      </c>
      <c r="K181">
        <v>5</v>
      </c>
      <c r="L181">
        <v>0.91</v>
      </c>
      <c r="M181">
        <v>0.77</v>
      </c>
      <c r="N181">
        <v>2011</v>
      </c>
      <c r="O181" t="b">
        <v>0</v>
      </c>
      <c r="P181" t="b">
        <v>1</v>
      </c>
      <c r="Q181">
        <v>3420</v>
      </c>
    </row>
    <row r="182" spans="1:17" x14ac:dyDescent="0.3">
      <c r="A182" t="s">
        <v>109</v>
      </c>
      <c r="B182">
        <v>0.46</v>
      </c>
      <c r="C182">
        <v>0.47</v>
      </c>
      <c r="D182">
        <v>0.49</v>
      </c>
      <c r="E182">
        <v>0.48</v>
      </c>
      <c r="F182">
        <v>0.39</v>
      </c>
      <c r="G182">
        <v>0.38</v>
      </c>
      <c r="H182">
        <v>0.25</v>
      </c>
      <c r="I182">
        <v>0.28000000000000003</v>
      </c>
      <c r="J182">
        <v>5.2</v>
      </c>
      <c r="K182">
        <v>5</v>
      </c>
      <c r="L182">
        <v>0.91</v>
      </c>
      <c r="M182">
        <v>0.77</v>
      </c>
      <c r="N182">
        <v>2011</v>
      </c>
      <c r="O182" t="b">
        <v>1</v>
      </c>
      <c r="P182" t="b">
        <v>1</v>
      </c>
      <c r="Q182">
        <v>3304</v>
      </c>
    </row>
    <row r="183" spans="1:17" x14ac:dyDescent="0.3">
      <c r="A183" t="s">
        <v>110</v>
      </c>
      <c r="B183">
        <v>0.23</v>
      </c>
      <c r="C183">
        <v>0.25</v>
      </c>
      <c r="D183">
        <v>0.49</v>
      </c>
      <c r="E183">
        <v>0.5</v>
      </c>
      <c r="F183">
        <v>0.25</v>
      </c>
      <c r="G183">
        <v>0.25</v>
      </c>
      <c r="H183">
        <v>0.17</v>
      </c>
      <c r="I183">
        <v>0.32</v>
      </c>
      <c r="J183">
        <v>2.35</v>
      </c>
      <c r="K183">
        <v>120</v>
      </c>
      <c r="L183">
        <v>0.6</v>
      </c>
      <c r="M183">
        <v>0.72</v>
      </c>
      <c r="N183">
        <v>2011</v>
      </c>
      <c r="O183" t="b">
        <v>0</v>
      </c>
      <c r="P183" t="b">
        <v>1</v>
      </c>
      <c r="Q183">
        <v>8220</v>
      </c>
    </row>
    <row r="184" spans="1:17" x14ac:dyDescent="0.3">
      <c r="A184" t="s">
        <v>110</v>
      </c>
      <c r="B184">
        <v>0.23</v>
      </c>
      <c r="C184">
        <v>0.25</v>
      </c>
      <c r="D184">
        <v>0.49</v>
      </c>
      <c r="E184">
        <v>0.5</v>
      </c>
      <c r="F184">
        <v>0.25</v>
      </c>
      <c r="G184">
        <v>0.25</v>
      </c>
      <c r="H184">
        <v>0.25</v>
      </c>
      <c r="I184">
        <v>0.25</v>
      </c>
      <c r="J184">
        <v>2.35</v>
      </c>
      <c r="K184">
        <v>120</v>
      </c>
      <c r="L184">
        <v>0.6</v>
      </c>
      <c r="M184">
        <v>0.72</v>
      </c>
      <c r="N184">
        <v>2011</v>
      </c>
      <c r="O184" t="b">
        <v>1</v>
      </c>
      <c r="P184" t="b">
        <v>1</v>
      </c>
      <c r="Q184">
        <v>8552</v>
      </c>
    </row>
    <row r="185" spans="1:17" x14ac:dyDescent="0.3">
      <c r="A185" t="s">
        <v>111</v>
      </c>
      <c r="B185">
        <v>0.24</v>
      </c>
      <c r="C185">
        <v>0.24</v>
      </c>
      <c r="D185">
        <v>0.52</v>
      </c>
      <c r="E185">
        <v>0.52</v>
      </c>
      <c r="F185">
        <v>0.24</v>
      </c>
      <c r="G185">
        <v>0.25</v>
      </c>
      <c r="H185">
        <v>0.16</v>
      </c>
      <c r="I185">
        <v>0.27</v>
      </c>
      <c r="J185">
        <v>2.7</v>
      </c>
      <c r="K185">
        <v>10</v>
      </c>
      <c r="L185">
        <v>0.68</v>
      </c>
      <c r="M185">
        <v>0.83</v>
      </c>
      <c r="N185">
        <v>2011</v>
      </c>
      <c r="O185" t="b">
        <v>0</v>
      </c>
      <c r="P185" t="b">
        <v>1</v>
      </c>
      <c r="Q185">
        <v>3457</v>
      </c>
    </row>
    <row r="186" spans="1:17" x14ac:dyDescent="0.3">
      <c r="A186" t="s">
        <v>111</v>
      </c>
      <c r="B186">
        <v>0.24</v>
      </c>
      <c r="C186">
        <v>0.24</v>
      </c>
      <c r="D186">
        <v>0.52</v>
      </c>
      <c r="E186">
        <v>0.51</v>
      </c>
      <c r="F186">
        <v>0.24</v>
      </c>
      <c r="G186">
        <v>0.24</v>
      </c>
      <c r="H186">
        <v>0.23</v>
      </c>
      <c r="I186">
        <v>0.24</v>
      </c>
      <c r="J186">
        <v>2.7</v>
      </c>
      <c r="K186">
        <v>10</v>
      </c>
      <c r="L186">
        <v>0.68</v>
      </c>
      <c r="M186">
        <v>0.83</v>
      </c>
      <c r="N186">
        <v>2011</v>
      </c>
      <c r="O186" t="b">
        <v>1</v>
      </c>
      <c r="P186" t="b">
        <v>1</v>
      </c>
      <c r="Q186">
        <v>3694</v>
      </c>
    </row>
    <row r="187" spans="1:17" x14ac:dyDescent="0.3">
      <c r="A187" t="s">
        <v>112</v>
      </c>
      <c r="B187">
        <v>0.21</v>
      </c>
      <c r="C187">
        <v>0.21</v>
      </c>
      <c r="D187">
        <v>0.52</v>
      </c>
      <c r="E187">
        <v>0.53</v>
      </c>
      <c r="F187">
        <v>0.21</v>
      </c>
      <c r="G187">
        <v>0.22</v>
      </c>
      <c r="H187">
        <v>0.16</v>
      </c>
      <c r="I187">
        <v>0.27</v>
      </c>
      <c r="J187">
        <v>2.7</v>
      </c>
      <c r="K187">
        <v>10</v>
      </c>
      <c r="L187">
        <v>0.67</v>
      </c>
      <c r="M187">
        <v>0.81</v>
      </c>
      <c r="N187">
        <v>2011</v>
      </c>
      <c r="O187" t="b">
        <v>0</v>
      </c>
      <c r="P187" t="b">
        <v>1</v>
      </c>
      <c r="Q187">
        <v>4182</v>
      </c>
    </row>
    <row r="188" spans="1:17" x14ac:dyDescent="0.3">
      <c r="A188" t="s">
        <v>112</v>
      </c>
      <c r="B188">
        <v>0.21</v>
      </c>
      <c r="C188">
        <v>0.21</v>
      </c>
      <c r="D188">
        <v>0.52</v>
      </c>
      <c r="E188">
        <v>0.52</v>
      </c>
      <c r="F188">
        <v>0.21</v>
      </c>
      <c r="G188">
        <v>0.21</v>
      </c>
      <c r="H188">
        <v>0.19</v>
      </c>
      <c r="I188">
        <v>0.2</v>
      </c>
      <c r="J188">
        <v>2.7</v>
      </c>
      <c r="K188">
        <v>10</v>
      </c>
      <c r="L188">
        <v>0.67</v>
      </c>
      <c r="M188">
        <v>0.81</v>
      </c>
      <c r="N188">
        <v>2011</v>
      </c>
      <c r="O188" t="b">
        <v>1</v>
      </c>
      <c r="P188" t="b">
        <v>1</v>
      </c>
      <c r="Q188">
        <v>4332</v>
      </c>
    </row>
    <row r="189" spans="1:17" x14ac:dyDescent="0.3">
      <c r="A189" t="s">
        <v>113</v>
      </c>
      <c r="B189">
        <v>0.24</v>
      </c>
      <c r="C189">
        <v>0.25</v>
      </c>
      <c r="D189">
        <v>0.51</v>
      </c>
      <c r="E189">
        <v>0.51</v>
      </c>
      <c r="F189">
        <v>0.25</v>
      </c>
      <c r="G189">
        <v>0.25</v>
      </c>
      <c r="H189">
        <v>0.16</v>
      </c>
      <c r="I189">
        <v>0.28000000000000003</v>
      </c>
      <c r="J189">
        <v>2.7</v>
      </c>
      <c r="K189">
        <v>10</v>
      </c>
      <c r="L189">
        <v>0.67</v>
      </c>
      <c r="M189">
        <v>0.7</v>
      </c>
      <c r="N189">
        <v>2011</v>
      </c>
      <c r="O189" t="b">
        <v>0</v>
      </c>
      <c r="P189" t="b">
        <v>1</v>
      </c>
      <c r="Q189">
        <v>4075</v>
      </c>
    </row>
    <row r="190" spans="1:17" x14ac:dyDescent="0.3">
      <c r="A190" t="s">
        <v>113</v>
      </c>
      <c r="B190">
        <v>0.24</v>
      </c>
      <c r="C190">
        <v>0.25</v>
      </c>
      <c r="D190">
        <v>0.51</v>
      </c>
      <c r="E190">
        <v>0.5</v>
      </c>
      <c r="F190">
        <v>0.25</v>
      </c>
      <c r="G190">
        <v>0.25</v>
      </c>
      <c r="H190">
        <v>0.23</v>
      </c>
      <c r="I190">
        <v>0.25</v>
      </c>
      <c r="J190">
        <v>2.7</v>
      </c>
      <c r="K190">
        <v>10</v>
      </c>
      <c r="L190">
        <v>0.67</v>
      </c>
      <c r="M190">
        <v>0.7</v>
      </c>
      <c r="N190">
        <v>2011</v>
      </c>
      <c r="O190" t="b">
        <v>1</v>
      </c>
      <c r="P190" t="b">
        <v>1</v>
      </c>
      <c r="Q190">
        <v>4358</v>
      </c>
    </row>
    <row r="191" spans="1:17" x14ac:dyDescent="0.3">
      <c r="A191" t="s">
        <v>114</v>
      </c>
      <c r="B191">
        <v>0.24</v>
      </c>
      <c r="C191">
        <v>0.25</v>
      </c>
      <c r="D191">
        <v>0.5</v>
      </c>
      <c r="E191">
        <v>0.51</v>
      </c>
      <c r="F191">
        <v>0.24</v>
      </c>
      <c r="G191">
        <v>0.24</v>
      </c>
      <c r="H191">
        <v>0.15</v>
      </c>
      <c r="I191">
        <v>0.28000000000000003</v>
      </c>
      <c r="J191">
        <v>2.7</v>
      </c>
      <c r="K191">
        <v>10</v>
      </c>
      <c r="L191">
        <v>0.67</v>
      </c>
      <c r="M191">
        <v>0.73</v>
      </c>
      <c r="N191">
        <v>2011</v>
      </c>
      <c r="O191" t="b">
        <v>0</v>
      </c>
      <c r="P191" t="b">
        <v>1</v>
      </c>
      <c r="Q191">
        <v>2984</v>
      </c>
    </row>
    <row r="192" spans="1:17" x14ac:dyDescent="0.3">
      <c r="A192" t="s">
        <v>114</v>
      </c>
      <c r="B192">
        <v>0.24</v>
      </c>
      <c r="C192">
        <v>0.25</v>
      </c>
      <c r="D192">
        <v>0.5</v>
      </c>
      <c r="E192">
        <v>0.52</v>
      </c>
      <c r="F192">
        <v>0.24</v>
      </c>
      <c r="G192">
        <v>0.24</v>
      </c>
      <c r="H192">
        <v>0.22</v>
      </c>
      <c r="I192">
        <v>0.24</v>
      </c>
      <c r="J192">
        <v>2.7</v>
      </c>
      <c r="K192">
        <v>10</v>
      </c>
      <c r="L192">
        <v>0.67</v>
      </c>
      <c r="M192">
        <v>0.73</v>
      </c>
      <c r="N192">
        <v>2011</v>
      </c>
      <c r="O192" t="b">
        <v>1</v>
      </c>
      <c r="P192" t="b">
        <v>1</v>
      </c>
      <c r="Q192">
        <v>3485</v>
      </c>
    </row>
    <row r="193" spans="1:17" x14ac:dyDescent="0.3">
      <c r="A193" t="s">
        <v>115</v>
      </c>
      <c r="B193">
        <v>0.28999999999999998</v>
      </c>
      <c r="C193">
        <v>0.3</v>
      </c>
      <c r="D193">
        <v>0.54</v>
      </c>
      <c r="E193">
        <v>0.53</v>
      </c>
      <c r="F193">
        <v>0.28999999999999998</v>
      </c>
      <c r="G193">
        <v>0.28000000000000003</v>
      </c>
      <c r="H193">
        <v>0.16</v>
      </c>
      <c r="I193">
        <v>0.33</v>
      </c>
      <c r="J193">
        <v>3.2</v>
      </c>
      <c r="K193">
        <v>10</v>
      </c>
      <c r="L193">
        <v>0.68</v>
      </c>
      <c r="M193">
        <v>0.89</v>
      </c>
      <c r="N193">
        <v>2011</v>
      </c>
      <c r="O193" t="b">
        <v>0</v>
      </c>
      <c r="P193" t="b">
        <v>1</v>
      </c>
      <c r="Q193">
        <v>2248</v>
      </c>
    </row>
    <row r="194" spans="1:17" x14ac:dyDescent="0.3">
      <c r="A194" t="s">
        <v>115</v>
      </c>
      <c r="B194">
        <v>0.28999999999999998</v>
      </c>
      <c r="C194">
        <v>0.3</v>
      </c>
      <c r="D194">
        <v>0.54</v>
      </c>
      <c r="E194">
        <v>0.54</v>
      </c>
      <c r="F194">
        <v>0.28999999999999998</v>
      </c>
      <c r="G194">
        <v>0.28999999999999998</v>
      </c>
      <c r="H194">
        <v>0.26</v>
      </c>
      <c r="I194">
        <v>0.28000000000000003</v>
      </c>
      <c r="J194">
        <v>3.2</v>
      </c>
      <c r="K194">
        <v>10</v>
      </c>
      <c r="L194">
        <v>0.68</v>
      </c>
      <c r="M194">
        <v>0.89</v>
      </c>
      <c r="N194">
        <v>2011</v>
      </c>
      <c r="O194" t="b">
        <v>1</v>
      </c>
      <c r="P194" t="b">
        <v>1</v>
      </c>
      <c r="Q194">
        <v>2397</v>
      </c>
    </row>
    <row r="195" spans="1:17" x14ac:dyDescent="0.3">
      <c r="A195" t="s">
        <v>116</v>
      </c>
      <c r="B195">
        <v>0.38</v>
      </c>
      <c r="C195">
        <v>0.43</v>
      </c>
      <c r="D195">
        <v>0.52</v>
      </c>
      <c r="E195">
        <v>0.53</v>
      </c>
      <c r="F195">
        <v>0.3</v>
      </c>
      <c r="G195">
        <v>0.3</v>
      </c>
      <c r="H195">
        <v>0.22</v>
      </c>
      <c r="I195">
        <v>0.43</v>
      </c>
      <c r="J195">
        <v>6</v>
      </c>
      <c r="K195">
        <v>60</v>
      </c>
      <c r="L195">
        <v>0.64</v>
      </c>
      <c r="M195">
        <v>0.98</v>
      </c>
      <c r="N195">
        <v>2011</v>
      </c>
      <c r="O195" t="b">
        <v>0</v>
      </c>
      <c r="P195" t="b">
        <v>1</v>
      </c>
      <c r="Q195">
        <v>1890</v>
      </c>
    </row>
    <row r="196" spans="1:17" x14ac:dyDescent="0.3">
      <c r="A196" t="s">
        <v>116</v>
      </c>
      <c r="B196">
        <v>0.38</v>
      </c>
      <c r="C196">
        <v>0.43</v>
      </c>
      <c r="D196">
        <v>0.52</v>
      </c>
      <c r="E196">
        <v>0.54</v>
      </c>
      <c r="F196">
        <v>0.3</v>
      </c>
      <c r="G196">
        <v>0.3</v>
      </c>
      <c r="H196">
        <v>0.22</v>
      </c>
      <c r="I196">
        <v>0.22</v>
      </c>
      <c r="J196">
        <v>6</v>
      </c>
      <c r="K196">
        <v>60</v>
      </c>
      <c r="L196">
        <v>0.64</v>
      </c>
      <c r="M196">
        <v>0.98</v>
      </c>
      <c r="N196">
        <v>2011</v>
      </c>
      <c r="O196" t="b">
        <v>1</v>
      </c>
      <c r="P196" t="b">
        <v>1</v>
      </c>
      <c r="Q196">
        <v>1674</v>
      </c>
    </row>
    <row r="197" spans="1:17" x14ac:dyDescent="0.3">
      <c r="A197" t="s">
        <v>117</v>
      </c>
      <c r="B197">
        <v>0.27</v>
      </c>
      <c r="C197">
        <v>0.27</v>
      </c>
      <c r="D197">
        <v>0.53</v>
      </c>
      <c r="E197">
        <v>0.53</v>
      </c>
      <c r="F197">
        <v>0.26</v>
      </c>
      <c r="G197">
        <v>0.26</v>
      </c>
      <c r="H197">
        <v>0.15</v>
      </c>
      <c r="I197">
        <v>0.27</v>
      </c>
      <c r="J197">
        <v>3</v>
      </c>
      <c r="K197">
        <v>15</v>
      </c>
      <c r="L197">
        <v>0.74</v>
      </c>
      <c r="M197">
        <v>0.72</v>
      </c>
      <c r="N197">
        <v>2011</v>
      </c>
      <c r="O197" t="b">
        <v>0</v>
      </c>
      <c r="P197" t="b">
        <v>1</v>
      </c>
      <c r="Q197">
        <v>4337</v>
      </c>
    </row>
    <row r="198" spans="1:17" x14ac:dyDescent="0.3">
      <c r="A198" t="s">
        <v>117</v>
      </c>
      <c r="B198">
        <v>0.27</v>
      </c>
      <c r="C198">
        <v>0.27</v>
      </c>
      <c r="D198">
        <v>0.53</v>
      </c>
      <c r="E198">
        <v>0.53</v>
      </c>
      <c r="F198">
        <v>0.26</v>
      </c>
      <c r="G198">
        <v>0.26</v>
      </c>
      <c r="H198">
        <v>0.23</v>
      </c>
      <c r="I198">
        <v>0.24</v>
      </c>
      <c r="J198">
        <v>3</v>
      </c>
      <c r="K198">
        <v>15</v>
      </c>
      <c r="L198">
        <v>0.74</v>
      </c>
      <c r="M198">
        <v>0.72</v>
      </c>
      <c r="N198">
        <v>2011</v>
      </c>
      <c r="O198" t="b">
        <v>1</v>
      </c>
      <c r="P198" t="b">
        <v>1</v>
      </c>
      <c r="Q198">
        <v>4281</v>
      </c>
    </row>
    <row r="199" spans="1:17" x14ac:dyDescent="0.3">
      <c r="A199" t="s">
        <v>118</v>
      </c>
      <c r="B199">
        <v>0.28000000000000003</v>
      </c>
      <c r="C199">
        <v>0.28000000000000003</v>
      </c>
      <c r="D199">
        <v>0.52</v>
      </c>
      <c r="E199">
        <v>0.52</v>
      </c>
      <c r="F199">
        <v>0.28000000000000003</v>
      </c>
      <c r="G199">
        <v>0.27</v>
      </c>
      <c r="H199">
        <v>0.14000000000000001</v>
      </c>
      <c r="I199">
        <v>0.3</v>
      </c>
      <c r="J199">
        <v>2.8</v>
      </c>
      <c r="K199">
        <v>60</v>
      </c>
      <c r="L199">
        <v>0.63</v>
      </c>
      <c r="M199">
        <v>0.88</v>
      </c>
      <c r="N199">
        <v>2011</v>
      </c>
      <c r="O199" t="b">
        <v>0</v>
      </c>
      <c r="P199" t="b">
        <v>1</v>
      </c>
      <c r="Q199">
        <v>12424</v>
      </c>
    </row>
    <row r="200" spans="1:17" x14ac:dyDescent="0.3">
      <c r="A200" t="s">
        <v>118</v>
      </c>
      <c r="B200">
        <v>0.28000000000000003</v>
      </c>
      <c r="C200">
        <v>0.28000000000000003</v>
      </c>
      <c r="D200">
        <v>0.52</v>
      </c>
      <c r="E200">
        <v>0.5</v>
      </c>
      <c r="F200">
        <v>0.28000000000000003</v>
      </c>
      <c r="G200">
        <v>0.28000000000000003</v>
      </c>
      <c r="H200">
        <v>0.27</v>
      </c>
      <c r="I200">
        <v>0.27</v>
      </c>
      <c r="J200">
        <v>2.8</v>
      </c>
      <c r="K200">
        <v>60</v>
      </c>
      <c r="L200">
        <v>0.63</v>
      </c>
      <c r="M200">
        <v>0.88</v>
      </c>
      <c r="N200">
        <v>2011</v>
      </c>
      <c r="O200" t="b">
        <v>1</v>
      </c>
      <c r="P200" t="b">
        <v>1</v>
      </c>
      <c r="Q200">
        <v>9531</v>
      </c>
    </row>
    <row r="201" spans="1:17" x14ac:dyDescent="0.3">
      <c r="A201" t="s">
        <v>119</v>
      </c>
      <c r="B201">
        <v>0.24</v>
      </c>
      <c r="C201">
        <v>0.24</v>
      </c>
      <c r="D201">
        <v>0.5</v>
      </c>
      <c r="E201">
        <v>0.48</v>
      </c>
      <c r="F201">
        <v>0.24</v>
      </c>
      <c r="G201">
        <v>0.23</v>
      </c>
      <c r="H201">
        <v>0.2</v>
      </c>
      <c r="I201">
        <v>0.31</v>
      </c>
      <c r="J201">
        <v>2.6</v>
      </c>
      <c r="K201">
        <v>20</v>
      </c>
      <c r="L201">
        <v>0.73</v>
      </c>
      <c r="M201">
        <v>0.81</v>
      </c>
      <c r="N201">
        <v>2012</v>
      </c>
      <c r="O201" t="b">
        <v>0</v>
      </c>
      <c r="P201" t="b">
        <v>1</v>
      </c>
      <c r="Q201">
        <v>23846</v>
      </c>
    </row>
    <row r="202" spans="1:17" x14ac:dyDescent="0.3">
      <c r="A202" t="s">
        <v>120</v>
      </c>
      <c r="B202">
        <v>0.22</v>
      </c>
      <c r="C202">
        <v>0.23</v>
      </c>
      <c r="D202">
        <v>0.5</v>
      </c>
      <c r="E202">
        <v>0.5</v>
      </c>
      <c r="F202">
        <v>0.22</v>
      </c>
      <c r="G202">
        <v>0.22</v>
      </c>
      <c r="H202">
        <v>0.19</v>
      </c>
      <c r="I202">
        <v>0.31</v>
      </c>
      <c r="J202">
        <v>2.2999999999999998</v>
      </c>
      <c r="K202">
        <v>10</v>
      </c>
      <c r="L202">
        <v>0.7</v>
      </c>
      <c r="M202">
        <v>0.57999999999999996</v>
      </c>
      <c r="N202">
        <v>2012</v>
      </c>
      <c r="O202" t="b">
        <v>0</v>
      </c>
      <c r="P202" t="b">
        <v>1</v>
      </c>
      <c r="Q202">
        <v>11086</v>
      </c>
    </row>
    <row r="203" spans="1:17" x14ac:dyDescent="0.3">
      <c r="A203" t="s">
        <v>120</v>
      </c>
      <c r="B203">
        <v>0.22</v>
      </c>
      <c r="C203">
        <v>0.23</v>
      </c>
      <c r="D203">
        <v>0.5</v>
      </c>
      <c r="E203">
        <v>0.5</v>
      </c>
      <c r="F203">
        <v>0.22</v>
      </c>
      <c r="G203">
        <v>0.22</v>
      </c>
      <c r="H203">
        <v>0.23</v>
      </c>
      <c r="I203">
        <v>0.24</v>
      </c>
      <c r="J203">
        <v>2.2999999999999998</v>
      </c>
      <c r="K203">
        <v>10</v>
      </c>
      <c r="L203">
        <v>0.7</v>
      </c>
      <c r="M203">
        <v>0.57999999999999996</v>
      </c>
      <c r="N203">
        <v>2012</v>
      </c>
      <c r="O203" t="b">
        <v>1</v>
      </c>
      <c r="P203" t="b">
        <v>1</v>
      </c>
      <c r="Q203">
        <v>11722</v>
      </c>
    </row>
    <row r="204" spans="1:17" x14ac:dyDescent="0.3">
      <c r="A204" t="s">
        <v>121</v>
      </c>
      <c r="B204">
        <v>0.23</v>
      </c>
      <c r="C204">
        <v>0.24</v>
      </c>
      <c r="D204">
        <v>0.49</v>
      </c>
      <c r="E204">
        <v>0.51</v>
      </c>
      <c r="F204">
        <v>0.22</v>
      </c>
      <c r="G204">
        <v>0.23</v>
      </c>
      <c r="H204">
        <v>0.19</v>
      </c>
      <c r="I204">
        <v>0.3</v>
      </c>
      <c r="J204">
        <v>2.88</v>
      </c>
      <c r="K204">
        <v>5</v>
      </c>
      <c r="L204">
        <v>0.75</v>
      </c>
      <c r="M204">
        <v>1</v>
      </c>
      <c r="N204">
        <v>2012</v>
      </c>
      <c r="O204" t="b">
        <v>0</v>
      </c>
      <c r="P204" t="b">
        <v>1</v>
      </c>
      <c r="Q204">
        <v>3266</v>
      </c>
    </row>
    <row r="205" spans="1:17" x14ac:dyDescent="0.3">
      <c r="A205" t="s">
        <v>121</v>
      </c>
      <c r="B205">
        <v>0.23</v>
      </c>
      <c r="C205">
        <v>0.24</v>
      </c>
      <c r="D205">
        <v>0.49</v>
      </c>
      <c r="E205">
        <v>0.49</v>
      </c>
      <c r="F205">
        <v>0.22</v>
      </c>
      <c r="G205">
        <v>0.22</v>
      </c>
      <c r="H205">
        <v>0.22</v>
      </c>
      <c r="I205">
        <v>0.23</v>
      </c>
      <c r="J205">
        <v>2.88</v>
      </c>
      <c r="K205">
        <v>5</v>
      </c>
      <c r="L205">
        <v>0.75</v>
      </c>
      <c r="M205">
        <v>1</v>
      </c>
      <c r="N205">
        <v>2012</v>
      </c>
      <c r="O205" t="b">
        <v>1</v>
      </c>
      <c r="P205" t="b">
        <v>1</v>
      </c>
      <c r="Q205">
        <v>3362</v>
      </c>
    </row>
    <row r="206" spans="1:17" x14ac:dyDescent="0.3">
      <c r="A206" t="s">
        <v>122</v>
      </c>
      <c r="B206">
        <v>0.26</v>
      </c>
      <c r="C206">
        <v>0.28000000000000003</v>
      </c>
      <c r="D206">
        <v>0.5</v>
      </c>
      <c r="E206">
        <v>0.48</v>
      </c>
      <c r="F206">
        <v>0.26</v>
      </c>
      <c r="G206">
        <v>0.25</v>
      </c>
      <c r="H206">
        <v>0.16</v>
      </c>
      <c r="I206">
        <v>0.32</v>
      </c>
      <c r="J206">
        <v>3.8</v>
      </c>
      <c r="K206">
        <v>5</v>
      </c>
      <c r="L206">
        <v>0.76</v>
      </c>
      <c r="M206">
        <v>0.9</v>
      </c>
      <c r="N206">
        <v>2012</v>
      </c>
      <c r="O206" t="b">
        <v>0</v>
      </c>
      <c r="P206" t="b">
        <v>1</v>
      </c>
      <c r="Q206">
        <v>1814</v>
      </c>
    </row>
    <row r="207" spans="1:17" x14ac:dyDescent="0.3">
      <c r="A207" t="s">
        <v>122</v>
      </c>
      <c r="B207">
        <v>0.26</v>
      </c>
      <c r="C207">
        <v>0.28000000000000003</v>
      </c>
      <c r="D207">
        <v>0.5</v>
      </c>
      <c r="E207">
        <v>0.49</v>
      </c>
      <c r="F207">
        <v>0.26</v>
      </c>
      <c r="G207">
        <v>0.26</v>
      </c>
      <c r="H207">
        <v>0.24</v>
      </c>
      <c r="I207">
        <v>0.28000000000000003</v>
      </c>
      <c r="J207">
        <v>3.8</v>
      </c>
      <c r="K207">
        <v>5</v>
      </c>
      <c r="L207">
        <v>0.76</v>
      </c>
      <c r="M207">
        <v>0.9</v>
      </c>
      <c r="N207">
        <v>2012</v>
      </c>
      <c r="O207" t="b">
        <v>1</v>
      </c>
      <c r="P207" t="b">
        <v>1</v>
      </c>
      <c r="Q207">
        <v>1860</v>
      </c>
    </row>
    <row r="208" spans="1:17" x14ac:dyDescent="0.3">
      <c r="A208" t="s">
        <v>123</v>
      </c>
      <c r="B208">
        <v>0.27</v>
      </c>
      <c r="C208">
        <v>0.28000000000000003</v>
      </c>
      <c r="D208">
        <v>0.48</v>
      </c>
      <c r="E208">
        <v>0.47</v>
      </c>
      <c r="F208">
        <v>0.27</v>
      </c>
      <c r="G208">
        <v>0.28000000000000003</v>
      </c>
      <c r="H208">
        <v>0.21</v>
      </c>
      <c r="I208">
        <v>0.35</v>
      </c>
      <c r="J208">
        <v>3</v>
      </c>
      <c r="K208">
        <v>20</v>
      </c>
      <c r="L208">
        <v>0.75</v>
      </c>
      <c r="M208">
        <v>0.86</v>
      </c>
      <c r="N208">
        <v>2012</v>
      </c>
      <c r="O208" t="b">
        <v>0</v>
      </c>
      <c r="P208" t="b">
        <v>1</v>
      </c>
      <c r="Q208">
        <v>14862</v>
      </c>
    </row>
    <row r="209" spans="1:17" x14ac:dyDescent="0.3">
      <c r="A209" t="s">
        <v>123</v>
      </c>
      <c r="B209">
        <v>0.27</v>
      </c>
      <c r="C209">
        <v>0.28000000000000003</v>
      </c>
      <c r="D209">
        <v>0.48</v>
      </c>
      <c r="E209">
        <v>0.49</v>
      </c>
      <c r="F209">
        <v>0.27</v>
      </c>
      <c r="G209">
        <v>0.26</v>
      </c>
      <c r="H209">
        <v>0.27</v>
      </c>
      <c r="I209">
        <v>0.27</v>
      </c>
      <c r="J209">
        <v>3</v>
      </c>
      <c r="K209">
        <v>20</v>
      </c>
      <c r="L209">
        <v>0.75</v>
      </c>
      <c r="M209">
        <v>0.86</v>
      </c>
      <c r="N209">
        <v>2012</v>
      </c>
      <c r="O209" t="b">
        <v>1</v>
      </c>
      <c r="P209" t="b">
        <v>1</v>
      </c>
      <c r="Q209">
        <v>14778</v>
      </c>
    </row>
    <row r="210" spans="1:17" x14ac:dyDescent="0.3">
      <c r="A210" t="s">
        <v>124</v>
      </c>
      <c r="B210">
        <v>0.27</v>
      </c>
      <c r="C210">
        <v>0.28000000000000003</v>
      </c>
      <c r="D210">
        <v>0.49</v>
      </c>
      <c r="E210">
        <v>0.5</v>
      </c>
      <c r="F210">
        <v>0.28000000000000003</v>
      </c>
      <c r="G210">
        <v>0.28999999999999998</v>
      </c>
      <c r="H210">
        <v>0.18</v>
      </c>
      <c r="I210">
        <v>0.34</v>
      </c>
      <c r="J210">
        <v>4</v>
      </c>
      <c r="K210">
        <v>5</v>
      </c>
      <c r="L210">
        <v>0.76</v>
      </c>
      <c r="M210">
        <v>0.99</v>
      </c>
      <c r="N210">
        <v>2012</v>
      </c>
      <c r="O210" t="b">
        <v>0</v>
      </c>
      <c r="P210" t="b">
        <v>1</v>
      </c>
      <c r="Q210">
        <v>1616</v>
      </c>
    </row>
    <row r="211" spans="1:17" x14ac:dyDescent="0.3">
      <c r="A211" t="s">
        <v>124</v>
      </c>
      <c r="B211">
        <v>0.27</v>
      </c>
      <c r="C211">
        <v>0.28000000000000003</v>
      </c>
      <c r="D211">
        <v>0.49</v>
      </c>
      <c r="E211">
        <v>0.49</v>
      </c>
      <c r="F211">
        <v>0.28000000000000003</v>
      </c>
      <c r="G211">
        <v>0.28999999999999998</v>
      </c>
      <c r="H211">
        <v>0.26</v>
      </c>
      <c r="I211">
        <v>0.3</v>
      </c>
      <c r="J211">
        <v>4</v>
      </c>
      <c r="K211">
        <v>5</v>
      </c>
      <c r="L211">
        <v>0.76</v>
      </c>
      <c r="M211">
        <v>0.99</v>
      </c>
      <c r="N211">
        <v>2012</v>
      </c>
      <c r="O211" t="b">
        <v>1</v>
      </c>
      <c r="P211" t="b">
        <v>1</v>
      </c>
      <c r="Q211">
        <v>1646</v>
      </c>
    </row>
    <row r="212" spans="1:17" x14ac:dyDescent="0.3">
      <c r="A212" t="s">
        <v>125</v>
      </c>
      <c r="B212">
        <v>0.23</v>
      </c>
      <c r="C212">
        <v>0.27</v>
      </c>
      <c r="D212">
        <v>0.49</v>
      </c>
      <c r="E212">
        <v>0.48</v>
      </c>
      <c r="F212">
        <v>0.32</v>
      </c>
      <c r="G212">
        <v>0.31</v>
      </c>
      <c r="H212">
        <v>0.22</v>
      </c>
      <c r="I212">
        <v>0.37</v>
      </c>
      <c r="J212">
        <v>3.2</v>
      </c>
      <c r="K212">
        <v>30</v>
      </c>
      <c r="L212">
        <v>0.68</v>
      </c>
      <c r="M212">
        <v>0.93</v>
      </c>
      <c r="N212">
        <v>2012</v>
      </c>
      <c r="O212" t="b">
        <v>0</v>
      </c>
      <c r="P212" t="b">
        <v>1</v>
      </c>
      <c r="Q212">
        <v>13523</v>
      </c>
    </row>
    <row r="213" spans="1:17" x14ac:dyDescent="0.3">
      <c r="A213" t="s">
        <v>125</v>
      </c>
      <c r="B213">
        <v>0.23</v>
      </c>
      <c r="C213">
        <v>0.27</v>
      </c>
      <c r="D213">
        <v>0.49</v>
      </c>
      <c r="E213">
        <v>0.48</v>
      </c>
      <c r="F213">
        <v>0.32</v>
      </c>
      <c r="G213">
        <v>0.32</v>
      </c>
      <c r="H213">
        <v>0.3</v>
      </c>
      <c r="I213">
        <v>0.3</v>
      </c>
      <c r="J213">
        <v>3.2</v>
      </c>
      <c r="K213">
        <v>30</v>
      </c>
      <c r="L213">
        <v>0.68</v>
      </c>
      <c r="M213">
        <v>0.93</v>
      </c>
      <c r="N213">
        <v>2012</v>
      </c>
      <c r="O213" t="b">
        <v>1</v>
      </c>
      <c r="P213" t="b">
        <v>1</v>
      </c>
      <c r="Q213">
        <v>9359</v>
      </c>
    </row>
    <row r="214" spans="1:17" x14ac:dyDescent="0.3">
      <c r="A214" t="s">
        <v>127</v>
      </c>
      <c r="B214">
        <v>0.24</v>
      </c>
      <c r="C214">
        <v>-1</v>
      </c>
      <c r="D214">
        <v>0.51</v>
      </c>
      <c r="E214">
        <v>0.51</v>
      </c>
      <c r="F214">
        <v>0.24</v>
      </c>
      <c r="G214">
        <v>0.24</v>
      </c>
      <c r="H214">
        <v>0.18</v>
      </c>
      <c r="I214">
        <v>0.37</v>
      </c>
      <c r="J214">
        <v>3.4</v>
      </c>
      <c r="K214">
        <v>60</v>
      </c>
      <c r="L214">
        <v>0.74</v>
      </c>
      <c r="M214">
        <v>0.55000000000000004</v>
      </c>
      <c r="N214">
        <v>2012</v>
      </c>
      <c r="O214" t="b">
        <v>0</v>
      </c>
      <c r="P214" t="b">
        <v>1</v>
      </c>
      <c r="Q214">
        <v>34529</v>
      </c>
    </row>
    <row r="215" spans="1:17" x14ac:dyDescent="0.3">
      <c r="A215" t="s">
        <v>163</v>
      </c>
      <c r="B215">
        <v>0.25</v>
      </c>
      <c r="C215">
        <v>-1</v>
      </c>
      <c r="D215">
        <v>0.53</v>
      </c>
      <c r="E215">
        <v>0.53</v>
      </c>
      <c r="F215">
        <v>0.24</v>
      </c>
      <c r="G215">
        <v>0.25</v>
      </c>
      <c r="H215">
        <v>0.16</v>
      </c>
      <c r="I215">
        <v>0.35</v>
      </c>
      <c r="J215">
        <v>3.2</v>
      </c>
      <c r="K215">
        <v>60</v>
      </c>
      <c r="L215">
        <v>0.74</v>
      </c>
      <c r="M215">
        <v>0.66</v>
      </c>
      <c r="N215">
        <v>2012</v>
      </c>
      <c r="O215" t="b">
        <v>0</v>
      </c>
      <c r="P215" t="b">
        <v>1</v>
      </c>
      <c r="Q215">
        <v>40471</v>
      </c>
    </row>
    <row r="216" spans="1:17" x14ac:dyDescent="0.3">
      <c r="A216" t="s">
        <v>128</v>
      </c>
      <c r="B216">
        <v>0.28000000000000003</v>
      </c>
      <c r="C216">
        <v>-1</v>
      </c>
      <c r="D216">
        <v>0.52</v>
      </c>
      <c r="E216">
        <v>0.53</v>
      </c>
      <c r="F216">
        <v>0.28000000000000003</v>
      </c>
      <c r="G216">
        <v>0.28000000000000003</v>
      </c>
      <c r="H216">
        <v>0.19</v>
      </c>
      <c r="I216">
        <v>0.38</v>
      </c>
      <c r="J216">
        <v>3.8</v>
      </c>
      <c r="K216">
        <v>120</v>
      </c>
      <c r="L216">
        <v>0.66</v>
      </c>
      <c r="M216">
        <v>0.3</v>
      </c>
      <c r="N216">
        <v>2012</v>
      </c>
      <c r="O216" t="b">
        <v>0</v>
      </c>
      <c r="P216" t="b">
        <v>1</v>
      </c>
      <c r="Q216">
        <v>25817</v>
      </c>
    </row>
    <row r="217" spans="1:17" x14ac:dyDescent="0.3">
      <c r="A217" t="s">
        <v>129</v>
      </c>
      <c r="B217">
        <v>0.31</v>
      </c>
      <c r="C217">
        <v>0.31</v>
      </c>
      <c r="D217">
        <v>0.53</v>
      </c>
      <c r="E217">
        <v>0.54</v>
      </c>
      <c r="F217">
        <v>0.3</v>
      </c>
      <c r="G217">
        <v>0.3</v>
      </c>
      <c r="H217">
        <v>0.13</v>
      </c>
      <c r="I217">
        <v>0.33</v>
      </c>
      <c r="J217">
        <v>3.5</v>
      </c>
      <c r="K217">
        <v>120</v>
      </c>
      <c r="L217">
        <v>0.78</v>
      </c>
      <c r="M217">
        <v>0.15</v>
      </c>
      <c r="N217">
        <v>2012</v>
      </c>
      <c r="O217" t="b">
        <v>0</v>
      </c>
      <c r="P217" t="b">
        <v>1</v>
      </c>
      <c r="Q217">
        <v>15105</v>
      </c>
    </row>
    <row r="218" spans="1:17" x14ac:dyDescent="0.3">
      <c r="A218" t="s">
        <v>129</v>
      </c>
      <c r="B218">
        <v>0.31</v>
      </c>
      <c r="C218">
        <v>0.31</v>
      </c>
      <c r="D218">
        <v>0.53</v>
      </c>
      <c r="E218">
        <v>0.54</v>
      </c>
      <c r="F218">
        <v>0.3</v>
      </c>
      <c r="G218">
        <v>0.31</v>
      </c>
      <c r="H218">
        <v>0.28999999999999998</v>
      </c>
      <c r="I218">
        <v>0.31</v>
      </c>
      <c r="J218">
        <v>3.5</v>
      </c>
      <c r="K218">
        <v>120</v>
      </c>
      <c r="L218">
        <v>0.78</v>
      </c>
      <c r="M218">
        <v>0.15</v>
      </c>
      <c r="N218">
        <v>2012</v>
      </c>
      <c r="O218" t="b">
        <v>1</v>
      </c>
      <c r="P218" t="b">
        <v>1</v>
      </c>
      <c r="Q218">
        <v>11423</v>
      </c>
    </row>
    <row r="219" spans="1:17" x14ac:dyDescent="0.3">
      <c r="A219" t="s">
        <v>130</v>
      </c>
      <c r="B219">
        <v>0.28999999999999998</v>
      </c>
      <c r="C219">
        <v>0.28999999999999998</v>
      </c>
      <c r="D219">
        <v>0.53</v>
      </c>
      <c r="E219">
        <v>0.55000000000000004</v>
      </c>
      <c r="F219">
        <v>0.27</v>
      </c>
      <c r="G219">
        <v>0.27</v>
      </c>
      <c r="H219">
        <v>0.35</v>
      </c>
      <c r="I219">
        <v>0.54</v>
      </c>
      <c r="J219">
        <v>4.75</v>
      </c>
      <c r="K219">
        <v>60</v>
      </c>
      <c r="L219">
        <v>0.65</v>
      </c>
      <c r="M219">
        <v>1</v>
      </c>
      <c r="N219">
        <v>2012</v>
      </c>
      <c r="O219" t="b">
        <v>0</v>
      </c>
      <c r="P219" t="b">
        <v>1</v>
      </c>
      <c r="Q219">
        <v>16654</v>
      </c>
    </row>
    <row r="220" spans="1:17" x14ac:dyDescent="0.3">
      <c r="A220" t="s">
        <v>130</v>
      </c>
      <c r="B220">
        <v>0.28999999999999998</v>
      </c>
      <c r="C220">
        <v>0.28999999999999998</v>
      </c>
      <c r="D220">
        <v>0.53</v>
      </c>
      <c r="E220">
        <v>0.55000000000000004</v>
      </c>
      <c r="F220">
        <v>0.27</v>
      </c>
      <c r="G220">
        <v>0.27</v>
      </c>
      <c r="H220">
        <v>0.18</v>
      </c>
      <c r="I220">
        <v>0.19</v>
      </c>
      <c r="J220">
        <v>4.75</v>
      </c>
      <c r="K220">
        <v>60</v>
      </c>
      <c r="L220">
        <v>0.65</v>
      </c>
      <c r="M220">
        <v>1</v>
      </c>
      <c r="N220">
        <v>2012</v>
      </c>
      <c r="O220" t="b">
        <v>1</v>
      </c>
      <c r="P220" t="b">
        <v>1</v>
      </c>
      <c r="Q220">
        <v>6089</v>
      </c>
    </row>
    <row r="221" spans="1:17" x14ac:dyDescent="0.3">
      <c r="A221" t="s">
        <v>131</v>
      </c>
      <c r="B221">
        <v>0.28000000000000003</v>
      </c>
      <c r="C221">
        <v>0.28000000000000003</v>
      </c>
      <c r="D221">
        <v>0.51</v>
      </c>
      <c r="E221">
        <v>0.49</v>
      </c>
      <c r="F221">
        <v>0.37</v>
      </c>
      <c r="G221">
        <v>0.36</v>
      </c>
      <c r="H221">
        <v>0.21</v>
      </c>
      <c r="I221">
        <v>0.4</v>
      </c>
      <c r="J221">
        <v>3.8</v>
      </c>
      <c r="K221">
        <v>60</v>
      </c>
      <c r="L221">
        <v>0.67</v>
      </c>
      <c r="M221">
        <v>0.56999999999999995</v>
      </c>
      <c r="N221">
        <v>2012</v>
      </c>
      <c r="O221" t="b">
        <v>0</v>
      </c>
      <c r="P221" t="b">
        <v>1</v>
      </c>
      <c r="Q221">
        <v>10513</v>
      </c>
    </row>
    <row r="222" spans="1:17" x14ac:dyDescent="0.3">
      <c r="A222" t="s">
        <v>131</v>
      </c>
      <c r="B222">
        <v>0.28000000000000003</v>
      </c>
      <c r="C222">
        <v>0.28000000000000003</v>
      </c>
      <c r="D222">
        <v>0.51</v>
      </c>
      <c r="E222">
        <v>0.5</v>
      </c>
      <c r="F222">
        <v>0.37</v>
      </c>
      <c r="G222">
        <v>0.37</v>
      </c>
      <c r="H222">
        <v>0.35</v>
      </c>
      <c r="I222">
        <v>0.37</v>
      </c>
      <c r="J222">
        <v>3.8</v>
      </c>
      <c r="K222">
        <v>60</v>
      </c>
      <c r="L222">
        <v>0.67</v>
      </c>
      <c r="M222">
        <v>0.56999999999999995</v>
      </c>
      <c r="N222">
        <v>2012</v>
      </c>
      <c r="O222" t="b">
        <v>1</v>
      </c>
      <c r="P222" t="b">
        <v>1</v>
      </c>
      <c r="Q222">
        <v>6445</v>
      </c>
    </row>
    <row r="223" spans="1:17" x14ac:dyDescent="0.3">
      <c r="A223" t="s">
        <v>132</v>
      </c>
      <c r="B223">
        <v>0.16</v>
      </c>
      <c r="C223">
        <v>0.2</v>
      </c>
      <c r="D223">
        <v>0.52</v>
      </c>
      <c r="E223">
        <v>0.51</v>
      </c>
      <c r="F223">
        <v>0.2</v>
      </c>
      <c r="G223">
        <v>0.2</v>
      </c>
      <c r="H223">
        <v>0.17</v>
      </c>
      <c r="I223">
        <v>0.26</v>
      </c>
      <c r="J223">
        <v>2.29</v>
      </c>
      <c r="K223">
        <v>60</v>
      </c>
      <c r="L223">
        <v>0.57999999999999996</v>
      </c>
      <c r="M223">
        <v>1</v>
      </c>
      <c r="N223">
        <v>2012</v>
      </c>
      <c r="O223" t="b">
        <v>0</v>
      </c>
      <c r="P223" t="b">
        <v>1</v>
      </c>
      <c r="Q223">
        <v>6281</v>
      </c>
    </row>
    <row r="224" spans="1:17" x14ac:dyDescent="0.3">
      <c r="A224" t="s">
        <v>132</v>
      </c>
      <c r="B224">
        <v>0.16</v>
      </c>
      <c r="C224">
        <v>0.2</v>
      </c>
      <c r="D224">
        <v>0.52</v>
      </c>
      <c r="E224">
        <v>0.51</v>
      </c>
      <c r="F224">
        <v>0.2</v>
      </c>
      <c r="G224">
        <v>0.2</v>
      </c>
      <c r="H224">
        <v>0.21</v>
      </c>
      <c r="I224">
        <v>0.2</v>
      </c>
      <c r="J224">
        <v>2.29</v>
      </c>
      <c r="K224">
        <v>60</v>
      </c>
      <c r="L224">
        <v>0.57999999999999996</v>
      </c>
      <c r="M224">
        <v>1</v>
      </c>
      <c r="N224">
        <v>2012</v>
      </c>
      <c r="O224" t="b">
        <v>1</v>
      </c>
      <c r="P224" t="b">
        <v>1</v>
      </c>
      <c r="Q224">
        <v>6763</v>
      </c>
    </row>
    <row r="225" spans="1:17" x14ac:dyDescent="0.3">
      <c r="A225" t="s">
        <v>133</v>
      </c>
      <c r="B225">
        <v>0.26</v>
      </c>
      <c r="C225">
        <v>-1</v>
      </c>
      <c r="D225">
        <v>0.56999999999999995</v>
      </c>
      <c r="E225">
        <v>0.57999999999999996</v>
      </c>
      <c r="F225">
        <v>0.27</v>
      </c>
      <c r="G225">
        <v>0.27</v>
      </c>
      <c r="H225">
        <v>0.18</v>
      </c>
      <c r="I225">
        <v>0.4</v>
      </c>
      <c r="J225">
        <v>3.5</v>
      </c>
      <c r="K225">
        <v>20</v>
      </c>
      <c r="L225">
        <v>0.67</v>
      </c>
      <c r="M225">
        <v>0.8</v>
      </c>
      <c r="N225">
        <v>2012</v>
      </c>
      <c r="O225" t="b">
        <v>0</v>
      </c>
      <c r="P225" t="b">
        <v>1</v>
      </c>
      <c r="Q225">
        <v>8081</v>
      </c>
    </row>
    <row r="226" spans="1:17" x14ac:dyDescent="0.3">
      <c r="A226" t="s">
        <v>133</v>
      </c>
      <c r="B226">
        <v>0.26</v>
      </c>
      <c r="C226">
        <v>-1</v>
      </c>
      <c r="D226">
        <v>0.56999999999999995</v>
      </c>
      <c r="E226">
        <v>0.56999999999999995</v>
      </c>
      <c r="F226">
        <v>0.27</v>
      </c>
      <c r="G226">
        <v>0.27</v>
      </c>
      <c r="H226">
        <v>0.24</v>
      </c>
      <c r="I226">
        <v>0.25</v>
      </c>
      <c r="J226">
        <v>3.5</v>
      </c>
      <c r="K226">
        <v>20</v>
      </c>
      <c r="L226">
        <v>0.67</v>
      </c>
      <c r="M226">
        <v>0.8</v>
      </c>
      <c r="N226">
        <v>2012</v>
      </c>
      <c r="O226" t="b">
        <v>1</v>
      </c>
      <c r="P226" t="b">
        <v>1</v>
      </c>
      <c r="Q226">
        <v>7165</v>
      </c>
    </row>
    <row r="227" spans="1:17" x14ac:dyDescent="0.3">
      <c r="A227" t="s">
        <v>134</v>
      </c>
      <c r="B227">
        <v>0.24</v>
      </c>
      <c r="C227">
        <v>-1</v>
      </c>
      <c r="D227">
        <v>0.56999999999999995</v>
      </c>
      <c r="E227">
        <v>0.56999999999999995</v>
      </c>
      <c r="F227">
        <v>0.24</v>
      </c>
      <c r="G227">
        <v>0.26</v>
      </c>
      <c r="H227">
        <v>0.19</v>
      </c>
      <c r="I227">
        <v>0.37</v>
      </c>
      <c r="J227">
        <v>2.7</v>
      </c>
      <c r="K227">
        <v>20</v>
      </c>
      <c r="L227">
        <v>0.64</v>
      </c>
      <c r="M227">
        <v>0.82</v>
      </c>
      <c r="N227">
        <v>2012</v>
      </c>
      <c r="O227" t="b">
        <v>0</v>
      </c>
      <c r="P227" t="b">
        <v>1</v>
      </c>
      <c r="Q227">
        <v>12530</v>
      </c>
    </row>
    <row r="228" spans="1:17" x14ac:dyDescent="0.3">
      <c r="A228" t="s">
        <v>134</v>
      </c>
      <c r="B228">
        <v>0.24</v>
      </c>
      <c r="C228">
        <v>-1</v>
      </c>
      <c r="D228">
        <v>0.56999999999999995</v>
      </c>
      <c r="E228">
        <v>0.56999999999999995</v>
      </c>
      <c r="F228">
        <v>0.24</v>
      </c>
      <c r="G228">
        <v>0.24</v>
      </c>
      <c r="H228">
        <v>0.23</v>
      </c>
      <c r="I228">
        <v>0.24</v>
      </c>
      <c r="J228">
        <v>2.7</v>
      </c>
      <c r="K228">
        <v>20</v>
      </c>
      <c r="L228">
        <v>0.64</v>
      </c>
      <c r="M228">
        <v>0.82</v>
      </c>
      <c r="N228">
        <v>2012</v>
      </c>
      <c r="O228" t="b">
        <v>1</v>
      </c>
      <c r="P228" t="b">
        <v>1</v>
      </c>
      <c r="Q228">
        <v>11728</v>
      </c>
    </row>
    <row r="229" spans="1:17" x14ac:dyDescent="0.3">
      <c r="A229" t="s">
        <v>135</v>
      </c>
      <c r="B229">
        <v>0.24</v>
      </c>
      <c r="C229">
        <v>-1</v>
      </c>
      <c r="D229">
        <v>0.54</v>
      </c>
      <c r="E229">
        <v>0.55000000000000004</v>
      </c>
      <c r="F229">
        <v>0.24</v>
      </c>
      <c r="G229">
        <v>0.25</v>
      </c>
      <c r="H229">
        <v>0.17</v>
      </c>
      <c r="I229">
        <v>0.35</v>
      </c>
      <c r="J229">
        <v>3.5</v>
      </c>
      <c r="K229">
        <v>20</v>
      </c>
      <c r="L229">
        <v>0.65</v>
      </c>
      <c r="M229">
        <v>0.95</v>
      </c>
      <c r="N229">
        <v>2012</v>
      </c>
      <c r="O229" t="b">
        <v>0</v>
      </c>
      <c r="P229" t="b">
        <v>1</v>
      </c>
      <c r="Q229">
        <v>8112</v>
      </c>
    </row>
    <row r="230" spans="1:17" x14ac:dyDescent="0.3">
      <c r="A230" t="s">
        <v>135</v>
      </c>
      <c r="B230">
        <v>0.24</v>
      </c>
      <c r="C230">
        <v>-1</v>
      </c>
      <c r="D230">
        <v>0.54</v>
      </c>
      <c r="E230">
        <v>0.53</v>
      </c>
      <c r="F230">
        <v>0.24</v>
      </c>
      <c r="G230">
        <v>0.24</v>
      </c>
      <c r="H230">
        <v>0.22</v>
      </c>
      <c r="I230">
        <v>0.22</v>
      </c>
      <c r="J230">
        <v>3.5</v>
      </c>
      <c r="K230">
        <v>20</v>
      </c>
      <c r="L230">
        <v>0.65</v>
      </c>
      <c r="M230">
        <v>0.95</v>
      </c>
      <c r="N230">
        <v>2012</v>
      </c>
      <c r="O230" t="b">
        <v>1</v>
      </c>
      <c r="P230" t="b">
        <v>1</v>
      </c>
      <c r="Q230">
        <v>7563</v>
      </c>
    </row>
    <row r="231" spans="1:17" x14ac:dyDescent="0.3">
      <c r="A231" t="s">
        <v>136</v>
      </c>
      <c r="B231">
        <v>0.26</v>
      </c>
      <c r="C231">
        <v>-1</v>
      </c>
      <c r="D231">
        <v>0.56000000000000005</v>
      </c>
      <c r="E231">
        <v>0.56000000000000005</v>
      </c>
      <c r="F231">
        <v>0.27</v>
      </c>
      <c r="G231">
        <v>0.27</v>
      </c>
      <c r="H231">
        <v>0.17</v>
      </c>
      <c r="I231">
        <v>0.36</v>
      </c>
      <c r="J231">
        <v>3.2</v>
      </c>
      <c r="K231">
        <v>20</v>
      </c>
      <c r="L231">
        <v>0.65</v>
      </c>
      <c r="M231">
        <v>0.92</v>
      </c>
      <c r="N231">
        <v>2012</v>
      </c>
      <c r="O231" t="b">
        <v>0</v>
      </c>
      <c r="P231" t="b">
        <v>1</v>
      </c>
      <c r="Q231">
        <v>9500</v>
      </c>
    </row>
    <row r="232" spans="1:17" x14ac:dyDescent="0.3">
      <c r="A232" t="s">
        <v>136</v>
      </c>
      <c r="B232">
        <v>0.26</v>
      </c>
      <c r="C232">
        <v>-1</v>
      </c>
      <c r="D232">
        <v>0.56000000000000005</v>
      </c>
      <c r="E232">
        <v>0.56000000000000005</v>
      </c>
      <c r="F232">
        <v>0.27</v>
      </c>
      <c r="G232">
        <v>0.27</v>
      </c>
      <c r="H232">
        <v>0.24</v>
      </c>
      <c r="I232">
        <v>0.25</v>
      </c>
      <c r="J232">
        <v>3.2</v>
      </c>
      <c r="K232">
        <v>20</v>
      </c>
      <c r="L232">
        <v>0.65</v>
      </c>
      <c r="M232">
        <v>0.92</v>
      </c>
      <c r="N232">
        <v>2012</v>
      </c>
      <c r="O232" t="b">
        <v>1</v>
      </c>
      <c r="P232" t="b">
        <v>1</v>
      </c>
      <c r="Q232">
        <v>9056</v>
      </c>
    </row>
    <row r="233" spans="1:17" x14ac:dyDescent="0.3">
      <c r="A233" t="s">
        <v>137</v>
      </c>
      <c r="B233">
        <v>0.22</v>
      </c>
      <c r="C233">
        <v>0.22</v>
      </c>
      <c r="D233">
        <v>0.53</v>
      </c>
      <c r="E233">
        <v>0.55000000000000004</v>
      </c>
      <c r="F233">
        <v>0.21</v>
      </c>
      <c r="G233">
        <v>0.21</v>
      </c>
      <c r="H233">
        <v>0.14000000000000001</v>
      </c>
      <c r="I233">
        <v>0.28000000000000003</v>
      </c>
      <c r="J233">
        <v>2.7</v>
      </c>
      <c r="K233">
        <v>60</v>
      </c>
      <c r="L233">
        <v>0.6</v>
      </c>
      <c r="M233">
        <v>0.93</v>
      </c>
      <c r="N233">
        <v>2012</v>
      </c>
      <c r="O233" t="b">
        <v>0</v>
      </c>
      <c r="P233" t="b">
        <v>1</v>
      </c>
      <c r="Q233">
        <v>10957</v>
      </c>
    </row>
    <row r="234" spans="1:17" x14ac:dyDescent="0.3">
      <c r="A234" t="s">
        <v>137</v>
      </c>
      <c r="B234">
        <v>0.22</v>
      </c>
      <c r="C234">
        <v>0.22</v>
      </c>
      <c r="D234">
        <v>0.53</v>
      </c>
      <c r="E234">
        <v>0.54</v>
      </c>
      <c r="F234">
        <v>0.21</v>
      </c>
      <c r="G234">
        <v>0.21</v>
      </c>
      <c r="H234">
        <v>0.21</v>
      </c>
      <c r="I234">
        <v>0.21</v>
      </c>
      <c r="J234">
        <v>2.7</v>
      </c>
      <c r="K234">
        <v>60</v>
      </c>
      <c r="L234">
        <v>0.6</v>
      </c>
      <c r="M234">
        <v>0.93</v>
      </c>
      <c r="N234">
        <v>2012</v>
      </c>
      <c r="O234" t="b">
        <v>1</v>
      </c>
      <c r="P234" t="b">
        <v>1</v>
      </c>
      <c r="Q234">
        <v>11100</v>
      </c>
    </row>
    <row r="235" spans="1:17" x14ac:dyDescent="0.3">
      <c r="A235" t="s">
        <v>138</v>
      </c>
      <c r="B235">
        <v>0.38</v>
      </c>
      <c r="C235">
        <v>0.38</v>
      </c>
      <c r="D235">
        <v>0.54</v>
      </c>
      <c r="E235">
        <v>0.53</v>
      </c>
      <c r="F235">
        <v>0.33</v>
      </c>
      <c r="G235">
        <v>0.34</v>
      </c>
      <c r="H235">
        <v>0.17</v>
      </c>
      <c r="I235">
        <v>0.31</v>
      </c>
      <c r="J235">
        <v>4.2</v>
      </c>
      <c r="K235">
        <v>60</v>
      </c>
      <c r="L235">
        <v>0.82</v>
      </c>
      <c r="M235">
        <v>0.73</v>
      </c>
      <c r="N235">
        <v>2012</v>
      </c>
      <c r="O235" t="b">
        <v>0</v>
      </c>
      <c r="P235" t="b">
        <v>1</v>
      </c>
      <c r="Q235">
        <v>15121</v>
      </c>
    </row>
    <row r="236" spans="1:17" x14ac:dyDescent="0.3">
      <c r="A236" t="s">
        <v>138</v>
      </c>
      <c r="B236">
        <v>0.38</v>
      </c>
      <c r="C236">
        <v>0.38</v>
      </c>
      <c r="D236">
        <v>0.54</v>
      </c>
      <c r="E236">
        <v>0.54</v>
      </c>
      <c r="F236">
        <v>0.33</v>
      </c>
      <c r="G236">
        <v>0.34</v>
      </c>
      <c r="H236">
        <v>0.26</v>
      </c>
      <c r="I236">
        <v>0.26</v>
      </c>
      <c r="J236">
        <v>4.2</v>
      </c>
      <c r="K236">
        <v>60</v>
      </c>
      <c r="L236">
        <v>0.82</v>
      </c>
      <c r="M236">
        <v>0.73</v>
      </c>
      <c r="N236">
        <v>2012</v>
      </c>
      <c r="O236" t="b">
        <v>1</v>
      </c>
      <c r="P236" t="b">
        <v>1</v>
      </c>
      <c r="Q236">
        <v>8735</v>
      </c>
    </row>
    <row r="237" spans="1:17" x14ac:dyDescent="0.3">
      <c r="A237" t="s">
        <v>139</v>
      </c>
      <c r="B237">
        <v>0.33</v>
      </c>
      <c r="C237">
        <v>0.34</v>
      </c>
      <c r="D237">
        <v>0.53</v>
      </c>
      <c r="E237">
        <v>0.53</v>
      </c>
      <c r="F237">
        <v>0.33</v>
      </c>
      <c r="G237">
        <v>0.35</v>
      </c>
      <c r="H237">
        <v>0.18</v>
      </c>
      <c r="I237">
        <v>0.32</v>
      </c>
      <c r="J237">
        <v>2.74</v>
      </c>
      <c r="K237">
        <v>10</v>
      </c>
      <c r="L237">
        <v>0.69</v>
      </c>
      <c r="M237">
        <v>0.96</v>
      </c>
      <c r="N237">
        <v>2012</v>
      </c>
      <c r="O237" t="b">
        <v>0</v>
      </c>
      <c r="P237" t="b">
        <v>1</v>
      </c>
      <c r="Q237">
        <v>7894</v>
      </c>
    </row>
    <row r="238" spans="1:17" x14ac:dyDescent="0.3">
      <c r="A238" t="s">
        <v>139</v>
      </c>
      <c r="B238">
        <v>0.33</v>
      </c>
      <c r="C238">
        <v>0.34</v>
      </c>
      <c r="D238">
        <v>0.53</v>
      </c>
      <c r="E238">
        <v>0.52</v>
      </c>
      <c r="F238">
        <v>0.33</v>
      </c>
      <c r="G238">
        <v>0.33</v>
      </c>
      <c r="H238">
        <v>0.31</v>
      </c>
      <c r="I238">
        <v>0.33</v>
      </c>
      <c r="J238">
        <v>2.74</v>
      </c>
      <c r="K238">
        <v>10</v>
      </c>
      <c r="L238">
        <v>0.69</v>
      </c>
      <c r="M238">
        <v>0.96</v>
      </c>
      <c r="N238">
        <v>2012</v>
      </c>
      <c r="O238" t="b">
        <v>1</v>
      </c>
      <c r="P238" t="b">
        <v>1</v>
      </c>
      <c r="Q238">
        <v>7830</v>
      </c>
    </row>
    <row r="239" spans="1:17" x14ac:dyDescent="0.3">
      <c r="A239" t="s">
        <v>140</v>
      </c>
      <c r="B239">
        <v>0.26</v>
      </c>
      <c r="C239">
        <v>0.26</v>
      </c>
      <c r="D239">
        <v>0.52</v>
      </c>
      <c r="E239">
        <v>0.53</v>
      </c>
      <c r="F239">
        <v>0.25</v>
      </c>
      <c r="G239">
        <v>0.24</v>
      </c>
      <c r="H239">
        <v>0.1</v>
      </c>
      <c r="I239">
        <v>0.26</v>
      </c>
      <c r="J239">
        <v>3.2</v>
      </c>
      <c r="K239">
        <v>60</v>
      </c>
      <c r="L239">
        <v>0.63</v>
      </c>
      <c r="M239">
        <v>0.61</v>
      </c>
      <c r="N239">
        <v>2012</v>
      </c>
      <c r="O239" t="b">
        <v>0</v>
      </c>
      <c r="P239" t="b">
        <v>1</v>
      </c>
      <c r="Q239">
        <v>1844</v>
      </c>
    </row>
    <row r="240" spans="1:17" x14ac:dyDescent="0.3">
      <c r="A240" t="s">
        <v>140</v>
      </c>
      <c r="B240">
        <v>0.26</v>
      </c>
      <c r="C240">
        <v>0.26</v>
      </c>
      <c r="D240">
        <v>0.52</v>
      </c>
      <c r="E240">
        <v>0.52</v>
      </c>
      <c r="F240">
        <v>0.25</v>
      </c>
      <c r="G240">
        <v>0.25</v>
      </c>
      <c r="H240">
        <v>0.23</v>
      </c>
      <c r="I240">
        <v>0.23</v>
      </c>
      <c r="J240">
        <v>3.2</v>
      </c>
      <c r="K240">
        <v>60</v>
      </c>
      <c r="L240">
        <v>0.63</v>
      </c>
      <c r="M240">
        <v>0.61</v>
      </c>
      <c r="N240">
        <v>2012</v>
      </c>
      <c r="O240" t="b">
        <v>1</v>
      </c>
      <c r="P240" t="b">
        <v>1</v>
      </c>
      <c r="Q240">
        <v>6640</v>
      </c>
    </row>
    <row r="241" spans="1:17" x14ac:dyDescent="0.3">
      <c r="A241" t="s">
        <v>141</v>
      </c>
      <c r="B241">
        <v>0.17</v>
      </c>
      <c r="C241">
        <v>-1</v>
      </c>
      <c r="D241">
        <v>0.54</v>
      </c>
      <c r="E241">
        <v>0.53</v>
      </c>
      <c r="F241">
        <v>0.18</v>
      </c>
      <c r="G241">
        <v>0.18</v>
      </c>
      <c r="H241">
        <v>0.15</v>
      </c>
      <c r="I241">
        <v>0.26</v>
      </c>
      <c r="J241">
        <v>3</v>
      </c>
      <c r="K241">
        <v>15</v>
      </c>
      <c r="L241">
        <v>0.72</v>
      </c>
      <c r="M241">
        <v>0.99</v>
      </c>
      <c r="N241">
        <v>2012</v>
      </c>
      <c r="O241" t="b">
        <v>0</v>
      </c>
      <c r="P241" t="b">
        <v>1</v>
      </c>
      <c r="Q241">
        <v>4924</v>
      </c>
    </row>
    <row r="242" spans="1:17" x14ac:dyDescent="0.3">
      <c r="A242" t="s">
        <v>141</v>
      </c>
      <c r="B242">
        <v>0.17</v>
      </c>
      <c r="C242">
        <v>-1</v>
      </c>
      <c r="D242">
        <v>0.54</v>
      </c>
      <c r="E242">
        <v>0.55000000000000004</v>
      </c>
      <c r="F242">
        <v>0.18</v>
      </c>
      <c r="G242">
        <v>0.18</v>
      </c>
      <c r="H242">
        <v>0.17</v>
      </c>
      <c r="I242">
        <v>0.18</v>
      </c>
      <c r="J242">
        <v>3</v>
      </c>
      <c r="K242">
        <v>15</v>
      </c>
      <c r="L242">
        <v>0.72</v>
      </c>
      <c r="M242">
        <v>0.99</v>
      </c>
      <c r="N242">
        <v>2012</v>
      </c>
      <c r="O242" t="b">
        <v>1</v>
      </c>
      <c r="P242" t="b">
        <v>1</v>
      </c>
      <c r="Q242">
        <v>4843</v>
      </c>
    </row>
    <row r="243" spans="1:17" x14ac:dyDescent="0.3">
      <c r="A243" t="s">
        <v>142</v>
      </c>
      <c r="B243">
        <v>0.27</v>
      </c>
      <c r="C243">
        <v>0.28000000000000003</v>
      </c>
      <c r="D243">
        <v>0.55000000000000004</v>
      </c>
      <c r="E243">
        <v>0.54</v>
      </c>
      <c r="F243">
        <v>0.26</v>
      </c>
      <c r="G243">
        <v>0.26</v>
      </c>
      <c r="H243">
        <v>0.13</v>
      </c>
      <c r="I243">
        <v>0.25</v>
      </c>
      <c r="J243">
        <v>3.9</v>
      </c>
      <c r="K243">
        <v>5</v>
      </c>
      <c r="L243">
        <v>0.75</v>
      </c>
      <c r="M243">
        <v>1</v>
      </c>
      <c r="N243">
        <v>2012</v>
      </c>
      <c r="O243" t="b">
        <v>0</v>
      </c>
      <c r="P243" t="b">
        <v>1</v>
      </c>
      <c r="Q243">
        <v>1624</v>
      </c>
    </row>
    <row r="244" spans="1:17" x14ac:dyDescent="0.3">
      <c r="A244" t="s">
        <v>142</v>
      </c>
      <c r="B244">
        <v>0.27</v>
      </c>
      <c r="C244">
        <v>0.28000000000000003</v>
      </c>
      <c r="D244">
        <v>0.55000000000000004</v>
      </c>
      <c r="E244">
        <v>0.56000000000000005</v>
      </c>
      <c r="F244">
        <v>0.26</v>
      </c>
      <c r="G244">
        <v>0.26</v>
      </c>
      <c r="H244">
        <v>0.23</v>
      </c>
      <c r="I244">
        <v>0.26</v>
      </c>
      <c r="J244">
        <v>3.9</v>
      </c>
      <c r="K244">
        <v>5</v>
      </c>
      <c r="L244">
        <v>0.75</v>
      </c>
      <c r="M244">
        <v>1</v>
      </c>
      <c r="N244">
        <v>2012</v>
      </c>
      <c r="O244" t="b">
        <v>1</v>
      </c>
      <c r="P244" t="b">
        <v>1</v>
      </c>
      <c r="Q244">
        <v>1638</v>
      </c>
    </row>
    <row r="245" spans="1:17" x14ac:dyDescent="0.3">
      <c r="A245" t="s">
        <v>143</v>
      </c>
      <c r="B245">
        <v>0.35</v>
      </c>
      <c r="C245">
        <v>0.35</v>
      </c>
      <c r="D245">
        <v>0.51</v>
      </c>
      <c r="E245">
        <v>0.51</v>
      </c>
      <c r="F245">
        <v>0.36</v>
      </c>
      <c r="G245">
        <v>0.35</v>
      </c>
      <c r="H245">
        <v>0.2</v>
      </c>
      <c r="I245">
        <v>0.28000000000000003</v>
      </c>
      <c r="J245">
        <v>3.5</v>
      </c>
      <c r="K245">
        <v>39</v>
      </c>
      <c r="L245">
        <v>0.88</v>
      </c>
      <c r="M245">
        <v>0.91</v>
      </c>
      <c r="N245">
        <v>2012</v>
      </c>
      <c r="O245" t="b">
        <v>0</v>
      </c>
      <c r="P245" t="b">
        <v>1</v>
      </c>
      <c r="Q245">
        <v>17522</v>
      </c>
    </row>
    <row r="246" spans="1:17" x14ac:dyDescent="0.3">
      <c r="A246" t="s">
        <v>144</v>
      </c>
      <c r="B246">
        <v>0.19</v>
      </c>
      <c r="C246">
        <v>0.19</v>
      </c>
      <c r="D246">
        <v>0.52</v>
      </c>
      <c r="E246">
        <v>0.52</v>
      </c>
      <c r="F246">
        <v>0.19</v>
      </c>
      <c r="G246">
        <v>0.18</v>
      </c>
      <c r="H246">
        <v>0.19</v>
      </c>
      <c r="I246">
        <v>0.27</v>
      </c>
      <c r="J246">
        <v>2.1</v>
      </c>
      <c r="K246">
        <v>15</v>
      </c>
      <c r="L246">
        <v>0.71</v>
      </c>
      <c r="M246">
        <v>0.74</v>
      </c>
      <c r="N246">
        <v>2013</v>
      </c>
      <c r="O246" t="b">
        <v>0</v>
      </c>
      <c r="P246" t="b">
        <v>1</v>
      </c>
      <c r="Q246">
        <v>10127</v>
      </c>
    </row>
    <row r="247" spans="1:17" x14ac:dyDescent="0.3">
      <c r="A247" t="s">
        <v>144</v>
      </c>
      <c r="B247">
        <v>0.19</v>
      </c>
      <c r="C247">
        <v>0.19</v>
      </c>
      <c r="D247">
        <v>0.52</v>
      </c>
      <c r="E247">
        <v>0.52</v>
      </c>
      <c r="F247">
        <v>0.19</v>
      </c>
      <c r="G247">
        <v>0.2</v>
      </c>
      <c r="H247">
        <v>0.22</v>
      </c>
      <c r="I247">
        <v>0.23</v>
      </c>
      <c r="J247">
        <v>2.1</v>
      </c>
      <c r="K247">
        <v>15</v>
      </c>
      <c r="L247">
        <v>0.71</v>
      </c>
      <c r="M247">
        <v>0.74</v>
      </c>
      <c r="N247">
        <v>2013</v>
      </c>
      <c r="O247" t="b">
        <v>1</v>
      </c>
      <c r="P247" t="b">
        <v>1</v>
      </c>
      <c r="Q247">
        <v>10520</v>
      </c>
    </row>
    <row r="248" spans="1:17" x14ac:dyDescent="0.3">
      <c r="A248" t="s">
        <v>145</v>
      </c>
      <c r="B248">
        <v>0.23</v>
      </c>
      <c r="C248">
        <v>0.24</v>
      </c>
      <c r="D248">
        <v>0.5</v>
      </c>
      <c r="E248">
        <v>0.49</v>
      </c>
      <c r="F248">
        <v>0.24</v>
      </c>
      <c r="G248">
        <v>0.24</v>
      </c>
      <c r="H248">
        <v>0.18</v>
      </c>
      <c r="I248">
        <v>0.31</v>
      </c>
      <c r="J248">
        <v>2.9</v>
      </c>
      <c r="K248">
        <v>15</v>
      </c>
      <c r="L248">
        <v>0.76</v>
      </c>
      <c r="M248">
        <v>0.79</v>
      </c>
      <c r="N248">
        <v>2013</v>
      </c>
      <c r="O248" t="b">
        <v>0</v>
      </c>
      <c r="P248" t="b">
        <v>1</v>
      </c>
      <c r="Q248">
        <v>4410</v>
      </c>
    </row>
    <row r="249" spans="1:17" x14ac:dyDescent="0.3">
      <c r="A249" t="s">
        <v>145</v>
      </c>
      <c r="B249">
        <v>0.23</v>
      </c>
      <c r="C249">
        <v>0.24</v>
      </c>
      <c r="D249">
        <v>0.5</v>
      </c>
      <c r="E249">
        <v>0.5</v>
      </c>
      <c r="F249">
        <v>0.24</v>
      </c>
      <c r="G249">
        <v>0.23</v>
      </c>
      <c r="H249">
        <v>0.23</v>
      </c>
      <c r="I249">
        <v>0.24</v>
      </c>
      <c r="J249">
        <v>2.9</v>
      </c>
      <c r="K249">
        <v>15</v>
      </c>
      <c r="L249">
        <v>0.76</v>
      </c>
      <c r="M249">
        <v>0.79</v>
      </c>
      <c r="N249">
        <v>2013</v>
      </c>
      <c r="O249" t="b">
        <v>1</v>
      </c>
      <c r="P249" t="b">
        <v>1</v>
      </c>
      <c r="Q249">
        <v>4834</v>
      </c>
    </row>
    <row r="250" spans="1:17" x14ac:dyDescent="0.3">
      <c r="A250" t="s">
        <v>146</v>
      </c>
      <c r="B250">
        <v>0.23</v>
      </c>
      <c r="C250">
        <v>0.23</v>
      </c>
      <c r="D250">
        <v>0.5</v>
      </c>
      <c r="E250">
        <v>0.49</v>
      </c>
      <c r="F250">
        <v>0.22</v>
      </c>
      <c r="G250">
        <v>0.23</v>
      </c>
      <c r="H250">
        <v>0.18</v>
      </c>
      <c r="I250">
        <v>0.28999999999999998</v>
      </c>
      <c r="J250">
        <v>3</v>
      </c>
      <c r="K250">
        <v>5</v>
      </c>
      <c r="L250">
        <v>0.76</v>
      </c>
      <c r="M250">
        <v>0.95</v>
      </c>
      <c r="N250">
        <v>2013</v>
      </c>
      <c r="O250" t="b">
        <v>0</v>
      </c>
      <c r="P250" t="b">
        <v>1</v>
      </c>
      <c r="Q250">
        <v>3072</v>
      </c>
    </row>
    <row r="251" spans="1:17" x14ac:dyDescent="0.3">
      <c r="A251" t="s">
        <v>146</v>
      </c>
      <c r="B251">
        <v>0.23</v>
      </c>
      <c r="C251">
        <v>0.23</v>
      </c>
      <c r="D251">
        <v>0.5</v>
      </c>
      <c r="E251">
        <v>0.5</v>
      </c>
      <c r="F251">
        <v>0.22</v>
      </c>
      <c r="G251">
        <v>0.22</v>
      </c>
      <c r="H251">
        <v>0.22</v>
      </c>
      <c r="I251">
        <v>0.24</v>
      </c>
      <c r="J251">
        <v>3</v>
      </c>
      <c r="K251">
        <v>5</v>
      </c>
      <c r="L251">
        <v>0.76</v>
      </c>
      <c r="M251">
        <v>0.95</v>
      </c>
      <c r="N251">
        <v>2013</v>
      </c>
      <c r="O251" t="b">
        <v>1</v>
      </c>
      <c r="P251" t="b">
        <v>1</v>
      </c>
      <c r="Q251">
        <v>3275</v>
      </c>
    </row>
    <row r="252" spans="1:17" x14ac:dyDescent="0.3">
      <c r="A252" t="s">
        <v>147</v>
      </c>
      <c r="B252">
        <v>0.28999999999999998</v>
      </c>
      <c r="C252">
        <v>0.31</v>
      </c>
      <c r="D252">
        <v>0.46</v>
      </c>
      <c r="E252">
        <v>0.45</v>
      </c>
      <c r="F252">
        <v>0.28999999999999998</v>
      </c>
      <c r="G252">
        <v>0.28999999999999998</v>
      </c>
      <c r="H252">
        <v>0.32</v>
      </c>
      <c r="I252">
        <v>0.47</v>
      </c>
      <c r="J252">
        <v>3</v>
      </c>
      <c r="K252">
        <v>15</v>
      </c>
      <c r="L252">
        <v>0.75</v>
      </c>
      <c r="M252">
        <v>0.25</v>
      </c>
      <c r="N252">
        <v>2013</v>
      </c>
      <c r="O252" t="b">
        <v>0</v>
      </c>
      <c r="P252" t="b">
        <v>1</v>
      </c>
      <c r="Q252">
        <v>4923</v>
      </c>
    </row>
    <row r="253" spans="1:17" x14ac:dyDescent="0.3">
      <c r="A253" t="s">
        <v>147</v>
      </c>
      <c r="B253">
        <v>0.28999999999999998</v>
      </c>
      <c r="C253">
        <v>0.31</v>
      </c>
      <c r="D253">
        <v>0.46</v>
      </c>
      <c r="E253">
        <v>0.44</v>
      </c>
      <c r="F253">
        <v>0.28999999999999998</v>
      </c>
      <c r="G253">
        <v>0.28999999999999998</v>
      </c>
      <c r="H253">
        <v>0.28999999999999998</v>
      </c>
      <c r="I253">
        <v>0.34</v>
      </c>
      <c r="J253">
        <v>3</v>
      </c>
      <c r="K253">
        <v>15</v>
      </c>
      <c r="L253">
        <v>0.75</v>
      </c>
      <c r="M253">
        <v>0.25</v>
      </c>
      <c r="N253">
        <v>2013</v>
      </c>
      <c r="O253" t="b">
        <v>1</v>
      </c>
      <c r="P253" t="b">
        <v>1</v>
      </c>
      <c r="Q253">
        <v>4419</v>
      </c>
    </row>
    <row r="254" spans="1:17" x14ac:dyDescent="0.3">
      <c r="A254" t="s">
        <v>148</v>
      </c>
      <c r="B254">
        <v>0.19</v>
      </c>
      <c r="C254">
        <v>0.2</v>
      </c>
      <c r="D254">
        <v>0.53</v>
      </c>
      <c r="E254">
        <v>0.54</v>
      </c>
      <c r="F254">
        <v>0.19</v>
      </c>
      <c r="G254">
        <v>0.19</v>
      </c>
      <c r="H254">
        <v>0.15</v>
      </c>
      <c r="I254">
        <v>0.27</v>
      </c>
      <c r="J254">
        <v>2.8</v>
      </c>
      <c r="K254">
        <v>10</v>
      </c>
      <c r="L254">
        <v>0.77</v>
      </c>
      <c r="M254">
        <v>0.68</v>
      </c>
      <c r="N254">
        <v>1998</v>
      </c>
      <c r="O254" t="b">
        <v>0</v>
      </c>
      <c r="P254" t="b">
        <v>1</v>
      </c>
      <c r="Q254">
        <v>4591</v>
      </c>
    </row>
    <row r="255" spans="1:17" x14ac:dyDescent="0.3">
      <c r="A255" t="s">
        <v>148</v>
      </c>
      <c r="B255">
        <v>0.19</v>
      </c>
      <c r="C255">
        <v>0.2</v>
      </c>
      <c r="D255">
        <v>0.53</v>
      </c>
      <c r="E255">
        <v>0.53</v>
      </c>
      <c r="F255">
        <v>0.19</v>
      </c>
      <c r="G255">
        <v>0.19</v>
      </c>
      <c r="H255">
        <v>0.19</v>
      </c>
      <c r="I255">
        <v>0.2</v>
      </c>
      <c r="J255">
        <v>2.8</v>
      </c>
      <c r="K255">
        <v>10</v>
      </c>
      <c r="L255">
        <v>0.77</v>
      </c>
      <c r="M255">
        <v>0.68</v>
      </c>
      <c r="N255">
        <v>1998</v>
      </c>
      <c r="O255" t="b">
        <v>1</v>
      </c>
      <c r="P255" t="b">
        <v>1</v>
      </c>
      <c r="Q255">
        <v>4906</v>
      </c>
    </row>
    <row r="256" spans="1:17" x14ac:dyDescent="0.3">
      <c r="A256" t="s">
        <v>149</v>
      </c>
      <c r="B256">
        <v>0.2</v>
      </c>
      <c r="C256">
        <v>0.2</v>
      </c>
      <c r="D256">
        <v>0.53</v>
      </c>
      <c r="E256">
        <v>0.53</v>
      </c>
      <c r="F256">
        <v>0.19</v>
      </c>
      <c r="G256">
        <v>0.2</v>
      </c>
      <c r="H256">
        <v>0.16</v>
      </c>
      <c r="I256">
        <v>0.27</v>
      </c>
      <c r="J256">
        <v>2.8</v>
      </c>
      <c r="K256">
        <v>10</v>
      </c>
      <c r="L256">
        <v>0.78</v>
      </c>
      <c r="M256">
        <v>0.67</v>
      </c>
      <c r="N256">
        <v>1998</v>
      </c>
      <c r="O256" t="b">
        <v>0</v>
      </c>
      <c r="P256" t="b">
        <v>1</v>
      </c>
      <c r="Q256">
        <v>4532</v>
      </c>
    </row>
    <row r="257" spans="1:17" x14ac:dyDescent="0.3">
      <c r="A257" t="s">
        <v>149</v>
      </c>
      <c r="B257">
        <v>0.2</v>
      </c>
      <c r="C257">
        <v>0.2</v>
      </c>
      <c r="D257">
        <v>0.53</v>
      </c>
      <c r="E257">
        <v>0.53</v>
      </c>
      <c r="F257">
        <v>0.19</v>
      </c>
      <c r="G257">
        <v>0.19</v>
      </c>
      <c r="H257">
        <v>0.19</v>
      </c>
      <c r="I257">
        <v>0.2</v>
      </c>
      <c r="J257">
        <v>2.8</v>
      </c>
      <c r="K257">
        <v>10</v>
      </c>
      <c r="L257">
        <v>0.78</v>
      </c>
      <c r="M257">
        <v>0.67</v>
      </c>
      <c r="N257">
        <v>1998</v>
      </c>
      <c r="O257" t="b">
        <v>1</v>
      </c>
      <c r="P257" t="b">
        <v>1</v>
      </c>
      <c r="Q257">
        <v>4886</v>
      </c>
    </row>
    <row r="258" spans="1:17" x14ac:dyDescent="0.3">
      <c r="A258" t="s">
        <v>150</v>
      </c>
      <c r="B258">
        <v>0.2</v>
      </c>
      <c r="C258">
        <v>0.21</v>
      </c>
      <c r="D258">
        <v>0.53</v>
      </c>
      <c r="E258">
        <v>0.54</v>
      </c>
      <c r="F258">
        <v>0.2</v>
      </c>
      <c r="G258">
        <v>0.19</v>
      </c>
      <c r="H258">
        <v>0.15</v>
      </c>
      <c r="I258">
        <v>0.26</v>
      </c>
      <c r="J258">
        <v>2.8</v>
      </c>
      <c r="K258">
        <v>10</v>
      </c>
      <c r="L258">
        <v>0.78</v>
      </c>
      <c r="M258">
        <v>0.66</v>
      </c>
      <c r="N258">
        <v>1998</v>
      </c>
      <c r="O258" t="b">
        <v>0</v>
      </c>
      <c r="P258" t="b">
        <v>1</v>
      </c>
      <c r="Q258">
        <v>4542</v>
      </c>
    </row>
    <row r="259" spans="1:17" x14ac:dyDescent="0.3">
      <c r="A259" t="s">
        <v>150</v>
      </c>
      <c r="B259">
        <v>0.2</v>
      </c>
      <c r="C259">
        <v>0.21</v>
      </c>
      <c r="D259">
        <v>0.53</v>
      </c>
      <c r="E259">
        <v>0.53</v>
      </c>
      <c r="F259">
        <v>0.2</v>
      </c>
      <c r="G259">
        <v>0.2</v>
      </c>
      <c r="H259">
        <v>0.19</v>
      </c>
      <c r="I259">
        <v>0.2</v>
      </c>
      <c r="J259">
        <v>2.8</v>
      </c>
      <c r="K259">
        <v>10</v>
      </c>
      <c r="L259">
        <v>0.78</v>
      </c>
      <c r="M259">
        <v>0.66</v>
      </c>
      <c r="N259">
        <v>1998</v>
      </c>
      <c r="O259" t="b">
        <v>1</v>
      </c>
      <c r="P259" t="b">
        <v>1</v>
      </c>
      <c r="Q259">
        <v>4820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0"/>
  <sheetViews>
    <sheetView zoomScale="70" zoomScaleNormal="70" workbookViewId="0">
      <selection activeCell="A6" sqref="A6:XFD6"/>
    </sheetView>
  </sheetViews>
  <sheetFormatPr defaultRowHeight="14.4" x14ac:dyDescent="0.3"/>
  <cols>
    <col min="1" max="1" width="10.33203125" customWidth="1"/>
    <col min="2" max="2" width="19.109375" customWidth="1"/>
    <col min="3" max="3" width="18.33203125" customWidth="1"/>
    <col min="4" max="4" width="14.6640625" customWidth="1"/>
    <col min="5" max="5" width="13.88671875" customWidth="1"/>
    <col min="6" max="6" width="14.33203125" customWidth="1"/>
    <col min="7" max="7" width="13.5546875" customWidth="1"/>
    <col min="8" max="8" width="18.44140625" customWidth="1"/>
    <col min="9" max="9" width="17.6640625" customWidth="1"/>
    <col min="10" max="10" width="21" customWidth="1"/>
    <col min="11" max="11" width="20.21875" customWidth="1"/>
    <col min="12" max="12" width="11.109375" customWidth="1"/>
    <col min="13" max="13" width="15.21875" customWidth="1"/>
    <col min="14" max="14" width="15.6640625" customWidth="1"/>
    <col min="15" max="15" width="18.21875" customWidth="1"/>
    <col min="16" max="16" width="10.5546875" customWidth="1"/>
    <col min="17" max="17" width="22" customWidth="1"/>
    <col min="18" max="18" width="9.6640625" customWidth="1"/>
    <col min="19" max="19" width="12.21875" customWidth="1"/>
    <col min="20" max="20" width="18.21875" customWidth="1"/>
    <col min="21" max="21" width="14.109375" customWidth="1"/>
  </cols>
  <sheetData>
    <row r="1" spans="1:22" s="2" customFormat="1" ht="28.8" x14ac:dyDescent="0.3">
      <c r="A1" s="2" t="s">
        <v>0</v>
      </c>
      <c r="B1" s="2" t="s">
        <v>152</v>
      </c>
      <c r="C1" s="2" t="s">
        <v>153</v>
      </c>
      <c r="D1" s="2" t="s">
        <v>154</v>
      </c>
      <c r="E1" s="2" t="s">
        <v>155</v>
      </c>
      <c r="F1" s="2" t="s">
        <v>156</v>
      </c>
      <c r="G1" s="2" t="s">
        <v>157</v>
      </c>
      <c r="H1" s="2" t="s">
        <v>164</v>
      </c>
      <c r="I1" s="2" t="s">
        <v>165</v>
      </c>
      <c r="J1" s="2" t="s">
        <v>166</v>
      </c>
      <c r="K1" s="2" t="s">
        <v>167</v>
      </c>
      <c r="L1" s="2" t="s">
        <v>9</v>
      </c>
      <c r="M1" s="2" t="s">
        <v>160</v>
      </c>
      <c r="N1" s="2" t="s">
        <v>161</v>
      </c>
      <c r="O1" s="2" t="s">
        <v>162</v>
      </c>
      <c r="P1" s="2" t="s">
        <v>151</v>
      </c>
      <c r="Q1" s="2" t="s">
        <v>12</v>
      </c>
      <c r="R1" s="2" t="s">
        <v>168</v>
      </c>
      <c r="S1" s="2" t="s">
        <v>169</v>
      </c>
      <c r="T1" s="2" t="s">
        <v>178</v>
      </c>
      <c r="U1" s="2" t="s">
        <v>179</v>
      </c>
      <c r="V1" s="2" t="s">
        <v>180</v>
      </c>
    </row>
    <row r="2" spans="1:22" x14ac:dyDescent="0.3">
      <c r="A2" t="s">
        <v>46</v>
      </c>
      <c r="B2">
        <v>0.38</v>
      </c>
      <c r="C2">
        <v>0.35</v>
      </c>
      <c r="D2">
        <v>0.43</v>
      </c>
      <c r="E2">
        <v>0.45</v>
      </c>
      <c r="F2">
        <v>0.43</v>
      </c>
      <c r="G2">
        <v>0.49</v>
      </c>
      <c r="H2">
        <v>0.31</v>
      </c>
      <c r="I2">
        <v>0.39</v>
      </c>
      <c r="J2">
        <v>0.32</v>
      </c>
      <c r="K2">
        <v>0.43</v>
      </c>
      <c r="L2">
        <v>9.5</v>
      </c>
      <c r="M2">
        <v>5</v>
      </c>
      <c r="N2">
        <v>0.94</v>
      </c>
      <c r="O2">
        <v>1</v>
      </c>
      <c r="P2">
        <v>2004</v>
      </c>
      <c r="Q2" t="b">
        <v>1</v>
      </c>
      <c r="R2">
        <v>180</v>
      </c>
      <c r="S2">
        <v>191</v>
      </c>
      <c r="T2">
        <f>ABS(Table3[[#This Row],[r work asu final ncs]]-Table3[[#This Row],[r free asu final ncs]])-ABS(Table3[[#This Row],[r work asu final no ncs]]-Table3[[#This Row],[r free asu final no ncs]])</f>
        <v>-2.9999999999999971E-2</v>
      </c>
      <c r="U2">
        <f>ABS(Table3[[#This Row],[r work asu final ncs]]-Table3[[#This Row],[r free asu final ncs]])-ABS(Table3[[#This Row],[r work pdb reported]]-Table3[[#This Row],[r free pdb reported]])</f>
        <v>4.9999999999999989E-2</v>
      </c>
      <c r="V2">
        <f>Table3[[#This Row],[time ncs]]-Table3[[#This Row],[time no ncs]]</f>
        <v>-11</v>
      </c>
    </row>
    <row r="3" spans="1:22" x14ac:dyDescent="0.3">
      <c r="A3" t="s">
        <v>78</v>
      </c>
      <c r="B3">
        <v>-1</v>
      </c>
      <c r="C3">
        <v>-1</v>
      </c>
      <c r="D3">
        <v>0.52</v>
      </c>
      <c r="E3">
        <v>0.51</v>
      </c>
      <c r="F3">
        <v>0.33</v>
      </c>
      <c r="G3">
        <v>0.32</v>
      </c>
      <c r="H3">
        <v>0.2</v>
      </c>
      <c r="I3">
        <v>0.19</v>
      </c>
      <c r="J3">
        <v>0.1</v>
      </c>
      <c r="K3">
        <v>0.26</v>
      </c>
      <c r="L3">
        <v>8.9</v>
      </c>
      <c r="M3">
        <v>60</v>
      </c>
      <c r="N3">
        <v>0.83</v>
      </c>
      <c r="O3">
        <v>0.99</v>
      </c>
      <c r="P3">
        <v>2007</v>
      </c>
      <c r="Q3" t="b">
        <v>1</v>
      </c>
      <c r="R3">
        <v>4297</v>
      </c>
      <c r="S3">
        <v>2596</v>
      </c>
      <c r="T3">
        <f>ABS(Table3[[#This Row],[r work asu final ncs]]-Table3[[#This Row],[r free asu final ncs]])-ABS(Table3[[#This Row],[r work asu final no ncs]]-Table3[[#This Row],[r free asu final no ncs]])</f>
        <v>-0.15</v>
      </c>
      <c r="U3">
        <f>ABS(Table3[[#This Row],[r work asu final ncs]]-Table3[[#This Row],[r free asu final ncs]])-ABS(Table3[[#This Row],[r work pdb reported]]-Table3[[#This Row],[r free pdb reported]])</f>
        <v>1.0000000000000009E-2</v>
      </c>
      <c r="V3">
        <f>Table3[[#This Row],[time ncs]]-Table3[[#This Row],[time no ncs]]</f>
        <v>1701</v>
      </c>
    </row>
    <row r="4" spans="1:22" x14ac:dyDescent="0.3">
      <c r="A4" t="s">
        <v>116</v>
      </c>
      <c r="B4">
        <v>0.38</v>
      </c>
      <c r="C4">
        <v>0.43</v>
      </c>
      <c r="D4">
        <v>0.52</v>
      </c>
      <c r="E4">
        <v>0.53</v>
      </c>
      <c r="F4">
        <v>0.3</v>
      </c>
      <c r="G4">
        <v>0.3</v>
      </c>
      <c r="H4">
        <v>0.22</v>
      </c>
      <c r="I4">
        <v>0.22</v>
      </c>
      <c r="J4">
        <v>0.22</v>
      </c>
      <c r="K4">
        <v>0.43</v>
      </c>
      <c r="L4">
        <v>6</v>
      </c>
      <c r="M4">
        <v>60</v>
      </c>
      <c r="N4">
        <v>0.64</v>
      </c>
      <c r="O4">
        <v>0.98</v>
      </c>
      <c r="P4">
        <v>2011</v>
      </c>
      <c r="Q4" t="b">
        <v>1</v>
      </c>
      <c r="R4">
        <v>1674</v>
      </c>
      <c r="S4">
        <v>1890</v>
      </c>
      <c r="T4">
        <f>ABS(Table3[[#This Row],[r work asu final ncs]]-Table3[[#This Row],[r free asu final ncs]])-ABS(Table3[[#This Row],[r work asu final no ncs]]-Table3[[#This Row],[r free asu final no ncs]])</f>
        <v>-0.21</v>
      </c>
      <c r="U4">
        <f>ABS(Table3[[#This Row],[r work asu final ncs]]-Table3[[#This Row],[r free asu final ncs]])-ABS(Table3[[#This Row],[r work pdb reported]]-Table3[[#This Row],[r free pdb reported]])</f>
        <v>-4.9999999999999989E-2</v>
      </c>
      <c r="V4">
        <f>Table3[[#This Row],[time ncs]]-Table3[[#This Row],[time no ncs]]</f>
        <v>-216</v>
      </c>
    </row>
    <row r="5" spans="1:22" x14ac:dyDescent="0.3">
      <c r="A5" t="s">
        <v>109</v>
      </c>
      <c r="B5">
        <v>0.46</v>
      </c>
      <c r="C5">
        <v>0.47</v>
      </c>
      <c r="D5">
        <v>0.49</v>
      </c>
      <c r="E5">
        <v>0.49</v>
      </c>
      <c r="F5">
        <v>0.39</v>
      </c>
      <c r="G5">
        <v>0.4</v>
      </c>
      <c r="H5">
        <v>0.25</v>
      </c>
      <c r="I5">
        <v>0.28000000000000003</v>
      </c>
      <c r="J5">
        <v>0.24</v>
      </c>
      <c r="K5">
        <v>0.37</v>
      </c>
      <c r="L5">
        <v>5.2</v>
      </c>
      <c r="M5">
        <v>5</v>
      </c>
      <c r="N5">
        <v>0.91</v>
      </c>
      <c r="O5">
        <v>0.77</v>
      </c>
      <c r="P5">
        <v>2011</v>
      </c>
      <c r="Q5" t="b">
        <v>1</v>
      </c>
      <c r="R5">
        <v>3304</v>
      </c>
      <c r="S5">
        <v>3420</v>
      </c>
      <c r="T5">
        <f>ABS(Table3[[#This Row],[r work asu final ncs]]-Table3[[#This Row],[r free asu final ncs]])-ABS(Table3[[#This Row],[r work asu final no ncs]]-Table3[[#This Row],[r free asu final no ncs]])</f>
        <v>-9.9999999999999978E-2</v>
      </c>
      <c r="U5">
        <f>ABS(Table3[[#This Row],[r work asu final ncs]]-Table3[[#This Row],[r free asu final ncs]])-ABS(Table3[[#This Row],[r work pdb reported]]-Table3[[#This Row],[r free pdb reported]])</f>
        <v>2.0000000000000073E-2</v>
      </c>
      <c r="V5">
        <f>Table3[[#This Row],[time ncs]]-Table3[[#This Row],[time no ncs]]</f>
        <v>-116</v>
      </c>
    </row>
    <row r="6" spans="1:22" x14ac:dyDescent="0.3">
      <c r="A6" t="s">
        <v>71</v>
      </c>
      <c r="B6">
        <v>0.36</v>
      </c>
      <c r="C6">
        <v>-1</v>
      </c>
      <c r="D6">
        <v>0.55000000000000004</v>
      </c>
      <c r="E6">
        <v>0.55000000000000004</v>
      </c>
      <c r="F6">
        <v>0.34</v>
      </c>
      <c r="G6">
        <v>0.34</v>
      </c>
      <c r="H6">
        <v>0.28999999999999998</v>
      </c>
      <c r="I6">
        <v>0.3</v>
      </c>
      <c r="J6">
        <v>0.12</v>
      </c>
      <c r="K6">
        <v>0.24</v>
      </c>
      <c r="L6">
        <v>5.05</v>
      </c>
      <c r="M6">
        <v>60</v>
      </c>
      <c r="N6">
        <v>0.83</v>
      </c>
      <c r="O6">
        <v>0.96</v>
      </c>
      <c r="P6">
        <v>2006</v>
      </c>
      <c r="Q6" t="b">
        <v>1</v>
      </c>
      <c r="R6">
        <v>6907</v>
      </c>
      <c r="S6">
        <v>9794</v>
      </c>
      <c r="T6">
        <f>ABS(Table3[[#This Row],[r work asu final ncs]]-Table3[[#This Row],[r free asu final ncs]])-ABS(Table3[[#This Row],[r work asu final no ncs]]-Table3[[#This Row],[r free asu final no ncs]])</f>
        <v>-0.10999999999999999</v>
      </c>
      <c r="U6">
        <f>ABS(Table3[[#This Row],[r work asu final ncs]]-Table3[[#This Row],[r free asu final ncs]])-ABS(Table3[[#This Row],[r work pdb reported]]-Table3[[#This Row],[r free pdb reported]])</f>
        <v>-1.3499999999999999</v>
      </c>
      <c r="V6">
        <f>Table3[[#This Row],[time ncs]]-Table3[[#This Row],[time no ncs]]</f>
        <v>-2887</v>
      </c>
    </row>
    <row r="7" spans="1:22" x14ac:dyDescent="0.3">
      <c r="A7" t="s">
        <v>41</v>
      </c>
      <c r="B7">
        <v>-1</v>
      </c>
      <c r="C7">
        <v>-1</v>
      </c>
      <c r="D7">
        <v>0.57999999999999996</v>
      </c>
      <c r="E7">
        <v>0.59</v>
      </c>
      <c r="F7">
        <v>0.38</v>
      </c>
      <c r="G7">
        <v>0.4</v>
      </c>
      <c r="H7">
        <v>0.19</v>
      </c>
      <c r="I7">
        <v>0.24</v>
      </c>
      <c r="J7">
        <v>0.28999999999999998</v>
      </c>
      <c r="K7">
        <v>0.49</v>
      </c>
      <c r="L7">
        <v>5</v>
      </c>
      <c r="M7">
        <v>5</v>
      </c>
      <c r="N7">
        <v>0.89</v>
      </c>
      <c r="O7">
        <v>0.43</v>
      </c>
      <c r="P7">
        <v>1994</v>
      </c>
      <c r="Q7" t="b">
        <v>1</v>
      </c>
      <c r="R7">
        <v>332</v>
      </c>
      <c r="S7">
        <v>375</v>
      </c>
      <c r="T7">
        <f>ABS(Table3[[#This Row],[r work asu final ncs]]-Table3[[#This Row],[r free asu final ncs]])-ABS(Table3[[#This Row],[r work asu final no ncs]]-Table3[[#This Row],[r free asu final no ncs]])</f>
        <v>-0.15000000000000002</v>
      </c>
      <c r="U7">
        <f>ABS(Table3[[#This Row],[r work asu final ncs]]-Table3[[#This Row],[r free asu final ncs]])-ABS(Table3[[#This Row],[r work pdb reported]]-Table3[[#This Row],[r free pdb reported]])</f>
        <v>4.9999999999999989E-2</v>
      </c>
      <c r="V7">
        <f>Table3[[#This Row],[time ncs]]-Table3[[#This Row],[time no ncs]]</f>
        <v>-43</v>
      </c>
    </row>
    <row r="8" spans="1:22" x14ac:dyDescent="0.3">
      <c r="A8" t="s">
        <v>130</v>
      </c>
      <c r="B8">
        <v>0.28999999999999998</v>
      </c>
      <c r="C8">
        <v>0.28999999999999998</v>
      </c>
      <c r="D8">
        <v>0.53</v>
      </c>
      <c r="E8">
        <v>0.55000000000000004</v>
      </c>
      <c r="F8">
        <v>0.27</v>
      </c>
      <c r="G8">
        <v>0.27</v>
      </c>
      <c r="H8">
        <v>0.18</v>
      </c>
      <c r="I8">
        <v>0.19</v>
      </c>
      <c r="J8">
        <v>0.35</v>
      </c>
      <c r="K8">
        <v>0.54</v>
      </c>
      <c r="L8">
        <v>4.75</v>
      </c>
      <c r="M8">
        <v>60</v>
      </c>
      <c r="N8">
        <v>0.65</v>
      </c>
      <c r="O8">
        <v>1</v>
      </c>
      <c r="P8">
        <v>2012</v>
      </c>
      <c r="Q8" t="b">
        <v>1</v>
      </c>
      <c r="R8">
        <v>6089</v>
      </c>
      <c r="S8">
        <v>16654</v>
      </c>
      <c r="T8">
        <f>ABS(Table3[[#This Row],[r work asu final ncs]]-Table3[[#This Row],[r free asu final ncs]])-ABS(Table3[[#This Row],[r work asu final no ncs]]-Table3[[#This Row],[r free asu final no ncs]])</f>
        <v>-0.18000000000000005</v>
      </c>
      <c r="U8">
        <f>ABS(Table3[[#This Row],[r work asu final ncs]]-Table3[[#This Row],[r free asu final ncs]])-ABS(Table3[[#This Row],[r work pdb reported]]-Table3[[#This Row],[r free pdb reported]])</f>
        <v>1.0000000000000009E-2</v>
      </c>
      <c r="V8">
        <f>Table3[[#This Row],[time ncs]]-Table3[[#This Row],[time no ncs]]</f>
        <v>-10565</v>
      </c>
    </row>
    <row r="9" spans="1:22" x14ac:dyDescent="0.3">
      <c r="A9" t="s">
        <v>85</v>
      </c>
      <c r="B9">
        <v>-1</v>
      </c>
      <c r="C9">
        <v>-1</v>
      </c>
      <c r="D9">
        <v>0.51</v>
      </c>
      <c r="E9">
        <v>0.51</v>
      </c>
      <c r="F9">
        <v>0.27</v>
      </c>
      <c r="G9">
        <v>0.28000000000000003</v>
      </c>
      <c r="H9">
        <v>0.22</v>
      </c>
      <c r="I9">
        <v>0.22</v>
      </c>
      <c r="J9">
        <v>0.13</v>
      </c>
      <c r="K9">
        <v>0.28000000000000003</v>
      </c>
      <c r="L9">
        <v>4.7</v>
      </c>
      <c r="M9">
        <v>20</v>
      </c>
      <c r="N9">
        <v>0.77</v>
      </c>
      <c r="O9">
        <v>0.71</v>
      </c>
      <c r="P9">
        <v>2009</v>
      </c>
      <c r="Q9" t="b">
        <v>1</v>
      </c>
      <c r="R9">
        <v>2021</v>
      </c>
      <c r="S9">
        <v>1775</v>
      </c>
      <c r="T9">
        <f>ABS(Table3[[#This Row],[r work asu final ncs]]-Table3[[#This Row],[r free asu final ncs]])-ABS(Table3[[#This Row],[r work asu final no ncs]]-Table3[[#This Row],[r free asu final no ncs]])</f>
        <v>-0.15000000000000002</v>
      </c>
      <c r="U9">
        <f>ABS(Table3[[#This Row],[r work asu final ncs]]-Table3[[#This Row],[r free asu final ncs]])-ABS(Table3[[#This Row],[r work pdb reported]]-Table3[[#This Row],[r free pdb reported]])</f>
        <v>0</v>
      </c>
      <c r="V9">
        <f>Table3[[#This Row],[time ncs]]-Table3[[#This Row],[time no ncs]]</f>
        <v>246</v>
      </c>
    </row>
    <row r="10" spans="1:22" x14ac:dyDescent="0.3">
      <c r="A10" t="s">
        <v>138</v>
      </c>
      <c r="B10">
        <v>0.38</v>
      </c>
      <c r="C10">
        <v>0.38</v>
      </c>
      <c r="D10">
        <v>0.54</v>
      </c>
      <c r="E10">
        <v>0.53</v>
      </c>
      <c r="F10">
        <v>0.33</v>
      </c>
      <c r="G10">
        <v>0.34</v>
      </c>
      <c r="H10">
        <v>0.26</v>
      </c>
      <c r="I10">
        <v>0.26</v>
      </c>
      <c r="J10">
        <v>0.17</v>
      </c>
      <c r="K10">
        <v>0.31</v>
      </c>
      <c r="L10">
        <v>4.2</v>
      </c>
      <c r="M10">
        <v>60</v>
      </c>
      <c r="N10">
        <v>0.82</v>
      </c>
      <c r="O10">
        <v>0.73</v>
      </c>
      <c r="P10">
        <v>2012</v>
      </c>
      <c r="Q10" t="b">
        <v>1</v>
      </c>
      <c r="R10">
        <v>8735</v>
      </c>
      <c r="S10">
        <v>15121</v>
      </c>
      <c r="T10">
        <f>ABS(Table3[[#This Row],[r work asu final ncs]]-Table3[[#This Row],[r free asu final ncs]])-ABS(Table3[[#This Row],[r work asu final no ncs]]-Table3[[#This Row],[r free asu final no ncs]])</f>
        <v>-0.13999999999999999</v>
      </c>
      <c r="U10">
        <f>ABS(Table3[[#This Row],[r work asu final ncs]]-Table3[[#This Row],[r free asu final ncs]])-ABS(Table3[[#This Row],[r work pdb reported]]-Table3[[#This Row],[r free pdb reported]])</f>
        <v>0</v>
      </c>
      <c r="V10">
        <f>Table3[[#This Row],[time ncs]]-Table3[[#This Row],[time no ncs]]</f>
        <v>-6386</v>
      </c>
    </row>
    <row r="11" spans="1:22" x14ac:dyDescent="0.3">
      <c r="A11" t="s">
        <v>92</v>
      </c>
      <c r="B11">
        <v>0.3</v>
      </c>
      <c r="C11">
        <v>-1</v>
      </c>
      <c r="D11">
        <v>0.56000000000000005</v>
      </c>
      <c r="E11">
        <v>0.57999999999999996</v>
      </c>
      <c r="F11">
        <v>0.3</v>
      </c>
      <c r="G11">
        <v>0.31</v>
      </c>
      <c r="H11">
        <v>0.24</v>
      </c>
      <c r="I11">
        <v>0.25</v>
      </c>
      <c r="J11">
        <v>0.2</v>
      </c>
      <c r="K11">
        <v>0.46</v>
      </c>
      <c r="L11">
        <v>4.2</v>
      </c>
      <c r="M11">
        <v>60</v>
      </c>
      <c r="N11">
        <v>0.69</v>
      </c>
      <c r="O11">
        <v>0.55000000000000004</v>
      </c>
      <c r="P11">
        <v>2010</v>
      </c>
      <c r="Q11" t="b">
        <v>1</v>
      </c>
      <c r="R11">
        <v>5545</v>
      </c>
      <c r="S11">
        <v>7286</v>
      </c>
      <c r="T11">
        <f>ABS(Table3[[#This Row],[r work asu final ncs]]-Table3[[#This Row],[r free asu final ncs]])-ABS(Table3[[#This Row],[r work asu final no ncs]]-Table3[[#This Row],[r free asu final no ncs]])</f>
        <v>-0.25</v>
      </c>
      <c r="U11">
        <f>ABS(Table3[[#This Row],[r work asu final ncs]]-Table3[[#This Row],[r free asu final ncs]])-ABS(Table3[[#This Row],[r work pdb reported]]-Table3[[#This Row],[r free pdb reported]])</f>
        <v>-1.29</v>
      </c>
      <c r="V11">
        <f>Table3[[#This Row],[time ncs]]-Table3[[#This Row],[time no ncs]]</f>
        <v>-1741</v>
      </c>
    </row>
    <row r="12" spans="1:22" x14ac:dyDescent="0.3">
      <c r="A12" t="s">
        <v>50</v>
      </c>
      <c r="B12">
        <v>0.27</v>
      </c>
      <c r="C12">
        <v>0.27</v>
      </c>
      <c r="D12">
        <v>0.43</v>
      </c>
      <c r="E12">
        <v>0.44</v>
      </c>
      <c r="F12">
        <v>0.28000000000000003</v>
      </c>
      <c r="G12">
        <v>0.28999999999999998</v>
      </c>
      <c r="H12">
        <v>0.24</v>
      </c>
      <c r="I12">
        <v>0.25</v>
      </c>
      <c r="J12">
        <v>0.13</v>
      </c>
      <c r="K12">
        <v>0.31</v>
      </c>
      <c r="L12">
        <v>4.0999999999999996</v>
      </c>
      <c r="M12">
        <v>30</v>
      </c>
      <c r="N12">
        <v>0.78</v>
      </c>
      <c r="O12">
        <v>0.93</v>
      </c>
      <c r="P12">
        <v>2005</v>
      </c>
      <c r="Q12" t="b">
        <v>1</v>
      </c>
      <c r="R12">
        <v>4080</v>
      </c>
      <c r="S12">
        <v>4472</v>
      </c>
      <c r="T12">
        <f>ABS(Table3[[#This Row],[r work asu final ncs]]-Table3[[#This Row],[r free asu final ncs]])-ABS(Table3[[#This Row],[r work asu final no ncs]]-Table3[[#This Row],[r free asu final no ncs]])</f>
        <v>-0.16999999999999998</v>
      </c>
      <c r="U12">
        <f>ABS(Table3[[#This Row],[r work asu final ncs]]-Table3[[#This Row],[r free asu final ncs]])-ABS(Table3[[#This Row],[r work pdb reported]]-Table3[[#This Row],[r free pdb reported]])</f>
        <v>1.0000000000000009E-2</v>
      </c>
      <c r="V12">
        <f>Table3[[#This Row],[time ncs]]-Table3[[#This Row],[time no ncs]]</f>
        <v>-392</v>
      </c>
    </row>
    <row r="13" spans="1:22" x14ac:dyDescent="0.3">
      <c r="A13" t="s">
        <v>124</v>
      </c>
      <c r="B13">
        <v>0.27</v>
      </c>
      <c r="C13">
        <v>0.28000000000000003</v>
      </c>
      <c r="D13">
        <v>0.49</v>
      </c>
      <c r="E13">
        <v>0.5</v>
      </c>
      <c r="F13">
        <v>0.28000000000000003</v>
      </c>
      <c r="G13">
        <v>0.28999999999999998</v>
      </c>
      <c r="H13">
        <v>0.26</v>
      </c>
      <c r="I13">
        <v>0.3</v>
      </c>
      <c r="J13">
        <v>0.18</v>
      </c>
      <c r="K13">
        <v>0.34</v>
      </c>
      <c r="L13">
        <v>4</v>
      </c>
      <c r="M13">
        <v>5</v>
      </c>
      <c r="N13">
        <v>0.76</v>
      </c>
      <c r="O13">
        <v>0.99</v>
      </c>
      <c r="P13">
        <v>2012</v>
      </c>
      <c r="Q13" t="b">
        <v>1</v>
      </c>
      <c r="R13">
        <v>1646</v>
      </c>
      <c r="S13">
        <v>1616</v>
      </c>
      <c r="T13">
        <f>ABS(Table3[[#This Row],[r work asu final ncs]]-Table3[[#This Row],[r free asu final ncs]])-ABS(Table3[[#This Row],[r work asu final no ncs]]-Table3[[#This Row],[r free asu final no ncs]])</f>
        <v>-0.12000000000000005</v>
      </c>
      <c r="U13">
        <f>ABS(Table3[[#This Row],[r work asu final ncs]]-Table3[[#This Row],[r free asu final ncs]])-ABS(Table3[[#This Row],[r work pdb reported]]-Table3[[#This Row],[r free pdb reported]])</f>
        <v>2.9999999999999971E-2</v>
      </c>
      <c r="V13">
        <f>Table3[[#This Row],[time ncs]]-Table3[[#This Row],[time no ncs]]</f>
        <v>30</v>
      </c>
    </row>
    <row r="14" spans="1:22" x14ac:dyDescent="0.3">
      <c r="A14" t="s">
        <v>91</v>
      </c>
      <c r="B14">
        <v>0.25</v>
      </c>
      <c r="C14">
        <v>-1</v>
      </c>
      <c r="D14">
        <v>0.51</v>
      </c>
      <c r="E14">
        <v>0.5</v>
      </c>
      <c r="F14">
        <v>0.24</v>
      </c>
      <c r="G14">
        <v>0.25</v>
      </c>
      <c r="H14">
        <v>0.22</v>
      </c>
      <c r="I14">
        <v>0.31</v>
      </c>
      <c r="J14">
        <v>7.0000000000000007E-2</v>
      </c>
      <c r="K14">
        <v>0.42</v>
      </c>
      <c r="L14">
        <v>4</v>
      </c>
      <c r="M14">
        <v>60</v>
      </c>
      <c r="N14">
        <v>0.75</v>
      </c>
      <c r="O14">
        <v>0.08</v>
      </c>
      <c r="P14">
        <v>2010</v>
      </c>
      <c r="Q14" t="b">
        <v>1</v>
      </c>
      <c r="R14">
        <v>7947</v>
      </c>
      <c r="S14">
        <v>2625</v>
      </c>
      <c r="T14">
        <f>ABS(Table3[[#This Row],[r work asu final ncs]]-Table3[[#This Row],[r free asu final ncs]])-ABS(Table3[[#This Row],[r work asu final no ncs]]-Table3[[#This Row],[r free asu final no ncs]])</f>
        <v>-0.26</v>
      </c>
      <c r="U14">
        <f>ABS(Table3[[#This Row],[r work asu final ncs]]-Table3[[#This Row],[r free asu final ncs]])-ABS(Table3[[#This Row],[r work pdb reported]]-Table3[[#This Row],[r free pdb reported]])</f>
        <v>-1.1599999999999999</v>
      </c>
      <c r="V14">
        <f>Table3[[#This Row],[time ncs]]-Table3[[#This Row],[time no ncs]]</f>
        <v>5322</v>
      </c>
    </row>
    <row r="15" spans="1:22" x14ac:dyDescent="0.3">
      <c r="A15" t="s">
        <v>86</v>
      </c>
      <c r="B15">
        <v>0.46</v>
      </c>
      <c r="C15">
        <v>-1</v>
      </c>
      <c r="D15">
        <v>0.48</v>
      </c>
      <c r="E15">
        <v>0.48</v>
      </c>
      <c r="F15">
        <v>0.45</v>
      </c>
      <c r="G15">
        <v>0.45</v>
      </c>
      <c r="H15">
        <v>0.45</v>
      </c>
      <c r="I15">
        <v>0.46</v>
      </c>
      <c r="J15">
        <v>0.39</v>
      </c>
      <c r="K15">
        <v>0.51</v>
      </c>
      <c r="L15">
        <v>4</v>
      </c>
      <c r="M15">
        <v>60</v>
      </c>
      <c r="N15">
        <v>0.87</v>
      </c>
      <c r="O15">
        <v>0.23</v>
      </c>
      <c r="P15">
        <v>2009</v>
      </c>
      <c r="Q15" t="b">
        <v>1</v>
      </c>
      <c r="R15">
        <v>8014</v>
      </c>
      <c r="S15">
        <v>15180</v>
      </c>
      <c r="T15">
        <f>ABS(Table3[[#This Row],[r work asu final ncs]]-Table3[[#This Row],[r free asu final ncs]])-ABS(Table3[[#This Row],[r work asu final no ncs]]-Table3[[#This Row],[r free asu final no ncs]])</f>
        <v>-0.10999999999999999</v>
      </c>
      <c r="U15">
        <f>ABS(Table3[[#This Row],[r work asu final ncs]]-Table3[[#This Row],[r free asu final ncs]])-ABS(Table3[[#This Row],[r work pdb reported]]-Table3[[#This Row],[r free pdb reported]])</f>
        <v>-1.45</v>
      </c>
      <c r="V15">
        <f>Table3[[#This Row],[time ncs]]-Table3[[#This Row],[time no ncs]]</f>
        <v>-7166</v>
      </c>
    </row>
    <row r="16" spans="1:22" x14ac:dyDescent="0.3">
      <c r="A16" t="s">
        <v>57</v>
      </c>
      <c r="B16">
        <v>0.23</v>
      </c>
      <c r="C16">
        <v>-1</v>
      </c>
      <c r="D16">
        <v>0.55000000000000004</v>
      </c>
      <c r="E16">
        <v>0.53</v>
      </c>
      <c r="F16">
        <v>0.5</v>
      </c>
      <c r="G16">
        <v>0.52</v>
      </c>
      <c r="H16">
        <v>0.23</v>
      </c>
      <c r="I16">
        <v>0.28000000000000003</v>
      </c>
      <c r="J16">
        <v>0.27</v>
      </c>
      <c r="K16">
        <v>0.47</v>
      </c>
      <c r="L16">
        <v>4</v>
      </c>
      <c r="M16">
        <v>5</v>
      </c>
      <c r="N16">
        <v>0.73</v>
      </c>
      <c r="O16">
        <v>0.93</v>
      </c>
      <c r="P16">
        <v>2004</v>
      </c>
      <c r="Q16" t="b">
        <v>1</v>
      </c>
      <c r="R16">
        <v>1727</v>
      </c>
      <c r="S16">
        <v>1864</v>
      </c>
      <c r="T16">
        <f>ABS(Table3[[#This Row],[r work asu final ncs]]-Table3[[#This Row],[r free asu final ncs]])-ABS(Table3[[#This Row],[r work asu final no ncs]]-Table3[[#This Row],[r free asu final no ncs]])</f>
        <v>-0.14999999999999994</v>
      </c>
      <c r="U16">
        <f>ABS(Table3[[#This Row],[r work asu final ncs]]-Table3[[#This Row],[r free asu final ncs]])-ABS(Table3[[#This Row],[r work pdb reported]]-Table3[[#This Row],[r free pdb reported]])</f>
        <v>-1.18</v>
      </c>
      <c r="V16">
        <f>Table3[[#This Row],[time ncs]]-Table3[[#This Row],[time no ncs]]</f>
        <v>-137</v>
      </c>
    </row>
    <row r="17" spans="1:22" x14ac:dyDescent="0.3">
      <c r="A17" t="s">
        <v>70</v>
      </c>
      <c r="B17">
        <v>0.36</v>
      </c>
      <c r="C17">
        <v>0.37</v>
      </c>
      <c r="D17">
        <v>0.56000000000000005</v>
      </c>
      <c r="E17">
        <v>0.57999999999999996</v>
      </c>
      <c r="F17">
        <v>0.33</v>
      </c>
      <c r="G17">
        <v>0.33</v>
      </c>
      <c r="H17">
        <v>0.3</v>
      </c>
      <c r="I17">
        <v>0.28999999999999998</v>
      </c>
      <c r="J17">
        <v>0.16</v>
      </c>
      <c r="K17">
        <v>0.3</v>
      </c>
      <c r="L17">
        <v>3.96</v>
      </c>
      <c r="M17">
        <v>60</v>
      </c>
      <c r="N17">
        <v>0.82</v>
      </c>
      <c r="O17">
        <v>0.81</v>
      </c>
      <c r="P17">
        <v>2006</v>
      </c>
      <c r="Q17" t="b">
        <v>1</v>
      </c>
      <c r="R17">
        <v>9151</v>
      </c>
      <c r="S17">
        <v>10763</v>
      </c>
      <c r="T17">
        <f>ABS(Table3[[#This Row],[r work asu final ncs]]-Table3[[#This Row],[r free asu final ncs]])-ABS(Table3[[#This Row],[r work asu final no ncs]]-Table3[[#This Row],[r free asu final no ncs]])</f>
        <v>-0.12999999999999998</v>
      </c>
      <c r="U17">
        <f>ABS(Table3[[#This Row],[r work asu final ncs]]-Table3[[#This Row],[r free asu final ncs]])-ABS(Table3[[#This Row],[r work pdb reported]]-Table3[[#This Row],[r free pdb reported]])</f>
        <v>0</v>
      </c>
      <c r="V17">
        <f>Table3[[#This Row],[time ncs]]-Table3[[#This Row],[time no ncs]]</f>
        <v>-1612</v>
      </c>
    </row>
    <row r="18" spans="1:22" x14ac:dyDescent="0.3">
      <c r="A18" t="s">
        <v>142</v>
      </c>
      <c r="B18">
        <v>0.27</v>
      </c>
      <c r="C18">
        <v>0.28000000000000003</v>
      </c>
      <c r="D18">
        <v>0.55000000000000004</v>
      </c>
      <c r="E18">
        <v>0.54</v>
      </c>
      <c r="F18">
        <v>0.26</v>
      </c>
      <c r="G18">
        <v>0.26</v>
      </c>
      <c r="H18">
        <v>0.23</v>
      </c>
      <c r="I18">
        <v>0.26</v>
      </c>
      <c r="J18">
        <v>0.13</v>
      </c>
      <c r="K18">
        <v>0.25</v>
      </c>
      <c r="L18">
        <v>3.9</v>
      </c>
      <c r="M18">
        <v>5</v>
      </c>
      <c r="N18">
        <v>0.75</v>
      </c>
      <c r="O18">
        <v>1</v>
      </c>
      <c r="P18">
        <v>2012</v>
      </c>
      <c r="Q18" t="b">
        <v>1</v>
      </c>
      <c r="R18">
        <v>1638</v>
      </c>
      <c r="S18">
        <v>1624</v>
      </c>
      <c r="T18">
        <f>ABS(Table3[[#This Row],[r work asu final ncs]]-Table3[[#This Row],[r free asu final ncs]])-ABS(Table3[[#This Row],[r work asu final no ncs]]-Table3[[#This Row],[r free asu final no ncs]])</f>
        <v>-0.09</v>
      </c>
      <c r="U18">
        <f>ABS(Table3[[#This Row],[r work asu final ncs]]-Table3[[#This Row],[r free asu final ncs]])-ABS(Table3[[#This Row],[r work pdb reported]]-Table3[[#This Row],[r free pdb reported]])</f>
        <v>1.999999999999999E-2</v>
      </c>
      <c r="V18">
        <f>Table3[[#This Row],[time ncs]]-Table3[[#This Row],[time no ncs]]</f>
        <v>14</v>
      </c>
    </row>
    <row r="19" spans="1:22" x14ac:dyDescent="0.3">
      <c r="A19" t="s">
        <v>88</v>
      </c>
      <c r="B19">
        <v>0.23</v>
      </c>
      <c r="C19">
        <v>0.24</v>
      </c>
      <c r="D19">
        <v>0.53</v>
      </c>
      <c r="E19">
        <v>0.54</v>
      </c>
      <c r="F19">
        <v>0.55000000000000004</v>
      </c>
      <c r="G19">
        <v>0.56000000000000005</v>
      </c>
      <c r="H19">
        <v>0.52</v>
      </c>
      <c r="I19">
        <v>0.53</v>
      </c>
      <c r="J19">
        <v>0.36</v>
      </c>
      <c r="K19">
        <v>0.53</v>
      </c>
      <c r="L19">
        <v>3.9</v>
      </c>
      <c r="M19">
        <v>60</v>
      </c>
      <c r="N19">
        <v>0.7</v>
      </c>
      <c r="O19">
        <v>0.79</v>
      </c>
      <c r="P19">
        <v>2009</v>
      </c>
      <c r="Q19" t="b">
        <v>1</v>
      </c>
      <c r="R19">
        <v>8463</v>
      </c>
      <c r="S19">
        <v>17819</v>
      </c>
      <c r="T19">
        <f>ABS(Table3[[#This Row],[r work asu final ncs]]-Table3[[#This Row],[r free asu final ncs]])-ABS(Table3[[#This Row],[r work asu final no ncs]]-Table3[[#This Row],[r free asu final no ncs]])</f>
        <v>-0.16000000000000003</v>
      </c>
      <c r="U19">
        <f>ABS(Table3[[#This Row],[r work asu final ncs]]-Table3[[#This Row],[r free asu final ncs]])-ABS(Table3[[#This Row],[r work pdb reported]]-Table3[[#This Row],[r free pdb reported]])</f>
        <v>2.7755575615628914E-17</v>
      </c>
      <c r="V19">
        <f>Table3[[#This Row],[time ncs]]-Table3[[#This Row],[time no ncs]]</f>
        <v>-9356</v>
      </c>
    </row>
    <row r="20" spans="1:22" x14ac:dyDescent="0.3">
      <c r="A20" t="s">
        <v>96</v>
      </c>
      <c r="B20">
        <v>0.34</v>
      </c>
      <c r="C20">
        <v>0.38</v>
      </c>
      <c r="D20">
        <v>0.33</v>
      </c>
      <c r="E20">
        <v>0.34</v>
      </c>
      <c r="F20">
        <v>0.33</v>
      </c>
      <c r="G20">
        <v>0.34</v>
      </c>
      <c r="H20">
        <v>0.28000000000000003</v>
      </c>
      <c r="I20">
        <v>0.4</v>
      </c>
      <c r="J20">
        <v>0.28000000000000003</v>
      </c>
      <c r="K20">
        <v>0.49</v>
      </c>
      <c r="L20">
        <v>3.9</v>
      </c>
      <c r="M20">
        <v>3</v>
      </c>
      <c r="N20">
        <v>0.7</v>
      </c>
      <c r="O20">
        <v>1</v>
      </c>
      <c r="P20">
        <v>2008</v>
      </c>
      <c r="Q20" t="b">
        <v>1</v>
      </c>
      <c r="R20">
        <v>2580</v>
      </c>
      <c r="S20">
        <v>2716</v>
      </c>
      <c r="T20">
        <f>ABS(Table3[[#This Row],[r work asu final ncs]]-Table3[[#This Row],[r free asu final ncs]])-ABS(Table3[[#This Row],[r work asu final no ncs]]-Table3[[#This Row],[r free asu final no ncs]])</f>
        <v>-8.9999999999999969E-2</v>
      </c>
      <c r="U20">
        <f>ABS(Table3[[#This Row],[r work asu final ncs]]-Table3[[#This Row],[r free asu final ncs]])-ABS(Table3[[#This Row],[r work pdb reported]]-Table3[[#This Row],[r free pdb reported]])</f>
        <v>8.0000000000000016E-2</v>
      </c>
      <c r="V20">
        <f>Table3[[#This Row],[time ncs]]-Table3[[#This Row],[time no ncs]]</f>
        <v>-136</v>
      </c>
    </row>
    <row r="21" spans="1:22" x14ac:dyDescent="0.3">
      <c r="A21" t="s">
        <v>94</v>
      </c>
      <c r="B21">
        <v>0.24</v>
      </c>
      <c r="C21">
        <v>0.24</v>
      </c>
      <c r="D21">
        <v>0.53</v>
      </c>
      <c r="E21">
        <v>0.53</v>
      </c>
      <c r="F21">
        <v>0.24</v>
      </c>
      <c r="G21">
        <v>0.24</v>
      </c>
      <c r="H21">
        <v>0.19</v>
      </c>
      <c r="I21">
        <v>0.18</v>
      </c>
      <c r="J21">
        <v>0.2</v>
      </c>
      <c r="K21">
        <v>0.38</v>
      </c>
      <c r="L21">
        <v>3.81</v>
      </c>
      <c r="M21">
        <v>60</v>
      </c>
      <c r="N21">
        <v>0.65</v>
      </c>
      <c r="O21">
        <v>0.69</v>
      </c>
      <c r="P21">
        <v>2009</v>
      </c>
      <c r="Q21" t="b">
        <v>1</v>
      </c>
      <c r="R21">
        <v>6200</v>
      </c>
      <c r="S21">
        <v>7134</v>
      </c>
      <c r="T21">
        <f>ABS(Table3[[#This Row],[r work asu final ncs]]-Table3[[#This Row],[r free asu final ncs]])-ABS(Table3[[#This Row],[r work asu final no ncs]]-Table3[[#This Row],[r free asu final no ncs]])</f>
        <v>-0.16999999999999998</v>
      </c>
      <c r="U21">
        <f>ABS(Table3[[#This Row],[r work asu final ncs]]-Table3[[#This Row],[r free asu final ncs]])-ABS(Table3[[#This Row],[r work pdb reported]]-Table3[[#This Row],[r free pdb reported]])</f>
        <v>1.0000000000000009E-2</v>
      </c>
      <c r="V21">
        <f>Table3[[#This Row],[time ncs]]-Table3[[#This Row],[time no ncs]]</f>
        <v>-934</v>
      </c>
    </row>
    <row r="22" spans="1:22" x14ac:dyDescent="0.3">
      <c r="A22" t="s">
        <v>122</v>
      </c>
      <c r="B22">
        <v>0.26</v>
      </c>
      <c r="C22">
        <v>0.28000000000000003</v>
      </c>
      <c r="D22">
        <v>0.5</v>
      </c>
      <c r="E22">
        <v>0.48</v>
      </c>
      <c r="F22">
        <v>0.26</v>
      </c>
      <c r="G22">
        <v>0.25</v>
      </c>
      <c r="H22">
        <v>0.24</v>
      </c>
      <c r="I22">
        <v>0.28000000000000003</v>
      </c>
      <c r="J22">
        <v>0.16</v>
      </c>
      <c r="K22">
        <v>0.32</v>
      </c>
      <c r="L22">
        <v>3.8</v>
      </c>
      <c r="M22">
        <v>5</v>
      </c>
      <c r="N22">
        <v>0.76</v>
      </c>
      <c r="O22">
        <v>0.9</v>
      </c>
      <c r="P22">
        <v>2012</v>
      </c>
      <c r="Q22" t="b">
        <v>1</v>
      </c>
      <c r="R22">
        <v>1860</v>
      </c>
      <c r="S22">
        <v>1814</v>
      </c>
      <c r="T22">
        <f>ABS(Table3[[#This Row],[r work asu final ncs]]-Table3[[#This Row],[r free asu final ncs]])-ABS(Table3[[#This Row],[r work asu final no ncs]]-Table3[[#This Row],[r free asu final no ncs]])</f>
        <v>-0.11999999999999997</v>
      </c>
      <c r="U22">
        <f>ABS(Table3[[#This Row],[r work asu final ncs]]-Table3[[#This Row],[r free asu final ncs]])-ABS(Table3[[#This Row],[r work pdb reported]]-Table3[[#This Row],[r free pdb reported]])</f>
        <v>2.0000000000000018E-2</v>
      </c>
      <c r="V22">
        <f>Table3[[#This Row],[time ncs]]-Table3[[#This Row],[time no ncs]]</f>
        <v>46</v>
      </c>
    </row>
    <row r="23" spans="1:22" x14ac:dyDescent="0.3">
      <c r="A23" t="s">
        <v>131</v>
      </c>
      <c r="B23">
        <v>0.28000000000000003</v>
      </c>
      <c r="C23">
        <v>0.28000000000000003</v>
      </c>
      <c r="D23">
        <v>0.51</v>
      </c>
      <c r="E23">
        <v>0.49</v>
      </c>
      <c r="F23">
        <v>0.37</v>
      </c>
      <c r="G23">
        <v>0.36</v>
      </c>
      <c r="H23">
        <v>0.35</v>
      </c>
      <c r="I23">
        <v>0.37</v>
      </c>
      <c r="J23">
        <v>0.21</v>
      </c>
      <c r="K23">
        <v>0.4</v>
      </c>
      <c r="L23">
        <v>3.8</v>
      </c>
      <c r="M23">
        <v>60</v>
      </c>
      <c r="N23">
        <v>0.67</v>
      </c>
      <c r="O23">
        <v>0.56999999999999995</v>
      </c>
      <c r="P23">
        <v>2012</v>
      </c>
      <c r="Q23" t="b">
        <v>1</v>
      </c>
      <c r="R23">
        <v>6445</v>
      </c>
      <c r="S23">
        <v>10513</v>
      </c>
      <c r="T23">
        <f>ABS(Table3[[#This Row],[r work asu final ncs]]-Table3[[#This Row],[r free asu final ncs]])-ABS(Table3[[#This Row],[r work asu final no ncs]]-Table3[[#This Row],[r free asu final no ncs]])</f>
        <v>-0.17</v>
      </c>
      <c r="U23">
        <f>ABS(Table3[[#This Row],[r work asu final ncs]]-Table3[[#This Row],[r free asu final ncs]])-ABS(Table3[[#This Row],[r work pdb reported]]-Table3[[#This Row],[r free pdb reported]])</f>
        <v>2.0000000000000018E-2</v>
      </c>
      <c r="V23">
        <f>Table3[[#This Row],[time ncs]]-Table3[[#This Row],[time no ncs]]</f>
        <v>-4068</v>
      </c>
    </row>
    <row r="24" spans="1:22" x14ac:dyDescent="0.3">
      <c r="A24" t="s">
        <v>128</v>
      </c>
      <c r="B24">
        <v>0.28000000000000003</v>
      </c>
      <c r="C24">
        <v>-1</v>
      </c>
      <c r="D24">
        <v>0.52</v>
      </c>
      <c r="E24">
        <v>0.53</v>
      </c>
      <c r="F24">
        <v>0.28000000000000003</v>
      </c>
      <c r="G24">
        <v>0.28000000000000003</v>
      </c>
      <c r="H24" t="s">
        <v>170</v>
      </c>
      <c r="I24" t="s">
        <v>170</v>
      </c>
      <c r="J24">
        <v>0.19</v>
      </c>
      <c r="K24">
        <v>0.38</v>
      </c>
      <c r="L24">
        <v>3.8</v>
      </c>
      <c r="M24">
        <v>120</v>
      </c>
      <c r="N24">
        <v>0.66</v>
      </c>
      <c r="O24">
        <v>0.3</v>
      </c>
      <c r="P24">
        <v>2012</v>
      </c>
      <c r="Q24" t="b">
        <v>1</v>
      </c>
      <c r="R24" t="s">
        <v>170</v>
      </c>
      <c r="S24">
        <v>25817</v>
      </c>
      <c r="T24" t="e">
        <f>ABS(Table3[[#This Row],[r work asu final ncs]]-Table3[[#This Row],[r free asu final ncs]])-ABS(Table3[[#This Row],[r work asu final no ncs]]-Table3[[#This Row],[r free asu final no ncs]])</f>
        <v>#VALUE!</v>
      </c>
      <c r="U24" t="e">
        <f>ABS(Table3[[#This Row],[r work asu final ncs]]-Table3[[#This Row],[r free asu final ncs]])-ABS(Table3[[#This Row],[r work pdb reported]]-Table3[[#This Row],[r free pdb reported]])</f>
        <v>#VALUE!</v>
      </c>
      <c r="V24" t="e">
        <f>Table3[[#This Row],[time ncs]]-Table3[[#This Row],[time no ncs]]</f>
        <v>#VALUE!</v>
      </c>
    </row>
    <row r="25" spans="1:22" x14ac:dyDescent="0.3">
      <c r="A25" t="s">
        <v>79</v>
      </c>
      <c r="B25">
        <v>0.28000000000000003</v>
      </c>
      <c r="C25">
        <v>-1</v>
      </c>
      <c r="D25">
        <v>0.5</v>
      </c>
      <c r="E25">
        <v>0.5</v>
      </c>
      <c r="F25">
        <v>0.26</v>
      </c>
      <c r="G25">
        <v>0.25</v>
      </c>
      <c r="H25">
        <v>0.22</v>
      </c>
      <c r="I25">
        <v>0.24</v>
      </c>
      <c r="J25">
        <v>7.0000000000000007E-2</v>
      </c>
      <c r="K25">
        <v>0.32</v>
      </c>
      <c r="L25">
        <v>3.8</v>
      </c>
      <c r="M25">
        <v>30</v>
      </c>
      <c r="N25">
        <v>0.67</v>
      </c>
      <c r="O25">
        <v>0.3</v>
      </c>
      <c r="P25">
        <v>2007</v>
      </c>
      <c r="Q25" t="b">
        <v>1</v>
      </c>
      <c r="R25">
        <v>12019</v>
      </c>
      <c r="S25">
        <v>3104</v>
      </c>
      <c r="T25">
        <f>ABS(Table3[[#This Row],[r work asu final ncs]]-Table3[[#This Row],[r free asu final ncs]])-ABS(Table3[[#This Row],[r work asu final no ncs]]-Table3[[#This Row],[r free asu final no ncs]])</f>
        <v>-0.23</v>
      </c>
      <c r="U25">
        <f>ABS(Table3[[#This Row],[r work asu final ncs]]-Table3[[#This Row],[r free asu final ncs]])-ABS(Table3[[#This Row],[r work pdb reported]]-Table3[[#This Row],[r free pdb reported]])</f>
        <v>-1.26</v>
      </c>
      <c r="V25">
        <f>Table3[[#This Row],[time ncs]]-Table3[[#This Row],[time no ncs]]</f>
        <v>8915</v>
      </c>
    </row>
    <row r="26" spans="1:22" x14ac:dyDescent="0.3">
      <c r="A26" t="s">
        <v>47</v>
      </c>
      <c r="B26">
        <v>0.25</v>
      </c>
      <c r="C26">
        <v>0.25</v>
      </c>
      <c r="D26">
        <v>0.51</v>
      </c>
      <c r="E26">
        <v>0.52</v>
      </c>
      <c r="F26">
        <v>0.26</v>
      </c>
      <c r="G26">
        <v>0.26</v>
      </c>
      <c r="H26">
        <v>0.22</v>
      </c>
      <c r="I26">
        <v>0.23</v>
      </c>
      <c r="J26">
        <v>0.21</v>
      </c>
      <c r="K26">
        <v>0.23</v>
      </c>
      <c r="L26">
        <v>3.75</v>
      </c>
      <c r="M26">
        <v>5</v>
      </c>
      <c r="N26">
        <v>0.8</v>
      </c>
      <c r="O26">
        <v>1</v>
      </c>
      <c r="P26">
        <v>2004</v>
      </c>
      <c r="Q26" t="b">
        <v>1</v>
      </c>
      <c r="R26">
        <v>2370</v>
      </c>
      <c r="S26">
        <v>2594</v>
      </c>
      <c r="T26">
        <f>ABS(Table3[[#This Row],[r work asu final ncs]]-Table3[[#This Row],[r free asu final ncs]])-ABS(Table3[[#This Row],[r work asu final no ncs]]-Table3[[#This Row],[r free asu final no ncs]])</f>
        <v>-1.0000000000000009E-2</v>
      </c>
      <c r="U26">
        <f>ABS(Table3[[#This Row],[r work asu final ncs]]-Table3[[#This Row],[r free asu final ncs]])-ABS(Table3[[#This Row],[r work pdb reported]]-Table3[[#This Row],[r free pdb reported]])</f>
        <v>1.0000000000000009E-2</v>
      </c>
      <c r="V26">
        <f>Table3[[#This Row],[time ncs]]-Table3[[#This Row],[time no ncs]]</f>
        <v>-224</v>
      </c>
    </row>
    <row r="27" spans="1:22" x14ac:dyDescent="0.3">
      <c r="A27" t="s">
        <v>95</v>
      </c>
      <c r="B27">
        <v>0.28999999999999998</v>
      </c>
      <c r="C27">
        <v>0.32</v>
      </c>
      <c r="D27">
        <v>0.44</v>
      </c>
      <c r="E27">
        <v>0.43</v>
      </c>
      <c r="F27">
        <v>0.31</v>
      </c>
      <c r="G27">
        <v>0.31</v>
      </c>
      <c r="H27">
        <v>0.25</v>
      </c>
      <c r="I27">
        <v>0.35</v>
      </c>
      <c r="J27">
        <v>0.23</v>
      </c>
      <c r="K27">
        <v>0.4</v>
      </c>
      <c r="L27">
        <v>3.7</v>
      </c>
      <c r="M27">
        <v>2</v>
      </c>
      <c r="N27">
        <v>0.73</v>
      </c>
      <c r="O27">
        <v>0.91</v>
      </c>
      <c r="P27">
        <v>1998</v>
      </c>
      <c r="Q27" t="b">
        <v>1</v>
      </c>
      <c r="R27">
        <v>1222</v>
      </c>
      <c r="S27">
        <v>1597</v>
      </c>
      <c r="T27">
        <f>ABS(Table3[[#This Row],[r work asu final ncs]]-Table3[[#This Row],[r free asu final ncs]])-ABS(Table3[[#This Row],[r work asu final no ncs]]-Table3[[#This Row],[r free asu final no ncs]])</f>
        <v>-7.0000000000000034E-2</v>
      </c>
      <c r="U27">
        <f>ABS(Table3[[#This Row],[r work asu final ncs]]-Table3[[#This Row],[r free asu final ncs]])-ABS(Table3[[#This Row],[r work pdb reported]]-Table3[[#This Row],[r free pdb reported]])</f>
        <v>6.9999999999999951E-2</v>
      </c>
      <c r="V27">
        <f>Table3[[#This Row],[time ncs]]-Table3[[#This Row],[time no ncs]]</f>
        <v>-375</v>
      </c>
    </row>
    <row r="28" spans="1:22" x14ac:dyDescent="0.3">
      <c r="A28" t="s">
        <v>101</v>
      </c>
      <c r="B28">
        <v>0.35</v>
      </c>
      <c r="C28">
        <v>-1</v>
      </c>
      <c r="D28">
        <v>0.56000000000000005</v>
      </c>
      <c r="E28">
        <v>0.55000000000000004</v>
      </c>
      <c r="F28">
        <v>0.37</v>
      </c>
      <c r="G28">
        <v>0.37</v>
      </c>
      <c r="H28">
        <v>0.34</v>
      </c>
      <c r="I28">
        <v>0.35</v>
      </c>
      <c r="J28">
        <v>0.24</v>
      </c>
      <c r="K28">
        <v>0.44</v>
      </c>
      <c r="L28">
        <v>3.6</v>
      </c>
      <c r="M28">
        <v>60</v>
      </c>
      <c r="N28">
        <v>0.69</v>
      </c>
      <c r="O28">
        <v>0.36</v>
      </c>
      <c r="P28">
        <v>2010</v>
      </c>
      <c r="Q28" t="b">
        <v>1</v>
      </c>
      <c r="R28">
        <v>11482</v>
      </c>
      <c r="S28">
        <v>16623</v>
      </c>
      <c r="T28">
        <f>ABS(Table3[[#This Row],[r work asu final ncs]]-Table3[[#This Row],[r free asu final ncs]])-ABS(Table3[[#This Row],[r work asu final no ncs]]-Table3[[#This Row],[r free asu final no ncs]])</f>
        <v>-0.19000000000000006</v>
      </c>
      <c r="U28">
        <f>ABS(Table3[[#This Row],[r work asu final ncs]]-Table3[[#This Row],[r free asu final ncs]])-ABS(Table3[[#This Row],[r work pdb reported]]-Table3[[#This Row],[r free pdb reported]])</f>
        <v>-1.34</v>
      </c>
      <c r="V28">
        <f>Table3[[#This Row],[time ncs]]-Table3[[#This Row],[time no ncs]]</f>
        <v>-5141</v>
      </c>
    </row>
    <row r="29" spans="1:22" x14ac:dyDescent="0.3">
      <c r="A29" t="s">
        <v>82</v>
      </c>
      <c r="B29">
        <v>0.26</v>
      </c>
      <c r="C29">
        <v>0.26</v>
      </c>
      <c r="D29">
        <v>0.54</v>
      </c>
      <c r="E29">
        <v>0.52</v>
      </c>
      <c r="F29">
        <v>0.24</v>
      </c>
      <c r="G29">
        <v>0.25</v>
      </c>
      <c r="H29" t="s">
        <v>170</v>
      </c>
      <c r="I29" t="s">
        <v>170</v>
      </c>
      <c r="J29">
        <v>0.14000000000000001</v>
      </c>
      <c r="K29">
        <v>0.35</v>
      </c>
      <c r="L29">
        <v>3.6</v>
      </c>
      <c r="M29">
        <v>60</v>
      </c>
      <c r="N29">
        <v>0.75</v>
      </c>
      <c r="O29">
        <v>0.83</v>
      </c>
      <c r="P29">
        <v>2008</v>
      </c>
      <c r="Q29" t="b">
        <v>1</v>
      </c>
      <c r="R29" t="s">
        <v>170</v>
      </c>
      <c r="S29">
        <v>18290</v>
      </c>
      <c r="T29" t="e">
        <f>ABS(Table3[[#This Row],[r work asu final ncs]]-Table3[[#This Row],[r free asu final ncs]])-ABS(Table3[[#This Row],[r work asu final no ncs]]-Table3[[#This Row],[r free asu final no ncs]])</f>
        <v>#VALUE!</v>
      </c>
      <c r="U29" t="e">
        <f>ABS(Table3[[#This Row],[r work asu final ncs]]-Table3[[#This Row],[r free asu final ncs]])-ABS(Table3[[#This Row],[r work pdb reported]]-Table3[[#This Row],[r free pdb reported]])</f>
        <v>#VALUE!</v>
      </c>
      <c r="V29" t="e">
        <f>Table3[[#This Row],[time ncs]]-Table3[[#This Row],[time no ncs]]</f>
        <v>#VALUE!</v>
      </c>
    </row>
    <row r="30" spans="1:22" x14ac:dyDescent="0.3">
      <c r="A30" t="s">
        <v>84</v>
      </c>
      <c r="B30">
        <v>0.3</v>
      </c>
      <c r="C30">
        <v>-1</v>
      </c>
      <c r="D30">
        <v>0.52</v>
      </c>
      <c r="E30">
        <v>0.53</v>
      </c>
      <c r="F30">
        <v>0.27</v>
      </c>
      <c r="G30">
        <v>0.28000000000000003</v>
      </c>
      <c r="H30">
        <v>0.22</v>
      </c>
      <c r="I30">
        <v>0.22</v>
      </c>
      <c r="J30">
        <v>0.17</v>
      </c>
      <c r="K30">
        <v>0.36</v>
      </c>
      <c r="L30">
        <v>3.6</v>
      </c>
      <c r="M30">
        <v>60</v>
      </c>
      <c r="N30">
        <v>0.79</v>
      </c>
      <c r="O30">
        <v>0.76</v>
      </c>
      <c r="P30">
        <v>2008</v>
      </c>
      <c r="Q30" t="b">
        <v>1</v>
      </c>
      <c r="R30">
        <v>5905</v>
      </c>
      <c r="S30">
        <v>12349</v>
      </c>
      <c r="T30">
        <f>ABS(Table3[[#This Row],[r work asu final ncs]]-Table3[[#This Row],[r free asu final ncs]])-ABS(Table3[[#This Row],[r work asu final no ncs]]-Table3[[#This Row],[r free asu final no ncs]])</f>
        <v>-0.18999999999999997</v>
      </c>
      <c r="U30">
        <f>ABS(Table3[[#This Row],[r work asu final ncs]]-Table3[[#This Row],[r free asu final ncs]])-ABS(Table3[[#This Row],[r work pdb reported]]-Table3[[#This Row],[r free pdb reported]])</f>
        <v>-1.3</v>
      </c>
      <c r="V30">
        <f>Table3[[#This Row],[time ncs]]-Table3[[#This Row],[time no ncs]]</f>
        <v>-6444</v>
      </c>
    </row>
    <row r="31" spans="1:22" x14ac:dyDescent="0.3">
      <c r="A31" t="s">
        <v>67</v>
      </c>
      <c r="B31">
        <v>0.27</v>
      </c>
      <c r="C31">
        <v>0.27</v>
      </c>
      <c r="D31">
        <v>0.55000000000000004</v>
      </c>
      <c r="E31">
        <v>0.56000000000000005</v>
      </c>
      <c r="F31">
        <v>0.22</v>
      </c>
      <c r="G31">
        <v>0.23</v>
      </c>
      <c r="H31">
        <v>0.17</v>
      </c>
      <c r="I31">
        <v>0.18</v>
      </c>
      <c r="J31">
        <v>0.14000000000000001</v>
      </c>
      <c r="K31">
        <v>0.21</v>
      </c>
      <c r="L31">
        <v>3.6</v>
      </c>
      <c r="M31">
        <v>30</v>
      </c>
      <c r="N31">
        <v>0.84</v>
      </c>
      <c r="O31">
        <v>0.97</v>
      </c>
      <c r="P31">
        <v>2006</v>
      </c>
      <c r="Q31" t="b">
        <v>1</v>
      </c>
      <c r="R31">
        <v>9647</v>
      </c>
      <c r="S31">
        <v>8993</v>
      </c>
      <c r="T31">
        <f>ABS(Table3[[#This Row],[r work asu final ncs]]-Table3[[#This Row],[r free asu final ncs]])-ABS(Table3[[#This Row],[r work asu final no ncs]]-Table3[[#This Row],[r free asu final no ncs]])</f>
        <v>-0.06</v>
      </c>
      <c r="U31">
        <f>ABS(Table3[[#This Row],[r work asu final ncs]]-Table3[[#This Row],[r free asu final ncs]])-ABS(Table3[[#This Row],[r work pdb reported]]-Table3[[#This Row],[r free pdb reported]])</f>
        <v>9.9999999999999811E-3</v>
      </c>
      <c r="V31">
        <f>Table3[[#This Row],[time ncs]]-Table3[[#This Row],[time no ncs]]</f>
        <v>654</v>
      </c>
    </row>
    <row r="32" spans="1:22" x14ac:dyDescent="0.3">
      <c r="A32" t="s">
        <v>15</v>
      </c>
      <c r="B32">
        <v>0.32</v>
      </c>
      <c r="C32">
        <v>0.36</v>
      </c>
      <c r="D32">
        <v>0.46</v>
      </c>
      <c r="E32">
        <v>0.46</v>
      </c>
      <c r="F32">
        <v>0.33</v>
      </c>
      <c r="G32">
        <v>0.34</v>
      </c>
      <c r="H32">
        <v>0.26</v>
      </c>
      <c r="I32">
        <v>0.39</v>
      </c>
      <c r="J32">
        <v>0.25</v>
      </c>
      <c r="K32">
        <v>0.46</v>
      </c>
      <c r="L32">
        <v>3.6</v>
      </c>
      <c r="M32">
        <v>2</v>
      </c>
      <c r="N32">
        <v>0.68</v>
      </c>
      <c r="O32">
        <v>0.98</v>
      </c>
      <c r="P32">
        <v>1998</v>
      </c>
      <c r="Q32" t="b">
        <v>1</v>
      </c>
      <c r="R32">
        <v>230</v>
      </c>
      <c r="S32">
        <v>233</v>
      </c>
      <c r="T32">
        <f>ABS(Table3[[#This Row],[r work asu final ncs]]-Table3[[#This Row],[r free asu final ncs]])-ABS(Table3[[#This Row],[r work asu final no ncs]]-Table3[[#This Row],[r free asu final no ncs]])</f>
        <v>-8.0000000000000016E-2</v>
      </c>
      <c r="U32">
        <f>ABS(Table3[[#This Row],[r work asu final ncs]]-Table3[[#This Row],[r free asu final ncs]])-ABS(Table3[[#This Row],[r work pdb reported]]-Table3[[#This Row],[r free pdb reported]])</f>
        <v>9.0000000000000024E-2</v>
      </c>
      <c r="V32">
        <f>Table3[[#This Row],[time ncs]]-Table3[[#This Row],[time no ncs]]</f>
        <v>-3</v>
      </c>
    </row>
    <row r="33" spans="1:22" x14ac:dyDescent="0.3">
      <c r="A33" t="s">
        <v>93</v>
      </c>
      <c r="B33">
        <v>0.3</v>
      </c>
      <c r="C33">
        <v>0.31</v>
      </c>
      <c r="D33">
        <v>0.57999999999999996</v>
      </c>
      <c r="E33">
        <v>0.57999999999999996</v>
      </c>
      <c r="F33">
        <v>0.3</v>
      </c>
      <c r="G33">
        <v>0.3</v>
      </c>
      <c r="H33">
        <v>0.27</v>
      </c>
      <c r="I33">
        <v>0.27</v>
      </c>
      <c r="J33">
        <v>0.18</v>
      </c>
      <c r="K33">
        <v>0.39</v>
      </c>
      <c r="L33">
        <v>3.56</v>
      </c>
      <c r="M33">
        <v>60</v>
      </c>
      <c r="N33">
        <v>0.66</v>
      </c>
      <c r="O33">
        <v>0.99</v>
      </c>
      <c r="P33">
        <v>2008</v>
      </c>
      <c r="Q33" t="b">
        <v>1</v>
      </c>
      <c r="R33">
        <v>6758</v>
      </c>
      <c r="S33">
        <v>7758</v>
      </c>
      <c r="T33">
        <f>ABS(Table3[[#This Row],[r work asu final ncs]]-Table3[[#This Row],[r free asu final ncs]])-ABS(Table3[[#This Row],[r work asu final no ncs]]-Table3[[#This Row],[r free asu final no ncs]])</f>
        <v>-0.21000000000000002</v>
      </c>
      <c r="U33">
        <f>ABS(Table3[[#This Row],[r work asu final ncs]]-Table3[[#This Row],[r free asu final ncs]])-ABS(Table3[[#This Row],[r work pdb reported]]-Table3[[#This Row],[r free pdb reported]])</f>
        <v>-1.0000000000000009E-2</v>
      </c>
      <c r="V33">
        <f>Table3[[#This Row],[time ncs]]-Table3[[#This Row],[time no ncs]]</f>
        <v>-1000</v>
      </c>
    </row>
    <row r="34" spans="1:22" x14ac:dyDescent="0.3">
      <c r="A34" t="s">
        <v>135</v>
      </c>
      <c r="B34">
        <v>0.24</v>
      </c>
      <c r="C34">
        <v>-1</v>
      </c>
      <c r="D34">
        <v>0.54</v>
      </c>
      <c r="E34">
        <v>0.55000000000000004</v>
      </c>
      <c r="F34">
        <v>0.24</v>
      </c>
      <c r="G34">
        <v>0.25</v>
      </c>
      <c r="H34">
        <v>0.22</v>
      </c>
      <c r="I34">
        <v>0.22</v>
      </c>
      <c r="J34">
        <v>0.17</v>
      </c>
      <c r="K34">
        <v>0.35</v>
      </c>
      <c r="L34">
        <v>3.5</v>
      </c>
      <c r="M34">
        <v>20</v>
      </c>
      <c r="N34">
        <v>0.65</v>
      </c>
      <c r="O34">
        <v>0.95</v>
      </c>
      <c r="P34">
        <v>2012</v>
      </c>
      <c r="Q34" t="b">
        <v>1</v>
      </c>
      <c r="R34">
        <v>7563</v>
      </c>
      <c r="S34">
        <v>8112</v>
      </c>
      <c r="T34">
        <f>ABS(Table3[[#This Row],[r work asu final ncs]]-Table3[[#This Row],[r free asu final ncs]])-ABS(Table3[[#This Row],[r work asu final no ncs]]-Table3[[#This Row],[r free asu final no ncs]])</f>
        <v>-0.17999999999999997</v>
      </c>
      <c r="U34">
        <f>ABS(Table3[[#This Row],[r work asu final ncs]]-Table3[[#This Row],[r free asu final ncs]])-ABS(Table3[[#This Row],[r work pdb reported]]-Table3[[#This Row],[r free pdb reported]])</f>
        <v>-1.24</v>
      </c>
      <c r="V34">
        <f>Table3[[#This Row],[time ncs]]-Table3[[#This Row],[time no ncs]]</f>
        <v>-549</v>
      </c>
    </row>
    <row r="35" spans="1:22" x14ac:dyDescent="0.3">
      <c r="A35" t="s">
        <v>143</v>
      </c>
      <c r="B35">
        <v>0.35</v>
      </c>
      <c r="C35">
        <v>0.35</v>
      </c>
      <c r="D35">
        <v>0.51</v>
      </c>
      <c r="E35">
        <v>0.51</v>
      </c>
      <c r="F35">
        <v>0.36</v>
      </c>
      <c r="G35">
        <v>0.35</v>
      </c>
      <c r="H35" t="s">
        <v>170</v>
      </c>
      <c r="I35" t="s">
        <v>170</v>
      </c>
      <c r="J35">
        <v>0.2</v>
      </c>
      <c r="K35">
        <v>0.28000000000000003</v>
      </c>
      <c r="L35">
        <v>3.5</v>
      </c>
      <c r="M35">
        <v>39</v>
      </c>
      <c r="N35">
        <v>0.88</v>
      </c>
      <c r="O35">
        <v>0.91</v>
      </c>
      <c r="P35">
        <v>2012</v>
      </c>
      <c r="Q35" t="b">
        <v>1</v>
      </c>
      <c r="R35" t="s">
        <v>170</v>
      </c>
      <c r="S35">
        <v>17522</v>
      </c>
      <c r="T35" t="e">
        <f>ABS(Table3[[#This Row],[r work asu final ncs]]-Table3[[#This Row],[r free asu final ncs]])-ABS(Table3[[#This Row],[r work asu final no ncs]]-Table3[[#This Row],[r free asu final no ncs]])</f>
        <v>#VALUE!</v>
      </c>
      <c r="U35" t="e">
        <f>ABS(Table3[[#This Row],[r work asu final ncs]]-Table3[[#This Row],[r free asu final ncs]])-ABS(Table3[[#This Row],[r work pdb reported]]-Table3[[#This Row],[r free pdb reported]])</f>
        <v>#VALUE!</v>
      </c>
      <c r="V35" t="e">
        <f>Table3[[#This Row],[time ncs]]-Table3[[#This Row],[time no ncs]]</f>
        <v>#VALUE!</v>
      </c>
    </row>
    <row r="36" spans="1:22" x14ac:dyDescent="0.3">
      <c r="A36" t="s">
        <v>133</v>
      </c>
      <c r="B36">
        <v>0.26</v>
      </c>
      <c r="C36">
        <v>-1</v>
      </c>
      <c r="D36">
        <v>0.56999999999999995</v>
      </c>
      <c r="E36">
        <v>0.57999999999999996</v>
      </c>
      <c r="F36">
        <v>0.27</v>
      </c>
      <c r="G36">
        <v>0.27</v>
      </c>
      <c r="H36">
        <v>0.24</v>
      </c>
      <c r="I36">
        <v>0.25</v>
      </c>
      <c r="J36">
        <v>0.18</v>
      </c>
      <c r="K36">
        <v>0.4</v>
      </c>
      <c r="L36">
        <v>3.5</v>
      </c>
      <c r="M36">
        <v>20</v>
      </c>
      <c r="N36">
        <v>0.67</v>
      </c>
      <c r="O36">
        <v>0.8</v>
      </c>
      <c r="P36">
        <v>2012</v>
      </c>
      <c r="Q36" t="b">
        <v>1</v>
      </c>
      <c r="R36">
        <v>7165</v>
      </c>
      <c r="S36">
        <v>8081</v>
      </c>
      <c r="T36">
        <f>ABS(Table3[[#This Row],[r work asu final ncs]]-Table3[[#This Row],[r free asu final ncs]])-ABS(Table3[[#This Row],[r work asu final no ncs]]-Table3[[#This Row],[r free asu final no ncs]])</f>
        <v>-0.21000000000000002</v>
      </c>
      <c r="U36">
        <f>ABS(Table3[[#This Row],[r work asu final ncs]]-Table3[[#This Row],[r free asu final ncs]])-ABS(Table3[[#This Row],[r work pdb reported]]-Table3[[#This Row],[r free pdb reported]])</f>
        <v>-1.25</v>
      </c>
      <c r="V36">
        <f>Table3[[#This Row],[time ncs]]-Table3[[#This Row],[time no ncs]]</f>
        <v>-916</v>
      </c>
    </row>
    <row r="37" spans="1:22" x14ac:dyDescent="0.3">
      <c r="A37" t="s">
        <v>129</v>
      </c>
      <c r="B37">
        <v>0.31</v>
      </c>
      <c r="C37">
        <v>0.31</v>
      </c>
      <c r="D37">
        <v>0.53</v>
      </c>
      <c r="E37">
        <v>0.54</v>
      </c>
      <c r="F37">
        <v>0.3</v>
      </c>
      <c r="G37">
        <v>0.3</v>
      </c>
      <c r="H37">
        <v>0.28999999999999998</v>
      </c>
      <c r="I37">
        <v>0.31</v>
      </c>
      <c r="J37">
        <v>0.13</v>
      </c>
      <c r="K37">
        <v>0.33</v>
      </c>
      <c r="L37">
        <v>3.5</v>
      </c>
      <c r="M37">
        <v>120</v>
      </c>
      <c r="N37">
        <v>0.78</v>
      </c>
      <c r="O37">
        <v>0.15</v>
      </c>
      <c r="P37">
        <v>2012</v>
      </c>
      <c r="Q37" t="b">
        <v>1</v>
      </c>
      <c r="R37">
        <v>11423</v>
      </c>
      <c r="S37">
        <v>15105</v>
      </c>
      <c r="T37">
        <f>ABS(Table3[[#This Row],[r work asu final ncs]]-Table3[[#This Row],[r free asu final ncs]])-ABS(Table3[[#This Row],[r work asu final no ncs]]-Table3[[#This Row],[r free asu final no ncs]])</f>
        <v>-0.18</v>
      </c>
      <c r="U37">
        <f>ABS(Table3[[#This Row],[r work asu final ncs]]-Table3[[#This Row],[r free asu final ncs]])-ABS(Table3[[#This Row],[r work pdb reported]]-Table3[[#This Row],[r free pdb reported]])</f>
        <v>2.0000000000000018E-2</v>
      </c>
      <c r="V37">
        <f>Table3[[#This Row],[time ncs]]-Table3[[#This Row],[time no ncs]]</f>
        <v>-3682</v>
      </c>
    </row>
    <row r="38" spans="1:22" x14ac:dyDescent="0.3">
      <c r="A38" t="s">
        <v>100</v>
      </c>
      <c r="B38">
        <v>0.28000000000000003</v>
      </c>
      <c r="C38">
        <v>0.28999999999999998</v>
      </c>
      <c r="D38">
        <v>0.54</v>
      </c>
      <c r="E38">
        <v>0.52</v>
      </c>
      <c r="F38">
        <v>0.28999999999999998</v>
      </c>
      <c r="G38">
        <v>0.28999999999999998</v>
      </c>
      <c r="H38">
        <v>0.24</v>
      </c>
      <c r="I38">
        <v>0.25</v>
      </c>
      <c r="J38">
        <v>0.16</v>
      </c>
      <c r="K38">
        <v>0.32</v>
      </c>
      <c r="L38">
        <v>3.5</v>
      </c>
      <c r="M38">
        <v>20</v>
      </c>
      <c r="N38">
        <v>0.73</v>
      </c>
      <c r="O38">
        <v>0.94</v>
      </c>
      <c r="P38">
        <v>2009</v>
      </c>
      <c r="Q38" t="b">
        <v>1</v>
      </c>
      <c r="R38">
        <v>3069</v>
      </c>
      <c r="S38">
        <v>3081</v>
      </c>
      <c r="T38">
        <f>ABS(Table3[[#This Row],[r work asu final ncs]]-Table3[[#This Row],[r free asu final ncs]])-ABS(Table3[[#This Row],[r work asu final no ncs]]-Table3[[#This Row],[r free asu final no ncs]])</f>
        <v>-0.15</v>
      </c>
      <c r="U38">
        <f>ABS(Table3[[#This Row],[r work asu final ncs]]-Table3[[#This Row],[r free asu final ncs]])-ABS(Table3[[#This Row],[r work pdb reported]]-Table3[[#This Row],[r free pdb reported]])</f>
        <v>5.5511151231257827E-17</v>
      </c>
      <c r="V38">
        <f>Table3[[#This Row],[time ncs]]-Table3[[#This Row],[time no ncs]]</f>
        <v>-12</v>
      </c>
    </row>
    <row r="39" spans="1:22" x14ac:dyDescent="0.3">
      <c r="A39" t="s">
        <v>81</v>
      </c>
      <c r="B39">
        <v>0.31</v>
      </c>
      <c r="C39">
        <v>0.31</v>
      </c>
      <c r="D39">
        <v>0.52</v>
      </c>
      <c r="E39">
        <v>0.52</v>
      </c>
      <c r="F39">
        <v>0.42</v>
      </c>
      <c r="G39">
        <v>0.41</v>
      </c>
      <c r="H39">
        <v>0.42</v>
      </c>
      <c r="I39">
        <v>0.42</v>
      </c>
      <c r="J39">
        <v>0.33</v>
      </c>
      <c r="K39">
        <v>0.48</v>
      </c>
      <c r="L39">
        <v>3.5</v>
      </c>
      <c r="M39">
        <v>120</v>
      </c>
      <c r="N39">
        <v>0.82</v>
      </c>
      <c r="O39">
        <v>0.63</v>
      </c>
      <c r="P39">
        <v>2007</v>
      </c>
      <c r="Q39" t="b">
        <v>1</v>
      </c>
      <c r="R39">
        <v>10956</v>
      </c>
      <c r="S39">
        <v>17534</v>
      </c>
      <c r="T39">
        <f>ABS(Table3[[#This Row],[r work asu final ncs]]-Table3[[#This Row],[r free asu final ncs]])-ABS(Table3[[#This Row],[r work asu final no ncs]]-Table3[[#This Row],[r free asu final no ncs]])</f>
        <v>-0.14999999999999997</v>
      </c>
      <c r="U39">
        <f>ABS(Table3[[#This Row],[r work asu final ncs]]-Table3[[#This Row],[r free asu final ncs]])-ABS(Table3[[#This Row],[r work pdb reported]]-Table3[[#This Row],[r free pdb reported]])</f>
        <v>0</v>
      </c>
      <c r="V39">
        <f>Table3[[#This Row],[time ncs]]-Table3[[#This Row],[time no ncs]]</f>
        <v>-6578</v>
      </c>
    </row>
    <row r="40" spans="1:22" x14ac:dyDescent="0.3">
      <c r="A40" t="s">
        <v>73</v>
      </c>
      <c r="B40">
        <v>0.28999999999999998</v>
      </c>
      <c r="C40">
        <v>0.3</v>
      </c>
      <c r="D40">
        <v>0.52</v>
      </c>
      <c r="E40">
        <v>0.51</v>
      </c>
      <c r="F40">
        <v>0.32</v>
      </c>
      <c r="G40">
        <v>0.32</v>
      </c>
      <c r="H40">
        <v>0.27</v>
      </c>
      <c r="I40">
        <v>0.28000000000000003</v>
      </c>
      <c r="J40">
        <v>0.18</v>
      </c>
      <c r="K40">
        <v>0.4</v>
      </c>
      <c r="L40">
        <v>3.5</v>
      </c>
      <c r="M40">
        <v>24</v>
      </c>
      <c r="N40">
        <v>0.6</v>
      </c>
      <c r="O40">
        <v>0.85</v>
      </c>
      <c r="P40">
        <v>2006</v>
      </c>
      <c r="Q40" t="b">
        <v>1</v>
      </c>
      <c r="R40">
        <v>11909</v>
      </c>
      <c r="S40">
        <v>17111</v>
      </c>
      <c r="T40">
        <f>ABS(Table3[[#This Row],[r work asu final ncs]]-Table3[[#This Row],[r free asu final ncs]])-ABS(Table3[[#This Row],[r work asu final no ncs]]-Table3[[#This Row],[r free asu final no ncs]])</f>
        <v>-0.21000000000000002</v>
      </c>
      <c r="U40">
        <f>ABS(Table3[[#This Row],[r work asu final ncs]]-Table3[[#This Row],[r free asu final ncs]])-ABS(Table3[[#This Row],[r work pdb reported]]-Table3[[#This Row],[r free pdb reported]])</f>
        <v>0</v>
      </c>
      <c r="V40">
        <f>Table3[[#This Row],[time ncs]]-Table3[[#This Row],[time no ncs]]</f>
        <v>-5202</v>
      </c>
    </row>
    <row r="41" spans="1:22" x14ac:dyDescent="0.3">
      <c r="A41" t="s">
        <v>53</v>
      </c>
      <c r="B41">
        <v>0.31</v>
      </c>
      <c r="C41">
        <v>0.3</v>
      </c>
      <c r="D41">
        <v>0.53</v>
      </c>
      <c r="E41">
        <v>0.54</v>
      </c>
      <c r="F41">
        <v>0.28000000000000003</v>
      </c>
      <c r="G41">
        <v>0.28999999999999998</v>
      </c>
      <c r="H41">
        <v>0.23</v>
      </c>
      <c r="I41">
        <v>0.24</v>
      </c>
      <c r="J41">
        <v>0.14000000000000001</v>
      </c>
      <c r="K41">
        <v>0.32</v>
      </c>
      <c r="L41">
        <v>3.5</v>
      </c>
      <c r="M41">
        <v>60</v>
      </c>
      <c r="N41">
        <v>0.73</v>
      </c>
      <c r="O41">
        <v>0.54</v>
      </c>
      <c r="P41">
        <v>2004</v>
      </c>
      <c r="Q41" t="b">
        <v>1</v>
      </c>
      <c r="R41">
        <v>7074</v>
      </c>
      <c r="S41">
        <v>9515</v>
      </c>
      <c r="T41">
        <f>ABS(Table3[[#This Row],[r work asu final ncs]]-Table3[[#This Row],[r free asu final ncs]])-ABS(Table3[[#This Row],[r work asu final no ncs]]-Table3[[#This Row],[r free asu final no ncs]])</f>
        <v>-0.17</v>
      </c>
      <c r="U41">
        <f>ABS(Table3[[#This Row],[r work asu final ncs]]-Table3[[#This Row],[r free asu final ncs]])-ABS(Table3[[#This Row],[r work pdb reported]]-Table3[[#This Row],[r free pdb reported]])</f>
        <v>-2.7755575615628914E-17</v>
      </c>
      <c r="V41">
        <f>Table3[[#This Row],[time ncs]]-Table3[[#This Row],[time no ncs]]</f>
        <v>-2441</v>
      </c>
    </row>
    <row r="42" spans="1:22" x14ac:dyDescent="0.3">
      <c r="A42" t="s">
        <v>30</v>
      </c>
      <c r="B42">
        <v>0.27</v>
      </c>
      <c r="C42">
        <v>0.27</v>
      </c>
      <c r="D42">
        <v>0.49</v>
      </c>
      <c r="E42">
        <v>0.5</v>
      </c>
      <c r="F42">
        <v>0.39</v>
      </c>
      <c r="G42">
        <v>0.39</v>
      </c>
      <c r="H42">
        <v>0.27</v>
      </c>
      <c r="I42">
        <v>0.28000000000000003</v>
      </c>
      <c r="J42">
        <v>0.09</v>
      </c>
      <c r="K42">
        <v>0.26</v>
      </c>
      <c r="L42">
        <v>3.5</v>
      </c>
      <c r="M42">
        <v>60</v>
      </c>
      <c r="N42">
        <v>0.78</v>
      </c>
      <c r="O42">
        <v>0.35</v>
      </c>
      <c r="P42">
        <v>2002</v>
      </c>
      <c r="Q42" t="b">
        <v>1</v>
      </c>
      <c r="R42">
        <v>11929</v>
      </c>
      <c r="S42">
        <v>14870</v>
      </c>
      <c r="T42">
        <f>ABS(Table3[[#This Row],[r work asu final ncs]]-Table3[[#This Row],[r free asu final ncs]])-ABS(Table3[[#This Row],[r work asu final no ncs]]-Table3[[#This Row],[r free asu final no ncs]])</f>
        <v>-0.16</v>
      </c>
      <c r="U42">
        <f>ABS(Table3[[#This Row],[r work asu final ncs]]-Table3[[#This Row],[r free asu final ncs]])-ABS(Table3[[#This Row],[r work pdb reported]]-Table3[[#This Row],[r free pdb reported]])</f>
        <v>1.0000000000000009E-2</v>
      </c>
      <c r="V42">
        <f>Table3[[#This Row],[time ncs]]-Table3[[#This Row],[time no ncs]]</f>
        <v>-2941</v>
      </c>
    </row>
    <row r="43" spans="1:22" x14ac:dyDescent="0.3">
      <c r="A43" t="s">
        <v>21</v>
      </c>
      <c r="B43">
        <v>0.28000000000000003</v>
      </c>
      <c r="C43">
        <v>0.28999999999999998</v>
      </c>
      <c r="D43">
        <v>0.56000000000000005</v>
      </c>
      <c r="E43">
        <v>0.55000000000000004</v>
      </c>
      <c r="F43">
        <v>0.39</v>
      </c>
      <c r="G43">
        <v>0.38</v>
      </c>
      <c r="H43">
        <v>0.35</v>
      </c>
      <c r="I43">
        <v>0.36</v>
      </c>
      <c r="J43">
        <v>0.17</v>
      </c>
      <c r="K43">
        <v>0.32</v>
      </c>
      <c r="L43">
        <v>3.5</v>
      </c>
      <c r="M43">
        <v>20</v>
      </c>
      <c r="N43">
        <v>0.76</v>
      </c>
      <c r="O43">
        <v>0.85</v>
      </c>
      <c r="P43">
        <v>2000</v>
      </c>
      <c r="Q43" t="b">
        <v>1</v>
      </c>
      <c r="R43">
        <v>4764</v>
      </c>
      <c r="S43">
        <v>4722</v>
      </c>
      <c r="T43">
        <f>ABS(Table3[[#This Row],[r work asu final ncs]]-Table3[[#This Row],[r free asu final ncs]])-ABS(Table3[[#This Row],[r work asu final no ncs]]-Table3[[#This Row],[r free asu final no ncs]])</f>
        <v>-0.13999999999999999</v>
      </c>
      <c r="U43">
        <f>ABS(Table3[[#This Row],[r work asu final ncs]]-Table3[[#This Row],[r free asu final ncs]])-ABS(Table3[[#This Row],[r work pdb reported]]-Table3[[#This Row],[r free pdb reported]])</f>
        <v>5.5511151231257827E-17</v>
      </c>
      <c r="V43">
        <f>Table3[[#This Row],[time ncs]]-Table3[[#This Row],[time no ncs]]</f>
        <v>42</v>
      </c>
    </row>
    <row r="44" spans="1:22" x14ac:dyDescent="0.3">
      <c r="A44" t="s">
        <v>20</v>
      </c>
      <c r="B44">
        <v>0.28999999999999998</v>
      </c>
      <c r="C44">
        <v>0.28999999999999998</v>
      </c>
      <c r="D44">
        <v>0.54</v>
      </c>
      <c r="E44">
        <v>0.54</v>
      </c>
      <c r="F44">
        <v>0.46</v>
      </c>
      <c r="G44">
        <v>0.46</v>
      </c>
      <c r="H44">
        <v>0.47</v>
      </c>
      <c r="I44">
        <v>0.48</v>
      </c>
      <c r="J44">
        <v>0.28000000000000003</v>
      </c>
      <c r="K44">
        <v>0.47</v>
      </c>
      <c r="L44">
        <v>3.5</v>
      </c>
      <c r="M44">
        <v>120</v>
      </c>
      <c r="N44">
        <v>0.84</v>
      </c>
      <c r="O44">
        <v>0.3</v>
      </c>
      <c r="P44">
        <v>1999</v>
      </c>
      <c r="Q44" t="b">
        <v>1</v>
      </c>
      <c r="R44">
        <v>8654</v>
      </c>
      <c r="S44">
        <v>16923</v>
      </c>
      <c r="T44">
        <f>ABS(Table3[[#This Row],[r work asu final ncs]]-Table3[[#This Row],[r free asu final ncs]])-ABS(Table3[[#This Row],[r work asu final no ncs]]-Table3[[#This Row],[r free asu final no ncs]])</f>
        <v>-0.17999999999999994</v>
      </c>
      <c r="U44">
        <f>ABS(Table3[[#This Row],[r work asu final ncs]]-Table3[[#This Row],[r free asu final ncs]])-ABS(Table3[[#This Row],[r work pdb reported]]-Table3[[#This Row],[r free pdb reported]])</f>
        <v>1.0000000000000009E-2</v>
      </c>
      <c r="V44">
        <f>Table3[[#This Row],[time ncs]]-Table3[[#This Row],[time no ncs]]</f>
        <v>-8269</v>
      </c>
    </row>
    <row r="45" spans="1:22" x14ac:dyDescent="0.3">
      <c r="A45" t="s">
        <v>106</v>
      </c>
      <c r="B45">
        <v>0.25</v>
      </c>
      <c r="C45">
        <v>0.25</v>
      </c>
      <c r="D45">
        <v>0.55000000000000004</v>
      </c>
      <c r="E45">
        <v>0.55000000000000004</v>
      </c>
      <c r="F45">
        <v>0.35</v>
      </c>
      <c r="G45">
        <v>0.35</v>
      </c>
      <c r="H45">
        <v>0.28000000000000003</v>
      </c>
      <c r="I45">
        <v>0.28000000000000003</v>
      </c>
      <c r="J45">
        <v>0.13</v>
      </c>
      <c r="K45">
        <v>0.27</v>
      </c>
      <c r="L45">
        <v>3.45</v>
      </c>
      <c r="M45">
        <v>60</v>
      </c>
      <c r="N45">
        <v>0.78</v>
      </c>
      <c r="O45">
        <v>0.79</v>
      </c>
      <c r="P45">
        <v>2010</v>
      </c>
      <c r="Q45" t="b">
        <v>1</v>
      </c>
      <c r="R45">
        <v>8359</v>
      </c>
      <c r="S45">
        <v>10316</v>
      </c>
      <c r="T45">
        <f>ABS(Table3[[#This Row],[r work asu final ncs]]-Table3[[#This Row],[r free asu final ncs]])-ABS(Table3[[#This Row],[r work asu final no ncs]]-Table3[[#This Row],[r free asu final no ncs]])</f>
        <v>-0.14000000000000001</v>
      </c>
      <c r="U45">
        <f>ABS(Table3[[#This Row],[r work asu final ncs]]-Table3[[#This Row],[r free asu final ncs]])-ABS(Table3[[#This Row],[r work pdb reported]]-Table3[[#This Row],[r free pdb reported]])</f>
        <v>0</v>
      </c>
      <c r="V45">
        <f>Table3[[#This Row],[time ncs]]-Table3[[#This Row],[time no ncs]]</f>
        <v>-1957</v>
      </c>
    </row>
    <row r="46" spans="1:22" x14ac:dyDescent="0.3">
      <c r="A46" t="s">
        <v>127</v>
      </c>
      <c r="B46">
        <v>0.24</v>
      </c>
      <c r="C46">
        <v>-1</v>
      </c>
      <c r="D46">
        <v>0.51</v>
      </c>
      <c r="E46">
        <v>0.51</v>
      </c>
      <c r="F46">
        <v>0.24</v>
      </c>
      <c r="G46">
        <v>0.24</v>
      </c>
      <c r="H46" t="s">
        <v>170</v>
      </c>
      <c r="I46" t="s">
        <v>170</v>
      </c>
      <c r="J46">
        <v>0.18</v>
      </c>
      <c r="K46">
        <v>0.37</v>
      </c>
      <c r="L46">
        <v>3.4</v>
      </c>
      <c r="M46">
        <v>60</v>
      </c>
      <c r="N46">
        <v>0.74</v>
      </c>
      <c r="O46">
        <v>0.55000000000000004</v>
      </c>
      <c r="P46">
        <v>2012</v>
      </c>
      <c r="Q46" t="b">
        <v>1</v>
      </c>
      <c r="R46" t="s">
        <v>170</v>
      </c>
      <c r="S46">
        <v>34529</v>
      </c>
      <c r="T46" t="e">
        <f>ABS(Table3[[#This Row],[r work asu final ncs]]-Table3[[#This Row],[r free asu final ncs]])-ABS(Table3[[#This Row],[r work asu final no ncs]]-Table3[[#This Row],[r free asu final no ncs]])</f>
        <v>#VALUE!</v>
      </c>
      <c r="U46" t="e">
        <f>ABS(Table3[[#This Row],[r work asu final ncs]]-Table3[[#This Row],[r free asu final ncs]])-ABS(Table3[[#This Row],[r work pdb reported]]-Table3[[#This Row],[r free pdb reported]])</f>
        <v>#VALUE!</v>
      </c>
      <c r="V46" t="e">
        <f>Table3[[#This Row],[time ncs]]-Table3[[#This Row],[time no ncs]]</f>
        <v>#VALUE!</v>
      </c>
    </row>
    <row r="47" spans="1:22" x14ac:dyDescent="0.3">
      <c r="A47" t="s">
        <v>80</v>
      </c>
      <c r="B47">
        <v>0.27</v>
      </c>
      <c r="C47">
        <v>0.27</v>
      </c>
      <c r="D47">
        <v>0.5</v>
      </c>
      <c r="E47">
        <v>0.51</v>
      </c>
      <c r="F47">
        <v>0.43</v>
      </c>
      <c r="G47">
        <v>0.42</v>
      </c>
      <c r="H47">
        <v>0.42</v>
      </c>
      <c r="I47">
        <v>0.43</v>
      </c>
      <c r="J47">
        <v>0.37</v>
      </c>
      <c r="K47">
        <v>0.51</v>
      </c>
      <c r="L47">
        <v>3.4</v>
      </c>
      <c r="M47">
        <v>30</v>
      </c>
      <c r="N47">
        <v>0.89</v>
      </c>
      <c r="O47">
        <v>0.44</v>
      </c>
      <c r="P47">
        <v>2007</v>
      </c>
      <c r="Q47" t="b">
        <v>1</v>
      </c>
      <c r="R47">
        <v>9867</v>
      </c>
      <c r="S47">
        <v>20186</v>
      </c>
      <c r="T47">
        <f>ABS(Table3[[#This Row],[r work asu final ncs]]-Table3[[#This Row],[r free asu final ncs]])-ABS(Table3[[#This Row],[r work asu final no ncs]]-Table3[[#This Row],[r free asu final no ncs]])</f>
        <v>-0.13</v>
      </c>
      <c r="U47">
        <f>ABS(Table3[[#This Row],[r work asu final ncs]]-Table3[[#This Row],[r free asu final ncs]])-ABS(Table3[[#This Row],[r work pdb reported]]-Table3[[#This Row],[r free pdb reported]])</f>
        <v>1.0000000000000009E-2</v>
      </c>
      <c r="V47">
        <f>Table3[[#This Row],[time ncs]]-Table3[[#This Row],[time no ncs]]</f>
        <v>-10319</v>
      </c>
    </row>
    <row r="48" spans="1:22" x14ac:dyDescent="0.3">
      <c r="A48" t="s">
        <v>44</v>
      </c>
      <c r="B48">
        <v>0.26</v>
      </c>
      <c r="C48">
        <v>0.26</v>
      </c>
      <c r="D48">
        <v>0.52</v>
      </c>
      <c r="E48">
        <v>0.54</v>
      </c>
      <c r="F48">
        <v>0.26</v>
      </c>
      <c r="G48">
        <v>0.27</v>
      </c>
      <c r="H48">
        <v>0.23</v>
      </c>
      <c r="I48">
        <v>0.24</v>
      </c>
      <c r="J48">
        <v>0.13</v>
      </c>
      <c r="K48">
        <v>0.28999999999999998</v>
      </c>
      <c r="L48">
        <v>3.4</v>
      </c>
      <c r="M48">
        <v>60</v>
      </c>
      <c r="N48">
        <v>0.7</v>
      </c>
      <c r="O48">
        <v>0.94</v>
      </c>
      <c r="P48">
        <v>2004</v>
      </c>
      <c r="Q48" t="b">
        <v>1</v>
      </c>
      <c r="R48">
        <v>2538</v>
      </c>
      <c r="S48">
        <v>2958</v>
      </c>
      <c r="T48">
        <f>ABS(Table3[[#This Row],[r work asu final ncs]]-Table3[[#This Row],[r free asu final ncs]])-ABS(Table3[[#This Row],[r work asu final no ncs]]-Table3[[#This Row],[r free asu final no ncs]])</f>
        <v>-0.15</v>
      </c>
      <c r="U48">
        <f>ABS(Table3[[#This Row],[r work asu final ncs]]-Table3[[#This Row],[r free asu final ncs]])-ABS(Table3[[#This Row],[r work pdb reported]]-Table3[[#This Row],[r free pdb reported]])</f>
        <v>9.9999999999999811E-3</v>
      </c>
      <c r="V48">
        <f>Table3[[#This Row],[time ncs]]-Table3[[#This Row],[time no ncs]]</f>
        <v>-420</v>
      </c>
    </row>
    <row r="49" spans="1:22" x14ac:dyDescent="0.3">
      <c r="A49" t="s">
        <v>27</v>
      </c>
      <c r="B49">
        <v>0.22</v>
      </c>
      <c r="C49">
        <v>0.23</v>
      </c>
      <c r="D49">
        <v>0.52</v>
      </c>
      <c r="E49">
        <v>0.52</v>
      </c>
      <c r="F49">
        <v>0.24</v>
      </c>
      <c r="G49">
        <v>0.23</v>
      </c>
      <c r="H49">
        <v>0.22</v>
      </c>
      <c r="I49">
        <v>0.23</v>
      </c>
      <c r="J49">
        <v>0.17</v>
      </c>
      <c r="K49">
        <v>0.36</v>
      </c>
      <c r="L49">
        <v>3.4</v>
      </c>
      <c r="M49">
        <v>15</v>
      </c>
      <c r="N49">
        <v>0.77</v>
      </c>
      <c r="O49">
        <v>0.63</v>
      </c>
      <c r="P49">
        <v>2002</v>
      </c>
      <c r="Q49" t="b">
        <v>1</v>
      </c>
      <c r="R49">
        <v>3120</v>
      </c>
      <c r="S49">
        <v>3225</v>
      </c>
      <c r="T49">
        <f>ABS(Table3[[#This Row],[r work asu final ncs]]-Table3[[#This Row],[r free asu final ncs]])-ABS(Table3[[#This Row],[r work asu final no ncs]]-Table3[[#This Row],[r free asu final no ncs]])</f>
        <v>-0.17999999999999997</v>
      </c>
      <c r="U49">
        <f>ABS(Table3[[#This Row],[r work asu final ncs]]-Table3[[#This Row],[r free asu final ncs]])-ABS(Table3[[#This Row],[r work pdb reported]]-Table3[[#This Row],[r free pdb reported]])</f>
        <v>0</v>
      </c>
      <c r="V49">
        <f>Table3[[#This Row],[time ncs]]-Table3[[#This Row],[time no ncs]]</f>
        <v>-105</v>
      </c>
    </row>
    <row r="50" spans="1:22" x14ac:dyDescent="0.3">
      <c r="A50" t="s">
        <v>25</v>
      </c>
      <c r="B50">
        <v>0.24</v>
      </c>
      <c r="C50">
        <v>0.25</v>
      </c>
      <c r="D50">
        <v>0.53</v>
      </c>
      <c r="E50">
        <v>0.54</v>
      </c>
      <c r="F50">
        <v>0.3</v>
      </c>
      <c r="G50">
        <v>0.3</v>
      </c>
      <c r="H50">
        <v>0.28000000000000003</v>
      </c>
      <c r="I50">
        <v>0.28999999999999998</v>
      </c>
      <c r="J50">
        <v>0.17</v>
      </c>
      <c r="K50">
        <v>0.34</v>
      </c>
      <c r="L50">
        <v>3.4</v>
      </c>
      <c r="M50">
        <v>20</v>
      </c>
      <c r="N50">
        <v>0.73</v>
      </c>
      <c r="O50">
        <v>0.86</v>
      </c>
      <c r="P50">
        <v>2001</v>
      </c>
      <c r="Q50" t="b">
        <v>1</v>
      </c>
      <c r="R50">
        <v>3634</v>
      </c>
      <c r="S50">
        <v>4723</v>
      </c>
      <c r="T50">
        <f>ABS(Table3[[#This Row],[r work asu final ncs]]-Table3[[#This Row],[r free asu final ncs]])-ABS(Table3[[#This Row],[r work asu final no ncs]]-Table3[[#This Row],[r free asu final no ncs]])</f>
        <v>-0.16000000000000006</v>
      </c>
      <c r="U50">
        <f>ABS(Table3[[#This Row],[r work asu final ncs]]-Table3[[#This Row],[r free asu final ncs]])-ABS(Table3[[#This Row],[r work pdb reported]]-Table3[[#This Row],[r free pdb reported]])</f>
        <v>-5.5511151231257827E-17</v>
      </c>
      <c r="V50">
        <f>Table3[[#This Row],[time ncs]]-Table3[[#This Row],[time no ncs]]</f>
        <v>-1089</v>
      </c>
    </row>
    <row r="51" spans="1:22" x14ac:dyDescent="0.3">
      <c r="A51" t="s">
        <v>98</v>
      </c>
      <c r="B51">
        <v>0.25</v>
      </c>
      <c r="C51">
        <v>0.27</v>
      </c>
      <c r="D51">
        <v>0.51</v>
      </c>
      <c r="E51">
        <v>0.52</v>
      </c>
      <c r="F51">
        <v>0.24</v>
      </c>
      <c r="G51">
        <v>0.24</v>
      </c>
      <c r="H51">
        <v>0.21</v>
      </c>
      <c r="I51">
        <v>0.25</v>
      </c>
      <c r="J51">
        <v>0.15</v>
      </c>
      <c r="K51">
        <v>0.32</v>
      </c>
      <c r="L51">
        <v>3.3</v>
      </c>
      <c r="M51">
        <v>5</v>
      </c>
      <c r="N51">
        <v>0.76</v>
      </c>
      <c r="O51">
        <v>0.75</v>
      </c>
      <c r="P51">
        <v>2008</v>
      </c>
      <c r="Q51" t="b">
        <v>1</v>
      </c>
      <c r="R51">
        <v>4609</v>
      </c>
      <c r="S51">
        <v>4670</v>
      </c>
      <c r="T51">
        <f>ABS(Table3[[#This Row],[r work asu final ncs]]-Table3[[#This Row],[r free asu final ncs]])-ABS(Table3[[#This Row],[r work asu final no ncs]]-Table3[[#This Row],[r free asu final no ncs]])</f>
        <v>-0.13</v>
      </c>
      <c r="U51">
        <f>ABS(Table3[[#This Row],[r work asu final ncs]]-Table3[[#This Row],[r free asu final ncs]])-ABS(Table3[[#This Row],[r work pdb reported]]-Table3[[#This Row],[r free pdb reported]])</f>
        <v>1.999999999999999E-2</v>
      </c>
      <c r="V51">
        <f>Table3[[#This Row],[time ncs]]-Table3[[#This Row],[time no ncs]]</f>
        <v>-61</v>
      </c>
    </row>
    <row r="52" spans="1:22" x14ac:dyDescent="0.3">
      <c r="A52" t="s">
        <v>74</v>
      </c>
      <c r="B52">
        <v>0.19</v>
      </c>
      <c r="C52">
        <v>0.21</v>
      </c>
      <c r="D52">
        <v>0.54</v>
      </c>
      <c r="E52">
        <v>0.54</v>
      </c>
      <c r="F52">
        <v>0.18</v>
      </c>
      <c r="G52">
        <v>0.17</v>
      </c>
      <c r="H52">
        <v>0.14000000000000001</v>
      </c>
      <c r="I52">
        <v>0.15</v>
      </c>
      <c r="J52">
        <v>0.11</v>
      </c>
      <c r="K52">
        <v>0.2</v>
      </c>
      <c r="L52">
        <v>3.3</v>
      </c>
      <c r="M52">
        <v>10</v>
      </c>
      <c r="N52">
        <v>0.78</v>
      </c>
      <c r="O52">
        <v>0.79</v>
      </c>
      <c r="P52">
        <v>2006</v>
      </c>
      <c r="Q52" t="b">
        <v>1</v>
      </c>
      <c r="R52">
        <v>3495</v>
      </c>
      <c r="S52">
        <v>2984</v>
      </c>
      <c r="T52">
        <f>ABS(Table3[[#This Row],[r work asu final ncs]]-Table3[[#This Row],[r free asu final ncs]])-ABS(Table3[[#This Row],[r work asu final no ncs]]-Table3[[#This Row],[r free asu final no ncs]])</f>
        <v>-8.0000000000000029E-2</v>
      </c>
      <c r="U52">
        <f>ABS(Table3[[#This Row],[r work asu final ncs]]-Table3[[#This Row],[r free asu final ncs]])-ABS(Table3[[#This Row],[r work pdb reported]]-Table3[[#This Row],[r free pdb reported]])</f>
        <v>-1.0000000000000009E-2</v>
      </c>
      <c r="V52">
        <f>Table3[[#This Row],[time ncs]]-Table3[[#This Row],[time no ncs]]</f>
        <v>511</v>
      </c>
    </row>
    <row r="53" spans="1:22" x14ac:dyDescent="0.3">
      <c r="A53" t="s">
        <v>45</v>
      </c>
      <c r="B53">
        <v>0.26</v>
      </c>
      <c r="C53">
        <v>0.26</v>
      </c>
      <c r="D53">
        <v>0.54</v>
      </c>
      <c r="E53">
        <v>0.55000000000000004</v>
      </c>
      <c r="F53">
        <v>0.23</v>
      </c>
      <c r="G53">
        <v>0.23</v>
      </c>
      <c r="H53">
        <v>0.2</v>
      </c>
      <c r="I53">
        <v>0.21</v>
      </c>
      <c r="J53">
        <v>0.15</v>
      </c>
      <c r="K53">
        <v>0.34</v>
      </c>
      <c r="L53">
        <v>3.3</v>
      </c>
      <c r="M53">
        <v>60</v>
      </c>
      <c r="N53">
        <v>0.66</v>
      </c>
      <c r="O53">
        <v>0.71</v>
      </c>
      <c r="P53">
        <v>2004</v>
      </c>
      <c r="Q53" t="b">
        <v>1</v>
      </c>
      <c r="R53">
        <v>2321</v>
      </c>
      <c r="S53">
        <v>2484</v>
      </c>
      <c r="T53">
        <f>ABS(Table3[[#This Row],[r work asu final ncs]]-Table3[[#This Row],[r free asu final ncs]])-ABS(Table3[[#This Row],[r work asu final no ncs]]-Table3[[#This Row],[r free asu final no ncs]])</f>
        <v>-0.18000000000000005</v>
      </c>
      <c r="U53">
        <f>ABS(Table3[[#This Row],[r work asu final ncs]]-Table3[[#This Row],[r free asu final ncs]])-ABS(Table3[[#This Row],[r work pdb reported]]-Table3[[#This Row],[r free pdb reported]])</f>
        <v>9.9999999999999811E-3</v>
      </c>
      <c r="V53">
        <f>Table3[[#This Row],[time ncs]]-Table3[[#This Row],[time no ncs]]</f>
        <v>-163</v>
      </c>
    </row>
    <row r="54" spans="1:22" x14ac:dyDescent="0.3">
      <c r="A54" t="s">
        <v>52</v>
      </c>
      <c r="B54">
        <v>0.31</v>
      </c>
      <c r="C54">
        <v>0.31</v>
      </c>
      <c r="D54">
        <v>0.51</v>
      </c>
      <c r="E54">
        <v>0.51</v>
      </c>
      <c r="F54">
        <v>0.3</v>
      </c>
      <c r="G54">
        <v>0.28999999999999998</v>
      </c>
      <c r="H54">
        <v>0.27</v>
      </c>
      <c r="I54">
        <v>0.28000000000000003</v>
      </c>
      <c r="J54">
        <v>0.16</v>
      </c>
      <c r="K54">
        <v>0.34</v>
      </c>
      <c r="L54">
        <v>3.3</v>
      </c>
      <c r="M54">
        <v>60</v>
      </c>
      <c r="N54">
        <v>0.73</v>
      </c>
      <c r="O54">
        <v>0.56999999999999995</v>
      </c>
      <c r="P54">
        <v>2004</v>
      </c>
      <c r="Q54" t="b">
        <v>1</v>
      </c>
      <c r="R54">
        <v>8183</v>
      </c>
      <c r="S54">
        <v>9628</v>
      </c>
      <c r="T54">
        <f>ABS(Table3[[#This Row],[r work asu final ncs]]-Table3[[#This Row],[r free asu final ncs]])-ABS(Table3[[#This Row],[r work asu final no ncs]]-Table3[[#This Row],[r free asu final no ncs]])</f>
        <v>-0.17</v>
      </c>
      <c r="U54">
        <f>ABS(Table3[[#This Row],[r work asu final ncs]]-Table3[[#This Row],[r free asu final ncs]])-ABS(Table3[[#This Row],[r work pdb reported]]-Table3[[#This Row],[r free pdb reported]])</f>
        <v>1.0000000000000009E-2</v>
      </c>
      <c r="V54">
        <f>Table3[[#This Row],[time ncs]]-Table3[[#This Row],[time no ncs]]</f>
        <v>-1445</v>
      </c>
    </row>
    <row r="55" spans="1:22" x14ac:dyDescent="0.3">
      <c r="A55" t="s">
        <v>125</v>
      </c>
      <c r="B55">
        <v>0.23</v>
      </c>
      <c r="C55">
        <v>0.27</v>
      </c>
      <c r="D55">
        <v>0.49</v>
      </c>
      <c r="E55">
        <v>0.48</v>
      </c>
      <c r="F55">
        <v>0.32</v>
      </c>
      <c r="G55">
        <v>0.31</v>
      </c>
      <c r="H55">
        <v>0.3</v>
      </c>
      <c r="I55">
        <v>0.3</v>
      </c>
      <c r="J55">
        <v>0.22</v>
      </c>
      <c r="K55">
        <v>0.37</v>
      </c>
      <c r="L55">
        <v>3.2</v>
      </c>
      <c r="M55">
        <v>30</v>
      </c>
      <c r="N55">
        <v>0.68</v>
      </c>
      <c r="O55">
        <v>0.93</v>
      </c>
      <c r="P55">
        <v>2012</v>
      </c>
      <c r="Q55" t="b">
        <v>1</v>
      </c>
      <c r="R55">
        <v>9359</v>
      </c>
      <c r="S55">
        <v>13523</v>
      </c>
      <c r="T55">
        <f>ABS(Table3[[#This Row],[r work asu final ncs]]-Table3[[#This Row],[r free asu final ncs]])-ABS(Table3[[#This Row],[r work asu final no ncs]]-Table3[[#This Row],[r free asu final no ncs]])</f>
        <v>-0.15</v>
      </c>
      <c r="U55">
        <f>ABS(Table3[[#This Row],[r work asu final ncs]]-Table3[[#This Row],[r free asu final ncs]])-ABS(Table3[[#This Row],[r work pdb reported]]-Table3[[#This Row],[r free pdb reported]])</f>
        <v>-4.0000000000000008E-2</v>
      </c>
      <c r="V55">
        <f>Table3[[#This Row],[time ncs]]-Table3[[#This Row],[time no ncs]]</f>
        <v>-4164</v>
      </c>
    </row>
    <row r="56" spans="1:22" x14ac:dyDescent="0.3">
      <c r="A56" t="s">
        <v>136</v>
      </c>
      <c r="B56">
        <v>0.26</v>
      </c>
      <c r="C56">
        <v>-1</v>
      </c>
      <c r="D56">
        <v>0.56000000000000005</v>
      </c>
      <c r="E56">
        <v>0.56000000000000005</v>
      </c>
      <c r="F56">
        <v>0.27</v>
      </c>
      <c r="G56">
        <v>0.27</v>
      </c>
      <c r="H56">
        <v>0.24</v>
      </c>
      <c r="I56">
        <v>0.25</v>
      </c>
      <c r="J56">
        <v>0.17</v>
      </c>
      <c r="K56">
        <v>0.36</v>
      </c>
      <c r="L56">
        <v>3.2</v>
      </c>
      <c r="M56">
        <v>20</v>
      </c>
      <c r="N56">
        <v>0.65</v>
      </c>
      <c r="O56">
        <v>0.92</v>
      </c>
      <c r="P56">
        <v>2012</v>
      </c>
      <c r="Q56" t="b">
        <v>1</v>
      </c>
      <c r="R56">
        <v>9056</v>
      </c>
      <c r="S56">
        <v>9500</v>
      </c>
      <c r="T56">
        <f>ABS(Table3[[#This Row],[r work asu final ncs]]-Table3[[#This Row],[r free asu final ncs]])-ABS(Table3[[#This Row],[r work asu final no ncs]]-Table3[[#This Row],[r free asu final no ncs]])</f>
        <v>-0.17999999999999997</v>
      </c>
      <c r="U56">
        <f>ABS(Table3[[#This Row],[r work asu final ncs]]-Table3[[#This Row],[r free asu final ncs]])-ABS(Table3[[#This Row],[r work pdb reported]]-Table3[[#This Row],[r free pdb reported]])</f>
        <v>-1.25</v>
      </c>
      <c r="V56">
        <f>Table3[[#This Row],[time ncs]]-Table3[[#This Row],[time no ncs]]</f>
        <v>-444</v>
      </c>
    </row>
    <row r="57" spans="1:22" x14ac:dyDescent="0.3">
      <c r="A57" t="s">
        <v>163</v>
      </c>
      <c r="B57">
        <v>0.25</v>
      </c>
      <c r="C57">
        <v>-1</v>
      </c>
      <c r="D57">
        <v>0.53</v>
      </c>
      <c r="E57">
        <v>0.53</v>
      </c>
      <c r="F57">
        <v>0.24</v>
      </c>
      <c r="G57">
        <v>0.25</v>
      </c>
      <c r="H57" t="s">
        <v>170</v>
      </c>
      <c r="I57" t="s">
        <v>170</v>
      </c>
      <c r="J57">
        <v>0.16</v>
      </c>
      <c r="K57">
        <v>0.35</v>
      </c>
      <c r="L57">
        <v>3.2</v>
      </c>
      <c r="M57">
        <v>60</v>
      </c>
      <c r="N57">
        <v>0.74</v>
      </c>
      <c r="O57">
        <v>0.66</v>
      </c>
      <c r="P57">
        <v>2012</v>
      </c>
      <c r="Q57" t="b">
        <v>1</v>
      </c>
      <c r="R57" t="s">
        <v>170</v>
      </c>
      <c r="S57">
        <v>40471</v>
      </c>
      <c r="T57" t="e">
        <f>ABS(Table3[[#This Row],[r work asu final ncs]]-Table3[[#This Row],[r free asu final ncs]])-ABS(Table3[[#This Row],[r work asu final no ncs]]-Table3[[#This Row],[r free asu final no ncs]])</f>
        <v>#VALUE!</v>
      </c>
      <c r="U57" t="e">
        <f>ABS(Table3[[#This Row],[r work asu final ncs]]-Table3[[#This Row],[r free asu final ncs]])-ABS(Table3[[#This Row],[r work pdb reported]]-Table3[[#This Row],[r free pdb reported]])</f>
        <v>#VALUE!</v>
      </c>
      <c r="V57" t="e">
        <f>Table3[[#This Row],[time ncs]]-Table3[[#This Row],[time no ncs]]</f>
        <v>#VALUE!</v>
      </c>
    </row>
    <row r="58" spans="1:22" x14ac:dyDescent="0.3">
      <c r="A58" t="s">
        <v>140</v>
      </c>
      <c r="B58">
        <v>0.26</v>
      </c>
      <c r="C58">
        <v>0.26</v>
      </c>
      <c r="D58">
        <v>0.52</v>
      </c>
      <c r="E58">
        <v>0.53</v>
      </c>
      <c r="F58">
        <v>0.25</v>
      </c>
      <c r="G58">
        <v>0.24</v>
      </c>
      <c r="H58">
        <v>0.23</v>
      </c>
      <c r="I58">
        <v>0.23</v>
      </c>
      <c r="J58">
        <v>0.1</v>
      </c>
      <c r="K58">
        <v>0.26</v>
      </c>
      <c r="L58">
        <v>3.2</v>
      </c>
      <c r="M58">
        <v>60</v>
      </c>
      <c r="N58">
        <v>0.63</v>
      </c>
      <c r="O58">
        <v>0.61</v>
      </c>
      <c r="P58">
        <v>2012</v>
      </c>
      <c r="Q58" t="b">
        <v>1</v>
      </c>
      <c r="R58">
        <v>6640</v>
      </c>
      <c r="S58">
        <v>1844</v>
      </c>
      <c r="T58">
        <f>ABS(Table3[[#This Row],[r work asu final ncs]]-Table3[[#This Row],[r free asu final ncs]])-ABS(Table3[[#This Row],[r work asu final no ncs]]-Table3[[#This Row],[r free asu final no ncs]])</f>
        <v>-0.16</v>
      </c>
      <c r="U58">
        <f>ABS(Table3[[#This Row],[r work asu final ncs]]-Table3[[#This Row],[r free asu final ncs]])-ABS(Table3[[#This Row],[r work pdb reported]]-Table3[[#This Row],[r free pdb reported]])</f>
        <v>0</v>
      </c>
      <c r="V58">
        <f>Table3[[#This Row],[time ncs]]-Table3[[#This Row],[time no ncs]]</f>
        <v>4796</v>
      </c>
    </row>
    <row r="59" spans="1:22" x14ac:dyDescent="0.3">
      <c r="A59" t="s">
        <v>115</v>
      </c>
      <c r="B59">
        <v>0.28999999999999998</v>
      </c>
      <c r="C59">
        <v>0.3</v>
      </c>
      <c r="D59">
        <v>0.54</v>
      </c>
      <c r="E59">
        <v>0.53</v>
      </c>
      <c r="F59">
        <v>0.28999999999999998</v>
      </c>
      <c r="G59">
        <v>0.28000000000000003</v>
      </c>
      <c r="H59">
        <v>0.26</v>
      </c>
      <c r="I59">
        <v>0.28000000000000003</v>
      </c>
      <c r="J59">
        <v>0.16</v>
      </c>
      <c r="K59">
        <v>0.33</v>
      </c>
      <c r="L59">
        <v>3.2</v>
      </c>
      <c r="M59">
        <v>10</v>
      </c>
      <c r="N59">
        <v>0.68</v>
      </c>
      <c r="O59">
        <v>0.89</v>
      </c>
      <c r="P59">
        <v>2011</v>
      </c>
      <c r="Q59" t="b">
        <v>1</v>
      </c>
      <c r="R59">
        <v>2397</v>
      </c>
      <c r="S59">
        <v>2248</v>
      </c>
      <c r="T59">
        <f>ABS(Table3[[#This Row],[r work asu final ncs]]-Table3[[#This Row],[r free asu final ncs]])-ABS(Table3[[#This Row],[r work asu final no ncs]]-Table3[[#This Row],[r free asu final no ncs]])</f>
        <v>-0.15</v>
      </c>
      <c r="U59">
        <f>ABS(Table3[[#This Row],[r work asu final ncs]]-Table3[[#This Row],[r free asu final ncs]])-ABS(Table3[[#This Row],[r work pdb reported]]-Table3[[#This Row],[r free pdb reported]])</f>
        <v>1.0000000000000009E-2</v>
      </c>
      <c r="V59">
        <f>Table3[[#This Row],[time ncs]]-Table3[[#This Row],[time no ncs]]</f>
        <v>149</v>
      </c>
    </row>
    <row r="60" spans="1:22" x14ac:dyDescent="0.3">
      <c r="A60" t="s">
        <v>72</v>
      </c>
      <c r="B60">
        <v>0.25</v>
      </c>
      <c r="C60">
        <v>0.26</v>
      </c>
      <c r="D60">
        <v>0.52</v>
      </c>
      <c r="E60">
        <v>0.51</v>
      </c>
      <c r="F60">
        <v>0.23</v>
      </c>
      <c r="G60">
        <v>0.23</v>
      </c>
      <c r="H60">
        <v>0.19</v>
      </c>
      <c r="I60">
        <v>0.21</v>
      </c>
      <c r="J60">
        <v>0.15</v>
      </c>
      <c r="K60">
        <v>0.28000000000000003</v>
      </c>
      <c r="L60">
        <v>3.2</v>
      </c>
      <c r="M60">
        <v>5</v>
      </c>
      <c r="N60">
        <v>0.74</v>
      </c>
      <c r="O60">
        <v>0.96</v>
      </c>
      <c r="P60">
        <v>2006</v>
      </c>
      <c r="Q60" t="b">
        <v>1</v>
      </c>
      <c r="R60">
        <v>5909</v>
      </c>
      <c r="S60">
        <v>5768</v>
      </c>
      <c r="T60">
        <f>ABS(Table3[[#This Row],[r work asu final ncs]]-Table3[[#This Row],[r free asu final ncs]])-ABS(Table3[[#This Row],[r work asu final no ncs]]-Table3[[#This Row],[r free asu final no ncs]])</f>
        <v>-0.11000000000000004</v>
      </c>
      <c r="U60">
        <f>ABS(Table3[[#This Row],[r work asu final ncs]]-Table3[[#This Row],[r free asu final ncs]])-ABS(Table3[[#This Row],[r work pdb reported]]-Table3[[#This Row],[r free pdb reported]])</f>
        <v>9.9999999999999811E-3</v>
      </c>
      <c r="V60">
        <f>Table3[[#This Row],[time ncs]]-Table3[[#This Row],[time no ncs]]</f>
        <v>141</v>
      </c>
    </row>
    <row r="61" spans="1:22" x14ac:dyDescent="0.3">
      <c r="A61" t="s">
        <v>54</v>
      </c>
      <c r="B61">
        <v>0.22</v>
      </c>
      <c r="C61">
        <v>0.23</v>
      </c>
      <c r="D61">
        <v>0.49</v>
      </c>
      <c r="E61">
        <v>0.5</v>
      </c>
      <c r="F61">
        <v>0.22</v>
      </c>
      <c r="G61">
        <v>0.21</v>
      </c>
      <c r="H61">
        <v>0.17</v>
      </c>
      <c r="I61">
        <v>0.19</v>
      </c>
      <c r="J61">
        <v>0.14000000000000001</v>
      </c>
      <c r="K61">
        <v>0.28000000000000003</v>
      </c>
      <c r="L61">
        <v>3.2</v>
      </c>
      <c r="M61">
        <v>5</v>
      </c>
      <c r="N61">
        <v>0.68</v>
      </c>
      <c r="O61">
        <v>0.94</v>
      </c>
      <c r="P61">
        <v>2005</v>
      </c>
      <c r="Q61" t="b">
        <v>1</v>
      </c>
      <c r="R61">
        <v>3239</v>
      </c>
      <c r="S61">
        <v>3258</v>
      </c>
      <c r="T61">
        <f>ABS(Table3[[#This Row],[r work asu final ncs]]-Table3[[#This Row],[r free asu final ncs]])-ABS(Table3[[#This Row],[r work asu final no ncs]]-Table3[[#This Row],[r free asu final no ncs]])</f>
        <v>-0.12000000000000002</v>
      </c>
      <c r="U61">
        <f>ABS(Table3[[#This Row],[r work asu final ncs]]-Table3[[#This Row],[r free asu final ncs]])-ABS(Table3[[#This Row],[r work pdb reported]]-Table3[[#This Row],[r free pdb reported]])</f>
        <v>9.9999999999999811E-3</v>
      </c>
      <c r="V61">
        <f>Table3[[#This Row],[time ncs]]-Table3[[#This Row],[time no ncs]]</f>
        <v>-19</v>
      </c>
    </row>
    <row r="62" spans="1:22" x14ac:dyDescent="0.3">
      <c r="A62" t="s">
        <v>17</v>
      </c>
      <c r="B62">
        <v>0.27</v>
      </c>
      <c r="C62">
        <v>0.31</v>
      </c>
      <c r="D62">
        <v>0.44</v>
      </c>
      <c r="E62">
        <v>0.44</v>
      </c>
      <c r="F62">
        <v>0.28999999999999998</v>
      </c>
      <c r="G62">
        <v>0.28000000000000003</v>
      </c>
      <c r="H62">
        <v>0.23</v>
      </c>
      <c r="I62">
        <v>0.3</v>
      </c>
      <c r="J62">
        <v>0.2</v>
      </c>
      <c r="K62">
        <v>0.36</v>
      </c>
      <c r="L62">
        <v>3.16</v>
      </c>
      <c r="M62">
        <v>2</v>
      </c>
      <c r="N62">
        <v>0.72</v>
      </c>
      <c r="O62">
        <v>0.97</v>
      </c>
      <c r="P62">
        <v>1998</v>
      </c>
      <c r="Q62" t="b">
        <v>1</v>
      </c>
      <c r="R62">
        <v>1241</v>
      </c>
      <c r="S62">
        <v>1231</v>
      </c>
      <c r="T62">
        <f>ABS(Table3[[#This Row],[r work asu final ncs]]-Table3[[#This Row],[r free asu final ncs]])-ABS(Table3[[#This Row],[r work asu final no ncs]]-Table3[[#This Row],[r free asu final no ncs]])</f>
        <v>-0.09</v>
      </c>
      <c r="U62">
        <f>ABS(Table3[[#This Row],[r work asu final ncs]]-Table3[[#This Row],[r free asu final ncs]])-ABS(Table3[[#This Row],[r work pdb reported]]-Table3[[#This Row],[r free pdb reported]])</f>
        <v>0.03</v>
      </c>
      <c r="V62">
        <f>Table3[[#This Row],[time ncs]]-Table3[[#This Row],[time no ncs]]</f>
        <v>10</v>
      </c>
    </row>
    <row r="63" spans="1:22" x14ac:dyDescent="0.3">
      <c r="A63" t="s">
        <v>108</v>
      </c>
      <c r="B63">
        <v>0.21</v>
      </c>
      <c r="C63">
        <v>-1</v>
      </c>
      <c r="D63">
        <v>0.56000000000000005</v>
      </c>
      <c r="E63">
        <v>0.56999999999999995</v>
      </c>
      <c r="F63">
        <v>0.56000000000000005</v>
      </c>
      <c r="G63">
        <v>0.57999999999999996</v>
      </c>
      <c r="H63">
        <v>0.43</v>
      </c>
      <c r="I63">
        <v>0.42</v>
      </c>
      <c r="J63">
        <v>0.46</v>
      </c>
      <c r="K63">
        <v>0.56999999999999995</v>
      </c>
      <c r="L63">
        <v>3.1</v>
      </c>
      <c r="M63">
        <v>60</v>
      </c>
      <c r="N63">
        <v>0.8</v>
      </c>
      <c r="O63">
        <v>0.95</v>
      </c>
      <c r="P63">
        <v>2010</v>
      </c>
      <c r="Q63" t="b">
        <v>1</v>
      </c>
      <c r="R63">
        <v>7520</v>
      </c>
      <c r="S63">
        <v>11353</v>
      </c>
      <c r="T63">
        <f>ABS(Table3[[#This Row],[r work asu final ncs]]-Table3[[#This Row],[r free asu final ncs]])-ABS(Table3[[#This Row],[r work asu final no ncs]]-Table3[[#This Row],[r free asu final no ncs]])</f>
        <v>-9.9999999999999922E-2</v>
      </c>
      <c r="U63">
        <f>ABS(Table3[[#This Row],[r work asu final ncs]]-Table3[[#This Row],[r free asu final ncs]])-ABS(Table3[[#This Row],[r work pdb reported]]-Table3[[#This Row],[r free pdb reported]])</f>
        <v>-1.2</v>
      </c>
      <c r="V63">
        <f>Table3[[#This Row],[time ncs]]-Table3[[#This Row],[time no ncs]]</f>
        <v>-3833</v>
      </c>
    </row>
    <row r="64" spans="1:22" x14ac:dyDescent="0.3">
      <c r="A64" t="s">
        <v>90</v>
      </c>
      <c r="B64">
        <v>0.28999999999999998</v>
      </c>
      <c r="C64">
        <v>-1</v>
      </c>
      <c r="D64">
        <v>0.53</v>
      </c>
      <c r="E64">
        <v>0.54</v>
      </c>
      <c r="F64">
        <v>0.28000000000000003</v>
      </c>
      <c r="G64">
        <v>0.28000000000000003</v>
      </c>
      <c r="H64">
        <v>0.26</v>
      </c>
      <c r="I64">
        <v>0.26</v>
      </c>
      <c r="J64">
        <v>0.15</v>
      </c>
      <c r="K64">
        <v>0.35</v>
      </c>
      <c r="L64">
        <v>3.1</v>
      </c>
      <c r="M64">
        <v>60</v>
      </c>
      <c r="N64">
        <v>0.68</v>
      </c>
      <c r="O64">
        <v>0.46</v>
      </c>
      <c r="P64">
        <v>2010</v>
      </c>
      <c r="Q64" t="b">
        <v>1</v>
      </c>
      <c r="R64">
        <v>9540</v>
      </c>
      <c r="S64">
        <v>13949</v>
      </c>
      <c r="T64">
        <f>ABS(Table3[[#This Row],[r work asu final ncs]]-Table3[[#This Row],[r free asu final ncs]])-ABS(Table3[[#This Row],[r work asu final no ncs]]-Table3[[#This Row],[r free asu final no ncs]])</f>
        <v>-0.19999999999999998</v>
      </c>
      <c r="U64">
        <f>ABS(Table3[[#This Row],[r work asu final ncs]]-Table3[[#This Row],[r free asu final ncs]])-ABS(Table3[[#This Row],[r work pdb reported]]-Table3[[#This Row],[r free pdb reported]])</f>
        <v>-1.29</v>
      </c>
      <c r="V64">
        <f>Table3[[#This Row],[time ncs]]-Table3[[#This Row],[time no ncs]]</f>
        <v>-4409</v>
      </c>
    </row>
    <row r="65" spans="1:22" x14ac:dyDescent="0.3">
      <c r="A65" t="s">
        <v>99</v>
      </c>
      <c r="B65">
        <v>0.28999999999999998</v>
      </c>
      <c r="C65">
        <v>0.28999999999999998</v>
      </c>
      <c r="D65">
        <v>0.56000000000000005</v>
      </c>
      <c r="E65">
        <v>0.55000000000000004</v>
      </c>
      <c r="F65">
        <v>0.28999999999999998</v>
      </c>
      <c r="G65">
        <v>0.28999999999999998</v>
      </c>
      <c r="H65">
        <v>0.27</v>
      </c>
      <c r="I65">
        <v>0.28999999999999998</v>
      </c>
      <c r="J65">
        <v>0.18</v>
      </c>
      <c r="K65">
        <v>0.37</v>
      </c>
      <c r="L65">
        <v>3.1</v>
      </c>
      <c r="M65">
        <v>20</v>
      </c>
      <c r="N65">
        <v>0.62</v>
      </c>
      <c r="O65">
        <v>0.98</v>
      </c>
      <c r="P65">
        <v>2008</v>
      </c>
      <c r="Q65" t="b">
        <v>1</v>
      </c>
      <c r="R65">
        <v>4689</v>
      </c>
      <c r="S65">
        <v>4384</v>
      </c>
      <c r="T65">
        <f>ABS(Table3[[#This Row],[r work asu final ncs]]-Table3[[#This Row],[r free asu final ncs]])-ABS(Table3[[#This Row],[r work asu final no ncs]]-Table3[[#This Row],[r free asu final no ncs]])</f>
        <v>-0.17000000000000004</v>
      </c>
      <c r="U65">
        <f>ABS(Table3[[#This Row],[r work asu final ncs]]-Table3[[#This Row],[r free asu final ncs]])-ABS(Table3[[#This Row],[r work pdb reported]]-Table3[[#This Row],[r free pdb reported]])</f>
        <v>1.9999999999999962E-2</v>
      </c>
      <c r="V65">
        <f>Table3[[#This Row],[time ncs]]-Table3[[#This Row],[time no ncs]]</f>
        <v>305</v>
      </c>
    </row>
    <row r="66" spans="1:22" x14ac:dyDescent="0.3">
      <c r="A66" t="s">
        <v>43</v>
      </c>
      <c r="B66">
        <v>0.21</v>
      </c>
      <c r="C66">
        <v>0.21</v>
      </c>
      <c r="D66">
        <v>0.55000000000000004</v>
      </c>
      <c r="E66">
        <v>0.56000000000000005</v>
      </c>
      <c r="F66">
        <v>0.21</v>
      </c>
      <c r="G66">
        <v>0.21</v>
      </c>
      <c r="H66">
        <v>0.19</v>
      </c>
      <c r="I66">
        <v>0.19</v>
      </c>
      <c r="J66">
        <v>0.13</v>
      </c>
      <c r="K66">
        <v>0.27</v>
      </c>
      <c r="L66">
        <v>3.05</v>
      </c>
      <c r="M66">
        <v>60</v>
      </c>
      <c r="N66">
        <v>0.66</v>
      </c>
      <c r="O66">
        <v>0.95</v>
      </c>
      <c r="P66">
        <v>2004</v>
      </c>
      <c r="Q66" t="b">
        <v>1</v>
      </c>
      <c r="R66">
        <v>2839</v>
      </c>
      <c r="S66">
        <v>2907</v>
      </c>
      <c r="T66">
        <f>ABS(Table3[[#This Row],[r work asu final ncs]]-Table3[[#This Row],[r free asu final ncs]])-ABS(Table3[[#This Row],[r work asu final no ncs]]-Table3[[#This Row],[r free asu final no ncs]])</f>
        <v>-0.14000000000000001</v>
      </c>
      <c r="U66">
        <f>ABS(Table3[[#This Row],[r work asu final ncs]]-Table3[[#This Row],[r free asu final ncs]])-ABS(Table3[[#This Row],[r work pdb reported]]-Table3[[#This Row],[r free pdb reported]])</f>
        <v>0</v>
      </c>
      <c r="V66">
        <f>Table3[[#This Row],[time ncs]]-Table3[[#This Row],[time no ncs]]</f>
        <v>-68</v>
      </c>
    </row>
    <row r="67" spans="1:22" x14ac:dyDescent="0.3">
      <c r="A67" t="s">
        <v>146</v>
      </c>
      <c r="B67">
        <v>0.23</v>
      </c>
      <c r="C67">
        <v>0.23</v>
      </c>
      <c r="D67">
        <v>0.5</v>
      </c>
      <c r="E67">
        <v>0.49</v>
      </c>
      <c r="F67">
        <v>0.22</v>
      </c>
      <c r="G67">
        <v>0.23</v>
      </c>
      <c r="H67">
        <v>0.22</v>
      </c>
      <c r="I67">
        <v>0.24</v>
      </c>
      <c r="J67">
        <v>0.18</v>
      </c>
      <c r="K67">
        <v>0.28999999999999998</v>
      </c>
      <c r="L67">
        <v>3</v>
      </c>
      <c r="M67">
        <v>5</v>
      </c>
      <c r="N67">
        <v>0.76</v>
      </c>
      <c r="O67">
        <v>0.95</v>
      </c>
      <c r="P67">
        <v>2013</v>
      </c>
      <c r="Q67" t="b">
        <v>1</v>
      </c>
      <c r="R67">
        <v>3275</v>
      </c>
      <c r="S67">
        <v>3072</v>
      </c>
      <c r="T67">
        <f>ABS(Table3[[#This Row],[r work asu final ncs]]-Table3[[#This Row],[r free asu final ncs]])-ABS(Table3[[#This Row],[r work asu final no ncs]]-Table3[[#This Row],[r free asu final no ncs]])</f>
        <v>-0.09</v>
      </c>
      <c r="U67">
        <f>ABS(Table3[[#This Row],[r work asu final ncs]]-Table3[[#This Row],[r free asu final ncs]])-ABS(Table3[[#This Row],[r work pdb reported]]-Table3[[#This Row],[r free pdb reported]])</f>
        <v>1.999999999999999E-2</v>
      </c>
      <c r="V67">
        <f>Table3[[#This Row],[time ncs]]-Table3[[#This Row],[time no ncs]]</f>
        <v>203</v>
      </c>
    </row>
    <row r="68" spans="1:22" x14ac:dyDescent="0.3">
      <c r="A68" t="s">
        <v>147</v>
      </c>
      <c r="B68">
        <v>0.28999999999999998</v>
      </c>
      <c r="C68">
        <v>0.31</v>
      </c>
      <c r="D68">
        <v>0.46</v>
      </c>
      <c r="E68">
        <v>0.45</v>
      </c>
      <c r="F68">
        <v>0.28999999999999998</v>
      </c>
      <c r="G68">
        <v>0.28999999999999998</v>
      </c>
      <c r="H68">
        <v>0.28999999999999998</v>
      </c>
      <c r="I68">
        <v>0.34</v>
      </c>
      <c r="J68">
        <v>0.32</v>
      </c>
      <c r="K68">
        <v>0.47</v>
      </c>
      <c r="L68">
        <v>3</v>
      </c>
      <c r="M68">
        <v>15</v>
      </c>
      <c r="N68">
        <v>0.75</v>
      </c>
      <c r="O68">
        <v>0.25</v>
      </c>
      <c r="P68">
        <v>2013</v>
      </c>
      <c r="Q68" t="b">
        <v>1</v>
      </c>
      <c r="R68">
        <v>4419</v>
      </c>
      <c r="S68">
        <v>4923</v>
      </c>
      <c r="T68">
        <f>ABS(Table3[[#This Row],[r work asu final ncs]]-Table3[[#This Row],[r free asu final ncs]])-ABS(Table3[[#This Row],[r work asu final no ncs]]-Table3[[#This Row],[r free asu final no ncs]])</f>
        <v>-9.9999999999999922E-2</v>
      </c>
      <c r="U68">
        <f>ABS(Table3[[#This Row],[r work asu final ncs]]-Table3[[#This Row],[r free asu final ncs]])-ABS(Table3[[#This Row],[r work pdb reported]]-Table3[[#This Row],[r free pdb reported]])</f>
        <v>3.0000000000000027E-2</v>
      </c>
      <c r="V68">
        <f>Table3[[#This Row],[time ncs]]-Table3[[#This Row],[time no ncs]]</f>
        <v>-504</v>
      </c>
    </row>
    <row r="69" spans="1:22" x14ac:dyDescent="0.3">
      <c r="A69" t="s">
        <v>141</v>
      </c>
      <c r="B69">
        <v>0.17</v>
      </c>
      <c r="C69">
        <v>-1</v>
      </c>
      <c r="D69">
        <v>0.54</v>
      </c>
      <c r="E69">
        <v>0.53</v>
      </c>
      <c r="F69">
        <v>0.18</v>
      </c>
      <c r="G69">
        <v>0.18</v>
      </c>
      <c r="H69">
        <v>0.17</v>
      </c>
      <c r="I69">
        <v>0.18</v>
      </c>
      <c r="J69">
        <v>0.15</v>
      </c>
      <c r="K69">
        <v>0.26</v>
      </c>
      <c r="L69">
        <v>3</v>
      </c>
      <c r="M69">
        <v>15</v>
      </c>
      <c r="N69">
        <v>0.72</v>
      </c>
      <c r="O69">
        <v>0.99</v>
      </c>
      <c r="P69">
        <v>2012</v>
      </c>
      <c r="Q69" t="b">
        <v>1</v>
      </c>
      <c r="R69">
        <v>4843</v>
      </c>
      <c r="S69">
        <v>4924</v>
      </c>
      <c r="T69">
        <f>ABS(Table3[[#This Row],[r work asu final ncs]]-Table3[[#This Row],[r free asu final ncs]])-ABS(Table3[[#This Row],[r work asu final no ncs]]-Table3[[#This Row],[r free asu final no ncs]])</f>
        <v>-0.10000000000000003</v>
      </c>
      <c r="U69">
        <f>ABS(Table3[[#This Row],[r work asu final ncs]]-Table3[[#This Row],[r free asu final ncs]])-ABS(Table3[[#This Row],[r work pdb reported]]-Table3[[#This Row],[r free pdb reported]])</f>
        <v>-1.1599999999999999</v>
      </c>
      <c r="V69">
        <f>Table3[[#This Row],[time ncs]]-Table3[[#This Row],[time no ncs]]</f>
        <v>-81</v>
      </c>
    </row>
    <row r="70" spans="1:22" x14ac:dyDescent="0.3">
      <c r="A70" t="s">
        <v>123</v>
      </c>
      <c r="B70">
        <v>0.27</v>
      </c>
      <c r="C70">
        <v>0.28000000000000003</v>
      </c>
      <c r="D70">
        <v>0.48</v>
      </c>
      <c r="E70">
        <v>0.47</v>
      </c>
      <c r="F70">
        <v>0.27</v>
      </c>
      <c r="G70">
        <v>0.28000000000000003</v>
      </c>
      <c r="H70">
        <v>0.27</v>
      </c>
      <c r="I70">
        <v>0.27</v>
      </c>
      <c r="J70">
        <v>0.21</v>
      </c>
      <c r="K70">
        <v>0.35</v>
      </c>
      <c r="L70">
        <v>3</v>
      </c>
      <c r="M70">
        <v>20</v>
      </c>
      <c r="N70">
        <v>0.75</v>
      </c>
      <c r="O70">
        <v>0.86</v>
      </c>
      <c r="P70">
        <v>2012</v>
      </c>
      <c r="Q70" t="b">
        <v>1</v>
      </c>
      <c r="R70">
        <v>14778</v>
      </c>
      <c r="S70">
        <v>14862</v>
      </c>
      <c r="T70">
        <f>ABS(Table3[[#This Row],[r work asu final ncs]]-Table3[[#This Row],[r free asu final ncs]])-ABS(Table3[[#This Row],[r work asu final no ncs]]-Table3[[#This Row],[r free asu final no ncs]])</f>
        <v>-0.13999999999999999</v>
      </c>
      <c r="U70">
        <f>ABS(Table3[[#This Row],[r work asu final ncs]]-Table3[[#This Row],[r free asu final ncs]])-ABS(Table3[[#This Row],[r work pdb reported]]-Table3[[#This Row],[r free pdb reported]])</f>
        <v>-1.0000000000000009E-2</v>
      </c>
      <c r="V70">
        <f>Table3[[#This Row],[time ncs]]-Table3[[#This Row],[time no ncs]]</f>
        <v>-84</v>
      </c>
    </row>
    <row r="71" spans="1:22" x14ac:dyDescent="0.3">
      <c r="A71" t="s">
        <v>117</v>
      </c>
      <c r="B71">
        <v>0.27</v>
      </c>
      <c r="C71">
        <v>0.27</v>
      </c>
      <c r="D71">
        <v>0.53</v>
      </c>
      <c r="E71">
        <v>0.53</v>
      </c>
      <c r="F71">
        <v>0.26</v>
      </c>
      <c r="G71">
        <v>0.26</v>
      </c>
      <c r="H71">
        <v>0.23</v>
      </c>
      <c r="I71">
        <v>0.24</v>
      </c>
      <c r="J71">
        <v>0.15</v>
      </c>
      <c r="K71">
        <v>0.27</v>
      </c>
      <c r="L71">
        <v>3</v>
      </c>
      <c r="M71">
        <v>15</v>
      </c>
      <c r="N71">
        <v>0.74</v>
      </c>
      <c r="O71">
        <v>0.72</v>
      </c>
      <c r="P71">
        <v>2011</v>
      </c>
      <c r="Q71" t="b">
        <v>1</v>
      </c>
      <c r="R71">
        <v>4281</v>
      </c>
      <c r="S71">
        <v>4337</v>
      </c>
      <c r="T71">
        <f>ABS(Table3[[#This Row],[r work asu final ncs]]-Table3[[#This Row],[r free asu final ncs]])-ABS(Table3[[#This Row],[r work asu final no ncs]]-Table3[[#This Row],[r free asu final no ncs]])</f>
        <v>-0.11000000000000004</v>
      </c>
      <c r="U71">
        <f>ABS(Table3[[#This Row],[r work asu final ncs]]-Table3[[#This Row],[r free asu final ncs]])-ABS(Table3[[#This Row],[r work pdb reported]]-Table3[[#This Row],[r free pdb reported]])</f>
        <v>9.9999999999999811E-3</v>
      </c>
      <c r="V71">
        <f>Table3[[#This Row],[time ncs]]-Table3[[#This Row],[time no ncs]]</f>
        <v>-56</v>
      </c>
    </row>
    <row r="72" spans="1:22" x14ac:dyDescent="0.3">
      <c r="A72" t="s">
        <v>105</v>
      </c>
      <c r="B72">
        <v>-1</v>
      </c>
      <c r="C72">
        <v>-1</v>
      </c>
      <c r="D72">
        <v>0.52</v>
      </c>
      <c r="E72">
        <v>0.5</v>
      </c>
      <c r="F72">
        <v>0.39</v>
      </c>
      <c r="G72">
        <v>0.39</v>
      </c>
      <c r="H72">
        <v>0.35</v>
      </c>
      <c r="I72">
        <v>0.37</v>
      </c>
      <c r="J72">
        <v>0.25</v>
      </c>
      <c r="K72">
        <v>0.42</v>
      </c>
      <c r="L72">
        <v>3</v>
      </c>
      <c r="M72">
        <v>8</v>
      </c>
      <c r="N72">
        <v>0.63</v>
      </c>
      <c r="O72">
        <v>0.93</v>
      </c>
      <c r="P72">
        <v>2010</v>
      </c>
      <c r="Q72" t="b">
        <v>1</v>
      </c>
      <c r="R72">
        <v>2119</v>
      </c>
      <c r="S72">
        <v>2686</v>
      </c>
      <c r="T72">
        <f>ABS(Table3[[#This Row],[r work asu final ncs]]-Table3[[#This Row],[r free asu final ncs]])-ABS(Table3[[#This Row],[r work asu final no ncs]]-Table3[[#This Row],[r free asu final no ncs]])</f>
        <v>-0.14999999999999997</v>
      </c>
      <c r="U72">
        <f>ABS(Table3[[#This Row],[r work asu final ncs]]-Table3[[#This Row],[r free asu final ncs]])-ABS(Table3[[#This Row],[r work pdb reported]]-Table3[[#This Row],[r free pdb reported]])</f>
        <v>2.0000000000000018E-2</v>
      </c>
      <c r="V72">
        <f>Table3[[#This Row],[time ncs]]-Table3[[#This Row],[time no ncs]]</f>
        <v>-567</v>
      </c>
    </row>
    <row r="73" spans="1:22" x14ac:dyDescent="0.3">
      <c r="A73" t="s">
        <v>107</v>
      </c>
      <c r="B73">
        <v>0.28000000000000003</v>
      </c>
      <c r="C73">
        <v>0.28999999999999998</v>
      </c>
      <c r="D73">
        <v>0.53</v>
      </c>
      <c r="E73">
        <v>0.53</v>
      </c>
      <c r="F73">
        <v>0.25</v>
      </c>
      <c r="G73">
        <v>0.25</v>
      </c>
      <c r="H73">
        <v>0.22</v>
      </c>
      <c r="I73">
        <v>0.24</v>
      </c>
      <c r="J73">
        <v>0.15</v>
      </c>
      <c r="K73">
        <v>0.34</v>
      </c>
      <c r="L73">
        <v>3</v>
      </c>
      <c r="M73">
        <v>10</v>
      </c>
      <c r="N73">
        <v>0.66</v>
      </c>
      <c r="O73">
        <v>0.69</v>
      </c>
      <c r="P73">
        <v>2010</v>
      </c>
      <c r="Q73" t="b">
        <v>1</v>
      </c>
      <c r="R73">
        <v>3218</v>
      </c>
      <c r="S73">
        <v>3098</v>
      </c>
      <c r="T73">
        <f>ABS(Table3[[#This Row],[r work asu final ncs]]-Table3[[#This Row],[r free asu final ncs]])-ABS(Table3[[#This Row],[r work asu final no ncs]]-Table3[[#This Row],[r free asu final no ncs]])</f>
        <v>-0.17000000000000004</v>
      </c>
      <c r="U73">
        <f>ABS(Table3[[#This Row],[r work asu final ncs]]-Table3[[#This Row],[r free asu final ncs]])-ABS(Table3[[#This Row],[r work pdb reported]]-Table3[[#This Row],[r free pdb reported]])</f>
        <v>1.0000000000000037E-2</v>
      </c>
      <c r="V73">
        <f>Table3[[#This Row],[time ncs]]-Table3[[#This Row],[time no ncs]]</f>
        <v>120</v>
      </c>
    </row>
    <row r="74" spans="1:22" x14ac:dyDescent="0.3">
      <c r="A74" t="s">
        <v>89</v>
      </c>
      <c r="B74">
        <v>0.23</v>
      </c>
      <c r="C74">
        <v>-1</v>
      </c>
      <c r="D74">
        <v>0.42</v>
      </c>
      <c r="E74">
        <v>0.43</v>
      </c>
      <c r="F74">
        <v>0.36</v>
      </c>
      <c r="G74">
        <v>0.36</v>
      </c>
      <c r="H74">
        <v>0.33</v>
      </c>
      <c r="I74">
        <v>0.36</v>
      </c>
      <c r="J74">
        <v>0.35</v>
      </c>
      <c r="K74">
        <v>0.43</v>
      </c>
      <c r="L74">
        <v>3</v>
      </c>
      <c r="M74">
        <v>20</v>
      </c>
      <c r="N74">
        <v>0.87</v>
      </c>
      <c r="O74">
        <v>0.6</v>
      </c>
      <c r="P74">
        <v>2009</v>
      </c>
      <c r="Q74" t="b">
        <v>1</v>
      </c>
      <c r="R74">
        <v>7162</v>
      </c>
      <c r="S74">
        <v>10861</v>
      </c>
      <c r="T74">
        <f>ABS(Table3[[#This Row],[r work asu final ncs]]-Table3[[#This Row],[r free asu final ncs]])-ABS(Table3[[#This Row],[r work asu final no ncs]]-Table3[[#This Row],[r free asu final no ncs]])</f>
        <v>-5.0000000000000044E-2</v>
      </c>
      <c r="U74">
        <f>ABS(Table3[[#This Row],[r work asu final ncs]]-Table3[[#This Row],[r free asu final ncs]])-ABS(Table3[[#This Row],[r work pdb reported]]-Table3[[#This Row],[r free pdb reported]])</f>
        <v>-1.2</v>
      </c>
      <c r="V74">
        <f>Table3[[#This Row],[time ncs]]-Table3[[#This Row],[time no ncs]]</f>
        <v>-3699</v>
      </c>
    </row>
    <row r="75" spans="1:22" x14ac:dyDescent="0.3">
      <c r="A75" t="s">
        <v>87</v>
      </c>
      <c r="B75">
        <v>0.28000000000000003</v>
      </c>
      <c r="C75">
        <v>-1</v>
      </c>
      <c r="D75">
        <v>0.52</v>
      </c>
      <c r="E75">
        <v>0.52</v>
      </c>
      <c r="F75">
        <v>0.25</v>
      </c>
      <c r="G75">
        <v>0.25</v>
      </c>
      <c r="H75">
        <v>0.23</v>
      </c>
      <c r="I75">
        <v>0.23</v>
      </c>
      <c r="J75">
        <v>0.2</v>
      </c>
      <c r="K75">
        <v>0.4</v>
      </c>
      <c r="L75">
        <v>3</v>
      </c>
      <c r="M75">
        <v>60</v>
      </c>
      <c r="N75">
        <v>0.75</v>
      </c>
      <c r="O75">
        <v>0.41</v>
      </c>
      <c r="P75">
        <v>2009</v>
      </c>
      <c r="Q75" t="b">
        <v>1</v>
      </c>
      <c r="R75">
        <v>10687</v>
      </c>
      <c r="S75">
        <v>21199</v>
      </c>
      <c r="T75">
        <f>ABS(Table3[[#This Row],[r work asu final ncs]]-Table3[[#This Row],[r free asu final ncs]])-ABS(Table3[[#This Row],[r work asu final no ncs]]-Table3[[#This Row],[r free asu final no ncs]])</f>
        <v>-0.2</v>
      </c>
      <c r="U75">
        <f>ABS(Table3[[#This Row],[r work asu final ncs]]-Table3[[#This Row],[r free asu final ncs]])-ABS(Table3[[#This Row],[r work pdb reported]]-Table3[[#This Row],[r free pdb reported]])</f>
        <v>-1.28</v>
      </c>
      <c r="V75">
        <f>Table3[[#This Row],[time ncs]]-Table3[[#This Row],[time no ncs]]</f>
        <v>-10512</v>
      </c>
    </row>
    <row r="76" spans="1:22" x14ac:dyDescent="0.3">
      <c r="A76" t="s">
        <v>48</v>
      </c>
      <c r="B76">
        <v>0.22</v>
      </c>
      <c r="C76">
        <v>0.25</v>
      </c>
      <c r="D76">
        <v>0.48</v>
      </c>
      <c r="E76">
        <v>0.49</v>
      </c>
      <c r="F76">
        <v>0.27</v>
      </c>
      <c r="G76">
        <v>0.26</v>
      </c>
      <c r="H76">
        <v>0.25</v>
      </c>
      <c r="I76">
        <v>0.26</v>
      </c>
      <c r="J76">
        <v>0.17</v>
      </c>
      <c r="K76">
        <v>0.31</v>
      </c>
      <c r="L76">
        <v>3</v>
      </c>
      <c r="M76">
        <v>20</v>
      </c>
      <c r="N76">
        <v>0.7</v>
      </c>
      <c r="O76">
        <v>0.97</v>
      </c>
      <c r="P76">
        <v>2004</v>
      </c>
      <c r="Q76" t="b">
        <v>1</v>
      </c>
      <c r="R76">
        <v>3225</v>
      </c>
      <c r="S76">
        <v>3336</v>
      </c>
      <c r="T76">
        <f>ABS(Table3[[#This Row],[r work asu final ncs]]-Table3[[#This Row],[r free asu final ncs]])-ABS(Table3[[#This Row],[r work asu final no ncs]]-Table3[[#This Row],[r free asu final no ncs]])</f>
        <v>-0.12999999999999998</v>
      </c>
      <c r="U76">
        <f>ABS(Table3[[#This Row],[r work asu final ncs]]-Table3[[#This Row],[r free asu final ncs]])-ABS(Table3[[#This Row],[r work pdb reported]]-Table3[[#This Row],[r free pdb reported]])</f>
        <v>-1.999999999999999E-2</v>
      </c>
      <c r="V76">
        <f>Table3[[#This Row],[time ncs]]-Table3[[#This Row],[time no ncs]]</f>
        <v>-111</v>
      </c>
    </row>
    <row r="77" spans="1:22" x14ac:dyDescent="0.3">
      <c r="A77" t="s">
        <v>32</v>
      </c>
      <c r="B77">
        <v>0.2</v>
      </c>
      <c r="C77">
        <v>-1</v>
      </c>
      <c r="D77">
        <v>0.49</v>
      </c>
      <c r="E77">
        <v>0.49</v>
      </c>
      <c r="F77">
        <v>0.17</v>
      </c>
      <c r="G77">
        <v>0.18</v>
      </c>
      <c r="H77">
        <v>0.14000000000000001</v>
      </c>
      <c r="I77">
        <v>0.15</v>
      </c>
      <c r="J77">
        <v>0.12</v>
      </c>
      <c r="K77">
        <v>0.22</v>
      </c>
      <c r="L77">
        <v>3</v>
      </c>
      <c r="M77">
        <v>5</v>
      </c>
      <c r="N77">
        <v>0.72</v>
      </c>
      <c r="O77">
        <v>0.85</v>
      </c>
      <c r="P77">
        <v>2003</v>
      </c>
      <c r="Q77" t="b">
        <v>1</v>
      </c>
      <c r="R77">
        <v>2157</v>
      </c>
      <c r="S77">
        <v>2135</v>
      </c>
      <c r="T77">
        <f>ABS(Table3[[#This Row],[r work asu final ncs]]-Table3[[#This Row],[r free asu final ncs]])-ABS(Table3[[#This Row],[r work asu final no ncs]]-Table3[[#This Row],[r free asu final no ncs]])</f>
        <v>-9.0000000000000024E-2</v>
      </c>
      <c r="U77">
        <f>ABS(Table3[[#This Row],[r work asu final ncs]]-Table3[[#This Row],[r free asu final ncs]])-ABS(Table3[[#This Row],[r work pdb reported]]-Table3[[#This Row],[r free pdb reported]])</f>
        <v>-1.19</v>
      </c>
      <c r="V77">
        <f>Table3[[#This Row],[time ncs]]-Table3[[#This Row],[time no ncs]]</f>
        <v>22</v>
      </c>
    </row>
    <row r="78" spans="1:22" x14ac:dyDescent="0.3">
      <c r="A78" t="s">
        <v>24</v>
      </c>
      <c r="B78">
        <v>0.22</v>
      </c>
      <c r="C78">
        <v>0.22</v>
      </c>
      <c r="D78">
        <v>0.55000000000000004</v>
      </c>
      <c r="E78">
        <v>0.55000000000000004</v>
      </c>
      <c r="F78">
        <v>0.24</v>
      </c>
      <c r="G78">
        <v>0.23</v>
      </c>
      <c r="H78">
        <v>0.24</v>
      </c>
      <c r="I78">
        <v>0.24</v>
      </c>
      <c r="J78">
        <v>0.16</v>
      </c>
      <c r="K78">
        <v>0.35</v>
      </c>
      <c r="L78">
        <v>3</v>
      </c>
      <c r="M78">
        <v>60</v>
      </c>
      <c r="N78">
        <v>0.64</v>
      </c>
      <c r="O78">
        <v>0.81</v>
      </c>
      <c r="P78">
        <v>2000</v>
      </c>
      <c r="Q78" t="b">
        <v>1</v>
      </c>
      <c r="R78">
        <v>16241</v>
      </c>
      <c r="S78">
        <v>21500</v>
      </c>
      <c r="T78">
        <f>ABS(Table3[[#This Row],[r work asu final ncs]]-Table3[[#This Row],[r free asu final ncs]])-ABS(Table3[[#This Row],[r work asu final no ncs]]-Table3[[#This Row],[r free asu final no ncs]])</f>
        <v>-0.18999999999999997</v>
      </c>
      <c r="U78">
        <f>ABS(Table3[[#This Row],[r work asu final ncs]]-Table3[[#This Row],[r free asu final ncs]])-ABS(Table3[[#This Row],[r work pdb reported]]-Table3[[#This Row],[r free pdb reported]])</f>
        <v>0</v>
      </c>
      <c r="V78">
        <f>Table3[[#This Row],[time ncs]]-Table3[[#This Row],[time no ncs]]</f>
        <v>-5259</v>
      </c>
    </row>
    <row r="79" spans="1:22" x14ac:dyDescent="0.3">
      <c r="A79" t="s">
        <v>28</v>
      </c>
      <c r="B79">
        <v>0.37</v>
      </c>
      <c r="C79">
        <v>-1</v>
      </c>
      <c r="D79">
        <v>0.48</v>
      </c>
      <c r="E79">
        <v>0.48</v>
      </c>
      <c r="F79">
        <v>0.5</v>
      </c>
      <c r="G79">
        <v>0.49</v>
      </c>
      <c r="H79">
        <v>0.52</v>
      </c>
      <c r="I79">
        <v>0.55000000000000004</v>
      </c>
      <c r="J79">
        <v>0.43</v>
      </c>
      <c r="K79">
        <v>0.53</v>
      </c>
      <c r="L79">
        <v>3</v>
      </c>
      <c r="M79">
        <v>4</v>
      </c>
      <c r="N79">
        <v>0.87</v>
      </c>
      <c r="O79">
        <v>0.59</v>
      </c>
      <c r="P79">
        <v>1988</v>
      </c>
      <c r="Q79" t="b">
        <v>1</v>
      </c>
      <c r="R79">
        <v>440</v>
      </c>
      <c r="S79">
        <v>509</v>
      </c>
      <c r="T79">
        <f>ABS(Table3[[#This Row],[r work asu final ncs]]-Table3[[#This Row],[r free asu final ncs]])-ABS(Table3[[#This Row],[r work asu final no ncs]]-Table3[[#This Row],[r free asu final no ncs]])</f>
        <v>-7.0000000000000007E-2</v>
      </c>
      <c r="U79">
        <f>ABS(Table3[[#This Row],[r work asu final ncs]]-Table3[[#This Row],[r free asu final ncs]])-ABS(Table3[[#This Row],[r work pdb reported]]-Table3[[#This Row],[r free pdb reported]])</f>
        <v>-1.34</v>
      </c>
      <c r="V79">
        <f>Table3[[#This Row],[time ncs]]-Table3[[#This Row],[time no ncs]]</f>
        <v>-69</v>
      </c>
    </row>
    <row r="80" spans="1:22" x14ac:dyDescent="0.3">
      <c r="A80" t="s">
        <v>58</v>
      </c>
      <c r="B80">
        <v>0.28999999999999998</v>
      </c>
      <c r="C80">
        <v>0.3</v>
      </c>
      <c r="D80">
        <v>0.6</v>
      </c>
      <c r="E80">
        <v>0.6</v>
      </c>
      <c r="F80">
        <v>0.27</v>
      </c>
      <c r="G80">
        <v>0.28000000000000003</v>
      </c>
      <c r="H80">
        <v>0.25</v>
      </c>
      <c r="I80">
        <v>0.26</v>
      </c>
      <c r="J80">
        <v>0.16</v>
      </c>
      <c r="K80">
        <v>0.37</v>
      </c>
      <c r="L80">
        <v>2.91</v>
      </c>
      <c r="M80">
        <v>30</v>
      </c>
      <c r="N80">
        <v>0.78</v>
      </c>
      <c r="O80">
        <v>0.33</v>
      </c>
      <c r="P80">
        <v>2005</v>
      </c>
      <c r="Q80" t="b">
        <v>1</v>
      </c>
      <c r="R80">
        <v>4824</v>
      </c>
      <c r="S80">
        <v>4656</v>
      </c>
      <c r="T80">
        <f>ABS(Table3[[#This Row],[r work asu final ncs]]-Table3[[#This Row],[r free asu final ncs]])-ABS(Table3[[#This Row],[r work asu final no ncs]]-Table3[[#This Row],[r free asu final no ncs]])</f>
        <v>-0.19999999999999998</v>
      </c>
      <c r="U80">
        <f>ABS(Table3[[#This Row],[r work asu final ncs]]-Table3[[#This Row],[r free asu final ncs]])-ABS(Table3[[#This Row],[r work pdb reported]]-Table3[[#This Row],[r free pdb reported]])</f>
        <v>0</v>
      </c>
      <c r="V80">
        <f>Table3[[#This Row],[time ncs]]-Table3[[#This Row],[time no ncs]]</f>
        <v>168</v>
      </c>
    </row>
    <row r="81" spans="1:22" x14ac:dyDescent="0.3">
      <c r="A81" t="s">
        <v>145</v>
      </c>
      <c r="B81">
        <v>0.23</v>
      </c>
      <c r="C81">
        <v>0.24</v>
      </c>
      <c r="D81">
        <v>0.5</v>
      </c>
      <c r="E81">
        <v>0.49</v>
      </c>
      <c r="F81">
        <v>0.24</v>
      </c>
      <c r="G81">
        <v>0.24</v>
      </c>
      <c r="H81">
        <v>0.23</v>
      </c>
      <c r="I81">
        <v>0.24</v>
      </c>
      <c r="J81">
        <v>0.18</v>
      </c>
      <c r="K81">
        <v>0.31</v>
      </c>
      <c r="L81">
        <v>2.9</v>
      </c>
      <c r="M81">
        <v>15</v>
      </c>
      <c r="N81">
        <v>0.76</v>
      </c>
      <c r="O81">
        <v>0.79</v>
      </c>
      <c r="P81">
        <v>2013</v>
      </c>
      <c r="Q81" t="b">
        <v>1</v>
      </c>
      <c r="R81">
        <v>4834</v>
      </c>
      <c r="S81">
        <v>4410</v>
      </c>
      <c r="T81">
        <f>ABS(Table3[[#This Row],[r work asu final ncs]]-Table3[[#This Row],[r free asu final ncs]])-ABS(Table3[[#This Row],[r work asu final no ncs]]-Table3[[#This Row],[r free asu final no ncs]])</f>
        <v>-0.12000000000000002</v>
      </c>
      <c r="U81">
        <f>ABS(Table3[[#This Row],[r work asu final ncs]]-Table3[[#This Row],[r free asu final ncs]])-ABS(Table3[[#This Row],[r work pdb reported]]-Table3[[#This Row],[r free pdb reported]])</f>
        <v>0</v>
      </c>
      <c r="V81">
        <f>Table3[[#This Row],[time ncs]]-Table3[[#This Row],[time no ncs]]</f>
        <v>424</v>
      </c>
    </row>
    <row r="82" spans="1:22" x14ac:dyDescent="0.3">
      <c r="A82" t="s">
        <v>83</v>
      </c>
      <c r="B82">
        <v>0.28000000000000003</v>
      </c>
      <c r="C82">
        <v>-1</v>
      </c>
      <c r="D82">
        <v>0.44</v>
      </c>
      <c r="E82">
        <v>0.44</v>
      </c>
      <c r="F82">
        <v>0.28000000000000003</v>
      </c>
      <c r="G82">
        <v>0.28999999999999998</v>
      </c>
      <c r="H82">
        <v>0.28000000000000003</v>
      </c>
      <c r="I82">
        <v>0.28999999999999998</v>
      </c>
      <c r="J82">
        <v>0.16</v>
      </c>
      <c r="K82">
        <v>0.31</v>
      </c>
      <c r="L82">
        <v>2.9</v>
      </c>
      <c r="M82">
        <v>60</v>
      </c>
      <c r="N82">
        <v>0.8</v>
      </c>
      <c r="O82">
        <v>0.54</v>
      </c>
      <c r="P82">
        <v>2008</v>
      </c>
      <c r="Q82" t="b">
        <v>1</v>
      </c>
      <c r="R82">
        <v>8750</v>
      </c>
      <c r="S82">
        <v>8890</v>
      </c>
      <c r="T82">
        <f>ABS(Table3[[#This Row],[r work asu final ncs]]-Table3[[#This Row],[r free asu final ncs]])-ABS(Table3[[#This Row],[r work asu final no ncs]]-Table3[[#This Row],[r free asu final no ncs]])</f>
        <v>-0.14000000000000004</v>
      </c>
      <c r="U82">
        <f>ABS(Table3[[#This Row],[r work asu final ncs]]-Table3[[#This Row],[r free asu final ncs]])-ABS(Table3[[#This Row],[r work pdb reported]]-Table3[[#This Row],[r free pdb reported]])</f>
        <v>-1.27</v>
      </c>
      <c r="V82">
        <f>Table3[[#This Row],[time ncs]]-Table3[[#This Row],[time no ncs]]</f>
        <v>-140</v>
      </c>
    </row>
    <row r="83" spans="1:22" x14ac:dyDescent="0.3">
      <c r="A83" t="s">
        <v>68</v>
      </c>
      <c r="B83">
        <v>0.31</v>
      </c>
      <c r="C83">
        <v>0.32</v>
      </c>
      <c r="D83">
        <v>0.55000000000000004</v>
      </c>
      <c r="E83">
        <v>0.54</v>
      </c>
      <c r="F83">
        <v>0.32</v>
      </c>
      <c r="G83">
        <v>0.33</v>
      </c>
      <c r="H83">
        <v>0.3</v>
      </c>
      <c r="I83">
        <v>0.32</v>
      </c>
      <c r="J83">
        <v>0.17</v>
      </c>
      <c r="K83">
        <v>0.28000000000000003</v>
      </c>
      <c r="L83">
        <v>2.9</v>
      </c>
      <c r="M83">
        <v>15</v>
      </c>
      <c r="N83">
        <v>0.82</v>
      </c>
      <c r="O83">
        <v>0.63</v>
      </c>
      <c r="P83">
        <v>2006</v>
      </c>
      <c r="Q83" t="b">
        <v>1</v>
      </c>
      <c r="R83">
        <v>6792</v>
      </c>
      <c r="S83">
        <v>6181</v>
      </c>
      <c r="T83">
        <f>ABS(Table3[[#This Row],[r work asu final ncs]]-Table3[[#This Row],[r free asu final ncs]])-ABS(Table3[[#This Row],[r work asu final no ncs]]-Table3[[#This Row],[r free asu final no ncs]])</f>
        <v>-0.09</v>
      </c>
      <c r="U83">
        <f>ABS(Table3[[#This Row],[r work asu final ncs]]-Table3[[#This Row],[r free asu final ncs]])-ABS(Table3[[#This Row],[r work pdb reported]]-Table3[[#This Row],[r free pdb reported]])</f>
        <v>1.0000000000000009E-2</v>
      </c>
      <c r="V83">
        <f>Table3[[#This Row],[time ncs]]-Table3[[#This Row],[time no ncs]]</f>
        <v>611</v>
      </c>
    </row>
    <row r="84" spans="1:22" x14ac:dyDescent="0.3">
      <c r="A84" t="s">
        <v>69</v>
      </c>
      <c r="B84">
        <v>0.28000000000000003</v>
      </c>
      <c r="C84">
        <v>0.28999999999999998</v>
      </c>
      <c r="D84">
        <v>0.55000000000000004</v>
      </c>
      <c r="E84">
        <v>0.54</v>
      </c>
      <c r="F84">
        <v>0.28000000000000003</v>
      </c>
      <c r="G84">
        <v>0.3</v>
      </c>
      <c r="H84">
        <v>0.27</v>
      </c>
      <c r="I84">
        <v>0.28000000000000003</v>
      </c>
      <c r="J84">
        <v>0.14000000000000001</v>
      </c>
      <c r="K84">
        <v>0.27</v>
      </c>
      <c r="L84">
        <v>2.9</v>
      </c>
      <c r="M84">
        <v>15</v>
      </c>
      <c r="N84">
        <v>0.82</v>
      </c>
      <c r="O84">
        <v>0.35</v>
      </c>
      <c r="P84">
        <v>2006</v>
      </c>
      <c r="Q84" t="b">
        <v>1</v>
      </c>
      <c r="R84">
        <v>8690</v>
      </c>
      <c r="S84">
        <v>7946</v>
      </c>
      <c r="T84">
        <f>ABS(Table3[[#This Row],[r work asu final ncs]]-Table3[[#This Row],[r free asu final ncs]])-ABS(Table3[[#This Row],[r work asu final no ncs]]-Table3[[#This Row],[r free asu final no ncs]])</f>
        <v>-0.12</v>
      </c>
      <c r="U84">
        <f>ABS(Table3[[#This Row],[r work asu final ncs]]-Table3[[#This Row],[r free asu final ncs]])-ABS(Table3[[#This Row],[r work pdb reported]]-Table3[[#This Row],[r free pdb reported]])</f>
        <v>5.5511151231257827E-17</v>
      </c>
      <c r="V84">
        <f>Table3[[#This Row],[time ncs]]-Table3[[#This Row],[time no ncs]]</f>
        <v>744</v>
      </c>
    </row>
    <row r="85" spans="1:22" x14ac:dyDescent="0.3">
      <c r="A85" t="s">
        <v>77</v>
      </c>
      <c r="B85">
        <v>0.28999999999999998</v>
      </c>
      <c r="C85">
        <v>-1</v>
      </c>
      <c r="D85">
        <v>0.44</v>
      </c>
      <c r="E85">
        <v>0.45</v>
      </c>
      <c r="F85">
        <v>0.33</v>
      </c>
      <c r="G85">
        <v>0.33</v>
      </c>
      <c r="H85">
        <v>0.32</v>
      </c>
      <c r="I85">
        <v>0.33</v>
      </c>
      <c r="J85">
        <v>0.18</v>
      </c>
      <c r="K85">
        <v>0.37</v>
      </c>
      <c r="L85">
        <v>2.9</v>
      </c>
      <c r="M85">
        <v>60</v>
      </c>
      <c r="N85">
        <v>0.74</v>
      </c>
      <c r="O85">
        <v>0.25</v>
      </c>
      <c r="P85">
        <v>2006</v>
      </c>
      <c r="Q85" t="b">
        <v>1</v>
      </c>
      <c r="R85">
        <v>9803</v>
      </c>
      <c r="S85">
        <v>10494</v>
      </c>
      <c r="T85">
        <f>ABS(Table3[[#This Row],[r work asu final ncs]]-Table3[[#This Row],[r free asu final ncs]])-ABS(Table3[[#This Row],[r work asu final no ncs]]-Table3[[#This Row],[r free asu final no ncs]])</f>
        <v>-0.18</v>
      </c>
      <c r="U85">
        <f>ABS(Table3[[#This Row],[r work asu final ncs]]-Table3[[#This Row],[r free asu final ncs]])-ABS(Table3[[#This Row],[r work pdb reported]]-Table3[[#This Row],[r free pdb reported]])</f>
        <v>-1.28</v>
      </c>
      <c r="V85">
        <f>Table3[[#This Row],[time ncs]]-Table3[[#This Row],[time no ncs]]</f>
        <v>-691</v>
      </c>
    </row>
    <row r="86" spans="1:22" x14ac:dyDescent="0.3">
      <c r="A86" t="s">
        <v>35</v>
      </c>
      <c r="B86">
        <v>0.21</v>
      </c>
      <c r="C86">
        <v>-1</v>
      </c>
      <c r="D86">
        <v>0.49</v>
      </c>
      <c r="E86">
        <v>0.5</v>
      </c>
      <c r="F86">
        <v>0.2</v>
      </c>
      <c r="G86">
        <v>0.2</v>
      </c>
      <c r="H86">
        <v>0.19</v>
      </c>
      <c r="I86">
        <v>0.19</v>
      </c>
      <c r="J86">
        <v>0.09</v>
      </c>
      <c r="K86">
        <v>0.25</v>
      </c>
      <c r="L86">
        <v>2.9</v>
      </c>
      <c r="M86">
        <v>30</v>
      </c>
      <c r="N86">
        <v>0.71</v>
      </c>
      <c r="O86">
        <v>0.46</v>
      </c>
      <c r="P86">
        <v>2003</v>
      </c>
      <c r="Q86" t="b">
        <v>1</v>
      </c>
      <c r="R86">
        <v>4594</v>
      </c>
      <c r="S86">
        <v>938</v>
      </c>
      <c r="T86">
        <f>ABS(Table3[[#This Row],[r work asu final ncs]]-Table3[[#This Row],[r free asu final ncs]])-ABS(Table3[[#This Row],[r work asu final no ncs]]-Table3[[#This Row],[r free asu final no ncs]])</f>
        <v>-0.16</v>
      </c>
      <c r="U86">
        <f>ABS(Table3[[#This Row],[r work asu final ncs]]-Table3[[#This Row],[r free asu final ncs]])-ABS(Table3[[#This Row],[r work pdb reported]]-Table3[[#This Row],[r free pdb reported]])</f>
        <v>-1.21</v>
      </c>
      <c r="V86">
        <f>Table3[[#This Row],[time ncs]]-Table3[[#This Row],[time no ncs]]</f>
        <v>3656</v>
      </c>
    </row>
    <row r="87" spans="1:22" x14ac:dyDescent="0.3">
      <c r="A87" t="s">
        <v>171</v>
      </c>
      <c r="B87">
        <v>0.25</v>
      </c>
      <c r="C87">
        <v>0.25</v>
      </c>
      <c r="D87">
        <v>0.5</v>
      </c>
      <c r="E87">
        <v>0.49</v>
      </c>
      <c r="F87">
        <v>0.25</v>
      </c>
      <c r="G87">
        <v>0.25</v>
      </c>
      <c r="H87">
        <v>0.23</v>
      </c>
      <c r="I87">
        <v>0.24</v>
      </c>
      <c r="J87">
        <v>0.24</v>
      </c>
      <c r="K87">
        <v>0.43</v>
      </c>
      <c r="L87">
        <v>2.9</v>
      </c>
      <c r="M87">
        <v>60</v>
      </c>
      <c r="N87">
        <v>0.66</v>
      </c>
      <c r="O87">
        <v>0.7</v>
      </c>
      <c r="P87">
        <v>2001</v>
      </c>
      <c r="Q87" t="b">
        <v>1</v>
      </c>
      <c r="R87">
        <v>19041</v>
      </c>
      <c r="S87">
        <v>42530</v>
      </c>
      <c r="T87">
        <f>ABS(Table3[[#This Row],[r work asu final ncs]]-Table3[[#This Row],[r free asu final ncs]])-ABS(Table3[[#This Row],[r work asu final no ncs]]-Table3[[#This Row],[r free asu final no ncs]])</f>
        <v>-0.18000000000000002</v>
      </c>
      <c r="U87">
        <f>ABS(Table3[[#This Row],[r work asu final ncs]]-Table3[[#This Row],[r free asu final ncs]])-ABS(Table3[[#This Row],[r work pdb reported]]-Table3[[#This Row],[r free pdb reported]])</f>
        <v>9.9999999999999811E-3</v>
      </c>
      <c r="V87">
        <f>Table3[[#This Row],[time ncs]]-Table3[[#This Row],[time no ncs]]</f>
        <v>-23489</v>
      </c>
    </row>
    <row r="88" spans="1:22" x14ac:dyDescent="0.3">
      <c r="A88" t="s">
        <v>121</v>
      </c>
      <c r="B88">
        <v>0.23</v>
      </c>
      <c r="C88">
        <v>0.24</v>
      </c>
      <c r="D88">
        <v>0.49</v>
      </c>
      <c r="E88">
        <v>0.51</v>
      </c>
      <c r="F88">
        <v>0.22</v>
      </c>
      <c r="G88">
        <v>0.23</v>
      </c>
      <c r="H88">
        <v>0.22</v>
      </c>
      <c r="I88">
        <v>0.23</v>
      </c>
      <c r="J88">
        <v>0.19</v>
      </c>
      <c r="K88">
        <v>0.3</v>
      </c>
      <c r="L88">
        <v>2.88</v>
      </c>
      <c r="M88">
        <v>5</v>
      </c>
      <c r="N88">
        <v>0.75</v>
      </c>
      <c r="O88">
        <v>1</v>
      </c>
      <c r="P88">
        <v>2012</v>
      </c>
      <c r="Q88" t="b">
        <v>1</v>
      </c>
      <c r="R88">
        <v>3362</v>
      </c>
      <c r="S88">
        <v>3266</v>
      </c>
      <c r="T88">
        <f>ABS(Table3[[#This Row],[r work asu final ncs]]-Table3[[#This Row],[r free asu final ncs]])-ABS(Table3[[#This Row],[r work asu final no ncs]]-Table3[[#This Row],[r free asu final no ncs]])</f>
        <v>-9.9999999999999978E-2</v>
      </c>
      <c r="U88">
        <f>ABS(Table3[[#This Row],[r work asu final ncs]]-Table3[[#This Row],[r free asu final ncs]])-ABS(Table3[[#This Row],[r work pdb reported]]-Table3[[#This Row],[r free pdb reported]])</f>
        <v>2.7755575615628914E-17</v>
      </c>
      <c r="V88">
        <f>Table3[[#This Row],[time ncs]]-Table3[[#This Row],[time no ncs]]</f>
        <v>96</v>
      </c>
    </row>
    <row r="89" spans="1:22" x14ac:dyDescent="0.3">
      <c r="A89" t="s">
        <v>75</v>
      </c>
      <c r="B89">
        <v>0.2</v>
      </c>
      <c r="C89">
        <v>0.22</v>
      </c>
      <c r="D89">
        <v>0.54</v>
      </c>
      <c r="E89">
        <v>0.56000000000000005</v>
      </c>
      <c r="F89">
        <v>0.46</v>
      </c>
      <c r="G89">
        <v>0.47</v>
      </c>
      <c r="H89">
        <v>0.3</v>
      </c>
      <c r="I89">
        <v>0.32</v>
      </c>
      <c r="J89">
        <v>0.26</v>
      </c>
      <c r="K89">
        <v>0.42</v>
      </c>
      <c r="L89">
        <v>2.85</v>
      </c>
      <c r="M89">
        <v>10</v>
      </c>
      <c r="N89">
        <v>0.79</v>
      </c>
      <c r="O89">
        <v>0.67</v>
      </c>
      <c r="P89">
        <v>2006</v>
      </c>
      <c r="Q89" t="b">
        <v>1</v>
      </c>
      <c r="R89">
        <v>4991</v>
      </c>
      <c r="S89">
        <v>4893</v>
      </c>
      <c r="T89">
        <f>ABS(Table3[[#This Row],[r work asu final ncs]]-Table3[[#This Row],[r free asu final ncs]])-ABS(Table3[[#This Row],[r work asu final no ncs]]-Table3[[#This Row],[r free asu final no ncs]])</f>
        <v>-0.13999999999999996</v>
      </c>
      <c r="U89">
        <f>ABS(Table3[[#This Row],[r work asu final ncs]]-Table3[[#This Row],[r free asu final ncs]])-ABS(Table3[[#This Row],[r work pdb reported]]-Table3[[#This Row],[r free pdb reported]])</f>
        <v>2.7755575615628914E-17</v>
      </c>
      <c r="V89">
        <f>Table3[[#This Row],[time ncs]]-Table3[[#This Row],[time no ncs]]</f>
        <v>98</v>
      </c>
    </row>
    <row r="90" spans="1:22" x14ac:dyDescent="0.3">
      <c r="A90" t="s">
        <v>118</v>
      </c>
      <c r="B90">
        <v>0.28000000000000003</v>
      </c>
      <c r="C90">
        <v>0.28000000000000003</v>
      </c>
      <c r="D90">
        <v>0.52</v>
      </c>
      <c r="E90">
        <v>0.52</v>
      </c>
      <c r="F90">
        <v>0.28000000000000003</v>
      </c>
      <c r="G90">
        <v>0.27</v>
      </c>
      <c r="H90">
        <v>0.27</v>
      </c>
      <c r="I90">
        <v>0.27</v>
      </c>
      <c r="J90">
        <v>0.14000000000000001</v>
      </c>
      <c r="K90">
        <v>0.3</v>
      </c>
      <c r="L90">
        <v>2.8</v>
      </c>
      <c r="M90">
        <v>60</v>
      </c>
      <c r="N90">
        <v>0.63</v>
      </c>
      <c r="O90">
        <v>0.88</v>
      </c>
      <c r="P90">
        <v>2011</v>
      </c>
      <c r="Q90" t="b">
        <v>1</v>
      </c>
      <c r="R90">
        <v>9531</v>
      </c>
      <c r="S90">
        <v>12424</v>
      </c>
      <c r="T90">
        <f>ABS(Table3[[#This Row],[r work asu final ncs]]-Table3[[#This Row],[r free asu final ncs]])-ABS(Table3[[#This Row],[r work asu final no ncs]]-Table3[[#This Row],[r free asu final no ncs]])</f>
        <v>-0.15999999999999998</v>
      </c>
      <c r="U90">
        <f>ABS(Table3[[#This Row],[r work asu final ncs]]-Table3[[#This Row],[r free asu final ncs]])-ABS(Table3[[#This Row],[r work pdb reported]]-Table3[[#This Row],[r free pdb reported]])</f>
        <v>0</v>
      </c>
      <c r="V90">
        <f>Table3[[#This Row],[time ncs]]-Table3[[#This Row],[time no ncs]]</f>
        <v>-2893</v>
      </c>
    </row>
    <row r="91" spans="1:22" x14ac:dyDescent="0.3">
      <c r="A91" t="s">
        <v>103</v>
      </c>
      <c r="B91">
        <v>-1</v>
      </c>
      <c r="C91">
        <v>-1</v>
      </c>
      <c r="D91">
        <v>0.51</v>
      </c>
      <c r="E91">
        <v>0.52</v>
      </c>
      <c r="F91">
        <v>0.38</v>
      </c>
      <c r="G91">
        <v>0.39</v>
      </c>
      <c r="H91">
        <v>0.35</v>
      </c>
      <c r="I91">
        <v>0.38</v>
      </c>
      <c r="J91">
        <v>0.25</v>
      </c>
      <c r="K91">
        <v>0.42</v>
      </c>
      <c r="L91">
        <v>2.8</v>
      </c>
      <c r="M91">
        <v>8</v>
      </c>
      <c r="N91">
        <v>0.63</v>
      </c>
      <c r="O91">
        <v>0.93</v>
      </c>
      <c r="P91">
        <v>2010</v>
      </c>
      <c r="Q91" t="b">
        <v>1</v>
      </c>
      <c r="R91">
        <v>2170</v>
      </c>
      <c r="S91">
        <v>2122</v>
      </c>
      <c r="T91">
        <f>ABS(Table3[[#This Row],[r work asu final ncs]]-Table3[[#This Row],[r free asu final ncs]])-ABS(Table3[[#This Row],[r work asu final no ncs]]-Table3[[#This Row],[r free asu final no ncs]])</f>
        <v>-0.13999999999999996</v>
      </c>
      <c r="U91">
        <f>ABS(Table3[[#This Row],[r work asu final ncs]]-Table3[[#This Row],[r free asu final ncs]])-ABS(Table3[[#This Row],[r work pdb reported]]-Table3[[#This Row],[r free pdb reported]])</f>
        <v>3.0000000000000027E-2</v>
      </c>
      <c r="V91">
        <f>Table3[[#This Row],[time ncs]]-Table3[[#This Row],[time no ncs]]</f>
        <v>48</v>
      </c>
    </row>
    <row r="92" spans="1:22" x14ac:dyDescent="0.3">
      <c r="A92" t="s">
        <v>66</v>
      </c>
      <c r="B92">
        <v>0.18</v>
      </c>
      <c r="C92">
        <v>0.19</v>
      </c>
      <c r="D92">
        <v>0.54</v>
      </c>
      <c r="E92">
        <v>0.56000000000000005</v>
      </c>
      <c r="F92">
        <v>0.18</v>
      </c>
      <c r="G92">
        <v>0.17</v>
      </c>
      <c r="H92">
        <v>0.16</v>
      </c>
      <c r="I92">
        <v>0.17</v>
      </c>
      <c r="J92">
        <v>0.14000000000000001</v>
      </c>
      <c r="K92">
        <v>0.21</v>
      </c>
      <c r="L92">
        <v>2.8</v>
      </c>
      <c r="M92">
        <v>10</v>
      </c>
      <c r="N92">
        <v>0.77</v>
      </c>
      <c r="O92">
        <v>0.73</v>
      </c>
      <c r="P92">
        <v>2005</v>
      </c>
      <c r="Q92" t="b">
        <v>1</v>
      </c>
      <c r="R92">
        <v>5322</v>
      </c>
      <c r="S92">
        <v>4781</v>
      </c>
      <c r="T92">
        <f>ABS(Table3[[#This Row],[r work asu final ncs]]-Table3[[#This Row],[r free asu final ncs]])-ABS(Table3[[#This Row],[r work asu final no ncs]]-Table3[[#This Row],[r free asu final no ncs]])</f>
        <v>-5.999999999999997E-2</v>
      </c>
      <c r="U92">
        <f>ABS(Table3[[#This Row],[r work asu final ncs]]-Table3[[#This Row],[r free asu final ncs]])-ABS(Table3[[#This Row],[r work pdb reported]]-Table3[[#This Row],[r free pdb reported]])</f>
        <v>0</v>
      </c>
      <c r="V92">
        <f>Table3[[#This Row],[time ncs]]-Table3[[#This Row],[time no ncs]]</f>
        <v>541</v>
      </c>
    </row>
    <row r="93" spans="1:22" x14ac:dyDescent="0.3">
      <c r="A93" t="s">
        <v>59</v>
      </c>
      <c r="B93">
        <v>0.24</v>
      </c>
      <c r="C93">
        <v>0.25</v>
      </c>
      <c r="D93">
        <v>0.55000000000000004</v>
      </c>
      <c r="E93">
        <v>0.55000000000000004</v>
      </c>
      <c r="F93">
        <v>0.23</v>
      </c>
      <c r="G93">
        <v>0.24</v>
      </c>
      <c r="H93">
        <v>0.22</v>
      </c>
      <c r="I93">
        <v>0.23</v>
      </c>
      <c r="J93">
        <v>0.13</v>
      </c>
      <c r="K93">
        <v>0.3</v>
      </c>
      <c r="L93">
        <v>2.8</v>
      </c>
      <c r="M93">
        <v>60</v>
      </c>
      <c r="N93">
        <v>0.77</v>
      </c>
      <c r="O93">
        <v>0.2</v>
      </c>
      <c r="P93">
        <v>2005</v>
      </c>
      <c r="Q93" t="b">
        <v>1</v>
      </c>
      <c r="R93">
        <v>7108</v>
      </c>
      <c r="S93">
        <v>7307</v>
      </c>
      <c r="T93">
        <f>ABS(Table3[[#This Row],[r work asu final ncs]]-Table3[[#This Row],[r free asu final ncs]])-ABS(Table3[[#This Row],[r work asu final no ncs]]-Table3[[#This Row],[r free asu final no ncs]])</f>
        <v>-0.15999999999999998</v>
      </c>
      <c r="U93">
        <f>ABS(Table3[[#This Row],[r work asu final ncs]]-Table3[[#This Row],[r free asu final ncs]])-ABS(Table3[[#This Row],[r work pdb reported]]-Table3[[#This Row],[r free pdb reported]])</f>
        <v>0</v>
      </c>
      <c r="V93">
        <f>Table3[[#This Row],[time ncs]]-Table3[[#This Row],[time no ncs]]</f>
        <v>-199</v>
      </c>
    </row>
    <row r="94" spans="1:22" x14ac:dyDescent="0.3">
      <c r="A94" t="s">
        <v>34</v>
      </c>
      <c r="B94">
        <v>0.2</v>
      </c>
      <c r="C94">
        <v>-1</v>
      </c>
      <c r="D94">
        <v>0.51</v>
      </c>
      <c r="E94">
        <v>0.5</v>
      </c>
      <c r="F94">
        <v>0.19</v>
      </c>
      <c r="G94">
        <v>0.19</v>
      </c>
      <c r="H94">
        <v>0.17</v>
      </c>
      <c r="I94">
        <v>0.17</v>
      </c>
      <c r="J94">
        <v>0.13</v>
      </c>
      <c r="K94">
        <v>0.24</v>
      </c>
      <c r="L94">
        <v>2.8</v>
      </c>
      <c r="M94">
        <v>30</v>
      </c>
      <c r="N94">
        <v>0.69</v>
      </c>
      <c r="O94">
        <v>0.77</v>
      </c>
      <c r="P94">
        <v>2003</v>
      </c>
      <c r="Q94" t="b">
        <v>1</v>
      </c>
      <c r="R94">
        <v>6677</v>
      </c>
      <c r="S94">
        <v>6342</v>
      </c>
      <c r="T94">
        <f>ABS(Table3[[#This Row],[r work asu final ncs]]-Table3[[#This Row],[r free asu final ncs]])-ABS(Table3[[#This Row],[r work asu final no ncs]]-Table3[[#This Row],[r free asu final no ncs]])</f>
        <v>-0.10999999999999999</v>
      </c>
      <c r="U94">
        <f>ABS(Table3[[#This Row],[r work asu final ncs]]-Table3[[#This Row],[r free asu final ncs]])-ABS(Table3[[#This Row],[r work pdb reported]]-Table3[[#This Row],[r free pdb reported]])</f>
        <v>-1.2</v>
      </c>
      <c r="V94">
        <f>Table3[[#This Row],[time ncs]]-Table3[[#This Row],[time no ncs]]</f>
        <v>335</v>
      </c>
    </row>
    <row r="95" spans="1:22" x14ac:dyDescent="0.3">
      <c r="A95" t="s">
        <v>23</v>
      </c>
      <c r="B95">
        <v>0.22</v>
      </c>
      <c r="C95">
        <v>0.22</v>
      </c>
      <c r="D95">
        <v>0.53</v>
      </c>
      <c r="E95">
        <v>0.53</v>
      </c>
      <c r="F95">
        <v>0.25</v>
      </c>
      <c r="G95">
        <v>0.25</v>
      </c>
      <c r="H95">
        <v>0.24</v>
      </c>
      <c r="I95">
        <v>0.24</v>
      </c>
      <c r="J95">
        <v>0.11</v>
      </c>
      <c r="K95">
        <v>0.25</v>
      </c>
      <c r="L95">
        <v>2.8</v>
      </c>
      <c r="M95">
        <v>60</v>
      </c>
      <c r="N95">
        <v>0.7</v>
      </c>
      <c r="O95">
        <v>0.48</v>
      </c>
      <c r="P95">
        <v>2000</v>
      </c>
      <c r="Q95" t="b">
        <v>1</v>
      </c>
      <c r="R95">
        <v>8622</v>
      </c>
      <c r="S95">
        <v>9976</v>
      </c>
      <c r="T95">
        <f>ABS(Table3[[#This Row],[r work asu final ncs]]-Table3[[#This Row],[r free asu final ncs]])-ABS(Table3[[#This Row],[r work asu final no ncs]]-Table3[[#This Row],[r free asu final no ncs]])</f>
        <v>-0.14000000000000001</v>
      </c>
      <c r="U95">
        <f>ABS(Table3[[#This Row],[r work asu final ncs]]-Table3[[#This Row],[r free asu final ncs]])-ABS(Table3[[#This Row],[r work pdb reported]]-Table3[[#This Row],[r free pdb reported]])</f>
        <v>0</v>
      </c>
      <c r="V95">
        <f>Table3[[#This Row],[time ncs]]-Table3[[#This Row],[time no ncs]]</f>
        <v>-1354</v>
      </c>
    </row>
    <row r="96" spans="1:22" x14ac:dyDescent="0.3">
      <c r="A96" t="s">
        <v>36</v>
      </c>
      <c r="B96">
        <v>0.21</v>
      </c>
      <c r="C96">
        <v>0.21</v>
      </c>
      <c r="D96">
        <v>0.51</v>
      </c>
      <c r="E96">
        <v>0.51</v>
      </c>
      <c r="F96">
        <v>0.22</v>
      </c>
      <c r="G96">
        <v>0.23</v>
      </c>
      <c r="H96">
        <v>0.2</v>
      </c>
      <c r="I96">
        <v>0.21</v>
      </c>
      <c r="J96">
        <v>0.09</v>
      </c>
      <c r="K96">
        <v>0.19</v>
      </c>
      <c r="L96">
        <v>2.8</v>
      </c>
      <c r="M96">
        <v>30</v>
      </c>
      <c r="N96">
        <v>0.67</v>
      </c>
      <c r="O96">
        <v>0.57999999999999996</v>
      </c>
      <c r="P96">
        <v>1999</v>
      </c>
      <c r="Q96" t="b">
        <v>1</v>
      </c>
      <c r="R96">
        <v>7829</v>
      </c>
      <c r="S96">
        <v>1762</v>
      </c>
      <c r="T96">
        <f>ABS(Table3[[#This Row],[r work asu final ncs]]-Table3[[#This Row],[r free asu final ncs]])-ABS(Table3[[#This Row],[r work asu final no ncs]]-Table3[[#This Row],[r free asu final no ncs]])</f>
        <v>-9.0000000000000024E-2</v>
      </c>
      <c r="U96">
        <f>ABS(Table3[[#This Row],[r work asu final ncs]]-Table3[[#This Row],[r free asu final ncs]])-ABS(Table3[[#This Row],[r work pdb reported]]-Table3[[#This Row],[r free pdb reported]])</f>
        <v>9.9999999999999811E-3</v>
      </c>
      <c r="V96">
        <f>Table3[[#This Row],[time ncs]]-Table3[[#This Row],[time no ncs]]</f>
        <v>6067</v>
      </c>
    </row>
    <row r="97" spans="1:22" x14ac:dyDescent="0.3">
      <c r="A97" t="s">
        <v>37</v>
      </c>
      <c r="B97">
        <v>0.23</v>
      </c>
      <c r="C97">
        <v>0.23</v>
      </c>
      <c r="D97">
        <v>0.49</v>
      </c>
      <c r="E97">
        <v>0.49</v>
      </c>
      <c r="F97">
        <v>0.25</v>
      </c>
      <c r="G97">
        <v>0.25</v>
      </c>
      <c r="H97">
        <v>0.24</v>
      </c>
      <c r="I97">
        <v>0.24</v>
      </c>
      <c r="J97">
        <v>0.13</v>
      </c>
      <c r="K97">
        <v>0.3</v>
      </c>
      <c r="L97">
        <v>2.8</v>
      </c>
      <c r="M97">
        <v>30</v>
      </c>
      <c r="N97">
        <v>0.67</v>
      </c>
      <c r="O97">
        <v>0.48</v>
      </c>
      <c r="P97">
        <v>1999</v>
      </c>
      <c r="Q97" t="b">
        <v>1</v>
      </c>
      <c r="R97">
        <v>8490</v>
      </c>
      <c r="S97">
        <v>10624</v>
      </c>
      <c r="T97">
        <f>ABS(Table3[[#This Row],[r work asu final ncs]]-Table3[[#This Row],[r free asu final ncs]])-ABS(Table3[[#This Row],[r work asu final no ncs]]-Table3[[#This Row],[r free asu final no ncs]])</f>
        <v>-0.16999999999999998</v>
      </c>
      <c r="U97">
        <f>ABS(Table3[[#This Row],[r work asu final ncs]]-Table3[[#This Row],[r free asu final ncs]])-ABS(Table3[[#This Row],[r work pdb reported]]-Table3[[#This Row],[r free pdb reported]])</f>
        <v>0</v>
      </c>
      <c r="V97">
        <f>Table3[[#This Row],[time ncs]]-Table3[[#This Row],[time no ncs]]</f>
        <v>-2134</v>
      </c>
    </row>
    <row r="98" spans="1:22" x14ac:dyDescent="0.3">
      <c r="A98" t="s">
        <v>38</v>
      </c>
      <c r="B98">
        <v>0.23</v>
      </c>
      <c r="C98">
        <v>0.23</v>
      </c>
      <c r="D98">
        <v>0.49</v>
      </c>
      <c r="E98">
        <v>0.48</v>
      </c>
      <c r="F98">
        <v>0.24</v>
      </c>
      <c r="G98">
        <v>0.24</v>
      </c>
      <c r="H98">
        <v>0.23</v>
      </c>
      <c r="I98">
        <v>0.23</v>
      </c>
      <c r="J98">
        <v>0.09</v>
      </c>
      <c r="K98">
        <v>0.24</v>
      </c>
      <c r="L98">
        <v>2.8</v>
      </c>
      <c r="M98">
        <v>30</v>
      </c>
      <c r="N98">
        <v>0.67</v>
      </c>
      <c r="O98">
        <v>0.36</v>
      </c>
      <c r="P98">
        <v>1999</v>
      </c>
      <c r="Q98" t="b">
        <v>1</v>
      </c>
      <c r="R98">
        <v>7408</v>
      </c>
      <c r="S98">
        <v>1537</v>
      </c>
      <c r="T98">
        <f>ABS(Table3[[#This Row],[r work asu final ncs]]-Table3[[#This Row],[r free asu final ncs]])-ABS(Table3[[#This Row],[r work asu final no ncs]]-Table3[[#This Row],[r free asu final no ncs]])</f>
        <v>-0.15</v>
      </c>
      <c r="U98">
        <f>ABS(Table3[[#This Row],[r work asu final ncs]]-Table3[[#This Row],[r free asu final ncs]])-ABS(Table3[[#This Row],[r work pdb reported]]-Table3[[#This Row],[r free pdb reported]])</f>
        <v>0</v>
      </c>
      <c r="V98">
        <f>Table3[[#This Row],[time ncs]]-Table3[[#This Row],[time no ncs]]</f>
        <v>5871</v>
      </c>
    </row>
    <row r="99" spans="1:22" x14ac:dyDescent="0.3">
      <c r="A99" t="s">
        <v>148</v>
      </c>
      <c r="B99">
        <v>0.19</v>
      </c>
      <c r="C99">
        <v>0.2</v>
      </c>
      <c r="D99">
        <v>0.53</v>
      </c>
      <c r="E99">
        <v>0.54</v>
      </c>
      <c r="F99">
        <v>0.19</v>
      </c>
      <c r="G99">
        <v>0.19</v>
      </c>
      <c r="H99">
        <v>0.19</v>
      </c>
      <c r="I99">
        <v>0.2</v>
      </c>
      <c r="J99">
        <v>0.15</v>
      </c>
      <c r="K99">
        <v>0.27</v>
      </c>
      <c r="L99">
        <v>2.8</v>
      </c>
      <c r="M99">
        <v>10</v>
      </c>
      <c r="N99">
        <v>0.77</v>
      </c>
      <c r="O99">
        <v>0.68</v>
      </c>
      <c r="P99">
        <v>1998</v>
      </c>
      <c r="Q99" t="b">
        <v>1</v>
      </c>
      <c r="R99">
        <v>4906</v>
      </c>
      <c r="S99">
        <v>4591</v>
      </c>
      <c r="T99">
        <f>ABS(Table3[[#This Row],[r work asu final ncs]]-Table3[[#This Row],[r free asu final ncs]])-ABS(Table3[[#This Row],[r work asu final no ncs]]-Table3[[#This Row],[r free asu final no ncs]])</f>
        <v>-0.11000000000000001</v>
      </c>
      <c r="U99">
        <f>ABS(Table3[[#This Row],[r work asu final ncs]]-Table3[[#This Row],[r free asu final ncs]])-ABS(Table3[[#This Row],[r work pdb reported]]-Table3[[#This Row],[r free pdb reported]])</f>
        <v>0</v>
      </c>
      <c r="V99">
        <f>Table3[[#This Row],[time ncs]]-Table3[[#This Row],[time no ncs]]</f>
        <v>315</v>
      </c>
    </row>
    <row r="100" spans="1:22" x14ac:dyDescent="0.3">
      <c r="A100" t="s">
        <v>149</v>
      </c>
      <c r="B100">
        <v>0.2</v>
      </c>
      <c r="C100">
        <v>0.2</v>
      </c>
      <c r="D100">
        <v>0.53</v>
      </c>
      <c r="E100">
        <v>0.53</v>
      </c>
      <c r="F100">
        <v>0.19</v>
      </c>
      <c r="G100">
        <v>0.2</v>
      </c>
      <c r="H100">
        <v>0.19</v>
      </c>
      <c r="I100">
        <v>0.2</v>
      </c>
      <c r="J100">
        <v>0.16</v>
      </c>
      <c r="K100">
        <v>0.27</v>
      </c>
      <c r="L100">
        <v>2.8</v>
      </c>
      <c r="M100">
        <v>10</v>
      </c>
      <c r="N100">
        <v>0.78</v>
      </c>
      <c r="O100">
        <v>0.67</v>
      </c>
      <c r="P100">
        <v>1998</v>
      </c>
      <c r="Q100" t="b">
        <v>1</v>
      </c>
      <c r="R100">
        <v>4886</v>
      </c>
      <c r="S100">
        <v>4532</v>
      </c>
      <c r="T100">
        <f>ABS(Table3[[#This Row],[r work asu final ncs]]-Table3[[#This Row],[r free asu final ncs]])-ABS(Table3[[#This Row],[r work asu final no ncs]]-Table3[[#This Row],[r free asu final no ncs]])</f>
        <v>-0.1</v>
      </c>
      <c r="U100">
        <f>ABS(Table3[[#This Row],[r work asu final ncs]]-Table3[[#This Row],[r free asu final ncs]])-ABS(Table3[[#This Row],[r work pdb reported]]-Table3[[#This Row],[r free pdb reported]])</f>
        <v>1.0000000000000009E-2</v>
      </c>
      <c r="V100">
        <f>Table3[[#This Row],[time ncs]]-Table3[[#This Row],[time no ncs]]</f>
        <v>354</v>
      </c>
    </row>
    <row r="101" spans="1:22" x14ac:dyDescent="0.3">
      <c r="A101" t="s">
        <v>150</v>
      </c>
      <c r="B101">
        <v>0.2</v>
      </c>
      <c r="C101">
        <v>0.21</v>
      </c>
      <c r="D101">
        <v>0.53</v>
      </c>
      <c r="E101">
        <v>0.54</v>
      </c>
      <c r="F101">
        <v>0.2</v>
      </c>
      <c r="G101">
        <v>0.19</v>
      </c>
      <c r="H101">
        <v>0.19</v>
      </c>
      <c r="I101">
        <v>0.2</v>
      </c>
      <c r="J101">
        <v>0.15</v>
      </c>
      <c r="K101">
        <v>0.26</v>
      </c>
      <c r="L101">
        <v>2.8</v>
      </c>
      <c r="M101">
        <v>10</v>
      </c>
      <c r="N101">
        <v>0.78</v>
      </c>
      <c r="O101">
        <v>0.66</v>
      </c>
      <c r="P101">
        <v>1998</v>
      </c>
      <c r="Q101" t="b">
        <v>1</v>
      </c>
      <c r="R101">
        <v>4820</v>
      </c>
      <c r="S101">
        <v>4542</v>
      </c>
      <c r="T101">
        <f>ABS(Table3[[#This Row],[r work asu final ncs]]-Table3[[#This Row],[r free asu final ncs]])-ABS(Table3[[#This Row],[r work asu final no ncs]]-Table3[[#This Row],[r free asu final no ncs]])</f>
        <v>-0.1</v>
      </c>
      <c r="U101">
        <f>ABS(Table3[[#This Row],[r work asu final ncs]]-Table3[[#This Row],[r free asu final ncs]])-ABS(Table3[[#This Row],[r work pdb reported]]-Table3[[#This Row],[r free pdb reported]])</f>
        <v>2.7755575615628914E-17</v>
      </c>
      <c r="V101">
        <f>Table3[[#This Row],[time ncs]]-Table3[[#This Row],[time no ncs]]</f>
        <v>278</v>
      </c>
    </row>
    <row r="102" spans="1:22" x14ac:dyDescent="0.3">
      <c r="A102" t="s">
        <v>139</v>
      </c>
      <c r="B102">
        <v>0.33</v>
      </c>
      <c r="C102">
        <v>0.34</v>
      </c>
      <c r="D102">
        <v>0.53</v>
      </c>
      <c r="E102">
        <v>0.53</v>
      </c>
      <c r="F102">
        <v>0.33</v>
      </c>
      <c r="G102">
        <v>0.35</v>
      </c>
      <c r="H102">
        <v>0.31</v>
      </c>
      <c r="I102">
        <v>0.33</v>
      </c>
      <c r="J102">
        <v>0.18</v>
      </c>
      <c r="K102">
        <v>0.32</v>
      </c>
      <c r="L102">
        <v>2.74</v>
      </c>
      <c r="M102">
        <v>10</v>
      </c>
      <c r="N102">
        <v>0.69</v>
      </c>
      <c r="O102">
        <v>0.96</v>
      </c>
      <c r="P102">
        <v>2012</v>
      </c>
      <c r="Q102" t="b">
        <v>1</v>
      </c>
      <c r="R102">
        <v>7830</v>
      </c>
      <c r="S102">
        <v>7894</v>
      </c>
      <c r="T102">
        <f>ABS(Table3[[#This Row],[r work asu final ncs]]-Table3[[#This Row],[r free asu final ncs]])-ABS(Table3[[#This Row],[r work asu final no ncs]]-Table3[[#This Row],[r free asu final no ncs]])</f>
        <v>-0.12</v>
      </c>
      <c r="U102">
        <f>ABS(Table3[[#This Row],[r work asu final ncs]]-Table3[[#This Row],[r free asu final ncs]])-ABS(Table3[[#This Row],[r work pdb reported]]-Table3[[#This Row],[r free pdb reported]])</f>
        <v>1.0000000000000009E-2</v>
      </c>
      <c r="V102">
        <f>Table3[[#This Row],[time ncs]]-Table3[[#This Row],[time no ncs]]</f>
        <v>-64</v>
      </c>
    </row>
    <row r="103" spans="1:22" x14ac:dyDescent="0.3">
      <c r="A103" t="s">
        <v>137</v>
      </c>
      <c r="B103">
        <v>0.22</v>
      </c>
      <c r="C103">
        <v>0.22</v>
      </c>
      <c r="D103">
        <v>0.53</v>
      </c>
      <c r="E103">
        <v>0.55000000000000004</v>
      </c>
      <c r="F103">
        <v>0.21</v>
      </c>
      <c r="G103">
        <v>0.21</v>
      </c>
      <c r="H103">
        <v>0.21</v>
      </c>
      <c r="I103">
        <v>0.21</v>
      </c>
      <c r="J103">
        <v>0.14000000000000001</v>
      </c>
      <c r="K103">
        <v>0.28000000000000003</v>
      </c>
      <c r="L103">
        <v>2.7</v>
      </c>
      <c r="M103">
        <v>60</v>
      </c>
      <c r="N103">
        <v>0.6</v>
      </c>
      <c r="O103">
        <v>0.93</v>
      </c>
      <c r="P103">
        <v>2012</v>
      </c>
      <c r="Q103" t="b">
        <v>1</v>
      </c>
      <c r="R103">
        <v>11100</v>
      </c>
      <c r="S103">
        <v>10957</v>
      </c>
      <c r="T103">
        <f>ABS(Table3[[#This Row],[r work asu final ncs]]-Table3[[#This Row],[r free asu final ncs]])-ABS(Table3[[#This Row],[r work asu final no ncs]]-Table3[[#This Row],[r free asu final no ncs]])</f>
        <v>-0.14000000000000001</v>
      </c>
      <c r="U103">
        <f>ABS(Table3[[#This Row],[r work asu final ncs]]-Table3[[#This Row],[r free asu final ncs]])-ABS(Table3[[#This Row],[r work pdb reported]]-Table3[[#This Row],[r free pdb reported]])</f>
        <v>0</v>
      </c>
      <c r="V103">
        <f>Table3[[#This Row],[time ncs]]-Table3[[#This Row],[time no ncs]]</f>
        <v>143</v>
      </c>
    </row>
    <row r="104" spans="1:22" x14ac:dyDescent="0.3">
      <c r="A104" t="s">
        <v>134</v>
      </c>
      <c r="B104">
        <v>0.24</v>
      </c>
      <c r="C104">
        <v>-1</v>
      </c>
      <c r="D104">
        <v>0.56999999999999995</v>
      </c>
      <c r="E104">
        <v>0.56999999999999995</v>
      </c>
      <c r="F104">
        <v>0.24</v>
      </c>
      <c r="G104">
        <v>0.26</v>
      </c>
      <c r="H104">
        <v>0.23</v>
      </c>
      <c r="I104">
        <v>0.24</v>
      </c>
      <c r="J104">
        <v>0.19</v>
      </c>
      <c r="K104">
        <v>0.37</v>
      </c>
      <c r="L104">
        <v>2.7</v>
      </c>
      <c r="M104">
        <v>20</v>
      </c>
      <c r="N104">
        <v>0.64</v>
      </c>
      <c r="O104">
        <v>0.82</v>
      </c>
      <c r="P104">
        <v>2012</v>
      </c>
      <c r="Q104" t="b">
        <v>1</v>
      </c>
      <c r="R104">
        <v>11728</v>
      </c>
      <c r="S104">
        <v>12530</v>
      </c>
      <c r="T104">
        <f>ABS(Table3[[#This Row],[r work asu final ncs]]-Table3[[#This Row],[r free asu final ncs]])-ABS(Table3[[#This Row],[r work asu final no ncs]]-Table3[[#This Row],[r free asu final no ncs]])</f>
        <v>-0.17</v>
      </c>
      <c r="U104">
        <f>ABS(Table3[[#This Row],[r work asu final ncs]]-Table3[[#This Row],[r free asu final ncs]])-ABS(Table3[[#This Row],[r work pdb reported]]-Table3[[#This Row],[r free pdb reported]])</f>
        <v>-1.23</v>
      </c>
      <c r="V104">
        <f>Table3[[#This Row],[time ncs]]-Table3[[#This Row],[time no ncs]]</f>
        <v>-802</v>
      </c>
    </row>
    <row r="105" spans="1:22" x14ac:dyDescent="0.3">
      <c r="A105" t="s">
        <v>111</v>
      </c>
      <c r="B105">
        <v>0.24</v>
      </c>
      <c r="C105">
        <v>0.24</v>
      </c>
      <c r="D105">
        <v>0.52</v>
      </c>
      <c r="E105">
        <v>0.52</v>
      </c>
      <c r="F105">
        <v>0.24</v>
      </c>
      <c r="G105">
        <v>0.25</v>
      </c>
      <c r="H105">
        <v>0.23</v>
      </c>
      <c r="I105">
        <v>0.24</v>
      </c>
      <c r="J105">
        <v>0.16</v>
      </c>
      <c r="K105">
        <v>0.27</v>
      </c>
      <c r="L105">
        <v>2.7</v>
      </c>
      <c r="M105">
        <v>10</v>
      </c>
      <c r="N105">
        <v>0.68</v>
      </c>
      <c r="O105">
        <v>0.83</v>
      </c>
      <c r="P105">
        <v>2011</v>
      </c>
      <c r="Q105" t="b">
        <v>1</v>
      </c>
      <c r="R105">
        <v>3694</v>
      </c>
      <c r="S105">
        <v>3457</v>
      </c>
      <c r="T105">
        <f>ABS(Table3[[#This Row],[r work asu final ncs]]-Table3[[#This Row],[r free asu final ncs]])-ABS(Table3[[#This Row],[r work asu final no ncs]]-Table3[[#This Row],[r free asu final no ncs]])</f>
        <v>-0.10000000000000003</v>
      </c>
      <c r="U105">
        <f>ABS(Table3[[#This Row],[r work asu final ncs]]-Table3[[#This Row],[r free asu final ncs]])-ABS(Table3[[#This Row],[r work pdb reported]]-Table3[[#This Row],[r free pdb reported]])</f>
        <v>9.9999999999999811E-3</v>
      </c>
      <c r="V105">
        <f>Table3[[#This Row],[time ncs]]-Table3[[#This Row],[time no ncs]]</f>
        <v>237</v>
      </c>
    </row>
    <row r="106" spans="1:22" x14ac:dyDescent="0.3">
      <c r="A106" t="s">
        <v>112</v>
      </c>
      <c r="B106">
        <v>0.21</v>
      </c>
      <c r="C106">
        <v>0.21</v>
      </c>
      <c r="D106">
        <v>0.52</v>
      </c>
      <c r="E106">
        <v>0.53</v>
      </c>
      <c r="F106">
        <v>0.21</v>
      </c>
      <c r="G106">
        <v>0.22</v>
      </c>
      <c r="H106">
        <v>0.19</v>
      </c>
      <c r="I106">
        <v>0.2</v>
      </c>
      <c r="J106">
        <v>0.16</v>
      </c>
      <c r="K106">
        <v>0.27</v>
      </c>
      <c r="L106">
        <v>2.7</v>
      </c>
      <c r="M106">
        <v>10</v>
      </c>
      <c r="N106">
        <v>0.67</v>
      </c>
      <c r="O106">
        <v>0.81</v>
      </c>
      <c r="P106">
        <v>2011</v>
      </c>
      <c r="Q106" t="b">
        <v>1</v>
      </c>
      <c r="R106">
        <v>4332</v>
      </c>
      <c r="S106">
        <v>4182</v>
      </c>
      <c r="T106">
        <f>ABS(Table3[[#This Row],[r work asu final ncs]]-Table3[[#This Row],[r free asu final ncs]])-ABS(Table3[[#This Row],[r work asu final no ncs]]-Table3[[#This Row],[r free asu final no ncs]])</f>
        <v>-0.1</v>
      </c>
      <c r="U106">
        <f>ABS(Table3[[#This Row],[r work asu final ncs]]-Table3[[#This Row],[r free asu final ncs]])-ABS(Table3[[#This Row],[r work pdb reported]]-Table3[[#This Row],[r free pdb reported]])</f>
        <v>1.0000000000000009E-2</v>
      </c>
      <c r="V106">
        <f>Table3[[#This Row],[time ncs]]-Table3[[#This Row],[time no ncs]]</f>
        <v>150</v>
      </c>
    </row>
    <row r="107" spans="1:22" x14ac:dyDescent="0.3">
      <c r="A107" t="s">
        <v>114</v>
      </c>
      <c r="B107">
        <v>0.24</v>
      </c>
      <c r="C107">
        <v>0.25</v>
      </c>
      <c r="D107">
        <v>0.5</v>
      </c>
      <c r="E107">
        <v>0.51</v>
      </c>
      <c r="F107">
        <v>0.24</v>
      </c>
      <c r="G107">
        <v>0.24</v>
      </c>
      <c r="H107">
        <v>0.22</v>
      </c>
      <c r="I107">
        <v>0.24</v>
      </c>
      <c r="J107">
        <v>0.15</v>
      </c>
      <c r="K107">
        <v>0.28000000000000003</v>
      </c>
      <c r="L107">
        <v>2.7</v>
      </c>
      <c r="M107">
        <v>10</v>
      </c>
      <c r="N107">
        <v>0.67</v>
      </c>
      <c r="O107">
        <v>0.73</v>
      </c>
      <c r="P107">
        <v>2011</v>
      </c>
      <c r="Q107" t="b">
        <v>1</v>
      </c>
      <c r="R107">
        <v>3485</v>
      </c>
      <c r="S107">
        <v>2984</v>
      </c>
      <c r="T107">
        <f>ABS(Table3[[#This Row],[r work asu final ncs]]-Table3[[#This Row],[r free asu final ncs]])-ABS(Table3[[#This Row],[r work asu final no ncs]]-Table3[[#This Row],[r free asu final no ncs]])</f>
        <v>-0.11000000000000004</v>
      </c>
      <c r="U107">
        <f>ABS(Table3[[#This Row],[r work asu final ncs]]-Table3[[#This Row],[r free asu final ncs]])-ABS(Table3[[#This Row],[r work pdb reported]]-Table3[[#This Row],[r free pdb reported]])</f>
        <v>9.9999999999999811E-3</v>
      </c>
      <c r="V107">
        <f>Table3[[#This Row],[time ncs]]-Table3[[#This Row],[time no ncs]]</f>
        <v>501</v>
      </c>
    </row>
    <row r="108" spans="1:22" x14ac:dyDescent="0.3">
      <c r="A108" t="s">
        <v>113</v>
      </c>
      <c r="B108">
        <v>0.24</v>
      </c>
      <c r="C108">
        <v>0.25</v>
      </c>
      <c r="D108">
        <v>0.51</v>
      </c>
      <c r="E108">
        <v>0.51</v>
      </c>
      <c r="F108">
        <v>0.25</v>
      </c>
      <c r="G108">
        <v>0.25</v>
      </c>
      <c r="H108">
        <v>0.23</v>
      </c>
      <c r="I108">
        <v>0.25</v>
      </c>
      <c r="J108">
        <v>0.16</v>
      </c>
      <c r="K108">
        <v>0.28000000000000003</v>
      </c>
      <c r="L108">
        <v>2.7</v>
      </c>
      <c r="M108">
        <v>10</v>
      </c>
      <c r="N108">
        <v>0.67</v>
      </c>
      <c r="O108">
        <v>0.7</v>
      </c>
      <c r="P108">
        <v>2011</v>
      </c>
      <c r="Q108" t="b">
        <v>1</v>
      </c>
      <c r="R108">
        <v>4358</v>
      </c>
      <c r="S108">
        <v>4075</v>
      </c>
      <c r="T108">
        <f>ABS(Table3[[#This Row],[r work asu final ncs]]-Table3[[#This Row],[r free asu final ncs]])-ABS(Table3[[#This Row],[r work asu final no ncs]]-Table3[[#This Row],[r free asu final no ncs]])</f>
        <v>-0.10000000000000003</v>
      </c>
      <c r="U108">
        <f>ABS(Table3[[#This Row],[r work asu final ncs]]-Table3[[#This Row],[r free asu final ncs]])-ABS(Table3[[#This Row],[r work pdb reported]]-Table3[[#This Row],[r free pdb reported]])</f>
        <v>9.9999999999999811E-3</v>
      </c>
      <c r="V108">
        <f>Table3[[#This Row],[time ncs]]-Table3[[#This Row],[time no ncs]]</f>
        <v>283</v>
      </c>
    </row>
    <row r="109" spans="1:22" x14ac:dyDescent="0.3">
      <c r="A109" t="s">
        <v>104</v>
      </c>
      <c r="B109">
        <v>-1</v>
      </c>
      <c r="C109">
        <v>-1</v>
      </c>
      <c r="D109">
        <v>0.52</v>
      </c>
      <c r="E109">
        <v>0.51</v>
      </c>
      <c r="F109">
        <v>0.39</v>
      </c>
      <c r="G109">
        <v>0.39</v>
      </c>
      <c r="H109">
        <v>0.34</v>
      </c>
      <c r="I109">
        <v>0.38</v>
      </c>
      <c r="J109">
        <v>0.25</v>
      </c>
      <c r="K109">
        <v>0.42</v>
      </c>
      <c r="L109">
        <v>2.7</v>
      </c>
      <c r="M109">
        <v>8</v>
      </c>
      <c r="N109">
        <v>0.63</v>
      </c>
      <c r="O109">
        <v>0.93</v>
      </c>
      <c r="P109">
        <v>2010</v>
      </c>
      <c r="Q109" t="b">
        <v>1</v>
      </c>
      <c r="R109">
        <v>2169</v>
      </c>
      <c r="S109">
        <v>2413</v>
      </c>
      <c r="T109">
        <f>ABS(Table3[[#This Row],[r work asu final ncs]]-Table3[[#This Row],[r free asu final ncs]])-ABS(Table3[[#This Row],[r work asu final no ncs]]-Table3[[#This Row],[r free asu final no ncs]])</f>
        <v>-0.13</v>
      </c>
      <c r="U109">
        <f>ABS(Table3[[#This Row],[r work asu final ncs]]-Table3[[#This Row],[r free asu final ncs]])-ABS(Table3[[#This Row],[r work pdb reported]]-Table3[[#This Row],[r free pdb reported]])</f>
        <v>3.999999999999998E-2</v>
      </c>
      <c r="V109">
        <f>Table3[[#This Row],[time ncs]]-Table3[[#This Row],[time no ncs]]</f>
        <v>-244</v>
      </c>
    </row>
    <row r="110" spans="1:22" x14ac:dyDescent="0.3">
      <c r="A110" t="s">
        <v>51</v>
      </c>
      <c r="B110">
        <v>0.24</v>
      </c>
      <c r="C110">
        <v>0.25</v>
      </c>
      <c r="D110">
        <v>0.57999999999999996</v>
      </c>
      <c r="E110">
        <v>0.59</v>
      </c>
      <c r="F110">
        <v>0.23</v>
      </c>
      <c r="G110">
        <v>0.23</v>
      </c>
      <c r="H110">
        <v>0.23</v>
      </c>
      <c r="I110">
        <v>0.23</v>
      </c>
      <c r="J110">
        <v>0.17</v>
      </c>
      <c r="K110">
        <v>0.28999999999999998</v>
      </c>
      <c r="L110">
        <v>2.7</v>
      </c>
      <c r="M110">
        <v>60</v>
      </c>
      <c r="N110">
        <v>0.64</v>
      </c>
      <c r="O110">
        <v>0.97</v>
      </c>
      <c r="P110">
        <v>2005</v>
      </c>
      <c r="Q110" t="b">
        <v>1</v>
      </c>
      <c r="R110">
        <v>4026</v>
      </c>
      <c r="S110">
        <v>4394</v>
      </c>
      <c r="T110">
        <f>ABS(Table3[[#This Row],[r work asu final ncs]]-Table3[[#This Row],[r free asu final ncs]])-ABS(Table3[[#This Row],[r work asu final no ncs]]-Table3[[#This Row],[r free asu final no ncs]])</f>
        <v>-0.11999999999999997</v>
      </c>
      <c r="U110">
        <f>ABS(Table3[[#This Row],[r work asu final ncs]]-Table3[[#This Row],[r free asu final ncs]])-ABS(Table3[[#This Row],[r work pdb reported]]-Table3[[#This Row],[r free pdb reported]])</f>
        <v>-1.0000000000000009E-2</v>
      </c>
      <c r="V110">
        <f>Table3[[#This Row],[time ncs]]-Table3[[#This Row],[time no ncs]]</f>
        <v>-368</v>
      </c>
    </row>
    <row r="111" spans="1:22" x14ac:dyDescent="0.3">
      <c r="A111" t="s">
        <v>55</v>
      </c>
      <c r="B111">
        <v>0.24</v>
      </c>
      <c r="C111">
        <v>-1</v>
      </c>
      <c r="D111">
        <v>0.54</v>
      </c>
      <c r="E111">
        <v>0.53</v>
      </c>
      <c r="F111">
        <v>0.24</v>
      </c>
      <c r="G111">
        <v>0.24</v>
      </c>
      <c r="H111">
        <v>0.24</v>
      </c>
      <c r="I111">
        <v>0.24</v>
      </c>
      <c r="J111">
        <v>0.16</v>
      </c>
      <c r="K111">
        <v>0.27</v>
      </c>
      <c r="L111">
        <v>2.7</v>
      </c>
      <c r="M111">
        <v>60</v>
      </c>
      <c r="N111">
        <v>0.72</v>
      </c>
      <c r="O111">
        <v>0.84</v>
      </c>
      <c r="P111">
        <v>2005</v>
      </c>
      <c r="Q111" t="b">
        <v>1</v>
      </c>
      <c r="R111">
        <v>10416</v>
      </c>
      <c r="S111">
        <v>11482</v>
      </c>
      <c r="T111">
        <f>ABS(Table3[[#This Row],[r work asu final ncs]]-Table3[[#This Row],[r free asu final ncs]])-ABS(Table3[[#This Row],[r work asu final no ncs]]-Table3[[#This Row],[r free asu final no ncs]])</f>
        <v>-0.11000000000000001</v>
      </c>
      <c r="U111">
        <f>ABS(Table3[[#This Row],[r work asu final ncs]]-Table3[[#This Row],[r free asu final ncs]])-ABS(Table3[[#This Row],[r work pdb reported]]-Table3[[#This Row],[r free pdb reported]])</f>
        <v>-1.24</v>
      </c>
      <c r="V111">
        <f>Table3[[#This Row],[time ncs]]-Table3[[#This Row],[time no ncs]]</f>
        <v>-1066</v>
      </c>
    </row>
    <row r="112" spans="1:22" x14ac:dyDescent="0.3">
      <c r="A112" t="s">
        <v>31</v>
      </c>
      <c r="B112">
        <v>0.28000000000000003</v>
      </c>
      <c r="C112">
        <v>-1</v>
      </c>
      <c r="D112">
        <v>0.52</v>
      </c>
      <c r="E112">
        <v>0.52</v>
      </c>
      <c r="F112">
        <v>0.28000000000000003</v>
      </c>
      <c r="G112">
        <v>0.28000000000000003</v>
      </c>
      <c r="H112">
        <v>0.28000000000000003</v>
      </c>
      <c r="I112">
        <v>0.28000000000000003</v>
      </c>
      <c r="J112">
        <v>0.17</v>
      </c>
      <c r="K112">
        <v>0.28999999999999998</v>
      </c>
      <c r="L112">
        <v>2.7</v>
      </c>
      <c r="M112">
        <v>60</v>
      </c>
      <c r="N112">
        <v>0.76</v>
      </c>
      <c r="O112">
        <v>0.79</v>
      </c>
      <c r="P112">
        <v>2002</v>
      </c>
      <c r="Q112" t="b">
        <v>1</v>
      </c>
      <c r="R112">
        <v>12955</v>
      </c>
      <c r="S112">
        <v>15652</v>
      </c>
      <c r="T112">
        <f>ABS(Table3[[#This Row],[r work asu final ncs]]-Table3[[#This Row],[r free asu final ncs]])-ABS(Table3[[#This Row],[r work asu final no ncs]]-Table3[[#This Row],[r free asu final no ncs]])</f>
        <v>-0.11999999999999997</v>
      </c>
      <c r="U112">
        <f>ABS(Table3[[#This Row],[r work asu final ncs]]-Table3[[#This Row],[r free asu final ncs]])-ABS(Table3[[#This Row],[r work pdb reported]]-Table3[[#This Row],[r free pdb reported]])</f>
        <v>-1.28</v>
      </c>
      <c r="V112">
        <f>Table3[[#This Row],[time ncs]]-Table3[[#This Row],[time no ncs]]</f>
        <v>-2697</v>
      </c>
    </row>
    <row r="113" spans="1:22" x14ac:dyDescent="0.3">
      <c r="A113" t="s">
        <v>26</v>
      </c>
      <c r="B113">
        <v>0.22</v>
      </c>
      <c r="C113">
        <v>-1</v>
      </c>
      <c r="D113">
        <v>0.51</v>
      </c>
      <c r="E113">
        <v>0.51</v>
      </c>
      <c r="F113">
        <v>0.22</v>
      </c>
      <c r="G113">
        <v>0.22</v>
      </c>
      <c r="H113">
        <v>0.22</v>
      </c>
      <c r="I113">
        <v>0.23</v>
      </c>
      <c r="J113">
        <v>0.15</v>
      </c>
      <c r="K113">
        <v>0.3</v>
      </c>
      <c r="L113">
        <v>2.7</v>
      </c>
      <c r="M113">
        <v>15</v>
      </c>
      <c r="N113">
        <v>0.62</v>
      </c>
      <c r="O113">
        <v>0.93</v>
      </c>
      <c r="P113">
        <v>2001</v>
      </c>
      <c r="Q113" t="b">
        <v>1</v>
      </c>
      <c r="R113">
        <v>6471</v>
      </c>
      <c r="S113">
        <v>6500</v>
      </c>
      <c r="T113">
        <f>ABS(Table3[[#This Row],[r work asu final ncs]]-Table3[[#This Row],[r free asu final ncs]])-ABS(Table3[[#This Row],[r work asu final no ncs]]-Table3[[#This Row],[r free asu final no ncs]])</f>
        <v>-0.13999999999999999</v>
      </c>
      <c r="U113">
        <f>ABS(Table3[[#This Row],[r work asu final ncs]]-Table3[[#This Row],[r free asu final ncs]])-ABS(Table3[[#This Row],[r work pdb reported]]-Table3[[#This Row],[r free pdb reported]])</f>
        <v>-1.21</v>
      </c>
      <c r="V113">
        <f>Table3[[#This Row],[time ncs]]-Table3[[#This Row],[time no ncs]]</f>
        <v>-29</v>
      </c>
    </row>
    <row r="114" spans="1:22" x14ac:dyDescent="0.3">
      <c r="A114" t="s">
        <v>19</v>
      </c>
      <c r="B114">
        <v>0.15</v>
      </c>
      <c r="C114">
        <v>0.16</v>
      </c>
      <c r="D114">
        <v>0.52</v>
      </c>
      <c r="E114">
        <v>0.51</v>
      </c>
      <c r="F114">
        <v>0.17</v>
      </c>
      <c r="G114">
        <v>0.17</v>
      </c>
      <c r="H114">
        <v>0.19</v>
      </c>
      <c r="I114">
        <v>0.2</v>
      </c>
      <c r="J114">
        <v>0.16</v>
      </c>
      <c r="K114">
        <v>0.25</v>
      </c>
      <c r="L114">
        <v>2.7</v>
      </c>
      <c r="M114">
        <v>5</v>
      </c>
      <c r="N114">
        <v>0.77</v>
      </c>
      <c r="O114">
        <v>0.91</v>
      </c>
      <c r="P114">
        <v>1999</v>
      </c>
      <c r="Q114" t="b">
        <v>1</v>
      </c>
      <c r="R114">
        <v>3878</v>
      </c>
      <c r="S114">
        <v>3879</v>
      </c>
      <c r="T114">
        <f>ABS(Table3[[#This Row],[r work asu final ncs]]-Table3[[#This Row],[r free asu final ncs]])-ABS(Table3[[#This Row],[r work asu final no ncs]]-Table3[[#This Row],[r free asu final no ncs]])</f>
        <v>-7.9999999999999988E-2</v>
      </c>
      <c r="U114">
        <f>ABS(Table3[[#This Row],[r work asu final ncs]]-Table3[[#This Row],[r free asu final ncs]])-ABS(Table3[[#This Row],[r work pdb reported]]-Table3[[#This Row],[r free pdb reported]])</f>
        <v>0</v>
      </c>
      <c r="V114">
        <f>Table3[[#This Row],[time ncs]]-Table3[[#This Row],[time no ncs]]</f>
        <v>-1</v>
      </c>
    </row>
    <row r="115" spans="1:22" x14ac:dyDescent="0.3">
      <c r="A115" t="s">
        <v>63</v>
      </c>
      <c r="B115">
        <v>0.19</v>
      </c>
      <c r="C115">
        <v>0.2</v>
      </c>
      <c r="D115">
        <v>0.54</v>
      </c>
      <c r="E115">
        <v>0.53</v>
      </c>
      <c r="F115">
        <v>0.17</v>
      </c>
      <c r="G115">
        <v>0.17</v>
      </c>
      <c r="H115">
        <v>0.14000000000000001</v>
      </c>
      <c r="I115">
        <v>0.15</v>
      </c>
      <c r="J115">
        <v>0.09</v>
      </c>
      <c r="K115">
        <v>0.18</v>
      </c>
      <c r="L115">
        <v>2.68</v>
      </c>
      <c r="M115">
        <v>10</v>
      </c>
      <c r="N115">
        <v>0.76</v>
      </c>
      <c r="O115">
        <v>0.27</v>
      </c>
      <c r="P115">
        <v>2005</v>
      </c>
      <c r="Q115" t="b">
        <v>1</v>
      </c>
      <c r="R115">
        <v>4622</v>
      </c>
      <c r="S115">
        <v>685</v>
      </c>
      <c r="T115">
        <f>ABS(Table3[[#This Row],[r work asu final ncs]]-Table3[[#This Row],[r free asu final ncs]])-ABS(Table3[[#This Row],[r work asu final no ncs]]-Table3[[#This Row],[r free asu final no ncs]])</f>
        <v>-8.0000000000000016E-2</v>
      </c>
      <c r="U115">
        <f>ABS(Table3[[#This Row],[r work asu final ncs]]-Table3[[#This Row],[r free asu final ncs]])-ABS(Table3[[#This Row],[r work pdb reported]]-Table3[[#This Row],[r free pdb reported]])</f>
        <v>-2.7755575615628914E-17</v>
      </c>
      <c r="V115">
        <f>Table3[[#This Row],[time ncs]]-Table3[[#This Row],[time no ncs]]</f>
        <v>3937</v>
      </c>
    </row>
    <row r="116" spans="1:22" x14ac:dyDescent="0.3">
      <c r="A116" t="s">
        <v>65</v>
      </c>
      <c r="B116">
        <v>0.22</v>
      </c>
      <c r="C116">
        <v>0.22</v>
      </c>
      <c r="D116">
        <v>0.52</v>
      </c>
      <c r="E116">
        <v>0.52</v>
      </c>
      <c r="F116">
        <v>0.22</v>
      </c>
      <c r="G116">
        <v>0.23</v>
      </c>
      <c r="H116">
        <v>0.21</v>
      </c>
      <c r="I116">
        <v>0.22</v>
      </c>
      <c r="J116">
        <v>0.18</v>
      </c>
      <c r="K116">
        <v>0.3</v>
      </c>
      <c r="L116">
        <v>2.65</v>
      </c>
      <c r="M116">
        <v>10</v>
      </c>
      <c r="N116">
        <v>0.77</v>
      </c>
      <c r="O116">
        <v>0.59</v>
      </c>
      <c r="P116">
        <v>2005</v>
      </c>
      <c r="Q116" t="b">
        <v>1</v>
      </c>
      <c r="R116">
        <v>6056</v>
      </c>
      <c r="S116">
        <v>5596</v>
      </c>
      <c r="T116">
        <f>ABS(Table3[[#This Row],[r work asu final ncs]]-Table3[[#This Row],[r free asu final ncs]])-ABS(Table3[[#This Row],[r work asu final no ncs]]-Table3[[#This Row],[r free asu final no ncs]])</f>
        <v>-0.10999999999999999</v>
      </c>
      <c r="U116">
        <f>ABS(Table3[[#This Row],[r work asu final ncs]]-Table3[[#This Row],[r free asu final ncs]])-ABS(Table3[[#This Row],[r work pdb reported]]-Table3[[#This Row],[r free pdb reported]])</f>
        <v>1.0000000000000009E-2</v>
      </c>
      <c r="V116">
        <f>Table3[[#This Row],[time ncs]]-Table3[[#This Row],[time no ncs]]</f>
        <v>460</v>
      </c>
    </row>
    <row r="117" spans="1:22" x14ac:dyDescent="0.3">
      <c r="A117" t="s">
        <v>119</v>
      </c>
      <c r="B117">
        <v>0.24</v>
      </c>
      <c r="C117">
        <v>0.24</v>
      </c>
      <c r="D117">
        <v>0.5</v>
      </c>
      <c r="E117">
        <v>0.48</v>
      </c>
      <c r="F117">
        <v>0.24</v>
      </c>
      <c r="G117">
        <v>0.23</v>
      </c>
      <c r="H117" t="s">
        <v>170</v>
      </c>
      <c r="I117" t="s">
        <v>170</v>
      </c>
      <c r="J117">
        <v>0.2</v>
      </c>
      <c r="K117">
        <v>0.31</v>
      </c>
      <c r="L117">
        <v>2.6</v>
      </c>
      <c r="M117">
        <v>20</v>
      </c>
      <c r="N117">
        <v>0.73</v>
      </c>
      <c r="O117">
        <v>0.81</v>
      </c>
      <c r="P117">
        <v>2012</v>
      </c>
      <c r="Q117" t="b">
        <v>1</v>
      </c>
      <c r="R117" t="s">
        <v>170</v>
      </c>
      <c r="S117">
        <v>23846</v>
      </c>
      <c r="T117" t="e">
        <f>ABS(Table3[[#This Row],[r work asu final ncs]]-Table3[[#This Row],[r free asu final ncs]])-ABS(Table3[[#This Row],[r work asu final no ncs]]-Table3[[#This Row],[r free asu final no ncs]])</f>
        <v>#VALUE!</v>
      </c>
      <c r="U117" t="e">
        <f>ABS(Table3[[#This Row],[r work asu final ncs]]-Table3[[#This Row],[r free asu final ncs]])-ABS(Table3[[#This Row],[r work pdb reported]]-Table3[[#This Row],[r free pdb reported]])</f>
        <v>#VALUE!</v>
      </c>
      <c r="V117" t="e">
        <f>Table3[[#This Row],[time ncs]]-Table3[[#This Row],[time no ncs]]</f>
        <v>#VALUE!</v>
      </c>
    </row>
    <row r="118" spans="1:22" x14ac:dyDescent="0.3">
      <c r="A118" t="s">
        <v>64</v>
      </c>
      <c r="B118">
        <v>0.19</v>
      </c>
      <c r="C118">
        <v>0.19</v>
      </c>
      <c r="D118">
        <v>0.54</v>
      </c>
      <c r="E118">
        <v>0.54</v>
      </c>
      <c r="F118">
        <v>0.17</v>
      </c>
      <c r="G118">
        <v>0.17</v>
      </c>
      <c r="H118">
        <v>0.15</v>
      </c>
      <c r="I118">
        <v>0.16</v>
      </c>
      <c r="J118">
        <v>0.12</v>
      </c>
      <c r="K118">
        <v>0.21</v>
      </c>
      <c r="L118">
        <v>2.6</v>
      </c>
      <c r="M118">
        <v>10</v>
      </c>
      <c r="N118">
        <v>0.76</v>
      </c>
      <c r="O118">
        <v>0.51</v>
      </c>
      <c r="P118">
        <v>2005</v>
      </c>
      <c r="Q118" t="b">
        <v>1</v>
      </c>
      <c r="R118">
        <v>6172</v>
      </c>
      <c r="S118">
        <v>5894</v>
      </c>
      <c r="T118">
        <f>ABS(Table3[[#This Row],[r work asu final ncs]]-Table3[[#This Row],[r free asu final ncs]])-ABS(Table3[[#This Row],[r work asu final no ncs]]-Table3[[#This Row],[r free asu final no ncs]])</f>
        <v>-7.9999999999999988E-2</v>
      </c>
      <c r="U118">
        <f>ABS(Table3[[#This Row],[r work asu final ncs]]-Table3[[#This Row],[r free asu final ncs]])-ABS(Table3[[#This Row],[r work pdb reported]]-Table3[[#This Row],[r free pdb reported]])</f>
        <v>1.0000000000000009E-2</v>
      </c>
      <c r="V118">
        <f>Table3[[#This Row],[time ncs]]-Table3[[#This Row],[time no ncs]]</f>
        <v>278</v>
      </c>
    </row>
    <row r="119" spans="1:22" x14ac:dyDescent="0.3">
      <c r="A119" t="s">
        <v>76</v>
      </c>
      <c r="B119">
        <v>0.2</v>
      </c>
      <c r="C119">
        <v>0.2</v>
      </c>
      <c r="D119">
        <v>0.53</v>
      </c>
      <c r="E119">
        <v>0.52</v>
      </c>
      <c r="F119">
        <v>0.19</v>
      </c>
      <c r="G119">
        <v>0.19</v>
      </c>
      <c r="H119">
        <v>0.18</v>
      </c>
      <c r="I119">
        <v>0.18</v>
      </c>
      <c r="J119">
        <v>0.16</v>
      </c>
      <c r="K119">
        <v>0.23</v>
      </c>
      <c r="L119">
        <v>2.56</v>
      </c>
      <c r="M119">
        <v>10</v>
      </c>
      <c r="N119">
        <v>0.77</v>
      </c>
      <c r="O119">
        <v>0.76</v>
      </c>
      <c r="P119">
        <v>2006</v>
      </c>
      <c r="Q119" t="b">
        <v>1</v>
      </c>
      <c r="R119">
        <v>6448</v>
      </c>
      <c r="S119">
        <v>5720</v>
      </c>
      <c r="T119">
        <f>ABS(Table3[[#This Row],[r work asu final ncs]]-Table3[[#This Row],[r free asu final ncs]])-ABS(Table3[[#This Row],[r work asu final no ncs]]-Table3[[#This Row],[r free asu final no ncs]])</f>
        <v>-7.0000000000000007E-2</v>
      </c>
      <c r="U119">
        <f>ABS(Table3[[#This Row],[r work asu final ncs]]-Table3[[#This Row],[r free asu final ncs]])-ABS(Table3[[#This Row],[r work pdb reported]]-Table3[[#This Row],[r free pdb reported]])</f>
        <v>0</v>
      </c>
      <c r="V119">
        <f>Table3[[#This Row],[time ncs]]-Table3[[#This Row],[time no ncs]]</f>
        <v>728</v>
      </c>
    </row>
    <row r="120" spans="1:22" x14ac:dyDescent="0.3">
      <c r="A120" t="s">
        <v>102</v>
      </c>
      <c r="B120">
        <v>0.28000000000000003</v>
      </c>
      <c r="C120">
        <v>0.28000000000000003</v>
      </c>
      <c r="D120">
        <v>0.54</v>
      </c>
      <c r="E120">
        <v>0.54</v>
      </c>
      <c r="F120">
        <v>0.54</v>
      </c>
      <c r="G120">
        <v>0.54</v>
      </c>
      <c r="H120">
        <v>0.51</v>
      </c>
      <c r="I120">
        <v>0.55000000000000004</v>
      </c>
      <c r="J120">
        <v>0.46</v>
      </c>
      <c r="K120">
        <v>0.56000000000000005</v>
      </c>
      <c r="L120">
        <v>2.5</v>
      </c>
      <c r="M120">
        <v>30</v>
      </c>
      <c r="N120">
        <v>0.78</v>
      </c>
      <c r="O120">
        <v>0.64</v>
      </c>
      <c r="P120">
        <v>2010</v>
      </c>
      <c r="Q120" t="b">
        <v>1</v>
      </c>
      <c r="R120">
        <v>3592</v>
      </c>
      <c r="S120">
        <v>6430</v>
      </c>
      <c r="T120">
        <f>ABS(Table3[[#This Row],[r work asu final ncs]]-Table3[[#This Row],[r free asu final ncs]])-ABS(Table3[[#This Row],[r work asu final no ncs]]-Table3[[#This Row],[r free asu final no ncs]])</f>
        <v>-0.06</v>
      </c>
      <c r="U120">
        <f>ABS(Table3[[#This Row],[r work asu final ncs]]-Table3[[#This Row],[r free asu final ncs]])-ABS(Table3[[#This Row],[r work pdb reported]]-Table3[[#This Row],[r free pdb reported]])</f>
        <v>4.0000000000000036E-2</v>
      </c>
      <c r="V120">
        <f>Table3[[#This Row],[time ncs]]-Table3[[#This Row],[time no ncs]]</f>
        <v>-2838</v>
      </c>
    </row>
    <row r="121" spans="1:22" x14ac:dyDescent="0.3">
      <c r="A121" t="s">
        <v>61</v>
      </c>
      <c r="B121">
        <v>0.27</v>
      </c>
      <c r="C121">
        <v>-1</v>
      </c>
      <c r="D121">
        <v>0.55000000000000004</v>
      </c>
      <c r="E121">
        <v>0.55000000000000004</v>
      </c>
      <c r="F121">
        <v>0.27</v>
      </c>
      <c r="G121">
        <v>0.26</v>
      </c>
      <c r="H121">
        <v>0.24</v>
      </c>
      <c r="I121">
        <v>0.24</v>
      </c>
      <c r="J121">
        <v>0.17</v>
      </c>
      <c r="K121">
        <v>0.31</v>
      </c>
      <c r="L121">
        <v>2.4500000000000002</v>
      </c>
      <c r="M121">
        <v>60</v>
      </c>
      <c r="N121">
        <v>0.61</v>
      </c>
      <c r="O121">
        <v>0.71</v>
      </c>
      <c r="P121">
        <v>2005</v>
      </c>
      <c r="Q121" t="b">
        <v>1</v>
      </c>
      <c r="R121">
        <v>4481</v>
      </c>
      <c r="S121">
        <v>4966</v>
      </c>
      <c r="T121">
        <f>ABS(Table3[[#This Row],[r work asu final ncs]]-Table3[[#This Row],[r free asu final ncs]])-ABS(Table3[[#This Row],[r work asu final no ncs]]-Table3[[#This Row],[r free asu final no ncs]])</f>
        <v>-0.13999999999999999</v>
      </c>
      <c r="U121">
        <f>ABS(Table3[[#This Row],[r work asu final ncs]]-Table3[[#This Row],[r free asu final ncs]])-ABS(Table3[[#This Row],[r work pdb reported]]-Table3[[#This Row],[r free pdb reported]])</f>
        <v>-1.27</v>
      </c>
      <c r="V121">
        <f>Table3[[#This Row],[time ncs]]-Table3[[#This Row],[time no ncs]]</f>
        <v>-485</v>
      </c>
    </row>
    <row r="122" spans="1:22" x14ac:dyDescent="0.3">
      <c r="A122" t="s">
        <v>22</v>
      </c>
      <c r="B122">
        <v>0.2</v>
      </c>
      <c r="C122">
        <v>0.23</v>
      </c>
      <c r="D122">
        <v>0.44</v>
      </c>
      <c r="E122">
        <v>0.43</v>
      </c>
      <c r="F122">
        <v>0.36</v>
      </c>
      <c r="G122">
        <v>0.36</v>
      </c>
      <c r="H122">
        <v>0.32</v>
      </c>
      <c r="I122">
        <v>0.34</v>
      </c>
      <c r="J122">
        <v>0.17</v>
      </c>
      <c r="K122">
        <v>0.35</v>
      </c>
      <c r="L122">
        <v>2.4500000000000002</v>
      </c>
      <c r="M122">
        <v>17</v>
      </c>
      <c r="N122">
        <v>0.61</v>
      </c>
      <c r="O122">
        <v>0.69</v>
      </c>
      <c r="P122">
        <v>2000</v>
      </c>
      <c r="Q122" t="b">
        <v>1</v>
      </c>
      <c r="R122">
        <v>2652</v>
      </c>
      <c r="S122">
        <v>2703</v>
      </c>
      <c r="T122">
        <f>ABS(Table3[[#This Row],[r work asu final ncs]]-Table3[[#This Row],[r free asu final ncs]])-ABS(Table3[[#This Row],[r work asu final no ncs]]-Table3[[#This Row],[r free asu final no ncs]])</f>
        <v>-0.15999999999999995</v>
      </c>
      <c r="U122">
        <f>ABS(Table3[[#This Row],[r work asu final ncs]]-Table3[[#This Row],[r free asu final ncs]])-ABS(Table3[[#This Row],[r work pdb reported]]-Table3[[#This Row],[r free pdb reported]])</f>
        <v>-9.9999999999999811E-3</v>
      </c>
      <c r="V122">
        <f>Table3[[#This Row],[time ncs]]-Table3[[#This Row],[time no ncs]]</f>
        <v>-51</v>
      </c>
    </row>
    <row r="123" spans="1:22" x14ac:dyDescent="0.3">
      <c r="A123" t="s">
        <v>40</v>
      </c>
      <c r="B123">
        <v>0.23</v>
      </c>
      <c r="C123">
        <v>0.25</v>
      </c>
      <c r="D123">
        <v>0.51</v>
      </c>
      <c r="E123">
        <v>0.53</v>
      </c>
      <c r="F123">
        <v>0.25</v>
      </c>
      <c r="G123">
        <v>0.25</v>
      </c>
      <c r="H123">
        <v>0.25</v>
      </c>
      <c r="I123">
        <v>0.28000000000000003</v>
      </c>
      <c r="J123">
        <v>0.21</v>
      </c>
      <c r="K123">
        <v>0.37</v>
      </c>
      <c r="L123">
        <v>2.4</v>
      </c>
      <c r="M123">
        <v>4</v>
      </c>
      <c r="N123">
        <v>0.47</v>
      </c>
      <c r="O123">
        <v>0.94</v>
      </c>
      <c r="P123">
        <v>2004</v>
      </c>
      <c r="Q123" t="b">
        <v>1</v>
      </c>
      <c r="R123">
        <v>616</v>
      </c>
      <c r="S123">
        <v>600</v>
      </c>
      <c r="T123">
        <f>ABS(Table3[[#This Row],[r work asu final ncs]]-Table3[[#This Row],[r free asu final ncs]])-ABS(Table3[[#This Row],[r work asu final no ncs]]-Table3[[#This Row],[r free asu final no ncs]])</f>
        <v>-0.12999999999999998</v>
      </c>
      <c r="U123">
        <f>ABS(Table3[[#This Row],[r work asu final ncs]]-Table3[[#This Row],[r free asu final ncs]])-ABS(Table3[[#This Row],[r work pdb reported]]-Table3[[#This Row],[r free pdb reported]])</f>
        <v>1.0000000000000037E-2</v>
      </c>
      <c r="V123">
        <f>Table3[[#This Row],[time ncs]]-Table3[[#This Row],[time no ncs]]</f>
        <v>16</v>
      </c>
    </row>
    <row r="124" spans="1:22" x14ac:dyDescent="0.3">
      <c r="A124" t="s">
        <v>16</v>
      </c>
      <c r="B124">
        <v>0.23</v>
      </c>
      <c r="C124">
        <v>0.24</v>
      </c>
      <c r="D124">
        <v>0.54</v>
      </c>
      <c r="E124">
        <v>0.53</v>
      </c>
      <c r="F124">
        <v>0.23</v>
      </c>
      <c r="G124">
        <v>0.23</v>
      </c>
      <c r="H124">
        <v>0.2</v>
      </c>
      <c r="I124">
        <v>0.22</v>
      </c>
      <c r="J124">
        <v>0.12</v>
      </c>
      <c r="K124">
        <v>0.3</v>
      </c>
      <c r="L124">
        <v>2.4</v>
      </c>
      <c r="M124">
        <v>15</v>
      </c>
      <c r="N124">
        <v>0.67</v>
      </c>
      <c r="O124">
        <v>0.25</v>
      </c>
      <c r="P124">
        <v>1998</v>
      </c>
      <c r="Q124" t="b">
        <v>1</v>
      </c>
      <c r="R124">
        <v>7748</v>
      </c>
      <c r="S124">
        <v>6367</v>
      </c>
      <c r="T124">
        <f>ABS(Table3[[#This Row],[r work asu final ncs]]-Table3[[#This Row],[r free asu final ncs]])-ABS(Table3[[#This Row],[r work asu final no ncs]]-Table3[[#This Row],[r free asu final no ncs]])</f>
        <v>-0.16</v>
      </c>
      <c r="U124">
        <f>ABS(Table3[[#This Row],[r work asu final ncs]]-Table3[[#This Row],[r free asu final ncs]])-ABS(Table3[[#This Row],[r work pdb reported]]-Table3[[#This Row],[r free pdb reported]])</f>
        <v>1.0000000000000009E-2</v>
      </c>
      <c r="V124">
        <f>Table3[[#This Row],[time ncs]]-Table3[[#This Row],[time no ncs]]</f>
        <v>1381</v>
      </c>
    </row>
    <row r="125" spans="1:22" x14ac:dyDescent="0.3">
      <c r="A125" t="s">
        <v>62</v>
      </c>
      <c r="B125">
        <v>0.19</v>
      </c>
      <c r="C125">
        <v>0.24</v>
      </c>
      <c r="D125">
        <v>0.54</v>
      </c>
      <c r="E125">
        <v>0.54</v>
      </c>
      <c r="F125">
        <v>0.18</v>
      </c>
      <c r="G125">
        <v>0.18</v>
      </c>
      <c r="H125">
        <v>0.17</v>
      </c>
      <c r="I125">
        <v>0.17</v>
      </c>
      <c r="J125">
        <v>0.16</v>
      </c>
      <c r="K125">
        <v>0.23</v>
      </c>
      <c r="L125">
        <v>2.38</v>
      </c>
      <c r="M125">
        <v>10</v>
      </c>
      <c r="N125">
        <v>0.76</v>
      </c>
      <c r="O125">
        <v>0.56000000000000005</v>
      </c>
      <c r="P125">
        <v>2005</v>
      </c>
      <c r="Q125" t="b">
        <v>1</v>
      </c>
      <c r="R125">
        <v>7527</v>
      </c>
      <c r="S125">
        <v>7498</v>
      </c>
      <c r="T125">
        <f>ABS(Table3[[#This Row],[r work asu final ncs]]-Table3[[#This Row],[r free asu final ncs]])-ABS(Table3[[#This Row],[r work asu final no ncs]]-Table3[[#This Row],[r free asu final no ncs]])</f>
        <v>-7.0000000000000007E-2</v>
      </c>
      <c r="U125">
        <f>ABS(Table3[[#This Row],[r work asu final ncs]]-Table3[[#This Row],[r free asu final ncs]])-ABS(Table3[[#This Row],[r work pdb reported]]-Table3[[#This Row],[r free pdb reported]])</f>
        <v>-4.9999999999999989E-2</v>
      </c>
      <c r="V125">
        <f>Table3[[#This Row],[time ncs]]-Table3[[#This Row],[time no ncs]]</f>
        <v>29</v>
      </c>
    </row>
    <row r="126" spans="1:22" x14ac:dyDescent="0.3">
      <c r="A126" t="s">
        <v>110</v>
      </c>
      <c r="B126">
        <v>0.23</v>
      </c>
      <c r="C126">
        <v>0.25</v>
      </c>
      <c r="D126">
        <v>0.49</v>
      </c>
      <c r="E126">
        <v>0.5</v>
      </c>
      <c r="F126">
        <v>0.25</v>
      </c>
      <c r="G126">
        <v>0.25</v>
      </c>
      <c r="H126">
        <v>0.25</v>
      </c>
      <c r="I126">
        <v>0.25</v>
      </c>
      <c r="J126">
        <v>0.17</v>
      </c>
      <c r="K126">
        <v>0.32</v>
      </c>
      <c r="L126">
        <v>2.35</v>
      </c>
      <c r="M126">
        <v>120</v>
      </c>
      <c r="N126">
        <v>0.6</v>
      </c>
      <c r="O126">
        <v>0.72</v>
      </c>
      <c r="P126">
        <v>2011</v>
      </c>
      <c r="Q126" t="b">
        <v>1</v>
      </c>
      <c r="R126">
        <v>8552</v>
      </c>
      <c r="S126">
        <v>8220</v>
      </c>
      <c r="T126">
        <f>ABS(Table3[[#This Row],[r work asu final ncs]]-Table3[[#This Row],[r free asu final ncs]])-ABS(Table3[[#This Row],[r work asu final no ncs]]-Table3[[#This Row],[r free asu final no ncs]])</f>
        <v>-0.15</v>
      </c>
      <c r="U126">
        <f>ABS(Table3[[#This Row],[r work asu final ncs]]-Table3[[#This Row],[r free asu final ncs]])-ABS(Table3[[#This Row],[r work pdb reported]]-Table3[[#This Row],[r free pdb reported]])</f>
        <v>-1.999999999999999E-2</v>
      </c>
      <c r="V126">
        <f>Table3[[#This Row],[time ncs]]-Table3[[#This Row],[time no ncs]]</f>
        <v>332</v>
      </c>
    </row>
    <row r="127" spans="1:22" x14ac:dyDescent="0.3">
      <c r="A127" t="s">
        <v>120</v>
      </c>
      <c r="B127">
        <v>0.22</v>
      </c>
      <c r="C127">
        <v>0.23</v>
      </c>
      <c r="D127">
        <v>0.5</v>
      </c>
      <c r="E127">
        <v>0.5</v>
      </c>
      <c r="F127">
        <v>0.22</v>
      </c>
      <c r="G127">
        <v>0.22</v>
      </c>
      <c r="H127">
        <v>0.23</v>
      </c>
      <c r="I127">
        <v>0.24</v>
      </c>
      <c r="J127">
        <v>0.19</v>
      </c>
      <c r="K127">
        <v>0.31</v>
      </c>
      <c r="L127">
        <v>2.2999999999999998</v>
      </c>
      <c r="M127">
        <v>10</v>
      </c>
      <c r="N127">
        <v>0.7</v>
      </c>
      <c r="O127">
        <v>0.57999999999999996</v>
      </c>
      <c r="P127">
        <v>2012</v>
      </c>
      <c r="Q127" t="b">
        <v>1</v>
      </c>
      <c r="R127">
        <v>11722</v>
      </c>
      <c r="S127">
        <v>11086</v>
      </c>
      <c r="T127">
        <f>ABS(Table3[[#This Row],[r work asu final ncs]]-Table3[[#This Row],[r free asu final ncs]])-ABS(Table3[[#This Row],[r work asu final no ncs]]-Table3[[#This Row],[r free asu final no ncs]])</f>
        <v>-0.11000000000000001</v>
      </c>
      <c r="U127">
        <f>ABS(Table3[[#This Row],[r work asu final ncs]]-Table3[[#This Row],[r free asu final ncs]])-ABS(Table3[[#This Row],[r work pdb reported]]-Table3[[#This Row],[r free pdb reported]])</f>
        <v>-2.7755575615628914E-17</v>
      </c>
      <c r="V127">
        <f>Table3[[#This Row],[time ncs]]-Table3[[#This Row],[time no ncs]]</f>
        <v>636</v>
      </c>
    </row>
    <row r="128" spans="1:22" x14ac:dyDescent="0.3">
      <c r="A128" t="s">
        <v>97</v>
      </c>
      <c r="B128">
        <v>0.26</v>
      </c>
      <c r="C128">
        <v>0.26</v>
      </c>
      <c r="D128">
        <v>0.52</v>
      </c>
      <c r="E128">
        <v>0.52</v>
      </c>
      <c r="F128">
        <v>0.25</v>
      </c>
      <c r="G128">
        <v>0.25</v>
      </c>
      <c r="H128">
        <v>0.26</v>
      </c>
      <c r="I128">
        <v>0.24</v>
      </c>
      <c r="J128">
        <v>0.18</v>
      </c>
      <c r="K128">
        <v>0.28999999999999998</v>
      </c>
      <c r="L128">
        <v>2.2999999999999998</v>
      </c>
      <c r="M128">
        <v>40</v>
      </c>
      <c r="N128">
        <v>0.69</v>
      </c>
      <c r="O128">
        <v>0.8</v>
      </c>
      <c r="P128">
        <v>2008</v>
      </c>
      <c r="Q128" t="b">
        <v>1</v>
      </c>
      <c r="R128">
        <v>24190</v>
      </c>
      <c r="S128">
        <v>28093</v>
      </c>
      <c r="T128">
        <f>ABS(Table3[[#This Row],[r work asu final ncs]]-Table3[[#This Row],[r free asu final ncs]])-ABS(Table3[[#This Row],[r work asu final no ncs]]-Table3[[#This Row],[r free asu final no ncs]])</f>
        <v>-8.9999999999999969E-2</v>
      </c>
      <c r="U128">
        <f>ABS(Table3[[#This Row],[r work asu final ncs]]-Table3[[#This Row],[r free asu final ncs]])-ABS(Table3[[#This Row],[r work pdb reported]]-Table3[[#This Row],[r free pdb reported]])</f>
        <v>2.0000000000000018E-2</v>
      </c>
      <c r="V128">
        <f>Table3[[#This Row],[time ncs]]-Table3[[#This Row],[time no ncs]]</f>
        <v>-3903</v>
      </c>
    </row>
    <row r="129" spans="1:22" x14ac:dyDescent="0.3">
      <c r="A129" t="s">
        <v>132</v>
      </c>
      <c r="B129">
        <v>0.16</v>
      </c>
      <c r="C129">
        <v>0.2</v>
      </c>
      <c r="D129">
        <v>0.52</v>
      </c>
      <c r="E129">
        <v>0.51</v>
      </c>
      <c r="F129">
        <v>0.2</v>
      </c>
      <c r="G129">
        <v>0.2</v>
      </c>
      <c r="H129">
        <v>0.21</v>
      </c>
      <c r="I129">
        <v>0.2</v>
      </c>
      <c r="J129">
        <v>0.17</v>
      </c>
      <c r="K129">
        <v>0.26</v>
      </c>
      <c r="L129">
        <v>2.29</v>
      </c>
      <c r="M129">
        <v>60</v>
      </c>
      <c r="N129">
        <v>0.57999999999999996</v>
      </c>
      <c r="O129">
        <v>1</v>
      </c>
      <c r="P129">
        <v>2012</v>
      </c>
      <c r="Q129" t="b">
        <v>1</v>
      </c>
      <c r="R129">
        <v>6763</v>
      </c>
      <c r="S129">
        <v>6281</v>
      </c>
      <c r="T129">
        <f>ABS(Table3[[#This Row],[r work asu final ncs]]-Table3[[#This Row],[r free asu final ncs]])-ABS(Table3[[#This Row],[r work asu final no ncs]]-Table3[[#This Row],[r free asu final no ncs]])</f>
        <v>-8.0000000000000016E-2</v>
      </c>
      <c r="U129">
        <f>ABS(Table3[[#This Row],[r work asu final ncs]]-Table3[[#This Row],[r free asu final ncs]])-ABS(Table3[[#This Row],[r work pdb reported]]-Table3[[#This Row],[r free pdb reported]])</f>
        <v>-3.0000000000000027E-2</v>
      </c>
      <c r="V129">
        <f>Table3[[#This Row],[time ncs]]-Table3[[#This Row],[time no ncs]]</f>
        <v>482</v>
      </c>
    </row>
    <row r="130" spans="1:22" x14ac:dyDescent="0.3">
      <c r="A130" t="s">
        <v>18</v>
      </c>
      <c r="B130">
        <v>0.25</v>
      </c>
      <c r="C130">
        <v>0.27</v>
      </c>
      <c r="D130">
        <v>0.5</v>
      </c>
      <c r="E130">
        <v>0.52</v>
      </c>
      <c r="F130">
        <v>0.28000000000000003</v>
      </c>
      <c r="G130">
        <v>0.28999999999999998</v>
      </c>
      <c r="H130">
        <v>0.26</v>
      </c>
      <c r="I130">
        <v>0.27</v>
      </c>
      <c r="J130">
        <v>0.23</v>
      </c>
      <c r="K130">
        <v>0.3</v>
      </c>
      <c r="L130">
        <v>2.25</v>
      </c>
      <c r="M130">
        <v>5</v>
      </c>
      <c r="N130">
        <v>0.74</v>
      </c>
      <c r="O130">
        <v>0.98</v>
      </c>
      <c r="P130">
        <v>2000</v>
      </c>
      <c r="Q130" t="b">
        <v>1</v>
      </c>
      <c r="R130">
        <v>6513</v>
      </c>
      <c r="S130">
        <v>6311</v>
      </c>
      <c r="T130">
        <f>ABS(Table3[[#This Row],[r work asu final ncs]]-Table3[[#This Row],[r free asu final ncs]])-ABS(Table3[[#This Row],[r work asu final no ncs]]-Table3[[#This Row],[r free asu final no ncs]])</f>
        <v>-5.999999999999997E-2</v>
      </c>
      <c r="U130">
        <f>ABS(Table3[[#This Row],[r work asu final ncs]]-Table3[[#This Row],[r free asu final ncs]])-ABS(Table3[[#This Row],[r work pdb reported]]-Table3[[#This Row],[r free pdb reported]])</f>
        <v>-1.0000000000000009E-2</v>
      </c>
      <c r="V130">
        <f>Table3[[#This Row],[time ncs]]-Table3[[#This Row],[time no ncs]]</f>
        <v>202</v>
      </c>
    </row>
    <row r="131" spans="1:22" x14ac:dyDescent="0.3">
      <c r="A131" t="s">
        <v>60</v>
      </c>
      <c r="B131">
        <v>0.22</v>
      </c>
      <c r="C131">
        <v>0.24</v>
      </c>
      <c r="D131">
        <v>0.55000000000000004</v>
      </c>
      <c r="E131">
        <v>0.55000000000000004</v>
      </c>
      <c r="F131">
        <v>0.21</v>
      </c>
      <c r="G131">
        <v>0.21</v>
      </c>
      <c r="H131">
        <v>0.22</v>
      </c>
      <c r="I131">
        <v>0.23</v>
      </c>
      <c r="J131">
        <v>0.2</v>
      </c>
      <c r="K131">
        <v>0.27</v>
      </c>
      <c r="L131">
        <v>2.2000000000000002</v>
      </c>
      <c r="M131">
        <v>10</v>
      </c>
      <c r="N131">
        <v>0.76</v>
      </c>
      <c r="O131">
        <v>0.63</v>
      </c>
      <c r="P131">
        <v>2005</v>
      </c>
      <c r="Q131" t="b">
        <v>1</v>
      </c>
      <c r="R131">
        <v>11287</v>
      </c>
      <c r="S131">
        <v>10493</v>
      </c>
      <c r="T131">
        <f>ABS(Table3[[#This Row],[r work asu final ncs]]-Table3[[#This Row],[r free asu final ncs]])-ABS(Table3[[#This Row],[r work asu final no ncs]]-Table3[[#This Row],[r free asu final no ncs]])</f>
        <v>-0.06</v>
      </c>
      <c r="U131">
        <f>ABS(Table3[[#This Row],[r work asu final ncs]]-Table3[[#This Row],[r free asu final ncs]])-ABS(Table3[[#This Row],[r work pdb reported]]-Table3[[#This Row],[r free pdb reported]])</f>
        <v>-9.9999999999999811E-3</v>
      </c>
      <c r="V131">
        <f>Table3[[#This Row],[time ncs]]-Table3[[#This Row],[time no ncs]]</f>
        <v>794</v>
      </c>
    </row>
    <row r="132" spans="1:22" x14ac:dyDescent="0.3">
      <c r="A132" t="s">
        <v>144</v>
      </c>
      <c r="B132">
        <v>0.19</v>
      </c>
      <c r="C132">
        <v>0.19</v>
      </c>
      <c r="D132">
        <v>0.52</v>
      </c>
      <c r="E132">
        <v>0.52</v>
      </c>
      <c r="F132">
        <v>0.19</v>
      </c>
      <c r="G132">
        <v>0.18</v>
      </c>
      <c r="H132">
        <v>0.22</v>
      </c>
      <c r="I132">
        <v>0.23</v>
      </c>
      <c r="J132">
        <v>0.19</v>
      </c>
      <c r="K132">
        <v>0.27</v>
      </c>
      <c r="L132">
        <v>2.1</v>
      </c>
      <c r="M132">
        <v>15</v>
      </c>
      <c r="N132">
        <v>0.71</v>
      </c>
      <c r="O132">
        <v>0.74</v>
      </c>
      <c r="P132">
        <v>2013</v>
      </c>
      <c r="Q132" t="b">
        <v>1</v>
      </c>
      <c r="R132">
        <v>10520</v>
      </c>
      <c r="S132">
        <v>10127</v>
      </c>
      <c r="T132">
        <f>ABS(Table3[[#This Row],[r work asu final ncs]]-Table3[[#This Row],[r free asu final ncs]])-ABS(Table3[[#This Row],[r work asu final no ncs]]-Table3[[#This Row],[r free asu final no ncs]])</f>
        <v>-7.0000000000000007E-2</v>
      </c>
      <c r="U132">
        <f>ABS(Table3[[#This Row],[r work asu final ncs]]-Table3[[#This Row],[r free asu final ncs]])-ABS(Table3[[#This Row],[r work pdb reported]]-Table3[[#This Row],[r free pdb reported]])</f>
        <v>1.0000000000000009E-2</v>
      </c>
      <c r="V132">
        <f>Table3[[#This Row],[time ncs]]-Table3[[#This Row],[time no ncs]]</f>
        <v>393</v>
      </c>
    </row>
    <row r="133" spans="1:22" x14ac:dyDescent="0.3">
      <c r="A133" t="s">
        <v>39</v>
      </c>
      <c r="B133">
        <v>0.25</v>
      </c>
      <c r="C133">
        <v>0.26</v>
      </c>
      <c r="D133">
        <v>0.44</v>
      </c>
      <c r="E133">
        <v>0.43</v>
      </c>
      <c r="F133">
        <v>0.24</v>
      </c>
      <c r="G133">
        <v>0.24</v>
      </c>
      <c r="H133">
        <v>0.21</v>
      </c>
      <c r="I133">
        <v>0.26</v>
      </c>
      <c r="J133">
        <v>0.22</v>
      </c>
      <c r="K133">
        <v>0.33</v>
      </c>
      <c r="L133">
        <v>2.1</v>
      </c>
      <c r="M133">
        <v>2</v>
      </c>
      <c r="N133">
        <v>0.56000000000000005</v>
      </c>
      <c r="O133">
        <v>1</v>
      </c>
      <c r="P133">
        <v>2003</v>
      </c>
      <c r="Q133" t="b">
        <v>1</v>
      </c>
      <c r="R133">
        <v>448</v>
      </c>
      <c r="S133">
        <v>475</v>
      </c>
      <c r="T133">
        <f>ABS(Table3[[#This Row],[r work asu final ncs]]-Table3[[#This Row],[r free asu final ncs]])-ABS(Table3[[#This Row],[r work asu final no ncs]]-Table3[[#This Row],[r free asu final no ncs]])</f>
        <v>-0.06</v>
      </c>
      <c r="U133">
        <f>ABS(Table3[[#This Row],[r work asu final ncs]]-Table3[[#This Row],[r free asu final ncs]])-ABS(Table3[[#This Row],[r work pdb reported]]-Table3[[#This Row],[r free pdb reported]])</f>
        <v>4.0000000000000008E-2</v>
      </c>
      <c r="V133">
        <f>Table3[[#This Row],[time ncs]]-Table3[[#This Row],[time no ncs]]</f>
        <v>-27</v>
      </c>
    </row>
    <row r="134" spans="1:22" x14ac:dyDescent="0.3">
      <c r="A134" t="s">
        <v>56</v>
      </c>
      <c r="B134">
        <v>0.18</v>
      </c>
      <c r="C134">
        <v>-1</v>
      </c>
      <c r="D134">
        <v>0.51</v>
      </c>
      <c r="E134">
        <v>0.51</v>
      </c>
      <c r="F134">
        <v>0.18</v>
      </c>
      <c r="G134">
        <v>0.18</v>
      </c>
      <c r="H134">
        <v>0.19</v>
      </c>
      <c r="I134">
        <v>0.19</v>
      </c>
      <c r="J134">
        <v>0.16</v>
      </c>
      <c r="K134">
        <v>0.32</v>
      </c>
      <c r="L134">
        <v>2</v>
      </c>
      <c r="M134">
        <v>20</v>
      </c>
      <c r="N134">
        <v>0.7</v>
      </c>
      <c r="O134">
        <v>0.27</v>
      </c>
      <c r="P134">
        <v>2005</v>
      </c>
      <c r="Q134" t="b">
        <v>1</v>
      </c>
      <c r="R134">
        <v>15524</v>
      </c>
      <c r="S134">
        <v>18288</v>
      </c>
      <c r="T134">
        <f>ABS(Table3[[#This Row],[r work asu final ncs]]-Table3[[#This Row],[r free asu final ncs]])-ABS(Table3[[#This Row],[r work asu final no ncs]]-Table3[[#This Row],[r free asu final no ncs]])</f>
        <v>-0.16</v>
      </c>
      <c r="U134">
        <f>ABS(Table3[[#This Row],[r work asu final ncs]]-Table3[[#This Row],[r free asu final ncs]])-ABS(Table3[[#This Row],[r work pdb reported]]-Table3[[#This Row],[r free pdb reported]])</f>
        <v>-1.18</v>
      </c>
      <c r="V134">
        <f>Table3[[#This Row],[time ncs]]-Table3[[#This Row],[time no ncs]]</f>
        <v>-2764</v>
      </c>
    </row>
    <row r="135" spans="1:22" x14ac:dyDescent="0.3">
      <c r="A135" t="s">
        <v>14</v>
      </c>
      <c r="B135">
        <v>0.18</v>
      </c>
      <c r="C135">
        <v>0.18</v>
      </c>
      <c r="D135">
        <v>0.53</v>
      </c>
      <c r="E135">
        <v>0.52</v>
      </c>
      <c r="F135">
        <v>0.17</v>
      </c>
      <c r="G135">
        <v>0.17</v>
      </c>
      <c r="H135">
        <v>0.24</v>
      </c>
      <c r="I135">
        <v>0.25</v>
      </c>
      <c r="J135">
        <v>0.21</v>
      </c>
      <c r="K135">
        <v>0.3</v>
      </c>
      <c r="L135">
        <v>1.81</v>
      </c>
      <c r="M135">
        <v>15</v>
      </c>
      <c r="N135">
        <v>0.51</v>
      </c>
      <c r="O135">
        <v>0.91</v>
      </c>
      <c r="P135">
        <v>1998</v>
      </c>
      <c r="Q135" t="b">
        <v>1</v>
      </c>
      <c r="R135">
        <v>9089</v>
      </c>
      <c r="S135">
        <v>8706</v>
      </c>
      <c r="T135">
        <f>ABS(Table3[[#This Row],[r work asu final ncs]]-Table3[[#This Row],[r free asu final ncs]])-ABS(Table3[[#This Row],[r work asu final no ncs]]-Table3[[#This Row],[r free asu final no ncs]])</f>
        <v>-7.9999999999999988E-2</v>
      </c>
      <c r="U135">
        <f>ABS(Table3[[#This Row],[r work asu final ncs]]-Table3[[#This Row],[r free asu final ncs]])-ABS(Table3[[#This Row],[r work pdb reported]]-Table3[[#This Row],[r free pdb reported]])</f>
        <v>1.0000000000000009E-2</v>
      </c>
      <c r="V135">
        <f>Table3[[#This Row],[time ncs]]-Table3[[#This Row],[time no ncs]]</f>
        <v>383</v>
      </c>
    </row>
    <row r="139" spans="1:22" x14ac:dyDescent="0.3">
      <c r="O139" t="s">
        <v>181</v>
      </c>
      <c r="P139" t="s">
        <v>182</v>
      </c>
      <c r="T139" t="e">
        <f>AVERAGE(T8:T135)</f>
        <v>#VALUE!</v>
      </c>
    </row>
    <row r="140" spans="1:22" x14ac:dyDescent="0.3">
      <c r="P140" t="s">
        <v>183</v>
      </c>
      <c r="T140" t="e">
        <f>_xlfn.STDEV.S(T8:T135)</f>
        <v>#VALUE!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41"/>
  <sheetViews>
    <sheetView tabSelected="1" workbookViewId="0">
      <selection activeCell="A4" sqref="A4:F15"/>
    </sheetView>
  </sheetViews>
  <sheetFormatPr defaultColWidth="8.77734375" defaultRowHeight="14.4" x14ac:dyDescent="0.3"/>
  <sheetData>
    <row r="2" spans="1:6" x14ac:dyDescent="0.3">
      <c r="A2" t="s">
        <v>172</v>
      </c>
    </row>
    <row r="4" spans="1:6" s="3" customFormat="1" ht="20.399999999999999" x14ac:dyDescent="0.3">
      <c r="A4" s="5" t="s">
        <v>173</v>
      </c>
      <c r="B4" s="5" t="s">
        <v>175</v>
      </c>
      <c r="C4" s="9" t="s">
        <v>177</v>
      </c>
      <c r="D4" s="9" t="s">
        <v>161</v>
      </c>
      <c r="E4" s="5" t="s">
        <v>176</v>
      </c>
      <c r="F4" s="5" t="s">
        <v>174</v>
      </c>
    </row>
    <row r="5" spans="1:6" x14ac:dyDescent="0.3">
      <c r="A5" s="8" t="s">
        <v>130</v>
      </c>
      <c r="B5" s="8">
        <v>4.75</v>
      </c>
      <c r="C5" s="8">
        <v>60</v>
      </c>
      <c r="D5" s="8">
        <v>0.65</v>
      </c>
      <c r="E5" s="8">
        <v>1</v>
      </c>
      <c r="F5" s="8">
        <v>2012</v>
      </c>
    </row>
    <row r="6" spans="1:6" x14ac:dyDescent="0.3">
      <c r="A6" s="8" t="s">
        <v>93</v>
      </c>
      <c r="B6" s="8">
        <v>3.56</v>
      </c>
      <c r="C6" s="8">
        <v>60</v>
      </c>
      <c r="D6" s="8">
        <v>0.66</v>
      </c>
      <c r="E6" s="8">
        <v>0.99</v>
      </c>
      <c r="F6" s="8">
        <v>2008</v>
      </c>
    </row>
    <row r="7" spans="1:6" x14ac:dyDescent="0.3">
      <c r="A7" s="8" t="s">
        <v>116</v>
      </c>
      <c r="B7" s="8">
        <v>6</v>
      </c>
      <c r="C7" s="8">
        <v>60</v>
      </c>
      <c r="D7" s="8">
        <v>0.64</v>
      </c>
      <c r="E7" s="8">
        <v>0.98</v>
      </c>
      <c r="F7" s="8">
        <v>2011</v>
      </c>
    </row>
    <row r="8" spans="1:6" x14ac:dyDescent="0.3">
      <c r="A8" s="8" t="s">
        <v>22</v>
      </c>
      <c r="B8" s="8">
        <v>2.4500000000000002</v>
      </c>
      <c r="C8" s="8">
        <v>17</v>
      </c>
      <c r="D8" s="8">
        <v>0.61</v>
      </c>
      <c r="E8" s="8">
        <v>0.69</v>
      </c>
      <c r="F8" s="8">
        <v>2000</v>
      </c>
    </row>
    <row r="9" spans="1:6" x14ac:dyDescent="0.3">
      <c r="A9" s="8" t="s">
        <v>134</v>
      </c>
      <c r="B9" s="8">
        <v>2.7</v>
      </c>
      <c r="C9" s="8">
        <v>20</v>
      </c>
      <c r="D9" s="8">
        <v>0.64</v>
      </c>
      <c r="E9" s="8">
        <v>0.82</v>
      </c>
      <c r="F9" s="8">
        <v>2012</v>
      </c>
    </row>
    <row r="10" spans="1:6" x14ac:dyDescent="0.3">
      <c r="A10" s="8" t="s">
        <v>118</v>
      </c>
      <c r="B10" s="8">
        <v>2.8</v>
      </c>
      <c r="C10" s="8">
        <v>60</v>
      </c>
      <c r="D10" s="8">
        <v>0.63</v>
      </c>
      <c r="E10" s="8">
        <v>0.88</v>
      </c>
      <c r="F10" s="8">
        <v>2011</v>
      </c>
    </row>
    <row r="11" spans="1:6" x14ac:dyDescent="0.3">
      <c r="A11" s="8" t="s">
        <v>105</v>
      </c>
      <c r="B11" s="8">
        <v>3</v>
      </c>
      <c r="C11" s="8">
        <v>8</v>
      </c>
      <c r="D11" s="8">
        <v>0.63</v>
      </c>
      <c r="E11" s="8">
        <v>0.93</v>
      </c>
      <c r="F11" s="8">
        <v>2010</v>
      </c>
    </row>
    <row r="12" spans="1:6" x14ac:dyDescent="0.3">
      <c r="A12" s="8" t="s">
        <v>145</v>
      </c>
      <c r="B12" s="8">
        <v>2.9</v>
      </c>
      <c r="C12" s="8">
        <v>15</v>
      </c>
      <c r="D12" s="8">
        <v>0.76</v>
      </c>
      <c r="E12" s="8">
        <v>0.79</v>
      </c>
      <c r="F12" s="8">
        <v>2013</v>
      </c>
    </row>
    <row r="13" spans="1:6" x14ac:dyDescent="0.3">
      <c r="A13" s="8" t="s">
        <v>136</v>
      </c>
      <c r="B13" s="8">
        <v>3.2</v>
      </c>
      <c r="C13" s="8">
        <v>20</v>
      </c>
      <c r="D13" s="8">
        <v>0.65</v>
      </c>
      <c r="E13" s="8">
        <v>0.92</v>
      </c>
      <c r="F13" s="8">
        <v>2012</v>
      </c>
    </row>
    <row r="14" spans="1:6" x14ac:dyDescent="0.3">
      <c r="A14" s="8" t="s">
        <v>31</v>
      </c>
      <c r="B14" s="8">
        <v>2.7</v>
      </c>
      <c r="C14" s="8">
        <v>60</v>
      </c>
      <c r="D14" s="8">
        <v>0.76</v>
      </c>
      <c r="E14" s="8">
        <v>0.79</v>
      </c>
      <c r="F14" s="8">
        <v>2002</v>
      </c>
    </row>
    <row r="15" spans="1:6" x14ac:dyDescent="0.3">
      <c r="A15" s="8" t="s">
        <v>71</v>
      </c>
      <c r="B15" s="8">
        <v>5.05</v>
      </c>
      <c r="C15" s="8">
        <v>60</v>
      </c>
      <c r="D15" s="8">
        <v>0.83</v>
      </c>
      <c r="E15" s="8">
        <v>0.96</v>
      </c>
      <c r="F15" s="8">
        <v>2006</v>
      </c>
    </row>
    <row r="16" spans="1:6" x14ac:dyDescent="0.3">
      <c r="A16" s="4"/>
      <c r="B16" s="4"/>
      <c r="C16" s="4"/>
      <c r="D16" s="4"/>
      <c r="E16" s="4"/>
      <c r="F16" s="4"/>
    </row>
    <row r="17" spans="1:9" x14ac:dyDescent="0.3">
      <c r="A17" s="4"/>
      <c r="B17" s="4"/>
      <c r="C17" s="4"/>
      <c r="D17" s="4"/>
      <c r="E17" s="4"/>
      <c r="F17" s="4"/>
    </row>
    <row r="18" spans="1:9" x14ac:dyDescent="0.3">
      <c r="A18" s="4"/>
      <c r="B18" s="4"/>
      <c r="C18" s="4"/>
      <c r="D18" s="4"/>
      <c r="E18" s="4"/>
      <c r="F18" s="4"/>
    </row>
    <row r="19" spans="1:9" x14ac:dyDescent="0.3">
      <c r="A19" s="4"/>
      <c r="B19" s="4"/>
      <c r="C19" s="4"/>
      <c r="D19" s="4"/>
      <c r="E19" s="4"/>
      <c r="F19" s="4"/>
    </row>
    <row r="20" spans="1:9" x14ac:dyDescent="0.3">
      <c r="A20" s="4"/>
      <c r="B20" s="4"/>
      <c r="C20" s="4"/>
      <c r="D20" s="4"/>
      <c r="E20" s="4"/>
      <c r="F20" s="4"/>
    </row>
    <row r="23" spans="1:9" ht="30" customHeight="1" x14ac:dyDescent="0.3"/>
    <row r="24" spans="1:9" s="1" customFormat="1" ht="40.200000000000003" customHeight="1" x14ac:dyDescent="0.3">
      <c r="A24" s="5" t="s">
        <v>173</v>
      </c>
      <c r="B24" s="6" t="s">
        <v>187</v>
      </c>
      <c r="C24" s="6"/>
      <c r="D24" s="6" t="s">
        <v>185</v>
      </c>
      <c r="E24" s="6"/>
      <c r="F24" s="6" t="s">
        <v>184</v>
      </c>
      <c r="G24" s="6"/>
      <c r="H24" s="7" t="s">
        <v>186</v>
      </c>
      <c r="I24" s="7"/>
    </row>
    <row r="25" spans="1:9" x14ac:dyDescent="0.3">
      <c r="A25" s="8"/>
      <c r="B25" s="8" t="s">
        <v>188</v>
      </c>
      <c r="C25" s="8" t="s">
        <v>189</v>
      </c>
      <c r="D25" s="8" t="s">
        <v>188</v>
      </c>
      <c r="E25" s="8" t="s">
        <v>189</v>
      </c>
      <c r="F25" s="8" t="s">
        <v>188</v>
      </c>
      <c r="G25" s="8" t="s">
        <v>189</v>
      </c>
      <c r="H25" s="8" t="s">
        <v>188</v>
      </c>
      <c r="I25" s="8" t="s">
        <v>189</v>
      </c>
    </row>
    <row r="26" spans="1:9" x14ac:dyDescent="0.3">
      <c r="A26" s="8" t="s">
        <v>130</v>
      </c>
      <c r="B26" s="8">
        <v>0.28999999999999998</v>
      </c>
      <c r="C26" s="8">
        <v>0.28999999999999998</v>
      </c>
      <c r="D26" s="8">
        <v>0.18</v>
      </c>
      <c r="E26" s="8">
        <v>0.19</v>
      </c>
      <c r="F26" s="8">
        <v>0.35</v>
      </c>
      <c r="G26" s="8">
        <v>0.54</v>
      </c>
      <c r="H26" s="8"/>
      <c r="I26" s="8"/>
    </row>
    <row r="27" spans="1:9" x14ac:dyDescent="0.3">
      <c r="A27" s="8" t="s">
        <v>93</v>
      </c>
      <c r="B27" s="8">
        <v>0.3</v>
      </c>
      <c r="C27" s="8">
        <v>0.31</v>
      </c>
      <c r="D27" s="8">
        <v>0.27</v>
      </c>
      <c r="E27" s="8">
        <v>0.27</v>
      </c>
      <c r="F27" s="8">
        <v>0.18</v>
      </c>
      <c r="G27" s="8">
        <v>0.39</v>
      </c>
      <c r="H27" s="8"/>
      <c r="I27" s="8"/>
    </row>
    <row r="28" spans="1:9" x14ac:dyDescent="0.3">
      <c r="A28" s="8" t="s">
        <v>116</v>
      </c>
      <c r="B28" s="8">
        <v>0.38</v>
      </c>
      <c r="C28" s="8">
        <v>0.43</v>
      </c>
      <c r="D28" s="8">
        <v>0.22</v>
      </c>
      <c r="E28" s="8">
        <v>0.22</v>
      </c>
      <c r="F28" s="8">
        <v>0.22</v>
      </c>
      <c r="G28" s="8">
        <v>0.43</v>
      </c>
      <c r="H28" s="8"/>
      <c r="I28" s="8"/>
    </row>
    <row r="29" spans="1:9" x14ac:dyDescent="0.3">
      <c r="A29" s="8" t="s">
        <v>22</v>
      </c>
      <c r="B29" s="8">
        <v>0.2</v>
      </c>
      <c r="C29" s="8">
        <v>0.23</v>
      </c>
      <c r="D29" s="8">
        <v>0.32</v>
      </c>
      <c r="E29" s="8">
        <v>0.34</v>
      </c>
      <c r="F29" s="8">
        <v>0.17</v>
      </c>
      <c r="G29" s="8">
        <v>0.35</v>
      </c>
      <c r="H29" s="8"/>
      <c r="I29" s="8"/>
    </row>
    <row r="30" spans="1:9" x14ac:dyDescent="0.3">
      <c r="A30" s="8" t="s">
        <v>134</v>
      </c>
      <c r="B30" s="8">
        <v>0.24</v>
      </c>
      <c r="C30" s="8"/>
      <c r="D30" s="8">
        <v>0.23</v>
      </c>
      <c r="E30" s="8">
        <v>0.24</v>
      </c>
      <c r="F30" s="8">
        <v>0.19</v>
      </c>
      <c r="G30" s="8">
        <v>0.37</v>
      </c>
      <c r="H30" s="8"/>
      <c r="I30" s="8"/>
    </row>
    <row r="31" spans="1:9" x14ac:dyDescent="0.3">
      <c r="A31" s="8" t="s">
        <v>118</v>
      </c>
      <c r="B31" s="8">
        <v>0.28000000000000003</v>
      </c>
      <c r="C31" s="8">
        <v>0.28000000000000003</v>
      </c>
      <c r="D31" s="8">
        <v>0.27</v>
      </c>
      <c r="E31" s="8">
        <v>0.27</v>
      </c>
      <c r="F31" s="8">
        <v>0.14000000000000001</v>
      </c>
      <c r="G31" s="8">
        <v>0.3</v>
      </c>
      <c r="H31" s="8"/>
      <c r="I31" s="8"/>
    </row>
    <row r="32" spans="1:9" x14ac:dyDescent="0.3">
      <c r="A32" s="8" t="s">
        <v>105</v>
      </c>
      <c r="B32" s="8"/>
      <c r="C32" s="8"/>
      <c r="D32" s="8">
        <v>0.35</v>
      </c>
      <c r="E32" s="8">
        <v>0.37</v>
      </c>
      <c r="F32" s="8">
        <v>0.25</v>
      </c>
      <c r="G32" s="8">
        <v>0.42</v>
      </c>
      <c r="H32" s="8"/>
      <c r="I32" s="8"/>
    </row>
    <row r="33" spans="1:9" x14ac:dyDescent="0.3">
      <c r="A33" s="8" t="s">
        <v>145</v>
      </c>
      <c r="B33" s="8">
        <v>0.23</v>
      </c>
      <c r="C33" s="8">
        <v>0.24</v>
      </c>
      <c r="D33" s="8">
        <v>0.23</v>
      </c>
      <c r="E33" s="8">
        <v>0.24</v>
      </c>
      <c r="F33" s="8">
        <v>0.18</v>
      </c>
      <c r="G33" s="8">
        <v>0.31</v>
      </c>
      <c r="H33" s="8"/>
      <c r="I33" s="8"/>
    </row>
    <row r="34" spans="1:9" x14ac:dyDescent="0.3">
      <c r="A34" s="8" t="s">
        <v>136</v>
      </c>
      <c r="B34" s="8">
        <v>0.26</v>
      </c>
      <c r="C34" s="8"/>
      <c r="D34" s="8">
        <v>0.24</v>
      </c>
      <c r="E34" s="8">
        <v>0.25</v>
      </c>
      <c r="F34" s="8">
        <v>0.17</v>
      </c>
      <c r="G34" s="8">
        <v>0.36</v>
      </c>
      <c r="H34" s="8"/>
      <c r="I34" s="8"/>
    </row>
    <row r="35" spans="1:9" x14ac:dyDescent="0.3">
      <c r="A35" s="8" t="s">
        <v>31</v>
      </c>
      <c r="B35" s="8">
        <v>0.28000000000000003</v>
      </c>
      <c r="C35" s="8">
        <v>-1</v>
      </c>
      <c r="D35" s="8">
        <v>0.28000000000000003</v>
      </c>
      <c r="E35" s="8">
        <v>0.28000000000000003</v>
      </c>
      <c r="F35" s="8">
        <v>0.17</v>
      </c>
      <c r="G35" s="8">
        <v>0.28999999999999998</v>
      </c>
      <c r="H35" s="8"/>
      <c r="I35" s="8"/>
    </row>
    <row r="36" spans="1:9" x14ac:dyDescent="0.3">
      <c r="A36" s="8" t="s">
        <v>71</v>
      </c>
      <c r="B36" s="8">
        <v>0.36</v>
      </c>
      <c r="C36" s="8">
        <v>-1</v>
      </c>
      <c r="D36" s="8">
        <v>0.28999999999999998</v>
      </c>
      <c r="E36" s="8">
        <v>0.3</v>
      </c>
      <c r="F36" s="8">
        <v>0.12</v>
      </c>
      <c r="G36" s="8">
        <v>0.24</v>
      </c>
      <c r="H36" s="8"/>
      <c r="I36" s="8"/>
    </row>
    <row r="37" spans="1:9" x14ac:dyDescent="0.3">
      <c r="A37" s="4"/>
      <c r="B37" s="4"/>
      <c r="C37" s="4"/>
      <c r="D37" s="4"/>
      <c r="E37" s="4"/>
      <c r="F37" s="4"/>
      <c r="G37" s="4"/>
      <c r="H37" s="4"/>
      <c r="I37" s="4"/>
    </row>
    <row r="38" spans="1:9" x14ac:dyDescent="0.3">
      <c r="A38" s="4"/>
      <c r="B38" s="4"/>
      <c r="C38" s="4"/>
      <c r="D38" s="4"/>
      <c r="E38" s="4"/>
      <c r="F38" s="4"/>
      <c r="G38" s="4"/>
      <c r="H38" s="4"/>
      <c r="I38" s="4"/>
    </row>
    <row r="39" spans="1:9" x14ac:dyDescent="0.3">
      <c r="A39" s="4"/>
      <c r="B39" s="4"/>
      <c r="C39" s="4"/>
      <c r="D39" s="4"/>
      <c r="E39" s="4"/>
      <c r="F39" s="4"/>
      <c r="G39" s="4"/>
      <c r="H39" s="4"/>
      <c r="I39" s="4"/>
    </row>
    <row r="40" spans="1:9" x14ac:dyDescent="0.3">
      <c r="A40" s="4"/>
      <c r="B40" s="4"/>
      <c r="C40" s="4"/>
      <c r="D40" s="4"/>
      <c r="E40" s="4"/>
      <c r="F40" s="4"/>
      <c r="G40" s="4"/>
      <c r="H40" s="4"/>
      <c r="I40" s="4"/>
    </row>
    <row r="41" spans="1:9" x14ac:dyDescent="0.3">
      <c r="A41" s="4"/>
      <c r="B41" s="4"/>
      <c r="C41" s="4"/>
      <c r="D41" s="4"/>
      <c r="E41" s="4"/>
      <c r="F41" s="4"/>
      <c r="G41" s="4"/>
      <c r="H41" s="4"/>
      <c r="I41" s="4"/>
    </row>
  </sheetData>
  <mergeCells count="4">
    <mergeCell ref="F24:G24"/>
    <mergeCell ref="D24:E24"/>
    <mergeCell ref="H24:I24"/>
    <mergeCell ref="B24:C24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3"/>
  <sheetViews>
    <sheetView zoomScale="75" zoomScaleNormal="75" workbookViewId="0">
      <selection activeCell="E16" sqref="E16"/>
    </sheetView>
  </sheetViews>
  <sheetFormatPr defaultRowHeight="14.4" x14ac:dyDescent="0.3"/>
  <cols>
    <col min="1" max="1" width="10.33203125" customWidth="1"/>
    <col min="2" max="2" width="19.33203125" customWidth="1"/>
    <col min="3" max="3" width="18.5546875" customWidth="1"/>
    <col min="4" max="4" width="14.88671875" customWidth="1"/>
    <col min="5" max="5" width="14.109375" customWidth="1"/>
    <col min="6" max="6" width="14.5546875" customWidth="1"/>
    <col min="7" max="7" width="13.77734375" customWidth="1"/>
    <col min="8" max="8" width="15.5546875" customWidth="1"/>
    <col min="9" max="9" width="17.6640625" bestFit="1" customWidth="1"/>
    <col min="10" max="10" width="16.77734375" bestFit="1" customWidth="1"/>
    <col min="11" max="11" width="13.109375" bestFit="1" customWidth="1"/>
    <col min="12" max="12" width="13.33203125" customWidth="1"/>
    <col min="13" max="13" width="22" customWidth="1"/>
    <col min="14" max="14" width="11.88671875" bestFit="1" customWidth="1"/>
    <col min="15" max="15" width="13.77734375" bestFit="1" customWidth="1"/>
    <col min="16" max="16" width="12.88671875" bestFit="1" customWidth="1"/>
    <col min="17" max="17" width="9.21875" bestFit="1" customWidth="1"/>
    <col min="18" max="18" width="5" bestFit="1" customWidth="1"/>
    <col min="19" max="19" width="11.44140625" bestFit="1" customWidth="1"/>
    <col min="20" max="20" width="20.33203125" bestFit="1" customWidth="1"/>
    <col min="21" max="21" width="6" bestFit="1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">
      <c r="A2" t="s">
        <v>14</v>
      </c>
      <c r="B2">
        <v>0.18</v>
      </c>
      <c r="C2">
        <v>0.18</v>
      </c>
      <c r="D2">
        <v>0.53</v>
      </c>
      <c r="E2">
        <v>0.54</v>
      </c>
      <c r="F2">
        <v>0.17</v>
      </c>
      <c r="G2">
        <v>0.17</v>
      </c>
      <c r="H2">
        <v>0.22</v>
      </c>
      <c r="I2">
        <v>0.31</v>
      </c>
      <c r="J2">
        <v>1.81</v>
      </c>
      <c r="K2">
        <v>1998</v>
      </c>
      <c r="L2" t="b">
        <v>0</v>
      </c>
      <c r="M2" t="b">
        <v>1</v>
      </c>
      <c r="N2">
        <v>9445</v>
      </c>
    </row>
    <row r="3" spans="1:14" x14ac:dyDescent="0.3">
      <c r="A3" t="s">
        <v>14</v>
      </c>
      <c r="B3">
        <v>0.18</v>
      </c>
      <c r="C3">
        <v>0.18</v>
      </c>
      <c r="D3">
        <v>0.53</v>
      </c>
      <c r="E3">
        <v>0.54</v>
      </c>
      <c r="F3">
        <v>0.17</v>
      </c>
      <c r="G3">
        <v>0.17</v>
      </c>
      <c r="H3">
        <v>0.24</v>
      </c>
      <c r="I3">
        <v>0.25</v>
      </c>
      <c r="J3">
        <v>1.81</v>
      </c>
      <c r="K3">
        <v>1998</v>
      </c>
      <c r="L3" t="b">
        <v>1</v>
      </c>
      <c r="M3" t="b">
        <v>1</v>
      </c>
      <c r="N3">
        <v>9544</v>
      </c>
    </row>
    <row r="4" spans="1:14" x14ac:dyDescent="0.3">
      <c r="A4" t="s">
        <v>15</v>
      </c>
      <c r="B4">
        <v>0.32</v>
      </c>
      <c r="C4">
        <v>0.36</v>
      </c>
      <c r="D4">
        <v>0.46</v>
      </c>
      <c r="E4">
        <v>0.46</v>
      </c>
      <c r="F4">
        <v>0.33</v>
      </c>
      <c r="G4">
        <v>0.32</v>
      </c>
      <c r="H4">
        <v>0.25</v>
      </c>
      <c r="I4">
        <v>0.45</v>
      </c>
      <c r="J4">
        <v>3.6</v>
      </c>
      <c r="K4">
        <v>1998</v>
      </c>
      <c r="L4" t="b">
        <v>0</v>
      </c>
      <c r="M4" t="b">
        <v>1</v>
      </c>
      <c r="N4">
        <v>256</v>
      </c>
    </row>
    <row r="5" spans="1:14" x14ac:dyDescent="0.3">
      <c r="A5" t="s">
        <v>15</v>
      </c>
      <c r="B5">
        <v>0.32</v>
      </c>
      <c r="C5">
        <v>0.36</v>
      </c>
      <c r="D5">
        <v>0.46</v>
      </c>
      <c r="E5">
        <v>0.45</v>
      </c>
      <c r="F5">
        <v>0.33</v>
      </c>
      <c r="G5">
        <v>0.33</v>
      </c>
      <c r="H5">
        <v>0.26</v>
      </c>
      <c r="I5">
        <v>0.39</v>
      </c>
      <c r="J5">
        <v>3.6</v>
      </c>
      <c r="K5">
        <v>1998</v>
      </c>
      <c r="L5" t="b">
        <v>1</v>
      </c>
      <c r="M5" t="b">
        <v>1</v>
      </c>
      <c r="N5">
        <v>226</v>
      </c>
    </row>
    <row r="6" spans="1:14" x14ac:dyDescent="0.3">
      <c r="A6" t="s">
        <v>16</v>
      </c>
      <c r="B6">
        <v>0.23</v>
      </c>
      <c r="C6">
        <v>0.24</v>
      </c>
      <c r="D6">
        <v>0.54</v>
      </c>
      <c r="E6">
        <v>0.54</v>
      </c>
      <c r="F6">
        <v>0.23</v>
      </c>
      <c r="G6">
        <v>0.22</v>
      </c>
      <c r="H6">
        <v>0.1</v>
      </c>
      <c r="I6">
        <v>0.26</v>
      </c>
      <c r="J6">
        <v>2.4</v>
      </c>
      <c r="K6">
        <v>1998</v>
      </c>
      <c r="L6" t="b">
        <v>0</v>
      </c>
      <c r="M6" t="b">
        <v>1</v>
      </c>
      <c r="N6">
        <v>1127</v>
      </c>
    </row>
    <row r="7" spans="1:14" x14ac:dyDescent="0.3">
      <c r="A7" t="s">
        <v>16</v>
      </c>
      <c r="B7">
        <v>0.23</v>
      </c>
      <c r="C7">
        <v>0.24</v>
      </c>
      <c r="D7">
        <v>0.54</v>
      </c>
      <c r="E7">
        <v>0.53</v>
      </c>
      <c r="F7">
        <v>0.23</v>
      </c>
      <c r="G7">
        <v>0.23</v>
      </c>
      <c r="H7">
        <v>0.2</v>
      </c>
      <c r="I7">
        <v>0.22</v>
      </c>
      <c r="J7">
        <v>2.4</v>
      </c>
      <c r="K7">
        <v>1998</v>
      </c>
      <c r="L7" t="b">
        <v>1</v>
      </c>
      <c r="M7" t="b">
        <v>1</v>
      </c>
      <c r="N7">
        <v>8109</v>
      </c>
    </row>
    <row r="8" spans="1:14" x14ac:dyDescent="0.3">
      <c r="A8" t="s">
        <v>17</v>
      </c>
      <c r="B8">
        <v>0.27</v>
      </c>
      <c r="C8">
        <v>0.31</v>
      </c>
      <c r="D8">
        <v>0.44</v>
      </c>
      <c r="E8">
        <v>0.44</v>
      </c>
      <c r="F8">
        <v>0.28999999999999998</v>
      </c>
      <c r="G8">
        <v>0.28000000000000003</v>
      </c>
      <c r="H8">
        <v>0.2</v>
      </c>
      <c r="I8">
        <v>0.36</v>
      </c>
      <c r="J8">
        <v>3.16</v>
      </c>
      <c r="K8">
        <v>1998</v>
      </c>
      <c r="L8" t="b">
        <v>0</v>
      </c>
      <c r="M8" t="b">
        <v>1</v>
      </c>
      <c r="N8">
        <v>1427</v>
      </c>
    </row>
    <row r="9" spans="1:14" x14ac:dyDescent="0.3">
      <c r="A9" t="s">
        <v>17</v>
      </c>
      <c r="B9">
        <v>0.27</v>
      </c>
      <c r="C9">
        <v>0.31</v>
      </c>
      <c r="D9">
        <v>0.44</v>
      </c>
      <c r="E9">
        <v>0.43</v>
      </c>
      <c r="F9">
        <v>0.28999999999999998</v>
      </c>
      <c r="G9">
        <v>0.28999999999999998</v>
      </c>
      <c r="H9">
        <v>0.23</v>
      </c>
      <c r="I9">
        <v>0.32</v>
      </c>
      <c r="J9">
        <v>3.16</v>
      </c>
      <c r="K9">
        <v>1998</v>
      </c>
      <c r="L9" t="b">
        <v>1</v>
      </c>
      <c r="M9" t="b">
        <v>1</v>
      </c>
      <c r="N9">
        <v>1278</v>
      </c>
    </row>
    <row r="10" spans="1:14" x14ac:dyDescent="0.3">
      <c r="A10" t="s">
        <v>18</v>
      </c>
      <c r="B10">
        <v>0.25</v>
      </c>
      <c r="C10">
        <v>0.27</v>
      </c>
      <c r="D10">
        <v>0.5</v>
      </c>
      <c r="E10">
        <v>0.5</v>
      </c>
      <c r="F10">
        <v>0.28000000000000003</v>
      </c>
      <c r="G10">
        <v>0.27</v>
      </c>
      <c r="H10">
        <v>0.23</v>
      </c>
      <c r="I10">
        <v>0.28999999999999998</v>
      </c>
      <c r="J10">
        <v>2.25</v>
      </c>
      <c r="K10">
        <v>2000</v>
      </c>
      <c r="L10" t="b">
        <v>0</v>
      </c>
      <c r="M10" t="b">
        <v>1</v>
      </c>
      <c r="N10">
        <v>6977</v>
      </c>
    </row>
    <row r="11" spans="1:14" x14ac:dyDescent="0.3">
      <c r="A11" t="s">
        <v>18</v>
      </c>
      <c r="B11">
        <v>0.25</v>
      </c>
      <c r="C11">
        <v>0.27</v>
      </c>
      <c r="D11">
        <v>0.5</v>
      </c>
      <c r="E11">
        <v>0.49</v>
      </c>
      <c r="F11">
        <v>0.28000000000000003</v>
      </c>
      <c r="G11">
        <v>0.27</v>
      </c>
      <c r="H11">
        <v>0.26</v>
      </c>
      <c r="I11">
        <v>0.27</v>
      </c>
      <c r="J11">
        <v>2.25</v>
      </c>
      <c r="K11">
        <v>2000</v>
      </c>
      <c r="L11" t="b">
        <v>1</v>
      </c>
      <c r="M11" t="b">
        <v>1</v>
      </c>
      <c r="N11">
        <v>6810</v>
      </c>
    </row>
    <row r="12" spans="1:14" x14ac:dyDescent="0.3">
      <c r="A12" t="s">
        <v>19</v>
      </c>
      <c r="B12">
        <v>0.15</v>
      </c>
      <c r="C12">
        <v>0.16</v>
      </c>
      <c r="D12">
        <v>0.52</v>
      </c>
      <c r="E12">
        <v>0.51</v>
      </c>
      <c r="F12">
        <v>0.17</v>
      </c>
      <c r="G12">
        <v>0.17</v>
      </c>
      <c r="H12">
        <v>0.16</v>
      </c>
      <c r="I12">
        <v>0.24</v>
      </c>
      <c r="J12">
        <v>2.7</v>
      </c>
      <c r="K12">
        <v>1999</v>
      </c>
      <c r="L12" t="b">
        <v>0</v>
      </c>
      <c r="M12" t="b">
        <v>1</v>
      </c>
      <c r="N12">
        <v>4174</v>
      </c>
    </row>
    <row r="13" spans="1:14" x14ac:dyDescent="0.3">
      <c r="A13" t="s">
        <v>19</v>
      </c>
      <c r="B13">
        <v>0.15</v>
      </c>
      <c r="C13">
        <v>0.16</v>
      </c>
      <c r="D13">
        <v>0.52</v>
      </c>
      <c r="E13">
        <v>0.51</v>
      </c>
      <c r="F13">
        <v>0.17</v>
      </c>
      <c r="G13">
        <v>0.18</v>
      </c>
      <c r="H13">
        <v>0.19</v>
      </c>
      <c r="I13">
        <v>0.21</v>
      </c>
      <c r="J13">
        <v>2.7</v>
      </c>
      <c r="K13">
        <v>1999</v>
      </c>
      <c r="L13" t="b">
        <v>1</v>
      </c>
      <c r="M13" t="b">
        <v>1</v>
      </c>
      <c r="N13">
        <v>4412</v>
      </c>
    </row>
    <row r="14" spans="1:14" x14ac:dyDescent="0.3">
      <c r="A14" t="s">
        <v>20</v>
      </c>
      <c r="B14">
        <v>0.28999999999999998</v>
      </c>
      <c r="C14">
        <v>0.28999999999999998</v>
      </c>
      <c r="D14">
        <v>0.54</v>
      </c>
      <c r="E14">
        <v>0.56000000000000005</v>
      </c>
      <c r="F14">
        <v>0.46</v>
      </c>
      <c r="G14">
        <v>0.46</v>
      </c>
      <c r="H14">
        <v>0.27</v>
      </c>
      <c r="I14">
        <v>0.44</v>
      </c>
      <c r="J14">
        <v>3.5</v>
      </c>
      <c r="K14">
        <v>1999</v>
      </c>
      <c r="L14" t="b">
        <v>0</v>
      </c>
      <c r="M14" t="b">
        <v>1</v>
      </c>
      <c r="N14">
        <v>12968</v>
      </c>
    </row>
    <row r="15" spans="1:14" x14ac:dyDescent="0.3">
      <c r="A15" t="s">
        <v>20</v>
      </c>
      <c r="B15">
        <v>0.28999999999999998</v>
      </c>
      <c r="C15">
        <v>0.28999999999999998</v>
      </c>
      <c r="D15">
        <v>0.54</v>
      </c>
      <c r="E15">
        <v>0.55000000000000004</v>
      </c>
      <c r="F15">
        <v>0.46</v>
      </c>
      <c r="G15">
        <v>0.45</v>
      </c>
      <c r="H15">
        <v>0.46</v>
      </c>
      <c r="I15">
        <v>0.46</v>
      </c>
      <c r="J15">
        <v>3.5</v>
      </c>
      <c r="K15">
        <v>1999</v>
      </c>
      <c r="L15" t="b">
        <v>1</v>
      </c>
      <c r="M15" t="b">
        <v>1</v>
      </c>
      <c r="N15">
        <v>9079</v>
      </c>
    </row>
    <row r="16" spans="1:14" x14ac:dyDescent="0.3">
      <c r="A16" t="s">
        <v>21</v>
      </c>
      <c r="B16">
        <v>0.28000000000000003</v>
      </c>
      <c r="C16">
        <v>0.28999999999999998</v>
      </c>
      <c r="D16">
        <v>0.56000000000000005</v>
      </c>
      <c r="E16">
        <v>0.56000000000000005</v>
      </c>
      <c r="F16">
        <v>0.39</v>
      </c>
      <c r="G16">
        <v>0.39</v>
      </c>
      <c r="H16">
        <v>0.18</v>
      </c>
      <c r="I16">
        <v>0.34</v>
      </c>
      <c r="J16">
        <v>3.5</v>
      </c>
      <c r="K16">
        <v>2000</v>
      </c>
      <c r="L16" t="b">
        <v>0</v>
      </c>
      <c r="M16" t="b">
        <v>1</v>
      </c>
      <c r="N16">
        <v>4992</v>
      </c>
    </row>
    <row r="17" spans="1:14" x14ac:dyDescent="0.3">
      <c r="A17" t="s">
        <v>21</v>
      </c>
      <c r="B17">
        <v>0.28000000000000003</v>
      </c>
      <c r="C17">
        <v>0.28999999999999998</v>
      </c>
      <c r="D17">
        <v>0.56000000000000005</v>
      </c>
      <c r="E17">
        <v>0.55000000000000004</v>
      </c>
      <c r="F17">
        <v>0.39</v>
      </c>
      <c r="G17">
        <v>0.4</v>
      </c>
      <c r="H17">
        <v>0.35</v>
      </c>
      <c r="I17">
        <v>0.36</v>
      </c>
      <c r="J17">
        <v>3.5</v>
      </c>
      <c r="K17">
        <v>2000</v>
      </c>
      <c r="L17" t="b">
        <v>1</v>
      </c>
      <c r="M17" t="b">
        <v>1</v>
      </c>
      <c r="N17">
        <v>4810</v>
      </c>
    </row>
    <row r="18" spans="1:14" x14ac:dyDescent="0.3">
      <c r="A18" t="s">
        <v>22</v>
      </c>
      <c r="B18">
        <v>0.2</v>
      </c>
      <c r="C18">
        <v>0.23</v>
      </c>
      <c r="D18">
        <v>0.44</v>
      </c>
      <c r="E18">
        <v>0.45</v>
      </c>
      <c r="F18">
        <v>0.36</v>
      </c>
      <c r="G18">
        <v>0.37</v>
      </c>
      <c r="H18">
        <v>0.17</v>
      </c>
      <c r="I18">
        <v>0.35</v>
      </c>
      <c r="J18">
        <v>2.4500000000000002</v>
      </c>
      <c r="K18">
        <v>2000</v>
      </c>
      <c r="L18" t="b">
        <v>0</v>
      </c>
      <c r="M18" t="b">
        <v>1</v>
      </c>
      <c r="N18">
        <v>2876</v>
      </c>
    </row>
    <row r="19" spans="1:14" x14ac:dyDescent="0.3">
      <c r="A19" t="s">
        <v>22</v>
      </c>
      <c r="B19">
        <v>0.2</v>
      </c>
      <c r="C19">
        <v>0.23</v>
      </c>
      <c r="D19">
        <v>0.44</v>
      </c>
      <c r="E19">
        <v>0.45</v>
      </c>
      <c r="F19">
        <v>0.36</v>
      </c>
      <c r="G19">
        <v>0.36</v>
      </c>
      <c r="H19">
        <v>0.33</v>
      </c>
      <c r="I19">
        <v>0.35</v>
      </c>
      <c r="J19">
        <v>2.4500000000000002</v>
      </c>
      <c r="K19">
        <v>2000</v>
      </c>
      <c r="L19" t="b">
        <v>1</v>
      </c>
      <c r="M19" t="b">
        <v>1</v>
      </c>
      <c r="N19">
        <v>3093</v>
      </c>
    </row>
    <row r="20" spans="1:14" x14ac:dyDescent="0.3">
      <c r="A20" t="s">
        <v>23</v>
      </c>
      <c r="B20">
        <v>0.22</v>
      </c>
      <c r="C20">
        <v>0.22</v>
      </c>
      <c r="D20">
        <v>0.53</v>
      </c>
      <c r="E20">
        <v>0.53</v>
      </c>
      <c r="F20">
        <v>0.25</v>
      </c>
      <c r="G20">
        <v>0.25</v>
      </c>
      <c r="H20">
        <v>0.1</v>
      </c>
      <c r="I20">
        <v>0.24</v>
      </c>
      <c r="J20">
        <v>2.8</v>
      </c>
      <c r="K20">
        <v>2000</v>
      </c>
      <c r="L20" t="b">
        <v>0</v>
      </c>
      <c r="M20" t="b">
        <v>1</v>
      </c>
      <c r="N20">
        <v>9754</v>
      </c>
    </row>
    <row r="21" spans="1:14" x14ac:dyDescent="0.3">
      <c r="A21" t="s">
        <v>23</v>
      </c>
      <c r="B21">
        <v>0.22</v>
      </c>
      <c r="C21">
        <v>0.22</v>
      </c>
      <c r="D21">
        <v>0.53</v>
      </c>
      <c r="E21">
        <v>0.53</v>
      </c>
      <c r="F21">
        <v>0.25</v>
      </c>
      <c r="G21">
        <v>0.25</v>
      </c>
      <c r="H21">
        <v>0.24</v>
      </c>
      <c r="I21">
        <v>0.24</v>
      </c>
      <c r="J21">
        <v>2.8</v>
      </c>
      <c r="K21">
        <v>2000</v>
      </c>
      <c r="L21" t="b">
        <v>1</v>
      </c>
      <c r="M21" t="b">
        <v>1</v>
      </c>
      <c r="N21">
        <v>8259</v>
      </c>
    </row>
    <row r="22" spans="1:14" x14ac:dyDescent="0.3">
      <c r="A22" t="s">
        <v>24</v>
      </c>
      <c r="B22">
        <v>0.22</v>
      </c>
      <c r="C22">
        <v>0.22</v>
      </c>
      <c r="D22">
        <v>0.55000000000000004</v>
      </c>
      <c r="E22">
        <v>0.55000000000000004</v>
      </c>
      <c r="F22">
        <v>0.24</v>
      </c>
      <c r="G22">
        <v>0.24</v>
      </c>
      <c r="H22">
        <v>0.16</v>
      </c>
      <c r="I22">
        <v>0.35</v>
      </c>
      <c r="J22">
        <v>3</v>
      </c>
      <c r="K22">
        <v>2000</v>
      </c>
      <c r="L22" t="b">
        <v>0</v>
      </c>
      <c r="M22" t="b">
        <v>1</v>
      </c>
      <c r="N22">
        <v>21621</v>
      </c>
    </row>
    <row r="23" spans="1:14" x14ac:dyDescent="0.3">
      <c r="A23" t="s">
        <v>24</v>
      </c>
      <c r="B23">
        <v>0.22</v>
      </c>
      <c r="C23">
        <v>0.22</v>
      </c>
      <c r="D23">
        <v>0.55000000000000004</v>
      </c>
      <c r="E23">
        <v>0.55000000000000004</v>
      </c>
      <c r="F23">
        <v>0.24</v>
      </c>
      <c r="G23">
        <v>0.24</v>
      </c>
      <c r="H23">
        <v>0.24</v>
      </c>
      <c r="I23">
        <v>0.25</v>
      </c>
      <c r="J23">
        <v>3</v>
      </c>
      <c r="K23">
        <v>2000</v>
      </c>
      <c r="L23" t="b">
        <v>1</v>
      </c>
      <c r="M23" t="b">
        <v>1</v>
      </c>
      <c r="N23">
        <v>13897</v>
      </c>
    </row>
    <row r="24" spans="1:14" x14ac:dyDescent="0.3">
      <c r="A24" t="s">
        <v>25</v>
      </c>
      <c r="B24">
        <v>0.24</v>
      </c>
      <c r="C24">
        <v>0.25</v>
      </c>
      <c r="D24">
        <v>0.53</v>
      </c>
      <c r="E24">
        <v>0.54</v>
      </c>
      <c r="F24">
        <v>0.3</v>
      </c>
      <c r="G24">
        <v>0.3</v>
      </c>
      <c r="H24">
        <v>0.18</v>
      </c>
      <c r="I24">
        <v>0.36</v>
      </c>
      <c r="J24">
        <v>3.4</v>
      </c>
      <c r="K24">
        <v>2001</v>
      </c>
      <c r="L24" t="b">
        <v>0</v>
      </c>
      <c r="M24" t="b">
        <v>1</v>
      </c>
      <c r="N24">
        <v>4195</v>
      </c>
    </row>
    <row r="25" spans="1:14" x14ac:dyDescent="0.3">
      <c r="A25" t="s">
        <v>25</v>
      </c>
      <c r="B25">
        <v>0.24</v>
      </c>
      <c r="C25">
        <v>0.25</v>
      </c>
      <c r="D25">
        <v>0.53</v>
      </c>
      <c r="E25">
        <v>0.53</v>
      </c>
      <c r="F25">
        <v>0.3</v>
      </c>
      <c r="G25">
        <v>0.3</v>
      </c>
      <c r="H25">
        <v>0.28000000000000003</v>
      </c>
      <c r="I25">
        <v>0.28000000000000003</v>
      </c>
      <c r="J25">
        <v>3.4</v>
      </c>
      <c r="K25">
        <v>2001</v>
      </c>
      <c r="L25" t="b">
        <v>1</v>
      </c>
      <c r="M25" t="b">
        <v>1</v>
      </c>
      <c r="N25">
        <v>3698</v>
      </c>
    </row>
    <row r="26" spans="1:14" x14ac:dyDescent="0.3">
      <c r="A26" t="s">
        <v>26</v>
      </c>
      <c r="B26">
        <v>0.22</v>
      </c>
      <c r="C26">
        <v>-1</v>
      </c>
      <c r="D26">
        <v>0.51</v>
      </c>
      <c r="E26">
        <v>0.52</v>
      </c>
      <c r="F26">
        <v>0.22</v>
      </c>
      <c r="G26">
        <v>0.22</v>
      </c>
      <c r="H26">
        <v>0.15</v>
      </c>
      <c r="I26">
        <v>0.3</v>
      </c>
      <c r="J26">
        <v>2.7</v>
      </c>
      <c r="K26">
        <v>2001</v>
      </c>
      <c r="L26" t="b">
        <v>0</v>
      </c>
      <c r="M26" t="b">
        <v>1</v>
      </c>
      <c r="N26">
        <v>6839</v>
      </c>
    </row>
    <row r="27" spans="1:14" x14ac:dyDescent="0.3">
      <c r="A27" t="s">
        <v>26</v>
      </c>
      <c r="B27">
        <v>0.22</v>
      </c>
      <c r="C27">
        <v>-1</v>
      </c>
      <c r="D27">
        <v>0.51</v>
      </c>
      <c r="E27">
        <v>0.51</v>
      </c>
      <c r="F27">
        <v>0.22</v>
      </c>
      <c r="G27">
        <v>0.23</v>
      </c>
      <c r="H27">
        <v>0.22</v>
      </c>
      <c r="I27">
        <v>0.24</v>
      </c>
      <c r="J27">
        <v>2.7</v>
      </c>
      <c r="K27">
        <v>2001</v>
      </c>
      <c r="L27" t="b">
        <v>1</v>
      </c>
      <c r="M27" t="b">
        <v>1</v>
      </c>
      <c r="N27">
        <v>6578</v>
      </c>
    </row>
    <row r="28" spans="1:14" x14ac:dyDescent="0.3">
      <c r="A28" t="s">
        <v>27</v>
      </c>
      <c r="B28">
        <v>0.22</v>
      </c>
      <c r="C28">
        <v>0.23</v>
      </c>
      <c r="D28">
        <v>0.52</v>
      </c>
      <c r="E28">
        <v>0.51</v>
      </c>
      <c r="F28">
        <v>0.24</v>
      </c>
      <c r="G28">
        <v>0.23</v>
      </c>
      <c r="H28">
        <v>0.17</v>
      </c>
      <c r="I28">
        <v>0.35</v>
      </c>
      <c r="J28">
        <v>3.4</v>
      </c>
      <c r="K28">
        <v>2002</v>
      </c>
      <c r="L28" t="b">
        <v>0</v>
      </c>
      <c r="M28" t="b">
        <v>1</v>
      </c>
      <c r="N28">
        <v>3479</v>
      </c>
    </row>
    <row r="29" spans="1:14" x14ac:dyDescent="0.3">
      <c r="A29" t="s">
        <v>27</v>
      </c>
      <c r="B29">
        <v>0.22</v>
      </c>
      <c r="C29">
        <v>0.23</v>
      </c>
      <c r="D29">
        <v>0.52</v>
      </c>
      <c r="E29">
        <v>0.53</v>
      </c>
      <c r="F29">
        <v>0.23</v>
      </c>
      <c r="G29">
        <v>0.24</v>
      </c>
      <c r="H29">
        <v>0.22</v>
      </c>
      <c r="I29">
        <v>0.24</v>
      </c>
      <c r="J29">
        <v>3.4</v>
      </c>
      <c r="K29">
        <v>2002</v>
      </c>
      <c r="L29" t="b">
        <v>1</v>
      </c>
      <c r="M29" t="b">
        <v>1</v>
      </c>
      <c r="N29">
        <v>3209</v>
      </c>
    </row>
    <row r="30" spans="1:14" x14ac:dyDescent="0.3">
      <c r="A30" t="s">
        <v>28</v>
      </c>
      <c r="B30">
        <v>0.37</v>
      </c>
      <c r="C30">
        <v>-1</v>
      </c>
      <c r="D30">
        <v>0.48</v>
      </c>
      <c r="E30">
        <v>0.48</v>
      </c>
      <c r="F30">
        <v>0.49</v>
      </c>
      <c r="G30">
        <v>0.5</v>
      </c>
      <c r="H30">
        <v>0.48</v>
      </c>
      <c r="I30">
        <v>0.55000000000000004</v>
      </c>
      <c r="J30">
        <v>3</v>
      </c>
      <c r="K30">
        <v>1988</v>
      </c>
      <c r="L30" t="b">
        <v>0</v>
      </c>
      <c r="M30" t="b">
        <v>1</v>
      </c>
      <c r="N30">
        <v>561</v>
      </c>
    </row>
    <row r="31" spans="1:14" x14ac:dyDescent="0.3">
      <c r="A31" t="s">
        <v>28</v>
      </c>
      <c r="B31">
        <v>0.37</v>
      </c>
      <c r="C31">
        <v>-1</v>
      </c>
      <c r="D31">
        <v>0.48</v>
      </c>
      <c r="E31">
        <v>0.48</v>
      </c>
      <c r="F31">
        <v>0.5</v>
      </c>
      <c r="G31">
        <v>0.48</v>
      </c>
      <c r="H31">
        <v>0.49</v>
      </c>
      <c r="I31">
        <v>0.55000000000000004</v>
      </c>
      <c r="J31">
        <v>3</v>
      </c>
      <c r="K31">
        <v>1988</v>
      </c>
      <c r="L31" t="b">
        <v>1</v>
      </c>
      <c r="M31" t="b">
        <v>1</v>
      </c>
      <c r="N31">
        <v>431</v>
      </c>
    </row>
    <row r="32" spans="1:14" x14ac:dyDescent="0.3">
      <c r="A32" t="s">
        <v>29</v>
      </c>
      <c r="B32">
        <v>0.34</v>
      </c>
      <c r="C32">
        <v>0.34</v>
      </c>
      <c r="D32">
        <v>0.47</v>
      </c>
      <c r="E32">
        <v>0.47</v>
      </c>
      <c r="F32">
        <v>0.33</v>
      </c>
      <c r="G32">
        <v>0.33</v>
      </c>
      <c r="H32">
        <v>0.24</v>
      </c>
      <c r="I32">
        <v>0.42</v>
      </c>
      <c r="J32">
        <v>3</v>
      </c>
      <c r="K32">
        <v>2002</v>
      </c>
      <c r="L32" t="b">
        <v>0</v>
      </c>
      <c r="M32" t="b">
        <v>1</v>
      </c>
      <c r="N32">
        <v>27264</v>
      </c>
    </row>
    <row r="33" spans="1:14" x14ac:dyDescent="0.3">
      <c r="A33" t="s">
        <v>29</v>
      </c>
      <c r="B33">
        <v>0.34</v>
      </c>
      <c r="C33">
        <v>0.34</v>
      </c>
      <c r="D33">
        <v>0.47</v>
      </c>
      <c r="E33">
        <v>0.47</v>
      </c>
      <c r="F33">
        <v>0.33</v>
      </c>
      <c r="G33">
        <v>0.32</v>
      </c>
      <c r="H33">
        <v>0.32</v>
      </c>
      <c r="I33">
        <v>0.32</v>
      </c>
      <c r="J33">
        <v>3</v>
      </c>
      <c r="K33">
        <v>2002</v>
      </c>
      <c r="L33" t="b">
        <v>1</v>
      </c>
      <c r="M33" t="b">
        <v>1</v>
      </c>
      <c r="N33">
        <v>13936</v>
      </c>
    </row>
    <row r="34" spans="1:14" x14ac:dyDescent="0.3">
      <c r="A34" t="s">
        <v>30</v>
      </c>
      <c r="B34">
        <v>0.27</v>
      </c>
      <c r="C34">
        <v>0.27</v>
      </c>
      <c r="D34">
        <v>0.49</v>
      </c>
      <c r="E34">
        <v>0.51</v>
      </c>
      <c r="F34">
        <v>0.39</v>
      </c>
      <c r="G34">
        <v>0.38</v>
      </c>
      <c r="H34">
        <v>0.09</v>
      </c>
      <c r="I34">
        <v>0.27</v>
      </c>
      <c r="J34">
        <v>3.5</v>
      </c>
      <c r="K34">
        <v>2002</v>
      </c>
      <c r="L34" t="b">
        <v>0</v>
      </c>
      <c r="M34" t="b">
        <v>1</v>
      </c>
      <c r="N34">
        <v>17371</v>
      </c>
    </row>
    <row r="35" spans="1:14" x14ac:dyDescent="0.3">
      <c r="A35" t="s">
        <v>30</v>
      </c>
      <c r="B35">
        <v>0.27</v>
      </c>
      <c r="C35">
        <v>0.27</v>
      </c>
      <c r="D35">
        <v>0.49</v>
      </c>
      <c r="E35">
        <v>0.48</v>
      </c>
      <c r="F35">
        <v>0.39</v>
      </c>
      <c r="G35">
        <v>0.38</v>
      </c>
      <c r="H35">
        <v>0.27</v>
      </c>
      <c r="I35">
        <v>0.28000000000000003</v>
      </c>
      <c r="J35">
        <v>3.5</v>
      </c>
      <c r="K35">
        <v>2002</v>
      </c>
      <c r="L35" t="b">
        <v>1</v>
      </c>
      <c r="M35" t="b">
        <v>1</v>
      </c>
      <c r="N35">
        <v>14552</v>
      </c>
    </row>
    <row r="36" spans="1:14" x14ac:dyDescent="0.3">
      <c r="A36" t="s">
        <v>31</v>
      </c>
      <c r="B36">
        <v>0.28000000000000003</v>
      </c>
      <c r="C36">
        <v>-1</v>
      </c>
      <c r="D36">
        <v>0.52</v>
      </c>
      <c r="E36">
        <v>0.52</v>
      </c>
      <c r="F36">
        <v>0.28000000000000003</v>
      </c>
      <c r="G36">
        <v>0.28000000000000003</v>
      </c>
      <c r="H36">
        <v>0.17</v>
      </c>
      <c r="I36">
        <v>0.28000000000000003</v>
      </c>
      <c r="J36">
        <v>2.7</v>
      </c>
      <c r="K36">
        <v>2002</v>
      </c>
      <c r="L36" t="b">
        <v>0</v>
      </c>
      <c r="M36" t="b">
        <v>1</v>
      </c>
      <c r="N36">
        <v>15957</v>
      </c>
    </row>
    <row r="37" spans="1:14" x14ac:dyDescent="0.3">
      <c r="A37" t="s">
        <v>31</v>
      </c>
      <c r="B37">
        <v>0.28000000000000003</v>
      </c>
      <c r="C37">
        <v>-1</v>
      </c>
      <c r="D37">
        <v>0.52</v>
      </c>
      <c r="E37">
        <v>0.52</v>
      </c>
      <c r="F37">
        <v>0.28000000000000003</v>
      </c>
      <c r="G37">
        <v>0.27</v>
      </c>
      <c r="H37">
        <v>0.28000000000000003</v>
      </c>
      <c r="I37">
        <v>0.27</v>
      </c>
      <c r="J37">
        <v>2.7</v>
      </c>
      <c r="K37">
        <v>2002</v>
      </c>
      <c r="L37" t="b">
        <v>1</v>
      </c>
      <c r="M37" t="b">
        <v>1</v>
      </c>
      <c r="N37">
        <v>13268</v>
      </c>
    </row>
    <row r="38" spans="1:14" x14ac:dyDescent="0.3">
      <c r="A38" t="s">
        <v>32</v>
      </c>
      <c r="B38">
        <v>0.2</v>
      </c>
      <c r="C38">
        <v>-1</v>
      </c>
      <c r="D38">
        <v>0.49</v>
      </c>
      <c r="E38">
        <v>0.48</v>
      </c>
      <c r="F38">
        <v>0.17</v>
      </c>
      <c r="G38">
        <v>0.17</v>
      </c>
      <c r="H38">
        <v>0.12</v>
      </c>
      <c r="I38">
        <v>0.22</v>
      </c>
      <c r="J38">
        <v>3</v>
      </c>
      <c r="K38">
        <v>2003</v>
      </c>
      <c r="L38" t="b">
        <v>0</v>
      </c>
      <c r="M38" t="b">
        <v>1</v>
      </c>
      <c r="N38">
        <v>2268</v>
      </c>
    </row>
    <row r="39" spans="1:14" x14ac:dyDescent="0.3">
      <c r="A39" t="s">
        <v>32</v>
      </c>
      <c r="B39">
        <v>0.2</v>
      </c>
      <c r="C39">
        <v>-1</v>
      </c>
      <c r="D39">
        <v>0.49</v>
      </c>
      <c r="E39">
        <v>0.48</v>
      </c>
      <c r="F39">
        <v>0.17</v>
      </c>
      <c r="G39">
        <v>0.17</v>
      </c>
      <c r="H39">
        <v>0.14000000000000001</v>
      </c>
      <c r="I39">
        <v>0.16</v>
      </c>
      <c r="J39">
        <v>3</v>
      </c>
      <c r="K39">
        <v>2003</v>
      </c>
      <c r="L39" t="b">
        <v>1</v>
      </c>
      <c r="M39" t="b">
        <v>1</v>
      </c>
      <c r="N39">
        <v>2171</v>
      </c>
    </row>
    <row r="40" spans="1:14" x14ac:dyDescent="0.3">
      <c r="A40" t="s">
        <v>33</v>
      </c>
      <c r="B40">
        <v>0.22</v>
      </c>
      <c r="C40">
        <v>0.22</v>
      </c>
      <c r="D40">
        <v>0.48</v>
      </c>
      <c r="E40">
        <v>0.5</v>
      </c>
      <c r="F40">
        <v>0.21</v>
      </c>
      <c r="G40">
        <v>0.21</v>
      </c>
      <c r="H40">
        <v>0.1</v>
      </c>
      <c r="I40">
        <v>0.28000000000000003</v>
      </c>
      <c r="J40">
        <v>2.8</v>
      </c>
      <c r="K40">
        <v>2003</v>
      </c>
      <c r="L40" t="b">
        <v>0</v>
      </c>
      <c r="M40" t="b">
        <v>1</v>
      </c>
      <c r="N40">
        <v>7511</v>
      </c>
    </row>
    <row r="41" spans="1:14" x14ac:dyDescent="0.3">
      <c r="A41" t="s">
        <v>33</v>
      </c>
      <c r="B41">
        <v>0.22</v>
      </c>
      <c r="C41">
        <v>0.22</v>
      </c>
      <c r="D41">
        <v>0.48</v>
      </c>
      <c r="E41">
        <v>0.48</v>
      </c>
      <c r="F41">
        <v>0.21</v>
      </c>
      <c r="G41">
        <v>0.21</v>
      </c>
      <c r="H41">
        <v>0.2</v>
      </c>
      <c r="I41">
        <v>0.21</v>
      </c>
      <c r="J41">
        <v>2.8</v>
      </c>
      <c r="K41">
        <v>2003</v>
      </c>
      <c r="L41" t="b">
        <v>1</v>
      </c>
      <c r="M41" t="b">
        <v>1</v>
      </c>
      <c r="N41">
        <v>28432</v>
      </c>
    </row>
    <row r="42" spans="1:14" x14ac:dyDescent="0.3">
      <c r="A42" t="s">
        <v>34</v>
      </c>
      <c r="B42">
        <v>0.2</v>
      </c>
      <c r="C42">
        <v>-1</v>
      </c>
      <c r="D42">
        <v>0.51</v>
      </c>
      <c r="E42">
        <v>0.5</v>
      </c>
      <c r="F42">
        <v>0.19</v>
      </c>
      <c r="G42">
        <v>0.19</v>
      </c>
      <c r="H42">
        <v>0.13</v>
      </c>
      <c r="I42">
        <v>0.24</v>
      </c>
      <c r="J42">
        <v>2.8</v>
      </c>
      <c r="K42">
        <v>2003</v>
      </c>
      <c r="L42" t="b">
        <v>0</v>
      </c>
      <c r="M42" t="b">
        <v>1</v>
      </c>
      <c r="N42">
        <v>6496</v>
      </c>
    </row>
    <row r="43" spans="1:14" x14ac:dyDescent="0.3">
      <c r="A43" t="s">
        <v>34</v>
      </c>
      <c r="B43">
        <v>0.2</v>
      </c>
      <c r="C43">
        <v>-1</v>
      </c>
      <c r="D43">
        <v>0.51</v>
      </c>
      <c r="E43">
        <v>0.51</v>
      </c>
      <c r="F43">
        <v>0.19</v>
      </c>
      <c r="G43">
        <v>0.18</v>
      </c>
      <c r="H43">
        <v>0.17</v>
      </c>
      <c r="I43">
        <v>0.17</v>
      </c>
      <c r="J43">
        <v>2.8</v>
      </c>
      <c r="K43">
        <v>2003</v>
      </c>
      <c r="L43" t="b">
        <v>1</v>
      </c>
      <c r="M43" t="b">
        <v>1</v>
      </c>
      <c r="N43">
        <v>6468</v>
      </c>
    </row>
    <row r="44" spans="1:14" x14ac:dyDescent="0.3">
      <c r="A44" t="s">
        <v>35</v>
      </c>
      <c r="B44">
        <v>0.21</v>
      </c>
      <c r="C44">
        <v>-1</v>
      </c>
      <c r="D44">
        <v>0.49</v>
      </c>
      <c r="E44">
        <v>0.5</v>
      </c>
      <c r="F44">
        <v>0.2</v>
      </c>
      <c r="G44">
        <v>0.2</v>
      </c>
      <c r="H44">
        <v>0.09</v>
      </c>
      <c r="I44">
        <v>0.24</v>
      </c>
      <c r="J44">
        <v>2.9</v>
      </c>
      <c r="K44">
        <v>2003</v>
      </c>
      <c r="L44" t="b">
        <v>0</v>
      </c>
      <c r="M44" t="b">
        <v>1</v>
      </c>
      <c r="N44">
        <v>885</v>
      </c>
    </row>
    <row r="45" spans="1:14" x14ac:dyDescent="0.3">
      <c r="A45" t="s">
        <v>35</v>
      </c>
      <c r="B45">
        <v>0.21</v>
      </c>
      <c r="C45">
        <v>-1</v>
      </c>
      <c r="D45">
        <v>0.49</v>
      </c>
      <c r="E45">
        <v>0.5</v>
      </c>
      <c r="F45">
        <v>0.2</v>
      </c>
      <c r="G45">
        <v>0.2</v>
      </c>
      <c r="H45">
        <v>0.19</v>
      </c>
      <c r="I45">
        <v>0.2</v>
      </c>
      <c r="J45">
        <v>2.9</v>
      </c>
      <c r="K45">
        <v>2003</v>
      </c>
      <c r="L45" t="b">
        <v>1</v>
      </c>
      <c r="M45" t="b">
        <v>1</v>
      </c>
      <c r="N45">
        <v>5037</v>
      </c>
    </row>
    <row r="46" spans="1:14" x14ac:dyDescent="0.3">
      <c r="A46" t="s">
        <v>36</v>
      </c>
      <c r="B46">
        <v>0.21</v>
      </c>
      <c r="C46">
        <v>0.21</v>
      </c>
      <c r="D46">
        <v>0.51</v>
      </c>
      <c r="E46">
        <v>0.51</v>
      </c>
      <c r="F46">
        <v>0.22</v>
      </c>
      <c r="G46">
        <v>0.22</v>
      </c>
      <c r="H46">
        <v>0.09</v>
      </c>
      <c r="I46">
        <v>0.19</v>
      </c>
      <c r="J46">
        <v>2.8</v>
      </c>
      <c r="K46">
        <v>1999</v>
      </c>
      <c r="L46" t="b">
        <v>0</v>
      </c>
      <c r="M46" t="b">
        <v>1</v>
      </c>
      <c r="N46">
        <v>1665</v>
      </c>
    </row>
    <row r="47" spans="1:14" x14ac:dyDescent="0.3">
      <c r="A47" t="s">
        <v>36</v>
      </c>
      <c r="B47">
        <v>0.21</v>
      </c>
      <c r="C47">
        <v>0.21</v>
      </c>
      <c r="D47">
        <v>0.51</v>
      </c>
      <c r="E47">
        <v>0.52</v>
      </c>
      <c r="F47">
        <v>0.22</v>
      </c>
      <c r="G47">
        <v>0.23</v>
      </c>
      <c r="H47">
        <v>0.21</v>
      </c>
      <c r="I47">
        <v>0.21</v>
      </c>
      <c r="J47">
        <v>2.8</v>
      </c>
      <c r="K47">
        <v>1999</v>
      </c>
      <c r="L47" t="b">
        <v>1</v>
      </c>
      <c r="M47" t="b">
        <v>1</v>
      </c>
      <c r="N47">
        <v>7829</v>
      </c>
    </row>
    <row r="48" spans="1:14" x14ac:dyDescent="0.3">
      <c r="A48" t="s">
        <v>37</v>
      </c>
      <c r="B48">
        <v>0.23</v>
      </c>
      <c r="C48">
        <v>0.23</v>
      </c>
      <c r="D48">
        <v>0.49</v>
      </c>
      <c r="E48">
        <v>0.49</v>
      </c>
      <c r="F48">
        <v>0.25</v>
      </c>
      <c r="G48">
        <v>0.26</v>
      </c>
      <c r="H48">
        <v>0.13</v>
      </c>
      <c r="I48">
        <v>0.3</v>
      </c>
      <c r="J48">
        <v>2.8</v>
      </c>
      <c r="K48">
        <v>1999</v>
      </c>
      <c r="L48" t="b">
        <v>0</v>
      </c>
      <c r="M48" t="b">
        <v>1</v>
      </c>
      <c r="N48">
        <v>10113</v>
      </c>
    </row>
    <row r="49" spans="1:14" x14ac:dyDescent="0.3">
      <c r="A49" t="s">
        <v>37</v>
      </c>
      <c r="B49">
        <v>0.23</v>
      </c>
      <c r="C49">
        <v>0.23</v>
      </c>
      <c r="D49">
        <v>0.49</v>
      </c>
      <c r="E49">
        <v>0.5</v>
      </c>
      <c r="F49">
        <v>0.25</v>
      </c>
      <c r="G49">
        <v>0.24</v>
      </c>
      <c r="H49">
        <v>0.24</v>
      </c>
      <c r="I49">
        <v>0.24</v>
      </c>
      <c r="J49">
        <v>2.8</v>
      </c>
      <c r="K49">
        <v>1999</v>
      </c>
      <c r="L49" t="b">
        <v>1</v>
      </c>
      <c r="M49" t="b">
        <v>1</v>
      </c>
      <c r="N49">
        <v>8789</v>
      </c>
    </row>
    <row r="50" spans="1:14" x14ac:dyDescent="0.3">
      <c r="A50" t="s">
        <v>38</v>
      </c>
      <c r="B50">
        <v>0.23</v>
      </c>
      <c r="C50">
        <v>0.23</v>
      </c>
      <c r="D50">
        <v>0.49</v>
      </c>
      <c r="E50">
        <v>0.48</v>
      </c>
      <c r="F50">
        <v>0.24</v>
      </c>
      <c r="G50">
        <v>0.25</v>
      </c>
      <c r="H50">
        <v>0.09</v>
      </c>
      <c r="I50">
        <v>0.24</v>
      </c>
      <c r="J50">
        <v>2.8</v>
      </c>
      <c r="K50">
        <v>1999</v>
      </c>
      <c r="L50" t="b">
        <v>0</v>
      </c>
      <c r="M50" t="b">
        <v>1</v>
      </c>
      <c r="N50">
        <v>1678</v>
      </c>
    </row>
    <row r="51" spans="1:14" x14ac:dyDescent="0.3">
      <c r="A51" t="s">
        <v>38</v>
      </c>
      <c r="B51">
        <v>0.23</v>
      </c>
      <c r="C51">
        <v>0.23</v>
      </c>
      <c r="D51">
        <v>0.49</v>
      </c>
      <c r="E51">
        <v>0.48</v>
      </c>
      <c r="F51">
        <v>0.24</v>
      </c>
      <c r="G51">
        <v>0.24</v>
      </c>
      <c r="H51">
        <v>0.23</v>
      </c>
      <c r="I51">
        <v>0.23</v>
      </c>
      <c r="J51">
        <v>2.8</v>
      </c>
      <c r="K51">
        <v>1999</v>
      </c>
      <c r="L51" t="b">
        <v>1</v>
      </c>
      <c r="M51" t="b">
        <v>1</v>
      </c>
      <c r="N51">
        <v>7587</v>
      </c>
    </row>
    <row r="52" spans="1:14" x14ac:dyDescent="0.3">
      <c r="A52" t="s">
        <v>39</v>
      </c>
      <c r="B52">
        <v>0.25</v>
      </c>
      <c r="C52">
        <v>0.26</v>
      </c>
      <c r="D52">
        <v>0.44</v>
      </c>
      <c r="E52">
        <v>0.44</v>
      </c>
      <c r="F52">
        <v>0.24</v>
      </c>
      <c r="G52">
        <v>0.24</v>
      </c>
      <c r="H52">
        <v>0.22</v>
      </c>
      <c r="I52">
        <v>0.32</v>
      </c>
      <c r="J52">
        <v>2.1</v>
      </c>
      <c r="K52">
        <v>2003</v>
      </c>
      <c r="L52" t="b">
        <v>0</v>
      </c>
      <c r="M52" t="b">
        <v>1</v>
      </c>
      <c r="N52">
        <v>557</v>
      </c>
    </row>
    <row r="53" spans="1:14" x14ac:dyDescent="0.3">
      <c r="A53" t="s">
        <v>39</v>
      </c>
      <c r="B53">
        <v>0.25</v>
      </c>
      <c r="C53">
        <v>0.26</v>
      </c>
      <c r="D53">
        <v>0.44</v>
      </c>
      <c r="E53">
        <v>0.43</v>
      </c>
      <c r="F53">
        <v>0.24</v>
      </c>
      <c r="G53">
        <v>0.25</v>
      </c>
      <c r="H53">
        <v>0.21</v>
      </c>
      <c r="I53">
        <v>0.26</v>
      </c>
      <c r="J53">
        <v>2.1</v>
      </c>
      <c r="K53">
        <v>2003</v>
      </c>
      <c r="L53" t="b">
        <v>1</v>
      </c>
      <c r="M53" t="b">
        <v>1</v>
      </c>
      <c r="N53">
        <v>458</v>
      </c>
    </row>
    <row r="54" spans="1:14" x14ac:dyDescent="0.3">
      <c r="A54" t="s">
        <v>40</v>
      </c>
      <c r="B54">
        <v>0.23</v>
      </c>
      <c r="C54">
        <v>0.25</v>
      </c>
      <c r="D54">
        <v>0.51</v>
      </c>
      <c r="E54">
        <v>0.51</v>
      </c>
      <c r="F54">
        <v>0.25</v>
      </c>
      <c r="G54">
        <v>0.24</v>
      </c>
      <c r="H54">
        <v>0.2</v>
      </c>
      <c r="I54">
        <v>0.35</v>
      </c>
      <c r="J54">
        <v>2.4</v>
      </c>
      <c r="K54">
        <v>2004</v>
      </c>
      <c r="L54" t="b">
        <v>0</v>
      </c>
      <c r="M54" t="b">
        <v>1</v>
      </c>
      <c r="N54">
        <v>614</v>
      </c>
    </row>
    <row r="55" spans="1:14" x14ac:dyDescent="0.3">
      <c r="A55" t="s">
        <v>40</v>
      </c>
      <c r="B55">
        <v>0.23</v>
      </c>
      <c r="C55">
        <v>0.25</v>
      </c>
      <c r="D55">
        <v>0.51</v>
      </c>
      <c r="E55">
        <v>0.51</v>
      </c>
      <c r="F55">
        <v>0.25</v>
      </c>
      <c r="G55">
        <v>0.25</v>
      </c>
      <c r="H55">
        <v>0.25</v>
      </c>
      <c r="I55">
        <v>0.28999999999999998</v>
      </c>
      <c r="J55">
        <v>2.4</v>
      </c>
      <c r="K55">
        <v>2004</v>
      </c>
      <c r="L55" t="b">
        <v>1</v>
      </c>
      <c r="M55" t="b">
        <v>1</v>
      </c>
      <c r="N55">
        <v>598</v>
      </c>
    </row>
    <row r="56" spans="1:14" x14ac:dyDescent="0.3">
      <c r="A56" t="s">
        <v>41</v>
      </c>
      <c r="B56">
        <v>-1</v>
      </c>
      <c r="C56">
        <v>-1</v>
      </c>
      <c r="D56">
        <v>0.57999999999999996</v>
      </c>
      <c r="E56">
        <v>0.57999999999999996</v>
      </c>
      <c r="F56">
        <v>0.38</v>
      </c>
      <c r="G56">
        <v>0.39</v>
      </c>
      <c r="H56">
        <v>0.17</v>
      </c>
      <c r="I56">
        <v>0.36</v>
      </c>
      <c r="J56">
        <v>5</v>
      </c>
      <c r="K56">
        <v>1994</v>
      </c>
      <c r="L56" t="b">
        <v>0</v>
      </c>
      <c r="M56" t="b">
        <v>1</v>
      </c>
      <c r="N56">
        <v>528</v>
      </c>
    </row>
    <row r="57" spans="1:14" x14ac:dyDescent="0.3">
      <c r="A57" t="s">
        <v>41</v>
      </c>
      <c r="B57">
        <v>-1</v>
      </c>
      <c r="C57">
        <v>-1</v>
      </c>
      <c r="D57">
        <v>0.57999999999999996</v>
      </c>
      <c r="E57">
        <v>0.61</v>
      </c>
      <c r="F57">
        <v>0.39</v>
      </c>
      <c r="G57">
        <v>0.4</v>
      </c>
      <c r="H57">
        <v>0.13</v>
      </c>
      <c r="I57">
        <v>0.17</v>
      </c>
      <c r="J57">
        <v>5</v>
      </c>
      <c r="K57">
        <v>1994</v>
      </c>
      <c r="L57" t="b">
        <v>1</v>
      </c>
      <c r="M57" t="b">
        <v>1</v>
      </c>
      <c r="N57">
        <v>471</v>
      </c>
    </row>
    <row r="58" spans="1:14" x14ac:dyDescent="0.3">
      <c r="A58" t="s">
        <v>42</v>
      </c>
      <c r="B58">
        <v>0.3</v>
      </c>
      <c r="C58">
        <v>0.31</v>
      </c>
      <c r="D58">
        <v>0.54</v>
      </c>
      <c r="E58">
        <v>0.53</v>
      </c>
      <c r="F58">
        <v>0.27</v>
      </c>
      <c r="G58">
        <v>0.28000000000000003</v>
      </c>
      <c r="H58">
        <v>0.14000000000000001</v>
      </c>
      <c r="I58">
        <v>0.26</v>
      </c>
      <c r="J58">
        <v>3.5</v>
      </c>
      <c r="K58">
        <v>2003</v>
      </c>
      <c r="L58" t="b">
        <v>0</v>
      </c>
      <c r="M58" t="b">
        <v>1</v>
      </c>
      <c r="N58">
        <v>40065</v>
      </c>
    </row>
    <row r="59" spans="1:14" x14ac:dyDescent="0.3">
      <c r="A59" t="s">
        <v>43</v>
      </c>
      <c r="B59">
        <v>0.21</v>
      </c>
      <c r="C59">
        <v>0.21</v>
      </c>
      <c r="D59">
        <v>0.55000000000000004</v>
      </c>
      <c r="E59">
        <v>0.56999999999999995</v>
      </c>
      <c r="F59">
        <v>0.21</v>
      </c>
      <c r="G59">
        <v>0.2</v>
      </c>
      <c r="H59">
        <v>0.13</v>
      </c>
      <c r="I59">
        <v>0.26</v>
      </c>
      <c r="J59">
        <v>3.05</v>
      </c>
      <c r="K59">
        <v>2004</v>
      </c>
      <c r="L59" t="b">
        <v>0</v>
      </c>
      <c r="M59" t="b">
        <v>1</v>
      </c>
      <c r="N59">
        <v>3000</v>
      </c>
    </row>
    <row r="60" spans="1:14" x14ac:dyDescent="0.3">
      <c r="A60" t="s">
        <v>43</v>
      </c>
      <c r="B60">
        <v>0.21</v>
      </c>
      <c r="C60">
        <v>0.21</v>
      </c>
      <c r="D60">
        <v>0.55000000000000004</v>
      </c>
      <c r="E60">
        <v>0.55000000000000004</v>
      </c>
      <c r="F60">
        <v>0.21</v>
      </c>
      <c r="G60">
        <v>0.21</v>
      </c>
      <c r="H60">
        <v>0.19</v>
      </c>
      <c r="I60">
        <v>0.19</v>
      </c>
      <c r="J60">
        <v>3.05</v>
      </c>
      <c r="K60">
        <v>2004</v>
      </c>
      <c r="L60" t="b">
        <v>1</v>
      </c>
      <c r="M60" t="b">
        <v>1</v>
      </c>
      <c r="N60">
        <v>2880</v>
      </c>
    </row>
    <row r="61" spans="1:14" x14ac:dyDescent="0.3">
      <c r="A61" t="s">
        <v>44</v>
      </c>
      <c r="B61">
        <v>0.26</v>
      </c>
      <c r="C61">
        <v>0.26</v>
      </c>
      <c r="D61">
        <v>0.52</v>
      </c>
      <c r="E61">
        <v>0.54</v>
      </c>
      <c r="F61">
        <v>0.26</v>
      </c>
      <c r="G61">
        <v>0.26</v>
      </c>
      <c r="H61">
        <v>0.14000000000000001</v>
      </c>
      <c r="I61">
        <v>0.3</v>
      </c>
      <c r="J61">
        <v>3.4</v>
      </c>
      <c r="K61">
        <v>2004</v>
      </c>
      <c r="L61" t="b">
        <v>0</v>
      </c>
      <c r="M61" t="b">
        <v>1</v>
      </c>
      <c r="N61">
        <v>2751</v>
      </c>
    </row>
    <row r="62" spans="1:14" x14ac:dyDescent="0.3">
      <c r="A62" t="s">
        <v>44</v>
      </c>
      <c r="B62">
        <v>0.26</v>
      </c>
      <c r="C62">
        <v>0.26</v>
      </c>
      <c r="D62">
        <v>0.52</v>
      </c>
      <c r="E62">
        <v>0.52</v>
      </c>
      <c r="F62">
        <v>0.26</v>
      </c>
      <c r="G62">
        <v>0.26</v>
      </c>
      <c r="H62">
        <v>0.23</v>
      </c>
      <c r="I62">
        <v>0.23</v>
      </c>
      <c r="J62">
        <v>3.4</v>
      </c>
      <c r="K62">
        <v>2004</v>
      </c>
      <c r="L62" t="b">
        <v>1</v>
      </c>
      <c r="M62" t="b">
        <v>1</v>
      </c>
      <c r="N62">
        <v>2582</v>
      </c>
    </row>
    <row r="63" spans="1:14" x14ac:dyDescent="0.3">
      <c r="A63" t="s">
        <v>45</v>
      </c>
      <c r="B63">
        <v>0.26</v>
      </c>
      <c r="C63">
        <v>0.26</v>
      </c>
      <c r="D63">
        <v>0.54</v>
      </c>
      <c r="E63">
        <v>0.55000000000000004</v>
      </c>
      <c r="F63">
        <v>0.23</v>
      </c>
      <c r="G63">
        <v>0.23</v>
      </c>
      <c r="H63">
        <v>0.13</v>
      </c>
      <c r="I63">
        <v>0.31</v>
      </c>
      <c r="J63">
        <v>3.3</v>
      </c>
      <c r="K63">
        <v>2004</v>
      </c>
      <c r="L63" t="b">
        <v>0</v>
      </c>
      <c r="M63" t="b">
        <v>1</v>
      </c>
      <c r="N63">
        <v>2506</v>
      </c>
    </row>
    <row r="64" spans="1:14" x14ac:dyDescent="0.3">
      <c r="A64" t="s">
        <v>45</v>
      </c>
      <c r="B64">
        <v>0.26</v>
      </c>
      <c r="C64">
        <v>0.26</v>
      </c>
      <c r="D64">
        <v>0.54</v>
      </c>
      <c r="E64">
        <v>0.55000000000000004</v>
      </c>
      <c r="F64">
        <v>0.23</v>
      </c>
      <c r="G64">
        <v>0.23</v>
      </c>
      <c r="H64">
        <v>0.21</v>
      </c>
      <c r="I64">
        <v>0.21</v>
      </c>
      <c r="J64">
        <v>3.3</v>
      </c>
      <c r="K64">
        <v>2004</v>
      </c>
      <c r="L64" t="b">
        <v>1</v>
      </c>
      <c r="M64" t="b">
        <v>1</v>
      </c>
      <c r="N64">
        <v>2310</v>
      </c>
    </row>
    <row r="65" spans="1:14" x14ac:dyDescent="0.3">
      <c r="A65" t="s">
        <v>46</v>
      </c>
      <c r="B65">
        <v>0.38</v>
      </c>
      <c r="C65">
        <v>0.35</v>
      </c>
      <c r="D65">
        <v>0.44</v>
      </c>
      <c r="E65">
        <v>0.44</v>
      </c>
      <c r="F65">
        <v>0.43</v>
      </c>
      <c r="G65">
        <v>0.46</v>
      </c>
      <c r="H65">
        <v>0.33</v>
      </c>
      <c r="I65">
        <v>0.44</v>
      </c>
      <c r="J65">
        <v>9.5</v>
      </c>
      <c r="K65">
        <v>2004</v>
      </c>
      <c r="L65" t="b">
        <v>0</v>
      </c>
      <c r="M65" t="b">
        <v>1</v>
      </c>
      <c r="N65">
        <v>231</v>
      </c>
    </row>
    <row r="66" spans="1:14" x14ac:dyDescent="0.3">
      <c r="A66" t="s">
        <v>46</v>
      </c>
      <c r="B66">
        <v>0.38</v>
      </c>
      <c r="C66">
        <v>0.35</v>
      </c>
      <c r="D66">
        <v>0.43</v>
      </c>
      <c r="E66">
        <v>0.44</v>
      </c>
      <c r="F66">
        <v>0.43</v>
      </c>
      <c r="G66">
        <v>0.42</v>
      </c>
      <c r="H66">
        <v>0.31</v>
      </c>
      <c r="I66">
        <v>0.39</v>
      </c>
      <c r="J66">
        <v>9.5</v>
      </c>
      <c r="K66">
        <v>2004</v>
      </c>
      <c r="L66" t="b">
        <v>1</v>
      </c>
      <c r="M66" t="b">
        <v>1</v>
      </c>
      <c r="N66">
        <v>157</v>
      </c>
    </row>
    <row r="67" spans="1:14" x14ac:dyDescent="0.3">
      <c r="A67" t="s">
        <v>47</v>
      </c>
      <c r="B67">
        <v>0.25</v>
      </c>
      <c r="C67">
        <v>0.25</v>
      </c>
      <c r="D67">
        <v>0.51</v>
      </c>
      <c r="E67">
        <v>0.5</v>
      </c>
      <c r="F67">
        <v>0.26</v>
      </c>
      <c r="G67">
        <v>0.26</v>
      </c>
      <c r="H67">
        <v>0.21</v>
      </c>
      <c r="I67">
        <v>0.23</v>
      </c>
      <c r="J67">
        <v>3.75</v>
      </c>
      <c r="K67">
        <v>2004</v>
      </c>
      <c r="L67" t="b">
        <v>0</v>
      </c>
      <c r="M67" t="b">
        <v>1</v>
      </c>
      <c r="N67">
        <v>2882</v>
      </c>
    </row>
    <row r="68" spans="1:14" x14ac:dyDescent="0.3">
      <c r="A68" t="s">
        <v>47</v>
      </c>
      <c r="B68">
        <v>0.25</v>
      </c>
      <c r="C68">
        <v>0.25</v>
      </c>
      <c r="D68">
        <v>0.51</v>
      </c>
      <c r="E68">
        <v>0.51</v>
      </c>
      <c r="F68">
        <v>0.26</v>
      </c>
      <c r="G68">
        <v>0.26</v>
      </c>
      <c r="H68">
        <v>0.23</v>
      </c>
      <c r="I68">
        <v>0.24</v>
      </c>
      <c r="J68">
        <v>3.75</v>
      </c>
      <c r="K68">
        <v>2004</v>
      </c>
      <c r="L68" t="b">
        <v>1</v>
      </c>
      <c r="M68" t="b">
        <v>1</v>
      </c>
      <c r="N68">
        <v>2721</v>
      </c>
    </row>
    <row r="69" spans="1:14" x14ac:dyDescent="0.3">
      <c r="A69" t="s">
        <v>48</v>
      </c>
      <c r="B69">
        <v>0.22</v>
      </c>
      <c r="C69">
        <v>0.25</v>
      </c>
      <c r="D69">
        <v>0.48</v>
      </c>
      <c r="E69">
        <v>0.47</v>
      </c>
      <c r="F69">
        <v>0.27</v>
      </c>
      <c r="G69">
        <v>0.26</v>
      </c>
      <c r="H69">
        <v>0.17</v>
      </c>
      <c r="I69">
        <v>0.31</v>
      </c>
      <c r="J69">
        <v>3</v>
      </c>
      <c r="K69">
        <v>2004</v>
      </c>
      <c r="L69" t="b">
        <v>0</v>
      </c>
      <c r="M69" t="b">
        <v>1</v>
      </c>
      <c r="N69">
        <v>3599</v>
      </c>
    </row>
    <row r="70" spans="1:14" x14ac:dyDescent="0.3">
      <c r="A70" t="s">
        <v>48</v>
      </c>
      <c r="B70">
        <v>0.22</v>
      </c>
      <c r="C70">
        <v>0.25</v>
      </c>
      <c r="D70">
        <v>0.48</v>
      </c>
      <c r="E70">
        <v>0.49</v>
      </c>
      <c r="F70">
        <v>0.27</v>
      </c>
      <c r="G70">
        <v>0.27</v>
      </c>
      <c r="H70">
        <v>0.25</v>
      </c>
      <c r="I70">
        <v>0.25</v>
      </c>
      <c r="J70">
        <v>3</v>
      </c>
      <c r="K70">
        <v>2004</v>
      </c>
      <c r="L70" t="b">
        <v>1</v>
      </c>
      <c r="M70" t="b">
        <v>1</v>
      </c>
      <c r="N70">
        <v>3521</v>
      </c>
    </row>
    <row r="71" spans="1:14" x14ac:dyDescent="0.3">
      <c r="A71" t="s">
        <v>49</v>
      </c>
      <c r="B71">
        <v>-1</v>
      </c>
      <c r="C71">
        <v>-1</v>
      </c>
      <c r="D71">
        <v>0.55000000000000004</v>
      </c>
      <c r="E71">
        <v>0.55000000000000004</v>
      </c>
      <c r="F71">
        <v>0.37</v>
      </c>
      <c r="G71">
        <v>0.36</v>
      </c>
      <c r="H71">
        <v>0.18</v>
      </c>
      <c r="I71">
        <v>0.36</v>
      </c>
      <c r="J71">
        <v>7</v>
      </c>
      <c r="K71">
        <v>2004</v>
      </c>
      <c r="L71" t="b">
        <v>0</v>
      </c>
      <c r="M71" t="b">
        <v>1</v>
      </c>
      <c r="N71">
        <v>9653</v>
      </c>
    </row>
    <row r="72" spans="1:14" x14ac:dyDescent="0.3">
      <c r="A72" t="s">
        <v>49</v>
      </c>
      <c r="B72">
        <v>-1</v>
      </c>
      <c r="C72">
        <v>-1</v>
      </c>
      <c r="D72">
        <v>0.55000000000000004</v>
      </c>
      <c r="E72">
        <v>0.54</v>
      </c>
      <c r="F72">
        <v>0.37</v>
      </c>
      <c r="G72">
        <v>0.36</v>
      </c>
      <c r="H72">
        <v>0.24</v>
      </c>
      <c r="I72">
        <v>0.25</v>
      </c>
      <c r="J72">
        <v>7</v>
      </c>
      <c r="K72">
        <v>2004</v>
      </c>
      <c r="L72" t="b">
        <v>1</v>
      </c>
      <c r="M72" t="b">
        <v>1</v>
      </c>
      <c r="N72">
        <v>8519</v>
      </c>
    </row>
    <row r="73" spans="1:14" x14ac:dyDescent="0.3">
      <c r="A73" t="s">
        <v>50</v>
      </c>
      <c r="B73">
        <v>0.27</v>
      </c>
      <c r="C73">
        <v>0.27</v>
      </c>
      <c r="D73">
        <v>0.43</v>
      </c>
      <c r="E73">
        <v>0.43</v>
      </c>
      <c r="F73">
        <v>0.28000000000000003</v>
      </c>
      <c r="G73">
        <v>0.28000000000000003</v>
      </c>
      <c r="H73">
        <v>0.14000000000000001</v>
      </c>
      <c r="I73">
        <v>0.31</v>
      </c>
      <c r="J73">
        <v>4.0999999999999996</v>
      </c>
      <c r="K73">
        <v>2005</v>
      </c>
      <c r="L73" t="b">
        <v>0</v>
      </c>
      <c r="M73" t="b">
        <v>1</v>
      </c>
      <c r="N73">
        <v>4457</v>
      </c>
    </row>
    <row r="74" spans="1:14" x14ac:dyDescent="0.3">
      <c r="A74" t="s">
        <v>50</v>
      </c>
      <c r="B74">
        <v>0.27</v>
      </c>
      <c r="C74">
        <v>0.27</v>
      </c>
      <c r="D74">
        <v>0.43</v>
      </c>
      <c r="E74">
        <v>0.43</v>
      </c>
      <c r="F74">
        <v>0.28000000000000003</v>
      </c>
      <c r="G74">
        <v>0.28000000000000003</v>
      </c>
      <c r="H74">
        <v>0.23</v>
      </c>
      <c r="I74">
        <v>0.24</v>
      </c>
      <c r="J74">
        <v>4.0999999999999996</v>
      </c>
      <c r="K74">
        <v>2005</v>
      </c>
      <c r="L74" t="b">
        <v>1</v>
      </c>
      <c r="M74" t="b">
        <v>1</v>
      </c>
      <c r="N74">
        <v>3985</v>
      </c>
    </row>
    <row r="75" spans="1:14" x14ac:dyDescent="0.3">
      <c r="A75" t="s">
        <v>51</v>
      </c>
      <c r="B75">
        <v>0.24</v>
      </c>
      <c r="C75">
        <v>0.25</v>
      </c>
      <c r="D75">
        <v>0.57999999999999996</v>
      </c>
      <c r="E75">
        <v>0.57999999999999996</v>
      </c>
      <c r="F75">
        <v>0.23</v>
      </c>
      <c r="G75">
        <v>0.23</v>
      </c>
      <c r="H75">
        <v>0.17</v>
      </c>
      <c r="I75">
        <v>0.3</v>
      </c>
      <c r="J75">
        <v>2.7</v>
      </c>
      <c r="K75">
        <v>2005</v>
      </c>
      <c r="L75" t="b">
        <v>0</v>
      </c>
      <c r="M75" t="b">
        <v>1</v>
      </c>
      <c r="N75">
        <v>4521</v>
      </c>
    </row>
    <row r="76" spans="1:14" x14ac:dyDescent="0.3">
      <c r="A76" t="s">
        <v>51</v>
      </c>
      <c r="B76">
        <v>0.24</v>
      </c>
      <c r="C76">
        <v>0.25</v>
      </c>
      <c r="D76">
        <v>0.57999999999999996</v>
      </c>
      <c r="E76">
        <v>0.59</v>
      </c>
      <c r="F76">
        <v>0.23</v>
      </c>
      <c r="G76">
        <v>0.23</v>
      </c>
      <c r="H76">
        <v>0.23</v>
      </c>
      <c r="I76">
        <v>0.23</v>
      </c>
      <c r="J76">
        <v>2.7</v>
      </c>
      <c r="K76">
        <v>2005</v>
      </c>
      <c r="L76" t="b">
        <v>1</v>
      </c>
      <c r="M76" t="b">
        <v>1</v>
      </c>
      <c r="N76">
        <v>4241</v>
      </c>
    </row>
    <row r="77" spans="1:14" x14ac:dyDescent="0.3">
      <c r="A77" t="s">
        <v>52</v>
      </c>
      <c r="B77">
        <v>0.31</v>
      </c>
      <c r="C77">
        <v>0.31</v>
      </c>
      <c r="D77">
        <v>0.51</v>
      </c>
      <c r="E77">
        <v>0.51</v>
      </c>
      <c r="F77">
        <v>0.3</v>
      </c>
      <c r="G77">
        <v>0.3</v>
      </c>
      <c r="H77">
        <v>0.17</v>
      </c>
      <c r="I77">
        <v>0.34</v>
      </c>
      <c r="J77">
        <v>3.3</v>
      </c>
      <c r="K77">
        <v>2004</v>
      </c>
      <c r="L77" t="b">
        <v>0</v>
      </c>
      <c r="M77" t="b">
        <v>1</v>
      </c>
      <c r="N77">
        <v>8472</v>
      </c>
    </row>
    <row r="78" spans="1:14" x14ac:dyDescent="0.3">
      <c r="A78" t="s">
        <v>52</v>
      </c>
      <c r="B78">
        <v>0.31</v>
      </c>
      <c r="C78">
        <v>0.31</v>
      </c>
      <c r="D78">
        <v>0.51</v>
      </c>
      <c r="E78">
        <v>0.51</v>
      </c>
      <c r="F78">
        <v>0.3</v>
      </c>
      <c r="G78">
        <v>0.3</v>
      </c>
      <c r="H78">
        <v>0.27</v>
      </c>
      <c r="I78">
        <v>0.28000000000000003</v>
      </c>
      <c r="J78">
        <v>3.3</v>
      </c>
      <c r="K78">
        <v>2004</v>
      </c>
      <c r="L78" t="b">
        <v>1</v>
      </c>
      <c r="M78" t="b">
        <v>1</v>
      </c>
      <c r="N78">
        <v>7991</v>
      </c>
    </row>
    <row r="79" spans="1:14" x14ac:dyDescent="0.3">
      <c r="A79" t="s">
        <v>53</v>
      </c>
      <c r="B79">
        <v>0.31</v>
      </c>
      <c r="C79">
        <v>0.3</v>
      </c>
      <c r="D79">
        <v>0.53</v>
      </c>
      <c r="E79">
        <v>0.52</v>
      </c>
      <c r="F79">
        <v>0.28000000000000003</v>
      </c>
      <c r="G79">
        <v>0.28000000000000003</v>
      </c>
      <c r="H79">
        <v>0.13</v>
      </c>
      <c r="I79">
        <v>0.3</v>
      </c>
      <c r="J79">
        <v>3.5</v>
      </c>
      <c r="K79">
        <v>2004</v>
      </c>
      <c r="L79" t="b">
        <v>0</v>
      </c>
      <c r="M79" t="b">
        <v>1</v>
      </c>
      <c r="N79">
        <v>8876</v>
      </c>
    </row>
    <row r="80" spans="1:14" x14ac:dyDescent="0.3">
      <c r="A80" t="s">
        <v>53</v>
      </c>
      <c r="B80">
        <v>0.31</v>
      </c>
      <c r="C80">
        <v>0.3</v>
      </c>
      <c r="D80">
        <v>0.53</v>
      </c>
      <c r="E80">
        <v>0.53</v>
      </c>
      <c r="F80">
        <v>0.28000000000000003</v>
      </c>
      <c r="G80">
        <v>0.28000000000000003</v>
      </c>
      <c r="H80">
        <v>0.23</v>
      </c>
      <c r="I80">
        <v>0.24</v>
      </c>
      <c r="J80">
        <v>3.5</v>
      </c>
      <c r="K80">
        <v>2004</v>
      </c>
      <c r="L80" t="b">
        <v>1</v>
      </c>
      <c r="M80" t="b">
        <v>1</v>
      </c>
      <c r="N80">
        <v>6876</v>
      </c>
    </row>
    <row r="81" spans="1:14" x14ac:dyDescent="0.3">
      <c r="A81" t="s">
        <v>54</v>
      </c>
      <c r="B81">
        <v>0.22</v>
      </c>
      <c r="C81">
        <v>0.23</v>
      </c>
      <c r="D81">
        <v>0.49</v>
      </c>
      <c r="E81">
        <v>0.47</v>
      </c>
      <c r="F81">
        <v>0.22</v>
      </c>
      <c r="G81">
        <v>0.21</v>
      </c>
      <c r="H81">
        <v>0.14000000000000001</v>
      </c>
      <c r="I81">
        <v>0.28000000000000003</v>
      </c>
      <c r="J81">
        <v>3.2</v>
      </c>
      <c r="K81">
        <v>2005</v>
      </c>
      <c r="L81" t="b">
        <v>0</v>
      </c>
      <c r="M81" t="b">
        <v>1</v>
      </c>
      <c r="N81">
        <v>3548</v>
      </c>
    </row>
    <row r="82" spans="1:14" x14ac:dyDescent="0.3">
      <c r="A82" t="s">
        <v>54</v>
      </c>
      <c r="B82">
        <v>0.22</v>
      </c>
      <c r="C82">
        <v>0.23</v>
      </c>
      <c r="D82">
        <v>0.49</v>
      </c>
      <c r="E82">
        <v>0.5</v>
      </c>
      <c r="F82">
        <v>0.22</v>
      </c>
      <c r="G82">
        <v>0.22</v>
      </c>
      <c r="H82">
        <v>0.17</v>
      </c>
      <c r="I82">
        <v>0.19</v>
      </c>
      <c r="J82">
        <v>3.2</v>
      </c>
      <c r="K82">
        <v>2005</v>
      </c>
      <c r="L82" t="b">
        <v>1</v>
      </c>
      <c r="M82" t="b">
        <v>1</v>
      </c>
      <c r="N82">
        <v>3694</v>
      </c>
    </row>
    <row r="83" spans="1:14" x14ac:dyDescent="0.3">
      <c r="A83" t="s">
        <v>55</v>
      </c>
      <c r="B83">
        <v>0.24</v>
      </c>
      <c r="C83">
        <v>-1</v>
      </c>
      <c r="D83">
        <v>0.54</v>
      </c>
      <c r="E83">
        <v>0.53</v>
      </c>
      <c r="F83">
        <v>0.24</v>
      </c>
      <c r="G83">
        <v>0.24</v>
      </c>
      <c r="H83">
        <v>0.17</v>
      </c>
      <c r="I83">
        <v>0.28000000000000003</v>
      </c>
      <c r="J83">
        <v>2.7</v>
      </c>
      <c r="K83">
        <v>2005</v>
      </c>
      <c r="L83" t="b">
        <v>0</v>
      </c>
      <c r="M83" t="b">
        <v>1</v>
      </c>
      <c r="N83">
        <v>11570</v>
      </c>
    </row>
    <row r="84" spans="1:14" x14ac:dyDescent="0.3">
      <c r="A84" t="s">
        <v>55</v>
      </c>
      <c r="B84">
        <v>0.24</v>
      </c>
      <c r="C84">
        <v>-1</v>
      </c>
      <c r="D84">
        <v>0.54</v>
      </c>
      <c r="E84">
        <v>0.54</v>
      </c>
      <c r="F84">
        <v>0.24</v>
      </c>
      <c r="G84">
        <v>0.24</v>
      </c>
      <c r="H84">
        <v>0.24</v>
      </c>
      <c r="I84">
        <v>0.24</v>
      </c>
      <c r="J84">
        <v>2.7</v>
      </c>
      <c r="K84">
        <v>2005</v>
      </c>
      <c r="L84" t="b">
        <v>1</v>
      </c>
      <c r="M84" t="b">
        <v>1</v>
      </c>
      <c r="N84">
        <v>10999</v>
      </c>
    </row>
    <row r="85" spans="1:14" x14ac:dyDescent="0.3">
      <c r="A85" t="s">
        <v>56</v>
      </c>
      <c r="B85">
        <v>0.18</v>
      </c>
      <c r="C85">
        <v>-1</v>
      </c>
      <c r="D85">
        <v>0.51</v>
      </c>
      <c r="E85">
        <v>0.5</v>
      </c>
      <c r="F85">
        <v>0.18</v>
      </c>
      <c r="G85">
        <v>0.18</v>
      </c>
      <c r="H85">
        <v>0.17</v>
      </c>
      <c r="I85">
        <v>0.33</v>
      </c>
      <c r="J85">
        <v>2</v>
      </c>
      <c r="K85">
        <v>2005</v>
      </c>
      <c r="L85" t="b">
        <v>0</v>
      </c>
      <c r="M85" t="b">
        <v>1</v>
      </c>
      <c r="N85">
        <v>18666</v>
      </c>
    </row>
    <row r="86" spans="1:14" x14ac:dyDescent="0.3">
      <c r="A86" t="s">
        <v>56</v>
      </c>
      <c r="B86">
        <v>0.18</v>
      </c>
      <c r="C86">
        <v>-1</v>
      </c>
      <c r="D86">
        <v>0.51</v>
      </c>
      <c r="E86">
        <v>0.5</v>
      </c>
      <c r="F86">
        <v>0.18</v>
      </c>
      <c r="G86">
        <v>0.18</v>
      </c>
      <c r="H86">
        <v>0.19</v>
      </c>
      <c r="I86">
        <v>0.2</v>
      </c>
      <c r="J86">
        <v>2</v>
      </c>
      <c r="K86">
        <v>2005</v>
      </c>
      <c r="L86" t="b">
        <v>1</v>
      </c>
      <c r="M86" t="b">
        <v>1</v>
      </c>
      <c r="N86">
        <v>17368</v>
      </c>
    </row>
    <row r="87" spans="1:14" x14ac:dyDescent="0.3">
      <c r="A87" t="s">
        <v>57</v>
      </c>
      <c r="B87">
        <v>0.23</v>
      </c>
      <c r="C87">
        <v>-1</v>
      </c>
      <c r="D87">
        <v>0.54</v>
      </c>
      <c r="E87">
        <v>0.55000000000000004</v>
      </c>
      <c r="F87">
        <v>0.5</v>
      </c>
      <c r="G87">
        <v>0.5</v>
      </c>
      <c r="H87">
        <v>0.25</v>
      </c>
      <c r="I87">
        <v>0.46</v>
      </c>
      <c r="J87">
        <v>4</v>
      </c>
      <c r="K87">
        <v>2004</v>
      </c>
      <c r="L87" t="b">
        <v>0</v>
      </c>
      <c r="M87" t="b">
        <v>1</v>
      </c>
      <c r="N87">
        <v>1920</v>
      </c>
    </row>
    <row r="88" spans="1:14" x14ac:dyDescent="0.3">
      <c r="A88" t="s">
        <v>57</v>
      </c>
      <c r="B88">
        <v>0.23</v>
      </c>
      <c r="C88">
        <v>-1</v>
      </c>
      <c r="D88">
        <v>0.54</v>
      </c>
      <c r="E88">
        <v>0.56000000000000005</v>
      </c>
      <c r="F88">
        <v>0.5</v>
      </c>
      <c r="G88">
        <v>0.5</v>
      </c>
      <c r="H88">
        <v>0.23</v>
      </c>
      <c r="I88">
        <v>0.26</v>
      </c>
      <c r="J88">
        <v>4</v>
      </c>
      <c r="K88">
        <v>2004</v>
      </c>
      <c r="L88" t="b">
        <v>1</v>
      </c>
      <c r="M88" t="b">
        <v>1</v>
      </c>
      <c r="N88">
        <v>1713</v>
      </c>
    </row>
    <row r="89" spans="1:14" x14ac:dyDescent="0.3">
      <c r="A89" t="s">
        <v>58</v>
      </c>
      <c r="B89">
        <v>0.28999999999999998</v>
      </c>
      <c r="C89">
        <v>0.3</v>
      </c>
      <c r="D89">
        <v>0.6</v>
      </c>
      <c r="E89">
        <v>0.57999999999999996</v>
      </c>
      <c r="F89">
        <v>0.27</v>
      </c>
      <c r="G89">
        <v>0.27</v>
      </c>
      <c r="H89">
        <v>0.16</v>
      </c>
      <c r="I89">
        <v>0.36</v>
      </c>
      <c r="J89">
        <v>2.91</v>
      </c>
      <c r="K89">
        <v>2005</v>
      </c>
      <c r="L89" t="b">
        <v>0</v>
      </c>
      <c r="M89" t="b">
        <v>1</v>
      </c>
      <c r="N89">
        <v>4927</v>
      </c>
    </row>
    <row r="90" spans="1:14" x14ac:dyDescent="0.3">
      <c r="A90" t="s">
        <v>58</v>
      </c>
      <c r="B90">
        <v>0.28999999999999998</v>
      </c>
      <c r="C90">
        <v>0.3</v>
      </c>
      <c r="D90">
        <v>0.6</v>
      </c>
      <c r="E90">
        <v>0.61</v>
      </c>
      <c r="F90">
        <v>0.27</v>
      </c>
      <c r="G90">
        <v>0.28000000000000003</v>
      </c>
      <c r="H90">
        <v>0.25</v>
      </c>
      <c r="I90">
        <v>0.26</v>
      </c>
      <c r="J90">
        <v>2.91</v>
      </c>
      <c r="K90">
        <v>2005</v>
      </c>
      <c r="L90" t="b">
        <v>1</v>
      </c>
      <c r="M90" t="b">
        <v>1</v>
      </c>
      <c r="N90">
        <v>4566</v>
      </c>
    </row>
    <row r="91" spans="1:14" x14ac:dyDescent="0.3">
      <c r="A91" t="s">
        <v>59</v>
      </c>
      <c r="B91">
        <v>0.24</v>
      </c>
      <c r="C91">
        <v>0.25</v>
      </c>
      <c r="D91">
        <v>0.55000000000000004</v>
      </c>
      <c r="E91">
        <v>0.54</v>
      </c>
      <c r="F91">
        <v>0.23</v>
      </c>
      <c r="G91">
        <v>0.23</v>
      </c>
      <c r="H91">
        <v>0.12</v>
      </c>
      <c r="I91">
        <v>0.28999999999999998</v>
      </c>
      <c r="J91">
        <v>2.8</v>
      </c>
      <c r="K91">
        <v>2005</v>
      </c>
      <c r="L91" t="b">
        <v>0</v>
      </c>
      <c r="M91" t="b">
        <v>1</v>
      </c>
      <c r="N91">
        <v>7252</v>
      </c>
    </row>
    <row r="92" spans="1:14" x14ac:dyDescent="0.3">
      <c r="A92" t="s">
        <v>59</v>
      </c>
      <c r="B92">
        <v>0.24</v>
      </c>
      <c r="C92">
        <v>0.25</v>
      </c>
      <c r="D92">
        <v>0.55000000000000004</v>
      </c>
      <c r="E92">
        <v>0.54</v>
      </c>
      <c r="F92">
        <v>0.23</v>
      </c>
      <c r="G92">
        <v>0.23</v>
      </c>
      <c r="H92">
        <v>0.22</v>
      </c>
      <c r="I92">
        <v>0.23</v>
      </c>
      <c r="J92">
        <v>2.8</v>
      </c>
      <c r="K92">
        <v>2005</v>
      </c>
      <c r="L92" t="b">
        <v>1</v>
      </c>
      <c r="M92" t="b">
        <v>1</v>
      </c>
      <c r="N92">
        <v>6759</v>
      </c>
    </row>
    <row r="93" spans="1:14" x14ac:dyDescent="0.3">
      <c r="A93" t="s">
        <v>60</v>
      </c>
      <c r="B93">
        <v>0.22</v>
      </c>
      <c r="C93">
        <v>0.24</v>
      </c>
      <c r="D93">
        <v>0.55000000000000004</v>
      </c>
      <c r="E93">
        <v>0.56999999999999995</v>
      </c>
      <c r="F93">
        <v>0.21</v>
      </c>
      <c r="G93">
        <v>0.21</v>
      </c>
      <c r="H93">
        <v>0.2</v>
      </c>
      <c r="I93">
        <v>0.27</v>
      </c>
      <c r="J93">
        <v>2.2000000000000002</v>
      </c>
      <c r="K93">
        <v>2005</v>
      </c>
      <c r="L93" t="b">
        <v>0</v>
      </c>
      <c r="M93" t="b">
        <v>1</v>
      </c>
      <c r="N93">
        <v>12368</v>
      </c>
    </row>
    <row r="94" spans="1:14" x14ac:dyDescent="0.3">
      <c r="A94" t="s">
        <v>60</v>
      </c>
      <c r="B94">
        <v>0.22</v>
      </c>
      <c r="C94">
        <v>0.24</v>
      </c>
      <c r="D94">
        <v>0.55000000000000004</v>
      </c>
      <c r="E94">
        <v>0.55000000000000004</v>
      </c>
      <c r="F94">
        <v>0.21</v>
      </c>
      <c r="G94">
        <v>0.21</v>
      </c>
      <c r="H94">
        <v>0.22</v>
      </c>
      <c r="I94">
        <v>0.22</v>
      </c>
      <c r="J94">
        <v>2.2000000000000002</v>
      </c>
      <c r="K94">
        <v>2005</v>
      </c>
      <c r="L94" t="b">
        <v>1</v>
      </c>
      <c r="M94" t="b">
        <v>1</v>
      </c>
      <c r="N94">
        <v>11766</v>
      </c>
    </row>
    <row r="95" spans="1:14" x14ac:dyDescent="0.3">
      <c r="A95" t="s">
        <v>61</v>
      </c>
      <c r="B95">
        <v>0.27</v>
      </c>
      <c r="C95">
        <v>-1</v>
      </c>
      <c r="D95">
        <v>0.55000000000000004</v>
      </c>
      <c r="E95">
        <v>0.56000000000000005</v>
      </c>
      <c r="F95">
        <v>0.27</v>
      </c>
      <c r="G95">
        <v>0.27</v>
      </c>
      <c r="H95">
        <v>0.18</v>
      </c>
      <c r="I95">
        <v>0.32</v>
      </c>
      <c r="J95">
        <v>2.4500000000000002</v>
      </c>
      <c r="K95">
        <v>2005</v>
      </c>
      <c r="L95" t="b">
        <v>0</v>
      </c>
      <c r="M95" t="b">
        <v>1</v>
      </c>
      <c r="N95">
        <v>5055</v>
      </c>
    </row>
    <row r="96" spans="1:14" x14ac:dyDescent="0.3">
      <c r="A96" t="s">
        <v>61</v>
      </c>
      <c r="B96">
        <v>0.27</v>
      </c>
      <c r="C96">
        <v>-1</v>
      </c>
      <c r="D96">
        <v>0.55000000000000004</v>
      </c>
      <c r="E96">
        <v>0.56999999999999995</v>
      </c>
      <c r="F96">
        <v>0.27</v>
      </c>
      <c r="G96">
        <v>0.27</v>
      </c>
      <c r="H96">
        <v>0.24</v>
      </c>
      <c r="I96">
        <v>0.24</v>
      </c>
      <c r="J96">
        <v>2.4500000000000002</v>
      </c>
      <c r="K96">
        <v>2005</v>
      </c>
      <c r="L96" t="b">
        <v>1</v>
      </c>
      <c r="M96" t="b">
        <v>1</v>
      </c>
      <c r="N96">
        <v>5232</v>
      </c>
    </row>
    <row r="97" spans="1:14" x14ac:dyDescent="0.3">
      <c r="A97" t="s">
        <v>62</v>
      </c>
      <c r="B97">
        <v>0.19</v>
      </c>
      <c r="C97">
        <v>0.24</v>
      </c>
      <c r="D97">
        <v>0.54</v>
      </c>
      <c r="E97">
        <v>0.54</v>
      </c>
      <c r="F97">
        <v>0.18</v>
      </c>
      <c r="G97">
        <v>0.18</v>
      </c>
      <c r="H97">
        <v>0.16</v>
      </c>
      <c r="I97">
        <v>0.24</v>
      </c>
      <c r="J97">
        <v>2.38</v>
      </c>
      <c r="K97">
        <v>2005</v>
      </c>
      <c r="L97" t="b">
        <v>0</v>
      </c>
      <c r="M97" t="b">
        <v>1</v>
      </c>
      <c r="N97">
        <v>9224</v>
      </c>
    </row>
    <row r="98" spans="1:14" x14ac:dyDescent="0.3">
      <c r="A98" t="s">
        <v>62</v>
      </c>
      <c r="B98">
        <v>0.19</v>
      </c>
      <c r="C98">
        <v>0.24</v>
      </c>
      <c r="D98">
        <v>0.54</v>
      </c>
      <c r="E98">
        <v>0.55000000000000004</v>
      </c>
      <c r="F98">
        <v>0.18</v>
      </c>
      <c r="G98">
        <v>0.18</v>
      </c>
      <c r="H98">
        <v>0.17</v>
      </c>
      <c r="I98">
        <v>0.17</v>
      </c>
      <c r="J98">
        <v>2.38</v>
      </c>
      <c r="K98">
        <v>2005</v>
      </c>
      <c r="L98" t="b">
        <v>1</v>
      </c>
      <c r="M98" t="b">
        <v>1</v>
      </c>
      <c r="N98">
        <v>8391</v>
      </c>
    </row>
    <row r="99" spans="1:14" x14ac:dyDescent="0.3">
      <c r="A99" t="s">
        <v>63</v>
      </c>
      <c r="B99">
        <v>0.19</v>
      </c>
      <c r="C99">
        <v>0.2</v>
      </c>
      <c r="D99">
        <v>0.54</v>
      </c>
      <c r="E99">
        <v>0.55000000000000004</v>
      </c>
      <c r="F99">
        <v>0.17</v>
      </c>
      <c r="G99">
        <v>0.17</v>
      </c>
      <c r="H99">
        <v>0.09</v>
      </c>
      <c r="I99">
        <v>0.18</v>
      </c>
      <c r="J99">
        <v>2.68</v>
      </c>
      <c r="K99">
        <v>2005</v>
      </c>
      <c r="L99" t="b">
        <v>0</v>
      </c>
      <c r="M99" t="b">
        <v>1</v>
      </c>
      <c r="N99">
        <v>741</v>
      </c>
    </row>
    <row r="100" spans="1:14" x14ac:dyDescent="0.3">
      <c r="A100" t="s">
        <v>63</v>
      </c>
      <c r="B100">
        <v>0.19</v>
      </c>
      <c r="C100">
        <v>0.2</v>
      </c>
      <c r="D100">
        <v>0.54</v>
      </c>
      <c r="E100">
        <v>0.55000000000000004</v>
      </c>
      <c r="F100">
        <v>0.17</v>
      </c>
      <c r="G100">
        <v>0.17</v>
      </c>
      <c r="H100">
        <v>0.14000000000000001</v>
      </c>
      <c r="I100">
        <v>0.15</v>
      </c>
      <c r="J100">
        <v>2.68</v>
      </c>
      <c r="K100">
        <v>2005</v>
      </c>
      <c r="L100" t="b">
        <v>1</v>
      </c>
      <c r="M100" t="b">
        <v>1</v>
      </c>
      <c r="N100">
        <v>5099</v>
      </c>
    </row>
    <row r="101" spans="1:14" x14ac:dyDescent="0.3">
      <c r="A101" t="s">
        <v>64</v>
      </c>
      <c r="B101">
        <v>0.19</v>
      </c>
      <c r="C101">
        <v>0.19</v>
      </c>
      <c r="D101">
        <v>0.54</v>
      </c>
      <c r="E101">
        <v>0.54</v>
      </c>
      <c r="F101">
        <v>0.17</v>
      </c>
      <c r="G101">
        <v>0.16</v>
      </c>
      <c r="H101">
        <v>0.12</v>
      </c>
      <c r="I101">
        <v>0.2</v>
      </c>
      <c r="J101">
        <v>2.6</v>
      </c>
      <c r="K101">
        <v>2005</v>
      </c>
      <c r="L101" t="b">
        <v>0</v>
      </c>
      <c r="M101" t="b">
        <v>1</v>
      </c>
      <c r="N101">
        <v>6302</v>
      </c>
    </row>
    <row r="102" spans="1:14" x14ac:dyDescent="0.3">
      <c r="A102" t="s">
        <v>64</v>
      </c>
      <c r="B102">
        <v>0.19</v>
      </c>
      <c r="C102">
        <v>0.19</v>
      </c>
      <c r="D102">
        <v>0.54</v>
      </c>
      <c r="E102">
        <v>0.54</v>
      </c>
      <c r="F102">
        <v>0.17</v>
      </c>
      <c r="G102">
        <v>0.17</v>
      </c>
      <c r="H102">
        <v>0.16</v>
      </c>
      <c r="I102">
        <v>0.17</v>
      </c>
      <c r="J102">
        <v>2.6</v>
      </c>
      <c r="K102">
        <v>2005</v>
      </c>
      <c r="L102" t="b">
        <v>1</v>
      </c>
      <c r="M102" t="b">
        <v>1</v>
      </c>
      <c r="N102">
        <v>7288</v>
      </c>
    </row>
    <row r="103" spans="1:14" x14ac:dyDescent="0.3">
      <c r="A103" t="s">
        <v>65</v>
      </c>
      <c r="B103">
        <v>0.22</v>
      </c>
      <c r="C103">
        <v>0.22</v>
      </c>
      <c r="D103">
        <v>0.52</v>
      </c>
      <c r="E103">
        <v>0.5</v>
      </c>
      <c r="F103">
        <v>0.22</v>
      </c>
      <c r="G103">
        <v>0.21</v>
      </c>
      <c r="H103">
        <v>0.17</v>
      </c>
      <c r="I103">
        <v>0.28000000000000003</v>
      </c>
      <c r="J103">
        <v>2.65</v>
      </c>
      <c r="K103">
        <v>2005</v>
      </c>
      <c r="L103" t="b">
        <v>0</v>
      </c>
      <c r="M103" t="b">
        <v>1</v>
      </c>
      <c r="N103">
        <v>6611</v>
      </c>
    </row>
    <row r="104" spans="1:14" x14ac:dyDescent="0.3">
      <c r="A104" t="s">
        <v>65</v>
      </c>
      <c r="B104">
        <v>0.22</v>
      </c>
      <c r="C104">
        <v>0.22</v>
      </c>
      <c r="D104">
        <v>0.52</v>
      </c>
      <c r="E104">
        <v>0.51</v>
      </c>
      <c r="F104">
        <v>0.22</v>
      </c>
      <c r="G104">
        <v>0.23</v>
      </c>
      <c r="H104">
        <v>0.21</v>
      </c>
      <c r="I104">
        <v>0.23</v>
      </c>
      <c r="J104">
        <v>2.65</v>
      </c>
      <c r="K104">
        <v>2005</v>
      </c>
      <c r="L104" t="b">
        <v>1</v>
      </c>
      <c r="M104" t="b">
        <v>1</v>
      </c>
      <c r="N104">
        <v>7471</v>
      </c>
    </row>
    <row r="105" spans="1:14" x14ac:dyDescent="0.3">
      <c r="A105" t="s">
        <v>66</v>
      </c>
      <c r="B105">
        <v>0.18</v>
      </c>
      <c r="C105">
        <v>0.19</v>
      </c>
      <c r="D105">
        <v>0.54</v>
      </c>
      <c r="E105">
        <v>0.54</v>
      </c>
      <c r="F105">
        <v>0.18</v>
      </c>
      <c r="G105">
        <v>0.18</v>
      </c>
      <c r="H105">
        <v>0.14000000000000001</v>
      </c>
      <c r="I105">
        <v>0.22</v>
      </c>
      <c r="J105">
        <v>2.8</v>
      </c>
      <c r="K105">
        <v>2005</v>
      </c>
      <c r="L105" t="b">
        <v>0</v>
      </c>
      <c r="M105" t="b">
        <v>1</v>
      </c>
      <c r="N105">
        <v>5222</v>
      </c>
    </row>
    <row r="106" spans="1:14" x14ac:dyDescent="0.3">
      <c r="A106" t="s">
        <v>66</v>
      </c>
      <c r="B106">
        <v>0.18</v>
      </c>
      <c r="C106">
        <v>0.19</v>
      </c>
      <c r="D106">
        <v>0.54</v>
      </c>
      <c r="E106">
        <v>0.55000000000000004</v>
      </c>
      <c r="F106">
        <v>0.18</v>
      </c>
      <c r="G106">
        <v>0.19</v>
      </c>
      <c r="H106">
        <v>0.17</v>
      </c>
      <c r="I106">
        <v>0.18</v>
      </c>
      <c r="J106">
        <v>2.8</v>
      </c>
      <c r="K106">
        <v>2005</v>
      </c>
      <c r="L106" t="b">
        <v>1</v>
      </c>
      <c r="M106" t="b">
        <v>1</v>
      </c>
      <c r="N106">
        <v>5627</v>
      </c>
    </row>
    <row r="107" spans="1:14" x14ac:dyDescent="0.3">
      <c r="A107" t="s">
        <v>67</v>
      </c>
      <c r="B107">
        <v>0.27</v>
      </c>
      <c r="C107">
        <v>0.27</v>
      </c>
      <c r="D107">
        <v>0.55000000000000004</v>
      </c>
      <c r="E107">
        <v>0.56000000000000005</v>
      </c>
      <c r="F107">
        <v>0.22</v>
      </c>
      <c r="G107">
        <v>0.22</v>
      </c>
      <c r="H107">
        <v>0.14000000000000001</v>
      </c>
      <c r="I107">
        <v>0.22</v>
      </c>
      <c r="J107">
        <v>3.6</v>
      </c>
      <c r="K107">
        <v>2006</v>
      </c>
      <c r="L107" t="b">
        <v>0</v>
      </c>
      <c r="M107" t="b">
        <v>1</v>
      </c>
      <c r="N107">
        <v>9313</v>
      </c>
    </row>
    <row r="108" spans="1:14" x14ac:dyDescent="0.3">
      <c r="A108" t="s">
        <v>67</v>
      </c>
      <c r="B108">
        <v>0.27</v>
      </c>
      <c r="C108">
        <v>0.27</v>
      </c>
      <c r="D108">
        <v>0.55000000000000004</v>
      </c>
      <c r="E108">
        <v>0.56000000000000005</v>
      </c>
      <c r="F108">
        <v>0.22</v>
      </c>
      <c r="G108">
        <v>0.21</v>
      </c>
      <c r="H108">
        <v>0.18</v>
      </c>
      <c r="I108">
        <v>0.18</v>
      </c>
      <c r="J108">
        <v>3.6</v>
      </c>
      <c r="K108">
        <v>2006</v>
      </c>
      <c r="L108" t="b">
        <v>1</v>
      </c>
      <c r="M108" t="b">
        <v>1</v>
      </c>
      <c r="N108">
        <v>9504</v>
      </c>
    </row>
    <row r="109" spans="1:14" x14ac:dyDescent="0.3">
      <c r="A109" t="s">
        <v>68</v>
      </c>
      <c r="B109">
        <v>0.31</v>
      </c>
      <c r="C109">
        <v>0.32</v>
      </c>
      <c r="D109">
        <v>0.55000000000000004</v>
      </c>
      <c r="E109">
        <v>0.54</v>
      </c>
      <c r="F109">
        <v>0.32</v>
      </c>
      <c r="G109">
        <v>0.32</v>
      </c>
      <c r="H109">
        <v>0.17</v>
      </c>
      <c r="I109">
        <v>0.28999999999999998</v>
      </c>
      <c r="J109">
        <v>2.9</v>
      </c>
      <c r="K109">
        <v>2006</v>
      </c>
      <c r="L109" t="b">
        <v>0</v>
      </c>
      <c r="M109" t="b">
        <v>1</v>
      </c>
      <c r="N109">
        <v>7510</v>
      </c>
    </row>
    <row r="110" spans="1:14" x14ac:dyDescent="0.3">
      <c r="A110" t="s">
        <v>68</v>
      </c>
      <c r="B110">
        <v>0.31</v>
      </c>
      <c r="C110">
        <v>0.32</v>
      </c>
      <c r="D110">
        <v>0.55000000000000004</v>
      </c>
      <c r="E110">
        <v>0.56000000000000005</v>
      </c>
      <c r="F110">
        <v>0.32</v>
      </c>
      <c r="G110">
        <v>0.33</v>
      </c>
      <c r="H110">
        <v>0.3</v>
      </c>
      <c r="I110">
        <v>0.31</v>
      </c>
      <c r="J110">
        <v>2.9</v>
      </c>
      <c r="K110">
        <v>2006</v>
      </c>
      <c r="L110" t="b">
        <v>1</v>
      </c>
      <c r="M110" t="b">
        <v>1</v>
      </c>
      <c r="N110">
        <v>6824</v>
      </c>
    </row>
    <row r="111" spans="1:14" x14ac:dyDescent="0.3">
      <c r="A111" t="s">
        <v>69</v>
      </c>
      <c r="B111">
        <v>0.28000000000000003</v>
      </c>
      <c r="C111">
        <v>0.28999999999999998</v>
      </c>
      <c r="D111">
        <v>0.55000000000000004</v>
      </c>
      <c r="E111">
        <v>0.54</v>
      </c>
      <c r="F111">
        <v>0.28000000000000003</v>
      </c>
      <c r="G111">
        <v>0.28999999999999998</v>
      </c>
      <c r="H111">
        <v>0.14000000000000001</v>
      </c>
      <c r="I111">
        <v>0.27</v>
      </c>
      <c r="J111">
        <v>2.9</v>
      </c>
      <c r="K111">
        <v>2006</v>
      </c>
      <c r="L111" t="b">
        <v>0</v>
      </c>
      <c r="M111" t="b">
        <v>1</v>
      </c>
      <c r="N111">
        <v>8944</v>
      </c>
    </row>
    <row r="112" spans="1:14" x14ac:dyDescent="0.3">
      <c r="A112" t="s">
        <v>69</v>
      </c>
      <c r="B112">
        <v>0.28000000000000003</v>
      </c>
      <c r="C112">
        <v>0.28999999999999998</v>
      </c>
      <c r="D112">
        <v>0.55000000000000004</v>
      </c>
      <c r="E112">
        <v>0.55000000000000004</v>
      </c>
      <c r="F112">
        <v>0.28000000000000003</v>
      </c>
      <c r="G112">
        <v>0.27</v>
      </c>
      <c r="H112">
        <v>0.27</v>
      </c>
      <c r="I112">
        <v>0.27</v>
      </c>
      <c r="J112">
        <v>2.9</v>
      </c>
      <c r="K112">
        <v>2006</v>
      </c>
      <c r="L112" t="b">
        <v>1</v>
      </c>
      <c r="M112" t="b">
        <v>1</v>
      </c>
      <c r="N112">
        <v>9588</v>
      </c>
    </row>
    <row r="113" spans="1:14" x14ac:dyDescent="0.3">
      <c r="A113" t="s">
        <v>70</v>
      </c>
      <c r="B113">
        <v>0.36</v>
      </c>
      <c r="C113">
        <v>0.37</v>
      </c>
      <c r="D113">
        <v>0.56000000000000005</v>
      </c>
      <c r="E113">
        <v>0.56000000000000005</v>
      </c>
      <c r="F113">
        <v>0.33</v>
      </c>
      <c r="G113">
        <v>0.33</v>
      </c>
      <c r="H113">
        <v>0.16</v>
      </c>
      <c r="I113">
        <v>0.3</v>
      </c>
      <c r="J113">
        <v>3.96</v>
      </c>
      <c r="K113">
        <v>2006</v>
      </c>
      <c r="L113" t="b">
        <v>0</v>
      </c>
      <c r="M113" t="b">
        <v>1</v>
      </c>
      <c r="N113">
        <v>10785</v>
      </c>
    </row>
    <row r="114" spans="1:14" x14ac:dyDescent="0.3">
      <c r="A114" t="s">
        <v>70</v>
      </c>
      <c r="B114">
        <v>0.36</v>
      </c>
      <c r="C114">
        <v>0.37</v>
      </c>
      <c r="D114">
        <v>0.56000000000000005</v>
      </c>
      <c r="E114">
        <v>0.57999999999999996</v>
      </c>
      <c r="F114">
        <v>0.33</v>
      </c>
      <c r="G114">
        <v>0.33</v>
      </c>
      <c r="H114">
        <v>0.3</v>
      </c>
      <c r="I114">
        <v>0.3</v>
      </c>
      <c r="J114">
        <v>3.96</v>
      </c>
      <c r="K114">
        <v>2006</v>
      </c>
      <c r="L114" t="b">
        <v>1</v>
      </c>
      <c r="M114" t="b">
        <v>1</v>
      </c>
      <c r="N114">
        <v>9103</v>
      </c>
    </row>
    <row r="115" spans="1:14" x14ac:dyDescent="0.3">
      <c r="A115" t="s">
        <v>71</v>
      </c>
      <c r="B115">
        <v>0.36</v>
      </c>
      <c r="C115">
        <v>-1</v>
      </c>
      <c r="D115">
        <v>0.55000000000000004</v>
      </c>
      <c r="E115">
        <v>0.56000000000000005</v>
      </c>
      <c r="F115">
        <v>0.34</v>
      </c>
      <c r="G115">
        <v>0.35</v>
      </c>
      <c r="H115">
        <v>0.12</v>
      </c>
      <c r="I115">
        <v>0.25</v>
      </c>
      <c r="J115">
        <v>5.05</v>
      </c>
      <c r="K115">
        <v>2006</v>
      </c>
      <c r="L115" t="b">
        <v>0</v>
      </c>
      <c r="M115" t="b">
        <v>1</v>
      </c>
      <c r="N115">
        <v>9974</v>
      </c>
    </row>
    <row r="116" spans="1:14" x14ac:dyDescent="0.3">
      <c r="A116" t="s">
        <v>71</v>
      </c>
      <c r="B116">
        <v>0.36</v>
      </c>
      <c r="C116">
        <v>-1</v>
      </c>
      <c r="D116">
        <v>0.55000000000000004</v>
      </c>
      <c r="E116">
        <v>0.55000000000000004</v>
      </c>
      <c r="F116">
        <v>0.34</v>
      </c>
      <c r="G116">
        <v>0.34</v>
      </c>
      <c r="H116">
        <v>0.28999999999999998</v>
      </c>
      <c r="I116">
        <v>0.3</v>
      </c>
      <c r="J116">
        <v>5.05</v>
      </c>
      <c r="K116">
        <v>2006</v>
      </c>
      <c r="L116" t="b">
        <v>1</v>
      </c>
      <c r="M116" t="b">
        <v>1</v>
      </c>
      <c r="N116">
        <v>7008</v>
      </c>
    </row>
    <row r="117" spans="1:14" x14ac:dyDescent="0.3">
      <c r="A117" t="s">
        <v>72</v>
      </c>
      <c r="B117">
        <v>0.25</v>
      </c>
      <c r="C117">
        <v>0.26</v>
      </c>
      <c r="D117">
        <v>0.52</v>
      </c>
      <c r="E117">
        <v>0.51</v>
      </c>
      <c r="F117">
        <v>0.23</v>
      </c>
      <c r="G117">
        <v>0.23</v>
      </c>
      <c r="H117">
        <v>0.15</v>
      </c>
      <c r="I117">
        <v>0.28999999999999998</v>
      </c>
      <c r="J117">
        <v>3.2</v>
      </c>
      <c r="K117">
        <v>2006</v>
      </c>
      <c r="L117" t="b">
        <v>0</v>
      </c>
      <c r="M117" t="b">
        <v>1</v>
      </c>
      <c r="N117">
        <v>6813</v>
      </c>
    </row>
    <row r="118" spans="1:14" x14ac:dyDescent="0.3">
      <c r="A118" t="s">
        <v>72</v>
      </c>
      <c r="B118">
        <v>0.25</v>
      </c>
      <c r="C118">
        <v>0.26</v>
      </c>
      <c r="D118">
        <v>0.52</v>
      </c>
      <c r="E118">
        <v>0.51</v>
      </c>
      <c r="F118">
        <v>0.23</v>
      </c>
      <c r="G118">
        <v>0.22</v>
      </c>
      <c r="H118">
        <v>0.19</v>
      </c>
      <c r="I118">
        <v>0.21</v>
      </c>
      <c r="J118">
        <v>3.2</v>
      </c>
      <c r="K118">
        <v>2006</v>
      </c>
      <c r="L118" t="b">
        <v>1</v>
      </c>
      <c r="M118" t="b">
        <v>1</v>
      </c>
      <c r="N118">
        <v>5909</v>
      </c>
    </row>
    <row r="119" spans="1:14" x14ac:dyDescent="0.3">
      <c r="A119" t="s">
        <v>73</v>
      </c>
      <c r="B119">
        <v>0.28999999999999998</v>
      </c>
      <c r="C119">
        <v>0.3</v>
      </c>
      <c r="D119">
        <v>0.52</v>
      </c>
      <c r="E119">
        <v>0.51</v>
      </c>
      <c r="F119">
        <v>0.32</v>
      </c>
      <c r="G119">
        <v>0.32</v>
      </c>
      <c r="H119">
        <v>0.18</v>
      </c>
      <c r="I119">
        <v>0.4</v>
      </c>
      <c r="J119">
        <v>3.5</v>
      </c>
      <c r="K119">
        <v>2006</v>
      </c>
      <c r="L119" t="b">
        <v>0</v>
      </c>
      <c r="M119" t="b">
        <v>1</v>
      </c>
      <c r="N119">
        <v>16623</v>
      </c>
    </row>
    <row r="120" spans="1:14" x14ac:dyDescent="0.3">
      <c r="A120" t="s">
        <v>73</v>
      </c>
      <c r="B120">
        <v>0.28999999999999998</v>
      </c>
      <c r="C120">
        <v>0.3</v>
      </c>
      <c r="D120">
        <v>0.52</v>
      </c>
      <c r="E120">
        <v>0.52</v>
      </c>
      <c r="F120">
        <v>0.32</v>
      </c>
      <c r="G120">
        <v>0.31</v>
      </c>
      <c r="H120">
        <v>0.28000000000000003</v>
      </c>
      <c r="I120">
        <v>0.3</v>
      </c>
      <c r="J120">
        <v>3.5</v>
      </c>
      <c r="K120">
        <v>2006</v>
      </c>
      <c r="L120" t="b">
        <v>1</v>
      </c>
      <c r="M120" t="b">
        <v>1</v>
      </c>
      <c r="N120">
        <v>10850</v>
      </c>
    </row>
    <row r="121" spans="1:14" x14ac:dyDescent="0.3">
      <c r="A121" t="s">
        <v>74</v>
      </c>
      <c r="B121">
        <v>0.19</v>
      </c>
      <c r="C121">
        <v>0.21</v>
      </c>
      <c r="D121">
        <v>0.54</v>
      </c>
      <c r="E121">
        <v>0.55000000000000004</v>
      </c>
      <c r="F121">
        <v>0.18</v>
      </c>
      <c r="G121">
        <v>0.18</v>
      </c>
      <c r="H121">
        <v>0.11</v>
      </c>
      <c r="I121">
        <v>0.2</v>
      </c>
      <c r="J121">
        <v>3.3</v>
      </c>
      <c r="K121">
        <v>2006</v>
      </c>
      <c r="L121" t="b">
        <v>0</v>
      </c>
      <c r="M121" t="b">
        <v>1</v>
      </c>
      <c r="N121">
        <v>3306</v>
      </c>
    </row>
    <row r="122" spans="1:14" x14ac:dyDescent="0.3">
      <c r="A122" t="s">
        <v>74</v>
      </c>
      <c r="B122">
        <v>0.19</v>
      </c>
      <c r="C122">
        <v>0.21</v>
      </c>
      <c r="D122">
        <v>0.54</v>
      </c>
      <c r="E122">
        <v>0.54</v>
      </c>
      <c r="F122">
        <v>0.18</v>
      </c>
      <c r="G122">
        <v>0.18</v>
      </c>
      <c r="H122">
        <v>0.14000000000000001</v>
      </c>
      <c r="I122">
        <v>0.15</v>
      </c>
      <c r="J122">
        <v>3.3</v>
      </c>
      <c r="K122">
        <v>2006</v>
      </c>
      <c r="L122" t="b">
        <v>1</v>
      </c>
      <c r="M122" t="b">
        <v>1</v>
      </c>
      <c r="N122">
        <v>3506</v>
      </c>
    </row>
    <row r="123" spans="1:14" x14ac:dyDescent="0.3">
      <c r="A123" t="s">
        <v>75</v>
      </c>
      <c r="B123">
        <v>0.2</v>
      </c>
      <c r="C123">
        <v>0.22</v>
      </c>
      <c r="D123">
        <v>0.54</v>
      </c>
      <c r="E123">
        <v>0.56000000000000005</v>
      </c>
      <c r="F123">
        <v>0.46</v>
      </c>
      <c r="G123">
        <v>0.45</v>
      </c>
      <c r="H123">
        <v>0.26</v>
      </c>
      <c r="I123">
        <v>0.42</v>
      </c>
      <c r="J123">
        <v>2.85</v>
      </c>
      <c r="K123">
        <v>2006</v>
      </c>
      <c r="L123" t="b">
        <v>0</v>
      </c>
      <c r="M123" t="b">
        <v>1</v>
      </c>
      <c r="N123">
        <v>5804</v>
      </c>
    </row>
    <row r="124" spans="1:14" x14ac:dyDescent="0.3">
      <c r="A124" t="s">
        <v>75</v>
      </c>
      <c r="B124">
        <v>0.2</v>
      </c>
      <c r="C124">
        <v>0.22</v>
      </c>
      <c r="D124">
        <v>0.54</v>
      </c>
      <c r="E124">
        <v>0.56000000000000005</v>
      </c>
      <c r="F124">
        <v>0.46</v>
      </c>
      <c r="G124">
        <v>0.45</v>
      </c>
      <c r="H124">
        <v>0.28999999999999998</v>
      </c>
      <c r="I124">
        <v>0.31</v>
      </c>
      <c r="J124">
        <v>2.85</v>
      </c>
      <c r="K124">
        <v>2006</v>
      </c>
      <c r="L124" t="b">
        <v>1</v>
      </c>
      <c r="M124" t="b">
        <v>1</v>
      </c>
      <c r="N124">
        <v>6008</v>
      </c>
    </row>
    <row r="125" spans="1:14" x14ac:dyDescent="0.3">
      <c r="A125" t="s">
        <v>76</v>
      </c>
      <c r="B125">
        <v>0.2</v>
      </c>
      <c r="C125">
        <v>0.2</v>
      </c>
      <c r="D125">
        <v>0.53</v>
      </c>
      <c r="E125">
        <v>0.52</v>
      </c>
      <c r="F125">
        <v>0.19</v>
      </c>
      <c r="G125">
        <v>0.19</v>
      </c>
      <c r="H125">
        <v>0.16</v>
      </c>
      <c r="I125">
        <v>0.23</v>
      </c>
      <c r="J125">
        <v>2.56</v>
      </c>
      <c r="K125">
        <v>2006</v>
      </c>
      <c r="L125" t="b">
        <v>0</v>
      </c>
      <c r="M125" t="b">
        <v>1</v>
      </c>
      <c r="N125">
        <v>7101</v>
      </c>
    </row>
    <row r="126" spans="1:14" x14ac:dyDescent="0.3">
      <c r="A126" t="s">
        <v>76</v>
      </c>
      <c r="B126">
        <v>0.2</v>
      </c>
      <c r="C126">
        <v>0.2</v>
      </c>
      <c r="D126">
        <v>0.53</v>
      </c>
      <c r="E126">
        <v>0.53</v>
      </c>
      <c r="F126">
        <v>0.19</v>
      </c>
      <c r="G126">
        <v>0.19</v>
      </c>
      <c r="H126">
        <v>0.18</v>
      </c>
      <c r="I126">
        <v>0.18</v>
      </c>
      <c r="J126">
        <v>2.56</v>
      </c>
      <c r="K126">
        <v>2006</v>
      </c>
      <c r="L126" t="b">
        <v>1</v>
      </c>
      <c r="M126" t="b">
        <v>1</v>
      </c>
      <c r="N126">
        <v>7705</v>
      </c>
    </row>
    <row r="127" spans="1:14" x14ac:dyDescent="0.3">
      <c r="A127" t="s">
        <v>77</v>
      </c>
      <c r="B127">
        <v>0.28999999999999998</v>
      </c>
      <c r="C127">
        <v>-1</v>
      </c>
      <c r="D127">
        <v>0.44</v>
      </c>
      <c r="E127">
        <v>0.44</v>
      </c>
      <c r="F127">
        <v>0.33</v>
      </c>
      <c r="G127">
        <v>0.33</v>
      </c>
      <c r="H127">
        <v>0.17</v>
      </c>
      <c r="I127">
        <v>0.35</v>
      </c>
      <c r="J127">
        <v>2.9</v>
      </c>
      <c r="K127">
        <v>2006</v>
      </c>
      <c r="L127" t="b">
        <v>0</v>
      </c>
      <c r="M127" t="b">
        <v>1</v>
      </c>
      <c r="N127">
        <v>10764</v>
      </c>
    </row>
    <row r="128" spans="1:14" x14ac:dyDescent="0.3">
      <c r="A128" t="s">
        <v>77</v>
      </c>
      <c r="B128">
        <v>0.28999999999999998</v>
      </c>
      <c r="C128">
        <v>-1</v>
      </c>
      <c r="D128">
        <v>0.44</v>
      </c>
      <c r="E128">
        <v>0.44</v>
      </c>
      <c r="F128">
        <v>0.33</v>
      </c>
      <c r="G128">
        <v>0.32</v>
      </c>
      <c r="H128">
        <v>0.32</v>
      </c>
      <c r="I128">
        <v>0.33</v>
      </c>
      <c r="J128">
        <v>2.9</v>
      </c>
      <c r="K128">
        <v>2006</v>
      </c>
      <c r="L128" t="b">
        <v>1</v>
      </c>
      <c r="M128" t="b">
        <v>1</v>
      </c>
      <c r="N128">
        <v>9646</v>
      </c>
    </row>
    <row r="129" spans="1:14" x14ac:dyDescent="0.3">
      <c r="A129" t="s">
        <v>78</v>
      </c>
      <c r="B129">
        <v>-1</v>
      </c>
      <c r="C129">
        <v>-1</v>
      </c>
      <c r="D129">
        <v>0.52</v>
      </c>
      <c r="E129">
        <v>0.53</v>
      </c>
      <c r="F129">
        <v>0.33</v>
      </c>
      <c r="G129">
        <v>0.34</v>
      </c>
      <c r="H129">
        <v>0.12</v>
      </c>
      <c r="I129">
        <v>0.28999999999999998</v>
      </c>
      <c r="J129">
        <v>8.9</v>
      </c>
      <c r="K129">
        <v>2007</v>
      </c>
      <c r="L129" t="b">
        <v>0</v>
      </c>
      <c r="M129" t="b">
        <v>1</v>
      </c>
      <c r="N129">
        <v>5379</v>
      </c>
    </row>
    <row r="130" spans="1:14" x14ac:dyDescent="0.3">
      <c r="A130" t="s">
        <v>78</v>
      </c>
      <c r="B130">
        <v>-1</v>
      </c>
      <c r="C130">
        <v>-1</v>
      </c>
      <c r="D130">
        <v>0.52</v>
      </c>
      <c r="E130">
        <v>0.52</v>
      </c>
      <c r="F130">
        <v>0.33</v>
      </c>
      <c r="G130">
        <v>0.33</v>
      </c>
      <c r="H130">
        <v>0.2</v>
      </c>
      <c r="I130">
        <v>0.2</v>
      </c>
      <c r="J130">
        <v>8.9</v>
      </c>
      <c r="K130">
        <v>2007</v>
      </c>
      <c r="L130" t="b">
        <v>1</v>
      </c>
      <c r="M130" t="b">
        <v>1</v>
      </c>
      <c r="N130">
        <v>4205</v>
      </c>
    </row>
    <row r="131" spans="1:14" x14ac:dyDescent="0.3">
      <c r="A131" t="s">
        <v>79</v>
      </c>
      <c r="B131">
        <v>0.28000000000000003</v>
      </c>
      <c r="C131">
        <v>-1</v>
      </c>
      <c r="D131">
        <v>0.5</v>
      </c>
      <c r="E131">
        <v>0.5</v>
      </c>
      <c r="F131">
        <v>0.26</v>
      </c>
      <c r="G131">
        <v>0.26</v>
      </c>
      <c r="H131">
        <v>0.08</v>
      </c>
      <c r="I131">
        <v>0.32</v>
      </c>
      <c r="J131">
        <v>3.8</v>
      </c>
      <c r="K131">
        <v>2007</v>
      </c>
      <c r="L131" t="b">
        <v>0</v>
      </c>
      <c r="M131" t="b">
        <v>1</v>
      </c>
      <c r="N131">
        <v>3081</v>
      </c>
    </row>
    <row r="132" spans="1:14" x14ac:dyDescent="0.3">
      <c r="A132" t="s">
        <v>79</v>
      </c>
      <c r="B132">
        <v>0.28000000000000003</v>
      </c>
      <c r="C132">
        <v>-1</v>
      </c>
      <c r="D132">
        <v>0.5</v>
      </c>
      <c r="E132">
        <v>0.51</v>
      </c>
      <c r="F132">
        <v>0.26</v>
      </c>
      <c r="G132">
        <v>0.26</v>
      </c>
      <c r="H132">
        <v>0.23</v>
      </c>
      <c r="I132">
        <v>0.25</v>
      </c>
      <c r="J132">
        <v>3.8</v>
      </c>
      <c r="K132">
        <v>2007</v>
      </c>
      <c r="L132" t="b">
        <v>1</v>
      </c>
      <c r="M132" t="b">
        <v>1</v>
      </c>
      <c r="N132">
        <v>11427</v>
      </c>
    </row>
    <row r="133" spans="1:14" x14ac:dyDescent="0.3">
      <c r="A133" t="s">
        <v>80</v>
      </c>
      <c r="B133">
        <v>0.27</v>
      </c>
      <c r="C133">
        <v>0.27</v>
      </c>
      <c r="D133">
        <v>0.5</v>
      </c>
      <c r="E133">
        <v>0.51</v>
      </c>
      <c r="F133">
        <v>0.43</v>
      </c>
      <c r="G133">
        <v>0.43</v>
      </c>
      <c r="H133">
        <v>0.4</v>
      </c>
      <c r="I133">
        <v>0.52</v>
      </c>
      <c r="J133">
        <v>3.4</v>
      </c>
      <c r="K133">
        <v>2007</v>
      </c>
      <c r="L133" t="b">
        <v>0</v>
      </c>
      <c r="M133" t="b">
        <v>1</v>
      </c>
      <c r="N133">
        <v>21427</v>
      </c>
    </row>
    <row r="134" spans="1:14" x14ac:dyDescent="0.3">
      <c r="A134" t="s">
        <v>80</v>
      </c>
      <c r="B134">
        <v>0.27</v>
      </c>
      <c r="C134">
        <v>0.27</v>
      </c>
      <c r="D134">
        <v>0.5</v>
      </c>
      <c r="E134">
        <v>0.5</v>
      </c>
      <c r="F134">
        <v>0.43</v>
      </c>
      <c r="G134">
        <v>0.44</v>
      </c>
      <c r="H134">
        <v>0.41</v>
      </c>
      <c r="I134">
        <v>0.44</v>
      </c>
      <c r="J134">
        <v>3.4</v>
      </c>
      <c r="K134">
        <v>2007</v>
      </c>
      <c r="L134" t="b">
        <v>1</v>
      </c>
      <c r="M134" t="b">
        <v>1</v>
      </c>
      <c r="N134">
        <v>9896</v>
      </c>
    </row>
    <row r="135" spans="1:14" x14ac:dyDescent="0.3">
      <c r="A135" t="s">
        <v>81</v>
      </c>
      <c r="B135">
        <v>0.31</v>
      </c>
      <c r="C135">
        <v>0.31</v>
      </c>
      <c r="D135">
        <v>0.52</v>
      </c>
      <c r="E135">
        <v>0.51</v>
      </c>
      <c r="F135">
        <v>0.42</v>
      </c>
      <c r="G135">
        <v>0.42</v>
      </c>
      <c r="H135">
        <v>0.32</v>
      </c>
      <c r="I135">
        <v>0.48</v>
      </c>
      <c r="J135">
        <v>3.5</v>
      </c>
      <c r="K135">
        <v>2007</v>
      </c>
      <c r="L135" t="b">
        <v>0</v>
      </c>
      <c r="M135" t="b">
        <v>1</v>
      </c>
      <c r="N135">
        <v>19450</v>
      </c>
    </row>
    <row r="136" spans="1:14" x14ac:dyDescent="0.3">
      <c r="A136" t="s">
        <v>81</v>
      </c>
      <c r="B136">
        <v>0.31</v>
      </c>
      <c r="C136">
        <v>0.31</v>
      </c>
      <c r="D136">
        <v>0.52</v>
      </c>
      <c r="E136">
        <v>0.52</v>
      </c>
      <c r="F136">
        <v>0.42</v>
      </c>
      <c r="G136">
        <v>0.42</v>
      </c>
      <c r="H136">
        <v>0.42</v>
      </c>
      <c r="I136">
        <v>0.42</v>
      </c>
      <c r="J136">
        <v>3.5</v>
      </c>
      <c r="K136">
        <v>2007</v>
      </c>
      <c r="L136" t="b">
        <v>1</v>
      </c>
      <c r="M136" t="b">
        <v>1</v>
      </c>
      <c r="N136">
        <v>9797</v>
      </c>
    </row>
    <row r="137" spans="1:14" x14ac:dyDescent="0.3">
      <c r="A137" t="s">
        <v>82</v>
      </c>
      <c r="B137">
        <v>0.26</v>
      </c>
      <c r="C137">
        <v>0.26</v>
      </c>
      <c r="D137">
        <v>0.54</v>
      </c>
      <c r="E137">
        <v>0.55000000000000004</v>
      </c>
      <c r="F137">
        <v>0.24</v>
      </c>
      <c r="G137">
        <v>0.25</v>
      </c>
      <c r="H137">
        <v>0.13</v>
      </c>
      <c r="I137">
        <v>0.34</v>
      </c>
      <c r="J137">
        <v>3.6</v>
      </c>
      <c r="K137">
        <v>2008</v>
      </c>
      <c r="L137" t="b">
        <v>0</v>
      </c>
      <c r="M137" t="b">
        <v>1</v>
      </c>
      <c r="N137">
        <v>17471</v>
      </c>
    </row>
    <row r="138" spans="1:14" x14ac:dyDescent="0.3">
      <c r="A138" t="s">
        <v>82</v>
      </c>
      <c r="B138">
        <v>0.26</v>
      </c>
      <c r="C138">
        <v>0.26</v>
      </c>
      <c r="D138">
        <v>0.54</v>
      </c>
      <c r="E138">
        <v>0.53</v>
      </c>
      <c r="F138">
        <v>0.24</v>
      </c>
      <c r="G138">
        <v>0.25</v>
      </c>
      <c r="H138">
        <v>0.19</v>
      </c>
      <c r="I138">
        <v>0.2</v>
      </c>
      <c r="J138">
        <v>3.6</v>
      </c>
      <c r="K138">
        <v>2008</v>
      </c>
      <c r="L138" t="b">
        <v>1</v>
      </c>
      <c r="M138" t="b">
        <v>1</v>
      </c>
      <c r="N138">
        <v>8134</v>
      </c>
    </row>
    <row r="139" spans="1:14" x14ac:dyDescent="0.3">
      <c r="A139" t="s">
        <v>83</v>
      </c>
      <c r="B139">
        <v>0.28000000000000003</v>
      </c>
      <c r="C139">
        <v>-1</v>
      </c>
      <c r="D139">
        <v>0.44</v>
      </c>
      <c r="E139">
        <v>0.44</v>
      </c>
      <c r="F139">
        <v>0.28000000000000003</v>
      </c>
      <c r="G139">
        <v>0.28000000000000003</v>
      </c>
      <c r="H139">
        <v>0.16</v>
      </c>
      <c r="I139">
        <v>0.3</v>
      </c>
      <c r="J139">
        <v>2.9</v>
      </c>
      <c r="K139">
        <v>2008</v>
      </c>
      <c r="L139" t="b">
        <v>0</v>
      </c>
      <c r="M139" t="b">
        <v>1</v>
      </c>
      <c r="N139">
        <v>9238</v>
      </c>
    </row>
    <row r="140" spans="1:14" x14ac:dyDescent="0.3">
      <c r="A140" t="s">
        <v>83</v>
      </c>
      <c r="B140">
        <v>0.28000000000000003</v>
      </c>
      <c r="C140">
        <v>-1</v>
      </c>
      <c r="D140">
        <v>0.44</v>
      </c>
      <c r="E140">
        <v>0.44</v>
      </c>
      <c r="F140">
        <v>0.28000000000000003</v>
      </c>
      <c r="G140">
        <v>0.28000000000000003</v>
      </c>
      <c r="H140">
        <v>0.28000000000000003</v>
      </c>
      <c r="I140">
        <v>0.28000000000000003</v>
      </c>
      <c r="J140">
        <v>2.9</v>
      </c>
      <c r="K140">
        <v>2008</v>
      </c>
      <c r="L140" t="b">
        <v>1</v>
      </c>
      <c r="M140" t="b">
        <v>1</v>
      </c>
      <c r="N140">
        <v>8177</v>
      </c>
    </row>
    <row r="141" spans="1:14" x14ac:dyDescent="0.3">
      <c r="A141" t="s">
        <v>84</v>
      </c>
      <c r="B141">
        <v>0.3</v>
      </c>
      <c r="C141">
        <v>-1</v>
      </c>
      <c r="D141">
        <v>0.52</v>
      </c>
      <c r="E141">
        <v>0.52</v>
      </c>
      <c r="F141">
        <v>0.27</v>
      </c>
      <c r="G141">
        <v>0.28000000000000003</v>
      </c>
      <c r="H141">
        <v>0.17</v>
      </c>
      <c r="I141">
        <v>0.34</v>
      </c>
      <c r="J141">
        <v>3.6</v>
      </c>
      <c r="K141">
        <v>2008</v>
      </c>
      <c r="L141" t="b">
        <v>0</v>
      </c>
      <c r="M141" t="b">
        <v>1</v>
      </c>
      <c r="N141">
        <v>11700</v>
      </c>
    </row>
    <row r="142" spans="1:14" x14ac:dyDescent="0.3">
      <c r="A142" t="s">
        <v>84</v>
      </c>
      <c r="B142">
        <v>0.3</v>
      </c>
      <c r="C142">
        <v>-1</v>
      </c>
      <c r="D142">
        <v>0.52</v>
      </c>
      <c r="E142">
        <v>0.53</v>
      </c>
      <c r="F142">
        <v>0.27</v>
      </c>
      <c r="G142">
        <v>0.27</v>
      </c>
      <c r="H142">
        <v>0.22</v>
      </c>
      <c r="I142">
        <v>0.23</v>
      </c>
      <c r="J142">
        <v>3.6</v>
      </c>
      <c r="K142">
        <v>2008</v>
      </c>
      <c r="L142" t="b">
        <v>1</v>
      </c>
      <c r="M142" t="b">
        <v>1</v>
      </c>
      <c r="N142">
        <v>5894</v>
      </c>
    </row>
    <row r="143" spans="1:14" x14ac:dyDescent="0.3">
      <c r="A143" t="s">
        <v>85</v>
      </c>
      <c r="B143">
        <v>-1</v>
      </c>
      <c r="C143">
        <v>-1</v>
      </c>
      <c r="D143">
        <v>0.51</v>
      </c>
      <c r="E143">
        <v>0.51</v>
      </c>
      <c r="F143">
        <v>0.27</v>
      </c>
      <c r="G143">
        <v>0.27</v>
      </c>
      <c r="H143">
        <v>0.12</v>
      </c>
      <c r="I143">
        <v>0.28999999999999998</v>
      </c>
      <c r="J143">
        <v>4.7</v>
      </c>
      <c r="K143">
        <v>2009</v>
      </c>
      <c r="L143" t="b">
        <v>0</v>
      </c>
      <c r="M143" t="b">
        <v>1</v>
      </c>
      <c r="N143">
        <v>1694</v>
      </c>
    </row>
    <row r="144" spans="1:14" x14ac:dyDescent="0.3">
      <c r="A144" t="s">
        <v>85</v>
      </c>
      <c r="B144">
        <v>-1</v>
      </c>
      <c r="C144">
        <v>-1</v>
      </c>
      <c r="D144">
        <v>0.51</v>
      </c>
      <c r="E144">
        <v>0.5</v>
      </c>
      <c r="F144">
        <v>0.27</v>
      </c>
      <c r="G144">
        <v>0.28000000000000003</v>
      </c>
      <c r="H144">
        <v>0.22</v>
      </c>
      <c r="I144">
        <v>0.24</v>
      </c>
      <c r="J144">
        <v>4.7</v>
      </c>
      <c r="K144">
        <v>2009</v>
      </c>
      <c r="L144" t="b">
        <v>1</v>
      </c>
      <c r="M144" t="b">
        <v>1</v>
      </c>
      <c r="N144">
        <v>2323</v>
      </c>
    </row>
    <row r="145" spans="1:14" x14ac:dyDescent="0.3">
      <c r="A145" t="s">
        <v>86</v>
      </c>
      <c r="B145">
        <v>0.46</v>
      </c>
      <c r="C145">
        <v>-1</v>
      </c>
      <c r="D145">
        <v>0.48</v>
      </c>
      <c r="E145">
        <v>0.48</v>
      </c>
      <c r="F145">
        <v>0.45</v>
      </c>
      <c r="G145">
        <v>0.45</v>
      </c>
      <c r="H145">
        <v>0.35</v>
      </c>
      <c r="I145">
        <v>0.49</v>
      </c>
      <c r="J145">
        <v>4</v>
      </c>
      <c r="K145">
        <v>2009</v>
      </c>
      <c r="L145" t="b">
        <v>0</v>
      </c>
      <c r="M145" t="b">
        <v>1</v>
      </c>
      <c r="N145">
        <v>15270</v>
      </c>
    </row>
    <row r="146" spans="1:14" x14ac:dyDescent="0.3">
      <c r="A146" t="s">
        <v>86</v>
      </c>
      <c r="B146">
        <v>0.46</v>
      </c>
      <c r="C146">
        <v>-1</v>
      </c>
      <c r="D146">
        <v>0.48</v>
      </c>
      <c r="E146">
        <v>0.48</v>
      </c>
      <c r="F146">
        <v>0.45</v>
      </c>
      <c r="G146">
        <v>0.45</v>
      </c>
      <c r="H146">
        <v>0.45</v>
      </c>
      <c r="I146">
        <v>0.46</v>
      </c>
      <c r="J146">
        <v>4</v>
      </c>
      <c r="K146">
        <v>2009</v>
      </c>
      <c r="L146" t="b">
        <v>1</v>
      </c>
      <c r="M146" t="b">
        <v>1</v>
      </c>
      <c r="N146">
        <v>8140</v>
      </c>
    </row>
    <row r="147" spans="1:14" x14ac:dyDescent="0.3">
      <c r="A147" t="s">
        <v>87</v>
      </c>
      <c r="B147">
        <v>0.28000000000000003</v>
      </c>
      <c r="C147">
        <v>-1</v>
      </c>
      <c r="D147">
        <v>0.52</v>
      </c>
      <c r="E147">
        <v>0.52</v>
      </c>
      <c r="F147">
        <v>0.25</v>
      </c>
      <c r="G147">
        <v>0.24</v>
      </c>
      <c r="H147">
        <v>0.21</v>
      </c>
      <c r="I147">
        <v>0.4</v>
      </c>
      <c r="J147">
        <v>3</v>
      </c>
      <c r="K147">
        <v>2009</v>
      </c>
      <c r="L147" t="b">
        <v>0</v>
      </c>
      <c r="M147" t="b">
        <v>1</v>
      </c>
      <c r="N147">
        <v>21908</v>
      </c>
    </row>
    <row r="148" spans="1:14" x14ac:dyDescent="0.3">
      <c r="A148" t="s">
        <v>87</v>
      </c>
      <c r="B148">
        <v>0.28000000000000003</v>
      </c>
      <c r="C148">
        <v>-1</v>
      </c>
      <c r="D148">
        <v>0.52</v>
      </c>
      <c r="E148">
        <v>0.52</v>
      </c>
      <c r="F148">
        <v>0.25</v>
      </c>
      <c r="G148">
        <v>0.24</v>
      </c>
      <c r="H148">
        <v>0.23</v>
      </c>
      <c r="I148">
        <v>0.22</v>
      </c>
      <c r="J148">
        <v>3</v>
      </c>
      <c r="K148">
        <v>2009</v>
      </c>
      <c r="L148" t="b">
        <v>1</v>
      </c>
      <c r="M148" t="b">
        <v>1</v>
      </c>
      <c r="N148">
        <v>9313</v>
      </c>
    </row>
    <row r="149" spans="1:14" x14ac:dyDescent="0.3">
      <c r="A149" t="s">
        <v>88</v>
      </c>
      <c r="B149">
        <v>0.23</v>
      </c>
      <c r="C149">
        <v>0.24</v>
      </c>
      <c r="D149">
        <v>0.53</v>
      </c>
      <c r="E149">
        <v>0.52</v>
      </c>
      <c r="F149">
        <v>0.55000000000000004</v>
      </c>
      <c r="G149">
        <v>0.54</v>
      </c>
      <c r="H149">
        <v>0.36</v>
      </c>
      <c r="I149">
        <v>0.52</v>
      </c>
      <c r="J149">
        <v>3.9</v>
      </c>
      <c r="K149">
        <v>2009</v>
      </c>
      <c r="L149" t="b">
        <v>0</v>
      </c>
      <c r="M149" t="b">
        <v>1</v>
      </c>
      <c r="N149">
        <v>16017</v>
      </c>
    </row>
    <row r="150" spans="1:14" x14ac:dyDescent="0.3">
      <c r="A150" t="s">
        <v>88</v>
      </c>
      <c r="B150">
        <v>0.23</v>
      </c>
      <c r="C150">
        <v>0.24</v>
      </c>
      <c r="D150">
        <v>0.53</v>
      </c>
      <c r="E150">
        <v>0.54</v>
      </c>
      <c r="F150">
        <v>0.55000000000000004</v>
      </c>
      <c r="G150">
        <v>0.56000000000000005</v>
      </c>
      <c r="H150">
        <v>0.52</v>
      </c>
      <c r="I150">
        <v>0.54</v>
      </c>
      <c r="J150">
        <v>3.9</v>
      </c>
      <c r="K150">
        <v>2009</v>
      </c>
      <c r="L150" t="b">
        <v>1</v>
      </c>
      <c r="M150" t="b">
        <v>1</v>
      </c>
      <c r="N150">
        <v>8714</v>
      </c>
    </row>
    <row r="151" spans="1:14" x14ac:dyDescent="0.3">
      <c r="A151" t="s">
        <v>89</v>
      </c>
      <c r="B151">
        <v>0.23</v>
      </c>
      <c r="C151">
        <v>-1</v>
      </c>
      <c r="D151">
        <v>0.42</v>
      </c>
      <c r="E151">
        <v>0.41</v>
      </c>
      <c r="F151">
        <v>0.36</v>
      </c>
      <c r="G151">
        <v>0.35</v>
      </c>
      <c r="H151">
        <v>0.3</v>
      </c>
      <c r="I151">
        <v>0.42</v>
      </c>
      <c r="J151">
        <v>3</v>
      </c>
      <c r="K151">
        <v>2009</v>
      </c>
      <c r="L151" t="b">
        <v>0</v>
      </c>
      <c r="M151" t="b">
        <v>1</v>
      </c>
      <c r="N151">
        <v>10412</v>
      </c>
    </row>
    <row r="152" spans="1:14" x14ac:dyDescent="0.3">
      <c r="A152" t="s">
        <v>89</v>
      </c>
      <c r="B152">
        <v>0.23</v>
      </c>
      <c r="C152">
        <v>-1</v>
      </c>
      <c r="D152">
        <v>0.42</v>
      </c>
      <c r="E152">
        <v>0.43</v>
      </c>
      <c r="F152">
        <v>0.36</v>
      </c>
      <c r="G152">
        <v>0.35</v>
      </c>
      <c r="H152">
        <v>0.33</v>
      </c>
      <c r="I152">
        <v>0.37</v>
      </c>
      <c r="J152">
        <v>3</v>
      </c>
      <c r="K152">
        <v>2009</v>
      </c>
      <c r="L152" t="b">
        <v>1</v>
      </c>
      <c r="M152" t="b">
        <v>1</v>
      </c>
      <c r="N152">
        <v>7178</v>
      </c>
    </row>
    <row r="153" spans="1:14" x14ac:dyDescent="0.3">
      <c r="A153" t="s">
        <v>90</v>
      </c>
      <c r="B153">
        <v>0.28999999999999998</v>
      </c>
      <c r="C153">
        <v>-1</v>
      </c>
      <c r="D153">
        <v>0.53</v>
      </c>
      <c r="E153">
        <v>0.53</v>
      </c>
      <c r="F153">
        <v>0.28000000000000003</v>
      </c>
      <c r="G153">
        <v>0.28000000000000003</v>
      </c>
      <c r="H153">
        <v>0.15</v>
      </c>
      <c r="I153">
        <v>0.34</v>
      </c>
      <c r="J153">
        <v>3.1</v>
      </c>
      <c r="K153">
        <v>2010</v>
      </c>
      <c r="L153" t="b">
        <v>0</v>
      </c>
      <c r="M153" t="b">
        <v>1</v>
      </c>
      <c r="N153">
        <v>10457</v>
      </c>
    </row>
    <row r="154" spans="1:14" x14ac:dyDescent="0.3">
      <c r="A154" t="s">
        <v>90</v>
      </c>
      <c r="B154">
        <v>0.28999999999999998</v>
      </c>
      <c r="C154">
        <v>-1</v>
      </c>
      <c r="D154">
        <v>0.53</v>
      </c>
      <c r="E154">
        <v>0.53</v>
      </c>
      <c r="F154">
        <v>0.28000000000000003</v>
      </c>
      <c r="G154">
        <v>0.28000000000000003</v>
      </c>
      <c r="H154">
        <v>0.26</v>
      </c>
      <c r="I154">
        <v>0.27</v>
      </c>
      <c r="J154">
        <v>3.1</v>
      </c>
      <c r="K154">
        <v>2010</v>
      </c>
      <c r="L154" t="b">
        <v>1</v>
      </c>
      <c r="M154" t="b">
        <v>1</v>
      </c>
      <c r="N154">
        <v>9450</v>
      </c>
    </row>
    <row r="155" spans="1:14" x14ac:dyDescent="0.3">
      <c r="A155" t="s">
        <v>91</v>
      </c>
      <c r="B155">
        <v>0.25</v>
      </c>
      <c r="C155">
        <v>-1</v>
      </c>
      <c r="D155">
        <v>0.51</v>
      </c>
      <c r="E155">
        <v>0.51</v>
      </c>
      <c r="F155">
        <v>0.24</v>
      </c>
      <c r="G155">
        <v>0.25</v>
      </c>
      <c r="H155">
        <v>0.08</v>
      </c>
      <c r="I155">
        <v>0.42</v>
      </c>
      <c r="J155">
        <v>4</v>
      </c>
      <c r="K155">
        <v>2010</v>
      </c>
      <c r="L155" t="b">
        <v>0</v>
      </c>
      <c r="M155" t="b">
        <v>1</v>
      </c>
      <c r="N155">
        <v>2933</v>
      </c>
    </row>
    <row r="156" spans="1:14" x14ac:dyDescent="0.3">
      <c r="A156" t="s">
        <v>91</v>
      </c>
      <c r="B156">
        <v>0.25</v>
      </c>
      <c r="C156">
        <v>-1</v>
      </c>
      <c r="D156">
        <v>0.51</v>
      </c>
      <c r="E156">
        <v>0.52</v>
      </c>
      <c r="F156">
        <v>0.24</v>
      </c>
      <c r="G156">
        <v>0.23</v>
      </c>
      <c r="H156">
        <v>0.22</v>
      </c>
      <c r="I156">
        <v>0.3</v>
      </c>
      <c r="J156">
        <v>4</v>
      </c>
      <c r="K156">
        <v>2010</v>
      </c>
      <c r="L156" t="b">
        <v>1</v>
      </c>
      <c r="M156" t="b">
        <v>1</v>
      </c>
      <c r="N156">
        <v>8338</v>
      </c>
    </row>
    <row r="157" spans="1:14" x14ac:dyDescent="0.3">
      <c r="A157" t="s">
        <v>92</v>
      </c>
      <c r="B157">
        <v>0.3</v>
      </c>
      <c r="C157">
        <v>-1</v>
      </c>
      <c r="D157">
        <v>0.56000000000000005</v>
      </c>
      <c r="E157">
        <v>0.56000000000000005</v>
      </c>
      <c r="F157">
        <v>0.3</v>
      </c>
      <c r="G157">
        <v>0.3</v>
      </c>
      <c r="H157">
        <v>0.21</v>
      </c>
      <c r="I157">
        <v>0.46</v>
      </c>
      <c r="J157">
        <v>4.2</v>
      </c>
      <c r="K157">
        <v>2010</v>
      </c>
      <c r="L157" t="b">
        <v>0</v>
      </c>
      <c r="M157" t="b">
        <v>1</v>
      </c>
      <c r="N157">
        <v>7146</v>
      </c>
    </row>
    <row r="158" spans="1:14" x14ac:dyDescent="0.3">
      <c r="A158" t="s">
        <v>92</v>
      </c>
      <c r="B158">
        <v>0.3</v>
      </c>
      <c r="C158">
        <v>-1</v>
      </c>
      <c r="D158">
        <v>0.56000000000000005</v>
      </c>
      <c r="E158">
        <v>0.56000000000000005</v>
      </c>
      <c r="F158">
        <v>0.3</v>
      </c>
      <c r="G158">
        <v>0.3</v>
      </c>
      <c r="H158">
        <v>0.24</v>
      </c>
      <c r="I158">
        <v>0.25</v>
      </c>
      <c r="J158">
        <v>4.2</v>
      </c>
      <c r="K158">
        <v>2010</v>
      </c>
      <c r="L158" t="b">
        <v>1</v>
      </c>
      <c r="M158" t="b">
        <v>1</v>
      </c>
      <c r="N158">
        <v>5756</v>
      </c>
    </row>
    <row r="159" spans="1:14" x14ac:dyDescent="0.3">
      <c r="A159" t="s">
        <v>93</v>
      </c>
      <c r="B159">
        <v>0.3</v>
      </c>
      <c r="C159">
        <v>0.31</v>
      </c>
      <c r="D159">
        <v>0.57999999999999996</v>
      </c>
      <c r="E159">
        <v>0.56000000000000005</v>
      </c>
      <c r="F159">
        <v>0.3</v>
      </c>
      <c r="G159">
        <v>0.31</v>
      </c>
      <c r="H159">
        <v>0.18</v>
      </c>
      <c r="I159">
        <v>0.4</v>
      </c>
      <c r="J159">
        <v>3.56</v>
      </c>
      <c r="K159">
        <v>2008</v>
      </c>
      <c r="L159" t="b">
        <v>0</v>
      </c>
      <c r="M159" t="b">
        <v>1</v>
      </c>
      <c r="N159">
        <v>7846</v>
      </c>
    </row>
    <row r="160" spans="1:14" x14ac:dyDescent="0.3">
      <c r="A160" t="s">
        <v>93</v>
      </c>
      <c r="B160">
        <v>0.3</v>
      </c>
      <c r="C160">
        <v>0.31</v>
      </c>
      <c r="D160">
        <v>0.57999999999999996</v>
      </c>
      <c r="E160">
        <v>0.56000000000000005</v>
      </c>
      <c r="F160">
        <v>0.3</v>
      </c>
      <c r="G160">
        <v>0.3</v>
      </c>
      <c r="H160">
        <v>0.27</v>
      </c>
      <c r="I160">
        <v>0.27</v>
      </c>
      <c r="J160">
        <v>3.56</v>
      </c>
      <c r="K160">
        <v>2008</v>
      </c>
      <c r="L160" t="b">
        <v>1</v>
      </c>
      <c r="M160" t="b">
        <v>1</v>
      </c>
      <c r="N160">
        <v>6950</v>
      </c>
    </row>
    <row r="161" spans="1:14" x14ac:dyDescent="0.3">
      <c r="A161" t="s">
        <v>94</v>
      </c>
      <c r="B161">
        <v>0.24</v>
      </c>
      <c r="C161">
        <v>0.24</v>
      </c>
      <c r="D161">
        <v>0.53</v>
      </c>
      <c r="E161">
        <v>0.52</v>
      </c>
      <c r="F161">
        <v>0.24</v>
      </c>
      <c r="G161">
        <v>0.24</v>
      </c>
      <c r="H161">
        <v>0.19</v>
      </c>
      <c r="I161">
        <v>0.36</v>
      </c>
      <c r="J161">
        <v>3.81</v>
      </c>
      <c r="K161">
        <v>2009</v>
      </c>
      <c r="L161" t="b">
        <v>0</v>
      </c>
      <c r="M161" t="b">
        <v>1</v>
      </c>
      <c r="N161">
        <v>6448</v>
      </c>
    </row>
    <row r="162" spans="1:14" x14ac:dyDescent="0.3">
      <c r="A162" t="s">
        <v>94</v>
      </c>
      <c r="B162">
        <v>0.24</v>
      </c>
      <c r="C162">
        <v>0.24</v>
      </c>
      <c r="D162">
        <v>0.53</v>
      </c>
      <c r="E162">
        <v>0.55000000000000004</v>
      </c>
      <c r="F162">
        <v>0.25</v>
      </c>
      <c r="G162">
        <v>0.24</v>
      </c>
      <c r="H162">
        <v>0.18</v>
      </c>
      <c r="I162">
        <v>0.18</v>
      </c>
      <c r="J162">
        <v>3.81</v>
      </c>
      <c r="K162">
        <v>2009</v>
      </c>
      <c r="L162" t="b">
        <v>1</v>
      </c>
      <c r="M162" t="b">
        <v>1</v>
      </c>
      <c r="N162">
        <v>5818</v>
      </c>
    </row>
    <row r="163" spans="1:14" x14ac:dyDescent="0.3">
      <c r="A163" t="s">
        <v>95</v>
      </c>
      <c r="B163">
        <v>0.28999999999999998</v>
      </c>
      <c r="C163">
        <v>0.32</v>
      </c>
      <c r="D163">
        <v>0.44</v>
      </c>
      <c r="E163">
        <v>0.44</v>
      </c>
      <c r="F163">
        <v>0.31</v>
      </c>
      <c r="G163">
        <v>0.3</v>
      </c>
      <c r="H163">
        <v>0.21</v>
      </c>
      <c r="I163">
        <v>0.39</v>
      </c>
      <c r="J163">
        <v>3.7</v>
      </c>
      <c r="K163">
        <v>1998</v>
      </c>
      <c r="L163" t="b">
        <v>0</v>
      </c>
      <c r="M163" t="b">
        <v>1</v>
      </c>
      <c r="N163">
        <v>1305</v>
      </c>
    </row>
    <row r="164" spans="1:14" x14ac:dyDescent="0.3">
      <c r="A164" t="s">
        <v>95</v>
      </c>
      <c r="B164">
        <v>0.28999999999999998</v>
      </c>
      <c r="C164">
        <v>0.32</v>
      </c>
      <c r="D164">
        <v>0.44</v>
      </c>
      <c r="E164">
        <v>0.44</v>
      </c>
      <c r="F164">
        <v>0.31</v>
      </c>
      <c r="G164">
        <v>0.31</v>
      </c>
      <c r="H164">
        <v>0.24</v>
      </c>
      <c r="I164">
        <v>0.35</v>
      </c>
      <c r="J164">
        <v>3.7</v>
      </c>
      <c r="K164">
        <v>1998</v>
      </c>
      <c r="L164" t="b">
        <v>1</v>
      </c>
      <c r="M164" t="b">
        <v>1</v>
      </c>
      <c r="N164">
        <v>1250</v>
      </c>
    </row>
    <row r="165" spans="1:14" x14ac:dyDescent="0.3">
      <c r="A165" t="s">
        <v>96</v>
      </c>
      <c r="B165">
        <v>0.34</v>
      </c>
      <c r="C165">
        <v>0.38</v>
      </c>
      <c r="D165">
        <v>0.33</v>
      </c>
      <c r="E165">
        <v>0.34</v>
      </c>
      <c r="F165">
        <v>0.33</v>
      </c>
      <c r="G165">
        <v>0.35</v>
      </c>
      <c r="H165">
        <v>0.31</v>
      </c>
      <c r="I165">
        <v>0.51</v>
      </c>
      <c r="J165">
        <v>3.9</v>
      </c>
      <c r="K165">
        <v>2008</v>
      </c>
      <c r="L165" t="b">
        <v>0</v>
      </c>
      <c r="M165" t="b">
        <v>1</v>
      </c>
      <c r="N165">
        <v>3180</v>
      </c>
    </row>
    <row r="166" spans="1:14" x14ac:dyDescent="0.3">
      <c r="A166" t="s">
        <v>96</v>
      </c>
      <c r="B166">
        <v>0.34</v>
      </c>
      <c r="C166">
        <v>0.38</v>
      </c>
      <c r="D166">
        <v>0.33</v>
      </c>
      <c r="E166">
        <v>0.33</v>
      </c>
      <c r="F166">
        <v>0.33</v>
      </c>
      <c r="G166">
        <v>0.33</v>
      </c>
      <c r="H166">
        <v>0.31</v>
      </c>
      <c r="I166">
        <v>0.45</v>
      </c>
      <c r="J166">
        <v>3.9</v>
      </c>
      <c r="K166">
        <v>2008</v>
      </c>
      <c r="L166" t="b">
        <v>1</v>
      </c>
      <c r="M166" t="b">
        <v>1</v>
      </c>
      <c r="N166">
        <v>2564</v>
      </c>
    </row>
    <row r="167" spans="1:14" x14ac:dyDescent="0.3">
      <c r="A167" t="s">
        <v>97</v>
      </c>
      <c r="B167">
        <v>0.26</v>
      </c>
      <c r="C167">
        <v>0.26</v>
      </c>
      <c r="D167">
        <v>0.52</v>
      </c>
      <c r="E167">
        <v>0.53</v>
      </c>
      <c r="F167">
        <v>0.25</v>
      </c>
      <c r="G167">
        <v>0.25</v>
      </c>
      <c r="H167">
        <v>0.19</v>
      </c>
      <c r="I167">
        <v>0.28999999999999998</v>
      </c>
      <c r="J167">
        <v>2.2999999999999998</v>
      </c>
      <c r="K167">
        <v>2008</v>
      </c>
      <c r="L167" t="b">
        <v>0</v>
      </c>
      <c r="M167" t="b">
        <v>1</v>
      </c>
      <c r="N167">
        <v>29315</v>
      </c>
    </row>
    <row r="168" spans="1:14" x14ac:dyDescent="0.3">
      <c r="A168" t="s">
        <v>97</v>
      </c>
      <c r="B168">
        <v>0.26</v>
      </c>
      <c r="C168">
        <v>0.26</v>
      </c>
      <c r="D168">
        <v>0.52</v>
      </c>
      <c r="E168">
        <v>0.52</v>
      </c>
      <c r="F168">
        <v>0.25</v>
      </c>
      <c r="G168">
        <v>0.26</v>
      </c>
      <c r="H168">
        <v>0.26</v>
      </c>
      <c r="I168">
        <v>0.26</v>
      </c>
      <c r="J168">
        <v>2.2999999999999998</v>
      </c>
      <c r="K168">
        <v>2008</v>
      </c>
      <c r="L168" t="b">
        <v>1</v>
      </c>
      <c r="M168" t="b">
        <v>1</v>
      </c>
      <c r="N168">
        <v>22298</v>
      </c>
    </row>
    <row r="169" spans="1:14" x14ac:dyDescent="0.3">
      <c r="A169" t="s">
        <v>98</v>
      </c>
      <c r="B169">
        <v>0.25</v>
      </c>
      <c r="C169">
        <v>0.27</v>
      </c>
      <c r="D169">
        <v>0.51</v>
      </c>
      <c r="E169">
        <v>0.51</v>
      </c>
      <c r="F169">
        <v>0.24</v>
      </c>
      <c r="G169">
        <v>0.24</v>
      </c>
      <c r="H169">
        <v>0.15</v>
      </c>
      <c r="I169">
        <v>0.32</v>
      </c>
      <c r="J169">
        <v>3.3</v>
      </c>
      <c r="K169">
        <v>2008</v>
      </c>
      <c r="L169" t="b">
        <v>0</v>
      </c>
      <c r="M169" t="b">
        <v>1</v>
      </c>
      <c r="N169">
        <v>4905</v>
      </c>
    </row>
    <row r="170" spans="1:14" x14ac:dyDescent="0.3">
      <c r="A170" t="s">
        <v>98</v>
      </c>
      <c r="B170">
        <v>0.25</v>
      </c>
      <c r="C170">
        <v>0.27</v>
      </c>
      <c r="D170">
        <v>0.51</v>
      </c>
      <c r="E170">
        <v>0.52</v>
      </c>
      <c r="F170">
        <v>0.24</v>
      </c>
      <c r="G170">
        <v>0.25</v>
      </c>
      <c r="H170">
        <v>0.21</v>
      </c>
      <c r="I170">
        <v>0.24</v>
      </c>
      <c r="J170">
        <v>3.3</v>
      </c>
      <c r="K170">
        <v>2008</v>
      </c>
      <c r="L170" t="b">
        <v>1</v>
      </c>
      <c r="M170" t="b">
        <v>1</v>
      </c>
      <c r="N170">
        <v>5295</v>
      </c>
    </row>
    <row r="171" spans="1:14" x14ac:dyDescent="0.3">
      <c r="A171" t="s">
        <v>99</v>
      </c>
      <c r="B171">
        <v>0.28999999999999998</v>
      </c>
      <c r="C171">
        <v>0.28999999999999998</v>
      </c>
      <c r="D171">
        <v>0.56000000000000005</v>
      </c>
      <c r="E171">
        <v>0.55000000000000004</v>
      </c>
      <c r="F171">
        <v>0.28999999999999998</v>
      </c>
      <c r="G171">
        <v>0.28999999999999998</v>
      </c>
      <c r="H171">
        <v>0.19</v>
      </c>
      <c r="I171">
        <v>0.37</v>
      </c>
      <c r="J171">
        <v>3.1</v>
      </c>
      <c r="K171">
        <v>2008</v>
      </c>
      <c r="L171" t="b">
        <v>0</v>
      </c>
      <c r="M171" t="b">
        <v>1</v>
      </c>
      <c r="N171">
        <v>5265</v>
      </c>
    </row>
    <row r="172" spans="1:14" x14ac:dyDescent="0.3">
      <c r="A172" t="s">
        <v>99</v>
      </c>
      <c r="B172">
        <v>0.28999999999999998</v>
      </c>
      <c r="C172">
        <v>0.28999999999999998</v>
      </c>
      <c r="D172">
        <v>0.56000000000000005</v>
      </c>
      <c r="E172">
        <v>0.56000000000000005</v>
      </c>
      <c r="F172">
        <v>0.28999999999999998</v>
      </c>
      <c r="G172">
        <v>0.28999999999999998</v>
      </c>
      <c r="H172">
        <v>0.27</v>
      </c>
      <c r="I172">
        <v>0.27</v>
      </c>
      <c r="J172">
        <v>3.1</v>
      </c>
      <c r="K172">
        <v>2008</v>
      </c>
      <c r="L172" t="b">
        <v>1</v>
      </c>
      <c r="M172" t="b">
        <v>1</v>
      </c>
      <c r="N172">
        <v>4470</v>
      </c>
    </row>
    <row r="173" spans="1:14" x14ac:dyDescent="0.3">
      <c r="A173" t="s">
        <v>100</v>
      </c>
      <c r="B173">
        <v>0.28000000000000003</v>
      </c>
      <c r="C173">
        <v>0.28999999999999998</v>
      </c>
      <c r="D173">
        <v>0.54</v>
      </c>
      <c r="E173">
        <v>0.54</v>
      </c>
      <c r="F173">
        <v>0.28999999999999998</v>
      </c>
      <c r="G173">
        <v>0.3</v>
      </c>
      <c r="H173">
        <v>0.16</v>
      </c>
      <c r="I173">
        <v>0.32</v>
      </c>
      <c r="J173">
        <v>3.5</v>
      </c>
      <c r="K173">
        <v>2009</v>
      </c>
      <c r="L173" t="b">
        <v>0</v>
      </c>
      <c r="M173" t="b">
        <v>1</v>
      </c>
      <c r="N173">
        <v>3446</v>
      </c>
    </row>
    <row r="174" spans="1:14" x14ac:dyDescent="0.3">
      <c r="A174" t="s">
        <v>100</v>
      </c>
      <c r="B174">
        <v>0.28000000000000003</v>
      </c>
      <c r="C174">
        <v>0.28999999999999998</v>
      </c>
      <c r="D174">
        <v>0.54</v>
      </c>
      <c r="E174">
        <v>0.54</v>
      </c>
      <c r="F174">
        <v>0.28999999999999998</v>
      </c>
      <c r="G174">
        <v>0.28999999999999998</v>
      </c>
      <c r="H174">
        <v>0.24</v>
      </c>
      <c r="I174">
        <v>0.25</v>
      </c>
      <c r="J174">
        <v>3.5</v>
      </c>
      <c r="K174">
        <v>2009</v>
      </c>
      <c r="L174" t="b">
        <v>1</v>
      </c>
      <c r="M174" t="b">
        <v>1</v>
      </c>
      <c r="N174">
        <v>3227</v>
      </c>
    </row>
    <row r="175" spans="1:14" x14ac:dyDescent="0.3">
      <c r="A175" t="s">
        <v>101</v>
      </c>
      <c r="B175">
        <v>0.35</v>
      </c>
      <c r="C175">
        <v>-1</v>
      </c>
      <c r="D175">
        <v>0.56000000000000005</v>
      </c>
      <c r="E175">
        <v>0.55000000000000004</v>
      </c>
      <c r="F175">
        <v>0.37</v>
      </c>
      <c r="G175">
        <v>0.38</v>
      </c>
      <c r="H175">
        <v>0.24</v>
      </c>
      <c r="I175">
        <v>0.44</v>
      </c>
      <c r="J175">
        <v>3.6</v>
      </c>
      <c r="K175">
        <v>2010</v>
      </c>
      <c r="L175" t="b">
        <v>0</v>
      </c>
      <c r="M175" t="b">
        <v>1</v>
      </c>
      <c r="N175">
        <v>16170</v>
      </c>
    </row>
    <row r="176" spans="1:14" x14ac:dyDescent="0.3">
      <c r="A176" t="s">
        <v>101</v>
      </c>
      <c r="B176">
        <v>0.35</v>
      </c>
      <c r="C176">
        <v>-1</v>
      </c>
      <c r="D176">
        <v>0.56000000000000005</v>
      </c>
      <c r="E176">
        <v>0.55000000000000004</v>
      </c>
      <c r="F176">
        <v>0.37</v>
      </c>
      <c r="G176">
        <v>0.38</v>
      </c>
      <c r="H176">
        <v>0.33</v>
      </c>
      <c r="I176">
        <v>0.34</v>
      </c>
      <c r="J176">
        <v>3.6</v>
      </c>
      <c r="K176">
        <v>2010</v>
      </c>
      <c r="L176" t="b">
        <v>1</v>
      </c>
      <c r="M176" t="b">
        <v>1</v>
      </c>
      <c r="N176">
        <v>10884</v>
      </c>
    </row>
    <row r="177" spans="1:14" x14ac:dyDescent="0.3">
      <c r="A177" t="s">
        <v>102</v>
      </c>
      <c r="B177">
        <v>0.28000000000000003</v>
      </c>
      <c r="C177">
        <v>0.28000000000000003</v>
      </c>
      <c r="D177">
        <v>0.54</v>
      </c>
      <c r="E177">
        <v>0.54</v>
      </c>
      <c r="F177">
        <v>0.54</v>
      </c>
      <c r="G177">
        <v>0.55000000000000004</v>
      </c>
      <c r="H177">
        <v>0.4</v>
      </c>
      <c r="I177">
        <v>0.54</v>
      </c>
      <c r="J177">
        <v>2.5</v>
      </c>
      <c r="K177">
        <v>2010</v>
      </c>
      <c r="L177" t="b">
        <v>0</v>
      </c>
      <c r="M177" t="b">
        <v>1</v>
      </c>
      <c r="N177">
        <v>6337</v>
      </c>
    </row>
    <row r="178" spans="1:14" x14ac:dyDescent="0.3">
      <c r="A178" t="s">
        <v>102</v>
      </c>
      <c r="B178">
        <v>0.28000000000000003</v>
      </c>
      <c r="C178">
        <v>0.28000000000000003</v>
      </c>
      <c r="D178">
        <v>0.54</v>
      </c>
      <c r="E178">
        <v>0.54</v>
      </c>
      <c r="F178">
        <v>0.54</v>
      </c>
      <c r="G178">
        <v>0.55000000000000004</v>
      </c>
      <c r="H178">
        <v>0.52</v>
      </c>
      <c r="I178">
        <v>0.53</v>
      </c>
      <c r="J178">
        <v>2.5</v>
      </c>
      <c r="K178">
        <v>2010</v>
      </c>
      <c r="L178" t="b">
        <v>1</v>
      </c>
      <c r="M178" t="b">
        <v>1</v>
      </c>
      <c r="N178">
        <v>3648</v>
      </c>
    </row>
    <row r="179" spans="1:14" x14ac:dyDescent="0.3">
      <c r="A179" t="s">
        <v>103</v>
      </c>
      <c r="B179">
        <v>-1</v>
      </c>
      <c r="C179">
        <v>-1</v>
      </c>
      <c r="D179">
        <v>0.51</v>
      </c>
      <c r="E179">
        <v>0.52</v>
      </c>
      <c r="F179">
        <v>0.38</v>
      </c>
      <c r="G179">
        <v>0.38</v>
      </c>
      <c r="H179">
        <v>0.25</v>
      </c>
      <c r="I179">
        <v>0.42</v>
      </c>
      <c r="J179">
        <v>2.8</v>
      </c>
      <c r="K179">
        <v>2010</v>
      </c>
      <c r="L179" t="b">
        <v>0</v>
      </c>
      <c r="M179" t="b">
        <v>1</v>
      </c>
      <c r="N179">
        <v>2155</v>
      </c>
    </row>
    <row r="180" spans="1:14" x14ac:dyDescent="0.3">
      <c r="A180" t="s">
        <v>103</v>
      </c>
      <c r="B180">
        <v>-1</v>
      </c>
      <c r="C180">
        <v>-1</v>
      </c>
      <c r="D180">
        <v>0.51</v>
      </c>
      <c r="E180">
        <v>0.51</v>
      </c>
      <c r="F180">
        <v>0.38</v>
      </c>
      <c r="G180">
        <v>0.38</v>
      </c>
      <c r="H180">
        <v>0.35</v>
      </c>
      <c r="I180">
        <v>0.36</v>
      </c>
      <c r="J180">
        <v>2.8</v>
      </c>
      <c r="K180">
        <v>2010</v>
      </c>
      <c r="L180" t="b">
        <v>1</v>
      </c>
      <c r="M180" t="b">
        <v>1</v>
      </c>
      <c r="N180">
        <v>2201</v>
      </c>
    </row>
    <row r="181" spans="1:14" x14ac:dyDescent="0.3">
      <c r="A181" t="s">
        <v>104</v>
      </c>
      <c r="B181">
        <v>-1</v>
      </c>
      <c r="C181">
        <v>-1</v>
      </c>
      <c r="D181">
        <v>0.52</v>
      </c>
      <c r="E181">
        <v>0.52</v>
      </c>
      <c r="F181">
        <v>0.39</v>
      </c>
      <c r="G181">
        <v>0.39</v>
      </c>
      <c r="H181">
        <v>0.26</v>
      </c>
      <c r="I181">
        <v>0.43</v>
      </c>
      <c r="J181">
        <v>2.7</v>
      </c>
      <c r="K181">
        <v>2010</v>
      </c>
      <c r="L181" t="b">
        <v>0</v>
      </c>
      <c r="M181" t="b">
        <v>1</v>
      </c>
      <c r="N181">
        <v>3300</v>
      </c>
    </row>
    <row r="182" spans="1:14" x14ac:dyDescent="0.3">
      <c r="A182" t="s">
        <v>104</v>
      </c>
      <c r="B182">
        <v>-1</v>
      </c>
      <c r="C182">
        <v>-1</v>
      </c>
      <c r="D182">
        <v>0.52</v>
      </c>
      <c r="E182">
        <v>0.51</v>
      </c>
      <c r="F182">
        <v>0.39</v>
      </c>
      <c r="G182">
        <v>0.39</v>
      </c>
      <c r="H182">
        <v>0.35</v>
      </c>
      <c r="I182">
        <v>0.38</v>
      </c>
      <c r="J182">
        <v>2.7</v>
      </c>
      <c r="K182">
        <v>2010</v>
      </c>
      <c r="L182" t="b">
        <v>1</v>
      </c>
      <c r="M182" t="b">
        <v>1</v>
      </c>
      <c r="N182">
        <v>2229</v>
      </c>
    </row>
    <row r="183" spans="1:14" x14ac:dyDescent="0.3">
      <c r="A183" t="s">
        <v>105</v>
      </c>
      <c r="B183">
        <v>-1</v>
      </c>
      <c r="C183">
        <v>-1</v>
      </c>
      <c r="D183">
        <v>0.52</v>
      </c>
      <c r="E183">
        <v>0.52</v>
      </c>
      <c r="F183">
        <v>0.39</v>
      </c>
      <c r="G183">
        <v>0.4</v>
      </c>
      <c r="H183">
        <v>0.25</v>
      </c>
      <c r="I183">
        <v>0.43</v>
      </c>
      <c r="J183">
        <v>3</v>
      </c>
      <c r="K183">
        <v>2010</v>
      </c>
      <c r="L183" t="b">
        <v>0</v>
      </c>
      <c r="M183" t="b">
        <v>1</v>
      </c>
      <c r="N183">
        <v>2394</v>
      </c>
    </row>
    <row r="184" spans="1:14" x14ac:dyDescent="0.3">
      <c r="A184" t="s">
        <v>105</v>
      </c>
      <c r="B184">
        <v>-1</v>
      </c>
      <c r="C184">
        <v>-1</v>
      </c>
      <c r="D184">
        <v>0.52</v>
      </c>
      <c r="E184">
        <v>0.52</v>
      </c>
      <c r="F184">
        <v>0.39</v>
      </c>
      <c r="G184">
        <v>0.38</v>
      </c>
      <c r="H184">
        <v>0.34</v>
      </c>
      <c r="I184">
        <v>0.37</v>
      </c>
      <c r="J184">
        <v>3</v>
      </c>
      <c r="K184">
        <v>2010</v>
      </c>
      <c r="L184" t="b">
        <v>1</v>
      </c>
      <c r="M184" t="b">
        <v>1</v>
      </c>
      <c r="N184">
        <v>2180</v>
      </c>
    </row>
    <row r="185" spans="1:14" x14ac:dyDescent="0.3">
      <c r="A185" t="s">
        <v>106</v>
      </c>
      <c r="B185">
        <v>0.25</v>
      </c>
      <c r="C185">
        <v>0.25</v>
      </c>
      <c r="D185">
        <v>0.55000000000000004</v>
      </c>
      <c r="E185">
        <v>0.54</v>
      </c>
      <c r="F185">
        <v>0.35</v>
      </c>
      <c r="G185">
        <v>0.36</v>
      </c>
      <c r="H185">
        <v>0.13</v>
      </c>
      <c r="I185">
        <v>0.26</v>
      </c>
      <c r="J185">
        <v>3.45</v>
      </c>
      <c r="K185">
        <v>2010</v>
      </c>
      <c r="L185" t="b">
        <v>0</v>
      </c>
      <c r="M185" t="b">
        <v>1</v>
      </c>
      <c r="N185">
        <v>10313</v>
      </c>
    </row>
    <row r="186" spans="1:14" x14ac:dyDescent="0.3">
      <c r="A186" t="s">
        <v>106</v>
      </c>
      <c r="B186">
        <v>0.25</v>
      </c>
      <c r="C186">
        <v>0.25</v>
      </c>
      <c r="D186">
        <v>0.55000000000000004</v>
      </c>
      <c r="E186">
        <v>0.55000000000000004</v>
      </c>
      <c r="F186">
        <v>0.35</v>
      </c>
      <c r="G186">
        <v>0.34</v>
      </c>
      <c r="H186">
        <v>0.27</v>
      </c>
      <c r="I186">
        <v>0.28000000000000003</v>
      </c>
      <c r="J186">
        <v>3.45</v>
      </c>
      <c r="K186">
        <v>2010</v>
      </c>
      <c r="L186" t="b">
        <v>1</v>
      </c>
      <c r="M186" t="b">
        <v>1</v>
      </c>
      <c r="N186">
        <v>8867</v>
      </c>
    </row>
    <row r="187" spans="1:14" x14ac:dyDescent="0.3">
      <c r="A187" t="s">
        <v>107</v>
      </c>
      <c r="B187">
        <v>0.28000000000000003</v>
      </c>
      <c r="C187">
        <v>0.28999999999999998</v>
      </c>
      <c r="D187">
        <v>0.53</v>
      </c>
      <c r="E187">
        <v>0.51</v>
      </c>
      <c r="F187">
        <v>0.25</v>
      </c>
      <c r="G187">
        <v>0.24</v>
      </c>
      <c r="H187">
        <v>0.15</v>
      </c>
      <c r="I187">
        <v>0.34</v>
      </c>
      <c r="J187">
        <v>3</v>
      </c>
      <c r="K187">
        <v>2010</v>
      </c>
      <c r="L187" t="b">
        <v>0</v>
      </c>
      <c r="M187" t="b">
        <v>1</v>
      </c>
      <c r="N187">
        <v>3243</v>
      </c>
    </row>
    <row r="188" spans="1:14" x14ac:dyDescent="0.3">
      <c r="A188" t="s">
        <v>107</v>
      </c>
      <c r="B188">
        <v>0.28000000000000003</v>
      </c>
      <c r="C188">
        <v>0.28999999999999998</v>
      </c>
      <c r="D188">
        <v>0.53</v>
      </c>
      <c r="E188">
        <v>0.51</v>
      </c>
      <c r="F188">
        <v>0.25</v>
      </c>
      <c r="G188">
        <v>0.25</v>
      </c>
      <c r="H188">
        <v>0.22</v>
      </c>
      <c r="I188">
        <v>0.24</v>
      </c>
      <c r="J188">
        <v>3</v>
      </c>
      <c r="K188">
        <v>2010</v>
      </c>
      <c r="L188" t="b">
        <v>1</v>
      </c>
      <c r="M188" t="b">
        <v>1</v>
      </c>
      <c r="N188">
        <v>3707</v>
      </c>
    </row>
    <row r="189" spans="1:14" x14ac:dyDescent="0.3">
      <c r="A189" t="s">
        <v>108</v>
      </c>
      <c r="B189">
        <v>0.21</v>
      </c>
      <c r="C189">
        <v>-1</v>
      </c>
      <c r="D189">
        <v>0.56000000000000005</v>
      </c>
      <c r="E189">
        <v>0.56000000000000005</v>
      </c>
      <c r="F189">
        <v>0.56000000000000005</v>
      </c>
      <c r="G189">
        <v>0.56000000000000005</v>
      </c>
      <c r="H189">
        <v>0.45</v>
      </c>
      <c r="I189">
        <v>0.56000000000000005</v>
      </c>
      <c r="J189">
        <v>3.1</v>
      </c>
      <c r="K189">
        <v>2010</v>
      </c>
      <c r="L189" t="b">
        <v>0</v>
      </c>
      <c r="M189" t="b">
        <v>1</v>
      </c>
      <c r="N189">
        <v>10970</v>
      </c>
    </row>
    <row r="190" spans="1:14" x14ac:dyDescent="0.3">
      <c r="A190" t="s">
        <v>108</v>
      </c>
      <c r="B190">
        <v>0.21</v>
      </c>
      <c r="C190">
        <v>-1</v>
      </c>
      <c r="D190">
        <v>0.56000000000000005</v>
      </c>
      <c r="E190">
        <v>0.55000000000000004</v>
      </c>
      <c r="F190">
        <v>0.56000000000000005</v>
      </c>
      <c r="G190">
        <v>0.56000000000000005</v>
      </c>
      <c r="H190">
        <v>0.44</v>
      </c>
      <c r="I190">
        <v>0.45</v>
      </c>
      <c r="J190">
        <v>3.1</v>
      </c>
      <c r="K190">
        <v>2010</v>
      </c>
      <c r="L190" t="b">
        <v>1</v>
      </c>
      <c r="M190" t="b">
        <v>1</v>
      </c>
      <c r="N190">
        <v>7377</v>
      </c>
    </row>
    <row r="191" spans="1:14" x14ac:dyDescent="0.3">
      <c r="A191" t="s">
        <v>109</v>
      </c>
      <c r="B191">
        <v>0.46</v>
      </c>
      <c r="C191">
        <v>0.47</v>
      </c>
      <c r="D191">
        <v>0.49</v>
      </c>
      <c r="E191">
        <v>0.49</v>
      </c>
      <c r="F191">
        <v>0.39</v>
      </c>
      <c r="G191">
        <v>0.39</v>
      </c>
      <c r="H191">
        <v>0.23</v>
      </c>
      <c r="I191">
        <v>0.35</v>
      </c>
      <c r="J191">
        <v>5.2</v>
      </c>
      <c r="K191">
        <v>2011</v>
      </c>
      <c r="L191" t="b">
        <v>0</v>
      </c>
      <c r="M191" t="b">
        <v>1</v>
      </c>
      <c r="N191">
        <v>3792</v>
      </c>
    </row>
    <row r="192" spans="1:14" x14ac:dyDescent="0.3">
      <c r="A192" t="s">
        <v>109</v>
      </c>
      <c r="B192">
        <v>0.46</v>
      </c>
      <c r="C192">
        <v>0.47</v>
      </c>
      <c r="D192">
        <v>0.49</v>
      </c>
      <c r="E192">
        <v>0.47</v>
      </c>
      <c r="F192">
        <v>0.39</v>
      </c>
      <c r="G192">
        <v>0.38</v>
      </c>
      <c r="H192">
        <v>0.24</v>
      </c>
      <c r="I192">
        <v>0.26</v>
      </c>
      <c r="J192">
        <v>5.2</v>
      </c>
      <c r="K192">
        <v>2011</v>
      </c>
      <c r="L192" t="b">
        <v>1</v>
      </c>
      <c r="M192" t="b">
        <v>1</v>
      </c>
      <c r="N192">
        <v>3681</v>
      </c>
    </row>
    <row r="193" spans="1:14" x14ac:dyDescent="0.3">
      <c r="A193" t="s">
        <v>110</v>
      </c>
      <c r="B193">
        <v>0.23</v>
      </c>
      <c r="C193">
        <v>0.25</v>
      </c>
      <c r="D193">
        <v>0.49</v>
      </c>
      <c r="E193">
        <v>0.49</v>
      </c>
      <c r="F193">
        <v>0.25</v>
      </c>
      <c r="G193">
        <v>0.25</v>
      </c>
      <c r="H193">
        <v>0.16</v>
      </c>
      <c r="I193">
        <v>0.31</v>
      </c>
      <c r="J193">
        <v>2.35</v>
      </c>
      <c r="K193">
        <v>2011</v>
      </c>
      <c r="L193" t="b">
        <v>0</v>
      </c>
      <c r="M193" t="b">
        <v>1</v>
      </c>
      <c r="N193">
        <v>8385</v>
      </c>
    </row>
    <row r="194" spans="1:14" x14ac:dyDescent="0.3">
      <c r="A194" t="s">
        <v>110</v>
      </c>
      <c r="B194">
        <v>0.23</v>
      </c>
      <c r="C194">
        <v>0.25</v>
      </c>
      <c r="D194">
        <v>0.49</v>
      </c>
      <c r="E194">
        <v>0.49</v>
      </c>
      <c r="F194">
        <v>0.25</v>
      </c>
      <c r="G194">
        <v>0.25</v>
      </c>
      <c r="H194">
        <v>0.25</v>
      </c>
      <c r="I194">
        <v>0.25</v>
      </c>
      <c r="J194">
        <v>2.35</v>
      </c>
      <c r="K194">
        <v>2011</v>
      </c>
      <c r="L194" t="b">
        <v>1</v>
      </c>
      <c r="M194" t="b">
        <v>1</v>
      </c>
      <c r="N194">
        <v>7222</v>
      </c>
    </row>
    <row r="195" spans="1:14" x14ac:dyDescent="0.3">
      <c r="A195" t="s">
        <v>111</v>
      </c>
      <c r="B195">
        <v>0.24</v>
      </c>
      <c r="C195">
        <v>0.24</v>
      </c>
      <c r="D195">
        <v>0.52</v>
      </c>
      <c r="E195">
        <v>0.52</v>
      </c>
      <c r="F195">
        <v>0.24</v>
      </c>
      <c r="G195">
        <v>0.24</v>
      </c>
      <c r="H195">
        <v>0.17</v>
      </c>
      <c r="I195">
        <v>0.28000000000000003</v>
      </c>
      <c r="J195">
        <v>2.7</v>
      </c>
      <c r="K195">
        <v>2011</v>
      </c>
      <c r="L195" t="b">
        <v>0</v>
      </c>
      <c r="M195" t="b">
        <v>1</v>
      </c>
      <c r="N195">
        <v>4024</v>
      </c>
    </row>
    <row r="196" spans="1:14" x14ac:dyDescent="0.3">
      <c r="A196" t="s">
        <v>111</v>
      </c>
      <c r="B196">
        <v>0.24</v>
      </c>
      <c r="C196">
        <v>0.24</v>
      </c>
      <c r="D196">
        <v>0.52</v>
      </c>
      <c r="E196">
        <v>0.52</v>
      </c>
      <c r="F196">
        <v>0.24</v>
      </c>
      <c r="G196">
        <v>0.24</v>
      </c>
      <c r="H196">
        <v>0.23</v>
      </c>
      <c r="I196">
        <v>0.23</v>
      </c>
      <c r="J196">
        <v>2.7</v>
      </c>
      <c r="K196">
        <v>2011</v>
      </c>
      <c r="L196" t="b">
        <v>1</v>
      </c>
      <c r="M196" t="b">
        <v>1</v>
      </c>
      <c r="N196">
        <v>4414</v>
      </c>
    </row>
    <row r="197" spans="1:14" x14ac:dyDescent="0.3">
      <c r="A197" t="s">
        <v>112</v>
      </c>
      <c r="B197">
        <v>0.21</v>
      </c>
      <c r="C197">
        <v>0.21</v>
      </c>
      <c r="D197">
        <v>0.52</v>
      </c>
      <c r="E197">
        <v>0.52</v>
      </c>
      <c r="F197">
        <v>0.21</v>
      </c>
      <c r="G197">
        <v>0.2</v>
      </c>
      <c r="H197">
        <v>0.16</v>
      </c>
      <c r="I197">
        <v>0.26</v>
      </c>
      <c r="J197">
        <v>2.7</v>
      </c>
      <c r="K197">
        <v>2011</v>
      </c>
      <c r="L197" t="b">
        <v>0</v>
      </c>
      <c r="M197" t="b">
        <v>1</v>
      </c>
      <c r="N197">
        <v>4756</v>
      </c>
    </row>
    <row r="198" spans="1:14" x14ac:dyDescent="0.3">
      <c r="A198" t="s">
        <v>112</v>
      </c>
      <c r="B198">
        <v>0.21</v>
      </c>
      <c r="C198">
        <v>0.21</v>
      </c>
      <c r="D198">
        <v>0.52</v>
      </c>
      <c r="E198">
        <v>0.52</v>
      </c>
      <c r="F198">
        <v>0.21</v>
      </c>
      <c r="G198">
        <v>0.21</v>
      </c>
      <c r="H198">
        <v>0.19</v>
      </c>
      <c r="I198">
        <v>0.2</v>
      </c>
      <c r="J198">
        <v>2.7</v>
      </c>
      <c r="K198">
        <v>2011</v>
      </c>
      <c r="L198" t="b">
        <v>1</v>
      </c>
      <c r="M198" t="b">
        <v>1</v>
      </c>
      <c r="N198">
        <v>5475</v>
      </c>
    </row>
    <row r="199" spans="1:14" x14ac:dyDescent="0.3">
      <c r="A199" t="s">
        <v>113</v>
      </c>
      <c r="B199">
        <v>0.24</v>
      </c>
      <c r="C199">
        <v>0.25</v>
      </c>
      <c r="D199">
        <v>0.51</v>
      </c>
      <c r="E199">
        <v>0.51</v>
      </c>
      <c r="F199">
        <v>0.25</v>
      </c>
      <c r="G199">
        <v>0.25</v>
      </c>
      <c r="H199">
        <v>0.17</v>
      </c>
      <c r="I199">
        <v>0.28000000000000003</v>
      </c>
      <c r="J199">
        <v>2.7</v>
      </c>
      <c r="K199">
        <v>2011</v>
      </c>
      <c r="L199" t="b">
        <v>0</v>
      </c>
      <c r="M199" t="b">
        <v>1</v>
      </c>
      <c r="N199">
        <v>4661</v>
      </c>
    </row>
    <row r="200" spans="1:14" x14ac:dyDescent="0.3">
      <c r="A200" t="s">
        <v>113</v>
      </c>
      <c r="B200">
        <v>0.24</v>
      </c>
      <c r="C200">
        <v>0.25</v>
      </c>
      <c r="D200">
        <v>0.51</v>
      </c>
      <c r="E200">
        <v>0.51</v>
      </c>
      <c r="F200">
        <v>0.25</v>
      </c>
      <c r="G200">
        <v>0.25</v>
      </c>
      <c r="H200">
        <v>0.23</v>
      </c>
      <c r="I200">
        <v>0.25</v>
      </c>
      <c r="J200">
        <v>2.7</v>
      </c>
      <c r="K200">
        <v>2011</v>
      </c>
      <c r="L200" t="b">
        <v>1</v>
      </c>
      <c r="M200" t="b">
        <v>1</v>
      </c>
      <c r="N200">
        <v>5282</v>
      </c>
    </row>
    <row r="201" spans="1:14" x14ac:dyDescent="0.3">
      <c r="A201" t="s">
        <v>114</v>
      </c>
      <c r="B201">
        <v>0.24</v>
      </c>
      <c r="C201">
        <v>0.25</v>
      </c>
      <c r="D201">
        <v>0.5</v>
      </c>
      <c r="E201">
        <v>0.5</v>
      </c>
      <c r="F201">
        <v>0.24</v>
      </c>
      <c r="G201">
        <v>0.23</v>
      </c>
      <c r="H201">
        <v>0.15</v>
      </c>
      <c r="I201">
        <v>0.28000000000000003</v>
      </c>
      <c r="J201">
        <v>2.7</v>
      </c>
      <c r="K201">
        <v>2011</v>
      </c>
      <c r="L201" t="b">
        <v>0</v>
      </c>
      <c r="M201" t="b">
        <v>1</v>
      </c>
      <c r="N201">
        <v>3425</v>
      </c>
    </row>
    <row r="202" spans="1:14" x14ac:dyDescent="0.3">
      <c r="A202" t="s">
        <v>114</v>
      </c>
      <c r="B202">
        <v>0.24</v>
      </c>
      <c r="C202">
        <v>0.25</v>
      </c>
      <c r="D202">
        <v>0.5</v>
      </c>
      <c r="E202">
        <v>0.48</v>
      </c>
      <c r="F202">
        <v>0.24</v>
      </c>
      <c r="G202">
        <v>0.24</v>
      </c>
      <c r="H202">
        <v>0.22</v>
      </c>
      <c r="I202">
        <v>0.24</v>
      </c>
      <c r="J202">
        <v>2.7</v>
      </c>
      <c r="K202">
        <v>2011</v>
      </c>
      <c r="L202" t="b">
        <v>1</v>
      </c>
      <c r="M202" t="b">
        <v>1</v>
      </c>
      <c r="N202">
        <v>3629</v>
      </c>
    </row>
    <row r="203" spans="1:14" x14ac:dyDescent="0.3">
      <c r="A203" t="s">
        <v>115</v>
      </c>
      <c r="B203">
        <v>0.28999999999999998</v>
      </c>
      <c r="C203">
        <v>0.3</v>
      </c>
      <c r="D203">
        <v>0.54</v>
      </c>
      <c r="E203">
        <v>0.54</v>
      </c>
      <c r="F203">
        <v>0.28999999999999998</v>
      </c>
      <c r="G203">
        <v>0.28000000000000003</v>
      </c>
      <c r="H203">
        <v>0.16</v>
      </c>
      <c r="I203">
        <v>0.33</v>
      </c>
      <c r="J203">
        <v>3.2</v>
      </c>
      <c r="K203">
        <v>2011</v>
      </c>
      <c r="L203" t="b">
        <v>0</v>
      </c>
      <c r="M203" t="b">
        <v>1</v>
      </c>
      <c r="N203">
        <v>2295</v>
      </c>
    </row>
    <row r="204" spans="1:14" x14ac:dyDescent="0.3">
      <c r="A204" t="s">
        <v>115</v>
      </c>
      <c r="B204">
        <v>0.28999999999999998</v>
      </c>
      <c r="C204">
        <v>0.3</v>
      </c>
      <c r="D204">
        <v>0.54</v>
      </c>
      <c r="E204">
        <v>0.56000000000000005</v>
      </c>
      <c r="F204">
        <v>0.28999999999999998</v>
      </c>
      <c r="G204">
        <v>0.28999999999999998</v>
      </c>
      <c r="H204">
        <v>0.26</v>
      </c>
      <c r="I204">
        <v>0.28000000000000003</v>
      </c>
      <c r="J204">
        <v>3.2</v>
      </c>
      <c r="K204">
        <v>2011</v>
      </c>
      <c r="L204" t="b">
        <v>1</v>
      </c>
      <c r="M204" t="b">
        <v>1</v>
      </c>
      <c r="N204">
        <v>2772</v>
      </c>
    </row>
    <row r="205" spans="1:14" x14ac:dyDescent="0.3">
      <c r="A205" t="s">
        <v>116</v>
      </c>
      <c r="B205">
        <v>0.38</v>
      </c>
      <c r="C205">
        <v>0.43</v>
      </c>
      <c r="D205">
        <v>0.52</v>
      </c>
      <c r="E205">
        <v>0.53</v>
      </c>
      <c r="F205">
        <v>0.3</v>
      </c>
      <c r="G205">
        <v>0.31</v>
      </c>
      <c r="H205">
        <v>0.23</v>
      </c>
      <c r="I205">
        <v>0.42</v>
      </c>
      <c r="J205">
        <v>6</v>
      </c>
      <c r="K205">
        <v>2011</v>
      </c>
      <c r="L205" t="b">
        <v>0</v>
      </c>
      <c r="M205" t="b">
        <v>1</v>
      </c>
      <c r="N205">
        <v>1715</v>
      </c>
    </row>
    <row r="206" spans="1:14" x14ac:dyDescent="0.3">
      <c r="A206" t="s">
        <v>116</v>
      </c>
      <c r="B206">
        <v>0.38</v>
      </c>
      <c r="C206">
        <v>0.43</v>
      </c>
      <c r="D206">
        <v>0.52</v>
      </c>
      <c r="E206">
        <v>0.53</v>
      </c>
      <c r="F206">
        <v>0.3</v>
      </c>
      <c r="G206">
        <v>0.31</v>
      </c>
      <c r="H206">
        <v>0.21</v>
      </c>
      <c r="I206">
        <v>0.22</v>
      </c>
      <c r="J206">
        <v>6</v>
      </c>
      <c r="K206">
        <v>2011</v>
      </c>
      <c r="L206" t="b">
        <v>1</v>
      </c>
      <c r="M206" t="b">
        <v>1</v>
      </c>
      <c r="N206">
        <v>1603</v>
      </c>
    </row>
    <row r="207" spans="1:14" x14ac:dyDescent="0.3">
      <c r="A207" t="s">
        <v>117</v>
      </c>
      <c r="B207">
        <v>0.27</v>
      </c>
      <c r="C207">
        <v>0.27</v>
      </c>
      <c r="D207">
        <v>0.53</v>
      </c>
      <c r="E207">
        <v>0.52</v>
      </c>
      <c r="F207">
        <v>0.26</v>
      </c>
      <c r="G207">
        <v>0.26</v>
      </c>
      <c r="H207">
        <v>0.15</v>
      </c>
      <c r="I207">
        <v>0.27</v>
      </c>
      <c r="J207">
        <v>3</v>
      </c>
      <c r="K207">
        <v>2011</v>
      </c>
      <c r="L207" t="b">
        <v>0</v>
      </c>
      <c r="M207" t="b">
        <v>1</v>
      </c>
      <c r="N207">
        <v>4735</v>
      </c>
    </row>
    <row r="208" spans="1:14" x14ac:dyDescent="0.3">
      <c r="A208" t="s">
        <v>117</v>
      </c>
      <c r="B208">
        <v>0.27</v>
      </c>
      <c r="C208">
        <v>0.27</v>
      </c>
      <c r="D208">
        <v>0.53</v>
      </c>
      <c r="E208">
        <v>0.53</v>
      </c>
      <c r="F208">
        <v>0.26</v>
      </c>
      <c r="G208">
        <v>0.25</v>
      </c>
      <c r="H208">
        <v>0.23</v>
      </c>
      <c r="I208">
        <v>0.24</v>
      </c>
      <c r="J208">
        <v>3</v>
      </c>
      <c r="K208">
        <v>2011</v>
      </c>
      <c r="L208" t="b">
        <v>1</v>
      </c>
      <c r="M208" t="b">
        <v>1</v>
      </c>
      <c r="N208">
        <v>4822</v>
      </c>
    </row>
    <row r="209" spans="1:14" x14ac:dyDescent="0.3">
      <c r="A209" t="s">
        <v>118</v>
      </c>
      <c r="B209">
        <v>0.28000000000000003</v>
      </c>
      <c r="C209">
        <v>0.28000000000000003</v>
      </c>
      <c r="D209">
        <v>0.52</v>
      </c>
      <c r="E209">
        <v>0.52</v>
      </c>
      <c r="F209">
        <v>0.28000000000000003</v>
      </c>
      <c r="G209">
        <v>0.27</v>
      </c>
      <c r="H209">
        <v>0.14000000000000001</v>
      </c>
      <c r="I209">
        <v>0.28000000000000003</v>
      </c>
      <c r="J209">
        <v>2.8</v>
      </c>
      <c r="K209">
        <v>2011</v>
      </c>
      <c r="L209" t="b">
        <v>0</v>
      </c>
      <c r="M209" t="b">
        <v>1</v>
      </c>
      <c r="N209">
        <v>10473</v>
      </c>
    </row>
    <row r="210" spans="1:14" x14ac:dyDescent="0.3">
      <c r="A210" t="s">
        <v>118</v>
      </c>
      <c r="B210">
        <v>0.28000000000000003</v>
      </c>
      <c r="C210">
        <v>0.28000000000000003</v>
      </c>
      <c r="D210">
        <v>0.52</v>
      </c>
      <c r="E210">
        <v>0.52</v>
      </c>
      <c r="F210">
        <v>0.28000000000000003</v>
      </c>
      <c r="G210">
        <v>0.28000000000000003</v>
      </c>
      <c r="H210">
        <v>0.27</v>
      </c>
      <c r="I210">
        <v>0.27</v>
      </c>
      <c r="J210">
        <v>2.8</v>
      </c>
      <c r="K210">
        <v>2011</v>
      </c>
      <c r="L210" t="b">
        <v>1</v>
      </c>
      <c r="M210" t="b">
        <v>1</v>
      </c>
      <c r="N210">
        <v>9332</v>
      </c>
    </row>
    <row r="211" spans="1:14" x14ac:dyDescent="0.3">
      <c r="A211" t="s">
        <v>119</v>
      </c>
      <c r="B211">
        <v>0.24</v>
      </c>
      <c r="C211">
        <v>0.24</v>
      </c>
      <c r="D211">
        <v>0.5</v>
      </c>
      <c r="E211">
        <v>0.49</v>
      </c>
      <c r="F211">
        <v>0.24</v>
      </c>
      <c r="G211">
        <v>0.24</v>
      </c>
      <c r="H211">
        <v>0.2</v>
      </c>
      <c r="I211">
        <v>0.31</v>
      </c>
      <c r="J211">
        <v>2.6</v>
      </c>
      <c r="K211">
        <v>2012</v>
      </c>
      <c r="L211" t="b">
        <v>0</v>
      </c>
      <c r="M211" t="b">
        <v>1</v>
      </c>
      <c r="N211">
        <v>24483</v>
      </c>
    </row>
    <row r="212" spans="1:14" x14ac:dyDescent="0.3">
      <c r="A212" t="s">
        <v>119</v>
      </c>
      <c r="B212">
        <v>0.24</v>
      </c>
      <c r="C212">
        <v>0.24</v>
      </c>
      <c r="D212">
        <v>0.5</v>
      </c>
      <c r="E212">
        <v>0.51</v>
      </c>
      <c r="F212">
        <v>0.24</v>
      </c>
      <c r="G212">
        <v>0.23</v>
      </c>
      <c r="H212">
        <v>0.25</v>
      </c>
      <c r="I212">
        <v>0.25</v>
      </c>
      <c r="J212">
        <v>2.6</v>
      </c>
      <c r="K212">
        <v>2012</v>
      </c>
      <c r="L212" t="b">
        <v>1</v>
      </c>
      <c r="M212" t="b">
        <v>1</v>
      </c>
      <c r="N212">
        <v>22132</v>
      </c>
    </row>
    <row r="213" spans="1:14" x14ac:dyDescent="0.3">
      <c r="A213" t="s">
        <v>120</v>
      </c>
      <c r="B213">
        <v>0.22</v>
      </c>
      <c r="C213">
        <v>0.23</v>
      </c>
      <c r="D213">
        <v>0.5</v>
      </c>
      <c r="E213">
        <v>0.53</v>
      </c>
      <c r="F213">
        <v>0.22</v>
      </c>
      <c r="G213">
        <v>0.21</v>
      </c>
      <c r="H213">
        <v>0.19</v>
      </c>
      <c r="I213">
        <v>0.31</v>
      </c>
      <c r="J213">
        <v>2.2999999999999998</v>
      </c>
      <c r="K213">
        <v>2012</v>
      </c>
      <c r="L213" t="b">
        <v>0</v>
      </c>
      <c r="M213" t="b">
        <v>1</v>
      </c>
      <c r="N213">
        <v>12183</v>
      </c>
    </row>
    <row r="214" spans="1:14" x14ac:dyDescent="0.3">
      <c r="A214" t="s">
        <v>120</v>
      </c>
      <c r="B214">
        <v>0.22</v>
      </c>
      <c r="C214">
        <v>0.23</v>
      </c>
      <c r="D214">
        <v>0.5</v>
      </c>
      <c r="E214">
        <v>0.5</v>
      </c>
      <c r="F214">
        <v>0.22</v>
      </c>
      <c r="G214">
        <v>0.22</v>
      </c>
      <c r="H214">
        <v>0.23</v>
      </c>
      <c r="I214">
        <v>0.24</v>
      </c>
      <c r="J214">
        <v>2.2999999999999998</v>
      </c>
      <c r="K214">
        <v>2012</v>
      </c>
      <c r="L214" t="b">
        <v>1</v>
      </c>
      <c r="M214" t="b">
        <v>1</v>
      </c>
      <c r="N214">
        <v>13271</v>
      </c>
    </row>
    <row r="215" spans="1:14" x14ac:dyDescent="0.3">
      <c r="A215" t="s">
        <v>121</v>
      </c>
      <c r="B215">
        <v>0.23</v>
      </c>
      <c r="C215">
        <v>0.24</v>
      </c>
      <c r="D215">
        <v>0.49</v>
      </c>
      <c r="E215">
        <v>0.5</v>
      </c>
      <c r="F215">
        <v>0.22</v>
      </c>
      <c r="G215">
        <v>0.22</v>
      </c>
      <c r="H215">
        <v>0.18</v>
      </c>
      <c r="I215">
        <v>0.28999999999999998</v>
      </c>
      <c r="J215">
        <v>2.88</v>
      </c>
      <c r="K215">
        <v>2012</v>
      </c>
      <c r="L215" t="b">
        <v>0</v>
      </c>
      <c r="M215" t="b">
        <v>1</v>
      </c>
      <c r="N215">
        <v>3649</v>
      </c>
    </row>
    <row r="216" spans="1:14" x14ac:dyDescent="0.3">
      <c r="A216" t="s">
        <v>121</v>
      </c>
      <c r="B216">
        <v>0.23</v>
      </c>
      <c r="C216">
        <v>0.24</v>
      </c>
      <c r="D216">
        <v>0.49</v>
      </c>
      <c r="E216">
        <v>0.5</v>
      </c>
      <c r="F216">
        <v>0.22</v>
      </c>
      <c r="G216">
        <v>0.22</v>
      </c>
      <c r="H216">
        <v>0.22</v>
      </c>
      <c r="I216">
        <v>0.23</v>
      </c>
      <c r="J216">
        <v>2.88</v>
      </c>
      <c r="K216">
        <v>2012</v>
      </c>
      <c r="L216" t="b">
        <v>1</v>
      </c>
      <c r="M216" t="b">
        <v>1</v>
      </c>
      <c r="N216">
        <v>3801</v>
      </c>
    </row>
    <row r="217" spans="1:14" x14ac:dyDescent="0.3">
      <c r="A217" t="s">
        <v>122</v>
      </c>
      <c r="B217">
        <v>0.26</v>
      </c>
      <c r="C217">
        <v>0.28000000000000003</v>
      </c>
      <c r="D217">
        <v>0.5</v>
      </c>
      <c r="E217">
        <v>0.5</v>
      </c>
      <c r="F217">
        <v>0.26</v>
      </c>
      <c r="G217">
        <v>0.25</v>
      </c>
      <c r="H217">
        <v>0.16</v>
      </c>
      <c r="I217">
        <v>0.31</v>
      </c>
      <c r="J217">
        <v>3.8</v>
      </c>
      <c r="K217">
        <v>2012</v>
      </c>
      <c r="L217" t="b">
        <v>0</v>
      </c>
      <c r="M217" t="b">
        <v>1</v>
      </c>
      <c r="N217">
        <v>1918</v>
      </c>
    </row>
    <row r="218" spans="1:14" x14ac:dyDescent="0.3">
      <c r="A218" t="s">
        <v>122</v>
      </c>
      <c r="B218">
        <v>0.26</v>
      </c>
      <c r="C218">
        <v>0.28000000000000003</v>
      </c>
      <c r="D218">
        <v>0.5</v>
      </c>
      <c r="E218">
        <v>0.5</v>
      </c>
      <c r="F218">
        <v>0.26</v>
      </c>
      <c r="G218">
        <v>0.25</v>
      </c>
      <c r="H218">
        <v>0.24</v>
      </c>
      <c r="I218">
        <v>0.27</v>
      </c>
      <c r="J218">
        <v>3.8</v>
      </c>
      <c r="K218">
        <v>2012</v>
      </c>
      <c r="L218" t="b">
        <v>1</v>
      </c>
      <c r="M218" t="b">
        <v>1</v>
      </c>
      <c r="N218">
        <v>1791</v>
      </c>
    </row>
    <row r="219" spans="1:14" x14ac:dyDescent="0.3">
      <c r="A219" t="s">
        <v>123</v>
      </c>
      <c r="B219">
        <v>0.27</v>
      </c>
      <c r="C219">
        <v>0.28000000000000003</v>
      </c>
      <c r="D219">
        <v>0.48</v>
      </c>
      <c r="E219">
        <v>0.46</v>
      </c>
      <c r="F219">
        <v>0.27</v>
      </c>
      <c r="G219">
        <v>0.28000000000000003</v>
      </c>
      <c r="H219">
        <v>0.2</v>
      </c>
      <c r="I219">
        <v>0.35</v>
      </c>
      <c r="J219">
        <v>3</v>
      </c>
      <c r="K219">
        <v>2012</v>
      </c>
      <c r="L219" t="b">
        <v>0</v>
      </c>
      <c r="M219" t="b">
        <v>1</v>
      </c>
      <c r="N219">
        <v>15720</v>
      </c>
    </row>
    <row r="220" spans="1:14" x14ac:dyDescent="0.3">
      <c r="A220" t="s">
        <v>123</v>
      </c>
      <c r="B220">
        <v>0.27</v>
      </c>
      <c r="C220">
        <v>0.28000000000000003</v>
      </c>
      <c r="D220">
        <v>0.48</v>
      </c>
      <c r="E220">
        <v>0.47</v>
      </c>
      <c r="F220">
        <v>0.27</v>
      </c>
      <c r="G220">
        <v>0.28000000000000003</v>
      </c>
      <c r="H220">
        <v>0.27</v>
      </c>
      <c r="I220">
        <v>0.28000000000000003</v>
      </c>
      <c r="J220">
        <v>3</v>
      </c>
      <c r="K220">
        <v>2012</v>
      </c>
      <c r="L220" t="b">
        <v>1</v>
      </c>
      <c r="M220" t="b">
        <v>1</v>
      </c>
      <c r="N220">
        <v>16162</v>
      </c>
    </row>
    <row r="221" spans="1:14" x14ac:dyDescent="0.3">
      <c r="A221" t="s">
        <v>124</v>
      </c>
      <c r="B221">
        <v>0.27</v>
      </c>
      <c r="C221">
        <v>0.28000000000000003</v>
      </c>
      <c r="D221">
        <v>0.49</v>
      </c>
      <c r="E221">
        <v>0.49</v>
      </c>
      <c r="F221">
        <v>0.28000000000000003</v>
      </c>
      <c r="G221">
        <v>0.28999999999999998</v>
      </c>
      <c r="H221">
        <v>0.18</v>
      </c>
      <c r="I221">
        <v>0.35</v>
      </c>
      <c r="J221">
        <v>4</v>
      </c>
      <c r="K221">
        <v>2012</v>
      </c>
      <c r="L221" t="b">
        <v>0</v>
      </c>
      <c r="M221" t="b">
        <v>1</v>
      </c>
      <c r="N221">
        <v>1739</v>
      </c>
    </row>
    <row r="222" spans="1:14" x14ac:dyDescent="0.3">
      <c r="A222" t="s">
        <v>124</v>
      </c>
      <c r="B222">
        <v>0.27</v>
      </c>
      <c r="C222">
        <v>0.28000000000000003</v>
      </c>
      <c r="D222">
        <v>0.49</v>
      </c>
      <c r="E222">
        <v>0.5</v>
      </c>
      <c r="F222">
        <v>0.28000000000000003</v>
      </c>
      <c r="G222">
        <v>0.28000000000000003</v>
      </c>
      <c r="H222">
        <v>0.26</v>
      </c>
      <c r="I222">
        <v>0.28999999999999998</v>
      </c>
      <c r="J222">
        <v>4</v>
      </c>
      <c r="K222">
        <v>2012</v>
      </c>
      <c r="L222" t="b">
        <v>1</v>
      </c>
      <c r="M222" t="b">
        <v>1</v>
      </c>
      <c r="N222">
        <v>1624</v>
      </c>
    </row>
    <row r="223" spans="1:14" x14ac:dyDescent="0.3">
      <c r="A223" t="s">
        <v>125</v>
      </c>
      <c r="B223">
        <v>0.23</v>
      </c>
      <c r="C223">
        <v>0.27</v>
      </c>
      <c r="D223">
        <v>0.49</v>
      </c>
      <c r="E223">
        <v>0.48</v>
      </c>
      <c r="F223">
        <v>0.32</v>
      </c>
      <c r="G223">
        <v>0.32</v>
      </c>
      <c r="H223">
        <v>0.23</v>
      </c>
      <c r="I223">
        <v>0.38</v>
      </c>
      <c r="J223">
        <v>3.2</v>
      </c>
      <c r="K223">
        <v>2012</v>
      </c>
      <c r="L223" t="b">
        <v>0</v>
      </c>
      <c r="M223" t="b">
        <v>1</v>
      </c>
      <c r="N223">
        <v>13277</v>
      </c>
    </row>
    <row r="224" spans="1:14" x14ac:dyDescent="0.3">
      <c r="A224" t="s">
        <v>125</v>
      </c>
      <c r="B224">
        <v>0.23</v>
      </c>
      <c r="C224">
        <v>0.27</v>
      </c>
      <c r="D224">
        <v>0.49</v>
      </c>
      <c r="E224">
        <v>0.48</v>
      </c>
      <c r="F224">
        <v>0.32</v>
      </c>
      <c r="G224">
        <v>0.31</v>
      </c>
      <c r="H224">
        <v>0.3</v>
      </c>
      <c r="I224">
        <v>0.31</v>
      </c>
      <c r="J224">
        <v>3.2</v>
      </c>
      <c r="K224">
        <v>2012</v>
      </c>
      <c r="L224" t="b">
        <v>1</v>
      </c>
      <c r="M224" t="b">
        <v>1</v>
      </c>
      <c r="N224">
        <v>9718</v>
      </c>
    </row>
    <row r="225" spans="1:14" x14ac:dyDescent="0.3">
      <c r="A225" t="s">
        <v>126</v>
      </c>
      <c r="B225">
        <v>0.24</v>
      </c>
      <c r="C225">
        <v>-1</v>
      </c>
      <c r="D225">
        <v>0.52</v>
      </c>
      <c r="E225">
        <v>0.52</v>
      </c>
      <c r="F225">
        <v>0.23</v>
      </c>
      <c r="G225">
        <v>0.23</v>
      </c>
      <c r="H225">
        <v>0.15</v>
      </c>
      <c r="I225">
        <v>0.31</v>
      </c>
      <c r="J225">
        <v>2.7</v>
      </c>
      <c r="K225">
        <v>2012</v>
      </c>
      <c r="L225" t="b">
        <v>0</v>
      </c>
      <c r="M225" t="b">
        <v>1</v>
      </c>
      <c r="N225">
        <v>42817</v>
      </c>
    </row>
    <row r="226" spans="1:14" x14ac:dyDescent="0.3">
      <c r="A226" t="s">
        <v>127</v>
      </c>
      <c r="B226">
        <v>0.24</v>
      </c>
      <c r="C226">
        <v>-1</v>
      </c>
      <c r="D226">
        <v>0.51</v>
      </c>
      <c r="E226">
        <v>0.51</v>
      </c>
      <c r="F226">
        <v>0.24</v>
      </c>
      <c r="G226">
        <v>0.23</v>
      </c>
      <c r="H226">
        <v>0.18</v>
      </c>
      <c r="I226">
        <v>0.37</v>
      </c>
      <c r="J226">
        <v>3.4</v>
      </c>
      <c r="K226">
        <v>2012</v>
      </c>
      <c r="L226" t="b">
        <v>0</v>
      </c>
      <c r="M226" t="b">
        <v>1</v>
      </c>
      <c r="N226">
        <v>34836</v>
      </c>
    </row>
    <row r="227" spans="1:14" x14ac:dyDescent="0.3">
      <c r="A227" t="s">
        <v>127</v>
      </c>
      <c r="B227">
        <v>0.24</v>
      </c>
      <c r="C227">
        <v>-1</v>
      </c>
      <c r="D227">
        <v>0.51</v>
      </c>
      <c r="E227">
        <v>0.51</v>
      </c>
      <c r="F227">
        <v>0.24</v>
      </c>
      <c r="G227">
        <v>0.24</v>
      </c>
      <c r="H227">
        <v>0.21</v>
      </c>
      <c r="I227">
        <v>0.22</v>
      </c>
      <c r="J227">
        <v>3.4</v>
      </c>
      <c r="K227">
        <v>2012</v>
      </c>
      <c r="L227" t="b">
        <v>1</v>
      </c>
      <c r="M227" t="b">
        <v>1</v>
      </c>
      <c r="N227">
        <v>13111</v>
      </c>
    </row>
    <row r="228" spans="1:14" x14ac:dyDescent="0.3">
      <c r="A228" t="s">
        <v>128</v>
      </c>
      <c r="B228">
        <v>0.28000000000000003</v>
      </c>
      <c r="C228">
        <v>-1</v>
      </c>
      <c r="D228">
        <v>0.52</v>
      </c>
      <c r="E228">
        <v>0.51</v>
      </c>
      <c r="F228">
        <v>0.28000000000000003</v>
      </c>
      <c r="G228">
        <v>0.27</v>
      </c>
      <c r="H228">
        <v>0.1</v>
      </c>
      <c r="I228">
        <v>0.28999999999999998</v>
      </c>
      <c r="J228">
        <v>3.8</v>
      </c>
      <c r="K228">
        <v>2012</v>
      </c>
      <c r="L228" t="b">
        <v>0</v>
      </c>
      <c r="M228" t="b">
        <v>1</v>
      </c>
      <c r="N228">
        <v>6180</v>
      </c>
    </row>
    <row r="229" spans="1:14" x14ac:dyDescent="0.3">
      <c r="A229" t="s">
        <v>128</v>
      </c>
      <c r="B229">
        <v>0.28000000000000003</v>
      </c>
      <c r="C229">
        <v>-1</v>
      </c>
      <c r="D229">
        <v>0.52</v>
      </c>
      <c r="E229">
        <v>0.52</v>
      </c>
      <c r="F229">
        <v>0.28000000000000003</v>
      </c>
      <c r="G229">
        <v>0.27</v>
      </c>
      <c r="H229">
        <v>0.24</v>
      </c>
      <c r="I229">
        <v>0.24</v>
      </c>
      <c r="J229">
        <v>3.8</v>
      </c>
      <c r="K229">
        <v>2012</v>
      </c>
      <c r="L229" t="b">
        <v>1</v>
      </c>
      <c r="M229" t="b">
        <v>1</v>
      </c>
      <c r="N229">
        <v>17735</v>
      </c>
    </row>
    <row r="230" spans="1:14" x14ac:dyDescent="0.3">
      <c r="A230" t="s">
        <v>129</v>
      </c>
      <c r="B230">
        <v>0.31</v>
      </c>
      <c r="C230">
        <v>0.31</v>
      </c>
      <c r="D230">
        <v>0.53</v>
      </c>
      <c r="E230">
        <v>0.54</v>
      </c>
      <c r="F230">
        <v>0.3</v>
      </c>
      <c r="G230">
        <v>0.3</v>
      </c>
      <c r="H230">
        <v>0.13</v>
      </c>
      <c r="I230">
        <v>0.32</v>
      </c>
      <c r="J230">
        <v>3.5</v>
      </c>
      <c r="K230">
        <v>2012</v>
      </c>
      <c r="L230" t="b">
        <v>0</v>
      </c>
      <c r="M230" t="b">
        <v>1</v>
      </c>
      <c r="N230">
        <v>15920</v>
      </c>
    </row>
    <row r="231" spans="1:14" x14ac:dyDescent="0.3">
      <c r="A231" t="s">
        <v>129</v>
      </c>
      <c r="B231">
        <v>0.31</v>
      </c>
      <c r="C231">
        <v>0.31</v>
      </c>
      <c r="D231">
        <v>0.53</v>
      </c>
      <c r="E231">
        <v>0.53</v>
      </c>
      <c r="F231">
        <v>0.3</v>
      </c>
      <c r="G231">
        <v>0.31</v>
      </c>
      <c r="H231">
        <v>0.28999999999999998</v>
      </c>
      <c r="I231">
        <v>0.3</v>
      </c>
      <c r="J231">
        <v>3.5</v>
      </c>
      <c r="K231">
        <v>2012</v>
      </c>
      <c r="L231" t="b">
        <v>1</v>
      </c>
      <c r="M231" t="b">
        <v>1</v>
      </c>
      <c r="N231">
        <v>10169</v>
      </c>
    </row>
    <row r="232" spans="1:14" x14ac:dyDescent="0.3">
      <c r="A232" t="s">
        <v>130</v>
      </c>
      <c r="B232">
        <v>0.28999999999999998</v>
      </c>
      <c r="C232">
        <v>0.28999999999999998</v>
      </c>
      <c r="D232">
        <v>0.53</v>
      </c>
      <c r="E232">
        <v>0.53</v>
      </c>
      <c r="F232">
        <v>0.27</v>
      </c>
      <c r="G232">
        <v>0.28999999999999998</v>
      </c>
      <c r="H232">
        <v>0.37</v>
      </c>
      <c r="I232">
        <v>0.53</v>
      </c>
      <c r="J232">
        <v>4.75</v>
      </c>
      <c r="K232">
        <v>2012</v>
      </c>
      <c r="L232" t="b">
        <v>0</v>
      </c>
      <c r="M232" t="b">
        <v>1</v>
      </c>
      <c r="N232">
        <v>18985</v>
      </c>
    </row>
    <row r="233" spans="1:14" x14ac:dyDescent="0.3">
      <c r="A233" t="s">
        <v>130</v>
      </c>
      <c r="B233">
        <v>0.28999999999999998</v>
      </c>
      <c r="C233">
        <v>0.28999999999999998</v>
      </c>
      <c r="D233">
        <v>0.53</v>
      </c>
      <c r="E233">
        <v>0.54</v>
      </c>
      <c r="F233">
        <v>0.27</v>
      </c>
      <c r="G233">
        <v>0.28999999999999998</v>
      </c>
      <c r="H233">
        <v>0.2</v>
      </c>
      <c r="I233">
        <v>0.22</v>
      </c>
      <c r="J233">
        <v>4.75</v>
      </c>
      <c r="K233">
        <v>2012</v>
      </c>
      <c r="L233" t="b">
        <v>1</v>
      </c>
      <c r="M233" t="b">
        <v>1</v>
      </c>
      <c r="N233">
        <v>6581</v>
      </c>
    </row>
    <row r="234" spans="1:14" x14ac:dyDescent="0.3">
      <c r="A234" t="s">
        <v>131</v>
      </c>
      <c r="B234">
        <v>0.28000000000000003</v>
      </c>
      <c r="C234">
        <v>0.28000000000000003</v>
      </c>
      <c r="D234">
        <v>0.51</v>
      </c>
      <c r="E234">
        <v>0.51</v>
      </c>
      <c r="F234">
        <v>0.37</v>
      </c>
      <c r="G234">
        <v>0.37</v>
      </c>
      <c r="H234">
        <v>0.21</v>
      </c>
      <c r="I234">
        <v>0.41</v>
      </c>
      <c r="J234">
        <v>3.8</v>
      </c>
      <c r="K234">
        <v>2012</v>
      </c>
      <c r="L234" t="b">
        <v>0</v>
      </c>
      <c r="M234" t="b">
        <v>1</v>
      </c>
      <c r="N234">
        <v>10334</v>
      </c>
    </row>
    <row r="235" spans="1:14" x14ac:dyDescent="0.3">
      <c r="A235" t="s">
        <v>131</v>
      </c>
      <c r="B235">
        <v>0.28000000000000003</v>
      </c>
      <c r="C235">
        <v>0.28000000000000003</v>
      </c>
      <c r="D235">
        <v>0.51</v>
      </c>
      <c r="E235">
        <v>0.5</v>
      </c>
      <c r="F235">
        <v>0.37</v>
      </c>
      <c r="G235">
        <v>0.37</v>
      </c>
      <c r="H235">
        <v>0.35</v>
      </c>
      <c r="I235">
        <v>0.35</v>
      </c>
      <c r="J235">
        <v>3.8</v>
      </c>
      <c r="K235">
        <v>2012</v>
      </c>
      <c r="L235" t="b">
        <v>1</v>
      </c>
      <c r="M235" t="b">
        <v>1</v>
      </c>
      <c r="N235">
        <v>6083</v>
      </c>
    </row>
    <row r="236" spans="1:14" x14ac:dyDescent="0.3">
      <c r="A236" t="s">
        <v>132</v>
      </c>
      <c r="B236">
        <v>0.16</v>
      </c>
      <c r="C236">
        <v>0.2</v>
      </c>
      <c r="D236">
        <v>0.52</v>
      </c>
      <c r="E236">
        <v>0.51</v>
      </c>
      <c r="F236">
        <v>0.2</v>
      </c>
      <c r="G236">
        <v>0.2</v>
      </c>
      <c r="H236">
        <v>0.17</v>
      </c>
      <c r="I236">
        <v>0.25</v>
      </c>
      <c r="J236">
        <v>2.29</v>
      </c>
      <c r="K236">
        <v>2012</v>
      </c>
      <c r="L236" t="b">
        <v>0</v>
      </c>
      <c r="M236" t="b">
        <v>1</v>
      </c>
      <c r="N236">
        <v>6173</v>
      </c>
    </row>
    <row r="237" spans="1:14" x14ac:dyDescent="0.3">
      <c r="A237" t="s">
        <v>132</v>
      </c>
      <c r="B237">
        <v>0.16</v>
      </c>
      <c r="C237">
        <v>0.2</v>
      </c>
      <c r="D237">
        <v>0.52</v>
      </c>
      <c r="E237">
        <v>0.51</v>
      </c>
      <c r="F237">
        <v>0.2</v>
      </c>
      <c r="G237">
        <v>0.2</v>
      </c>
      <c r="H237">
        <v>0.21</v>
      </c>
      <c r="I237">
        <v>0.21</v>
      </c>
      <c r="J237">
        <v>2.29</v>
      </c>
      <c r="K237">
        <v>2012</v>
      </c>
      <c r="L237" t="b">
        <v>1</v>
      </c>
      <c r="M237" t="b">
        <v>1</v>
      </c>
      <c r="N237">
        <v>6630</v>
      </c>
    </row>
    <row r="238" spans="1:14" x14ac:dyDescent="0.3">
      <c r="A238" t="s">
        <v>133</v>
      </c>
      <c r="B238">
        <v>0.26</v>
      </c>
      <c r="C238">
        <v>-1</v>
      </c>
      <c r="D238">
        <v>0.56999999999999995</v>
      </c>
      <c r="E238">
        <v>0.59</v>
      </c>
      <c r="F238">
        <v>0.27</v>
      </c>
      <c r="G238">
        <v>0.27</v>
      </c>
      <c r="H238">
        <v>0.19</v>
      </c>
      <c r="I238">
        <v>0.42</v>
      </c>
      <c r="J238">
        <v>3.5</v>
      </c>
      <c r="K238">
        <v>2012</v>
      </c>
      <c r="L238" t="b">
        <v>0</v>
      </c>
      <c r="M238" t="b">
        <v>1</v>
      </c>
      <c r="N238">
        <v>8212</v>
      </c>
    </row>
    <row r="239" spans="1:14" x14ac:dyDescent="0.3">
      <c r="A239" t="s">
        <v>133</v>
      </c>
      <c r="B239">
        <v>0.26</v>
      </c>
      <c r="C239">
        <v>-1</v>
      </c>
      <c r="D239">
        <v>0.56999999999999995</v>
      </c>
      <c r="E239">
        <v>0.56999999999999995</v>
      </c>
      <c r="F239">
        <v>0.27</v>
      </c>
      <c r="G239">
        <v>0.28000000000000003</v>
      </c>
      <c r="H239">
        <v>0.24</v>
      </c>
      <c r="I239">
        <v>0.26</v>
      </c>
      <c r="J239">
        <v>3.5</v>
      </c>
      <c r="K239">
        <v>2012</v>
      </c>
      <c r="L239" t="b">
        <v>1</v>
      </c>
      <c r="M239" t="b">
        <v>1</v>
      </c>
      <c r="N239">
        <v>7276</v>
      </c>
    </row>
    <row r="240" spans="1:14" x14ac:dyDescent="0.3">
      <c r="A240" t="s">
        <v>134</v>
      </c>
      <c r="B240">
        <v>0.24</v>
      </c>
      <c r="C240">
        <v>-1</v>
      </c>
      <c r="D240">
        <v>0.56999999999999995</v>
      </c>
      <c r="E240">
        <v>0.57999999999999996</v>
      </c>
      <c r="F240">
        <v>0.24</v>
      </c>
      <c r="G240">
        <v>0.25</v>
      </c>
      <c r="H240">
        <v>0.19</v>
      </c>
      <c r="I240">
        <v>0.37</v>
      </c>
      <c r="J240">
        <v>2.7</v>
      </c>
      <c r="K240">
        <v>2012</v>
      </c>
      <c r="L240" t="b">
        <v>0</v>
      </c>
      <c r="M240" t="b">
        <v>1</v>
      </c>
      <c r="N240">
        <v>13296</v>
      </c>
    </row>
    <row r="241" spans="1:14" x14ac:dyDescent="0.3">
      <c r="A241" t="s">
        <v>134</v>
      </c>
      <c r="B241">
        <v>0.24</v>
      </c>
      <c r="C241">
        <v>-1</v>
      </c>
      <c r="D241">
        <v>0.56999999999999995</v>
      </c>
      <c r="E241">
        <v>0.56000000000000005</v>
      </c>
      <c r="F241">
        <v>0.24</v>
      </c>
      <c r="G241">
        <v>0.25</v>
      </c>
      <c r="H241">
        <v>0.24</v>
      </c>
      <c r="I241">
        <v>0.24</v>
      </c>
      <c r="J241">
        <v>2.7</v>
      </c>
      <c r="K241">
        <v>2012</v>
      </c>
      <c r="L241" t="b">
        <v>1</v>
      </c>
      <c r="M241" t="b">
        <v>1</v>
      </c>
      <c r="N241">
        <v>12090</v>
      </c>
    </row>
    <row r="242" spans="1:14" x14ac:dyDescent="0.3">
      <c r="A242" t="s">
        <v>135</v>
      </c>
      <c r="B242">
        <v>0.24</v>
      </c>
      <c r="C242">
        <v>-1</v>
      </c>
      <c r="D242">
        <v>0.54</v>
      </c>
      <c r="E242">
        <v>0.55000000000000004</v>
      </c>
      <c r="F242">
        <v>0.24</v>
      </c>
      <c r="G242">
        <v>0.24</v>
      </c>
      <c r="H242">
        <v>0.16</v>
      </c>
      <c r="I242">
        <v>0.35</v>
      </c>
      <c r="J242">
        <v>3.5</v>
      </c>
      <c r="K242">
        <v>2012</v>
      </c>
      <c r="L242" t="b">
        <v>0</v>
      </c>
      <c r="M242" t="b">
        <v>1</v>
      </c>
      <c r="N242">
        <v>8117</v>
      </c>
    </row>
    <row r="243" spans="1:14" x14ac:dyDescent="0.3">
      <c r="A243" t="s">
        <v>135</v>
      </c>
      <c r="B243">
        <v>0.24</v>
      </c>
      <c r="C243">
        <v>-1</v>
      </c>
      <c r="D243">
        <v>0.54</v>
      </c>
      <c r="E243">
        <v>0.54</v>
      </c>
      <c r="F243">
        <v>0.24</v>
      </c>
      <c r="G243">
        <v>0.25</v>
      </c>
      <c r="H243">
        <v>0.22</v>
      </c>
      <c r="I243">
        <v>0.23</v>
      </c>
      <c r="J243">
        <v>3.5</v>
      </c>
      <c r="K243">
        <v>2012</v>
      </c>
      <c r="L243" t="b">
        <v>1</v>
      </c>
      <c r="M243" t="b">
        <v>1</v>
      </c>
      <c r="N243">
        <v>7391</v>
      </c>
    </row>
    <row r="244" spans="1:14" x14ac:dyDescent="0.3">
      <c r="A244" t="s">
        <v>136</v>
      </c>
      <c r="B244">
        <v>0.26</v>
      </c>
      <c r="C244">
        <v>-1</v>
      </c>
      <c r="D244">
        <v>0.56000000000000005</v>
      </c>
      <c r="E244">
        <v>0.56000000000000005</v>
      </c>
      <c r="F244">
        <v>0.27</v>
      </c>
      <c r="G244">
        <v>0.26</v>
      </c>
      <c r="H244">
        <v>0.17</v>
      </c>
      <c r="I244">
        <v>0.35</v>
      </c>
      <c r="J244">
        <v>3.2</v>
      </c>
      <c r="K244">
        <v>2012</v>
      </c>
      <c r="L244" t="b">
        <v>0</v>
      </c>
      <c r="M244" t="b">
        <v>1</v>
      </c>
      <c r="N244">
        <v>10265</v>
      </c>
    </row>
    <row r="245" spans="1:14" x14ac:dyDescent="0.3">
      <c r="A245" t="s">
        <v>136</v>
      </c>
      <c r="B245">
        <v>0.26</v>
      </c>
      <c r="C245">
        <v>-1</v>
      </c>
      <c r="D245">
        <v>0.56000000000000005</v>
      </c>
      <c r="E245">
        <v>0.56000000000000005</v>
      </c>
      <c r="F245">
        <v>0.27</v>
      </c>
      <c r="G245">
        <v>0.27</v>
      </c>
      <c r="H245">
        <v>0.24</v>
      </c>
      <c r="I245">
        <v>0.25</v>
      </c>
      <c r="J245">
        <v>3.2</v>
      </c>
      <c r="K245">
        <v>2012</v>
      </c>
      <c r="L245" t="b">
        <v>1</v>
      </c>
      <c r="M245" t="b">
        <v>1</v>
      </c>
      <c r="N245">
        <v>9087</v>
      </c>
    </row>
    <row r="246" spans="1:14" x14ac:dyDescent="0.3">
      <c r="A246" t="s">
        <v>137</v>
      </c>
      <c r="B246">
        <v>0.22</v>
      </c>
      <c r="C246">
        <v>0.22</v>
      </c>
      <c r="D246">
        <v>0.53</v>
      </c>
      <c r="E246">
        <v>0.54</v>
      </c>
      <c r="F246">
        <v>0.21</v>
      </c>
      <c r="G246">
        <v>0.22</v>
      </c>
      <c r="H246">
        <v>0.14000000000000001</v>
      </c>
      <c r="I246">
        <v>0.28999999999999998</v>
      </c>
      <c r="J246">
        <v>2.7</v>
      </c>
      <c r="K246">
        <v>2012</v>
      </c>
      <c r="L246" t="b">
        <v>0</v>
      </c>
      <c r="M246" t="b">
        <v>1</v>
      </c>
      <c r="N246">
        <v>10896</v>
      </c>
    </row>
    <row r="247" spans="1:14" x14ac:dyDescent="0.3">
      <c r="A247" t="s">
        <v>137</v>
      </c>
      <c r="B247">
        <v>0.22</v>
      </c>
      <c r="C247">
        <v>0.22</v>
      </c>
      <c r="D247">
        <v>0.53</v>
      </c>
      <c r="E247">
        <v>0.54</v>
      </c>
      <c r="F247">
        <v>0.21</v>
      </c>
      <c r="G247">
        <v>0.21</v>
      </c>
      <c r="H247">
        <v>0.21</v>
      </c>
      <c r="I247">
        <v>0.21</v>
      </c>
      <c r="J247">
        <v>2.7</v>
      </c>
      <c r="K247">
        <v>2012</v>
      </c>
      <c r="L247" t="b">
        <v>1</v>
      </c>
      <c r="M247" t="b">
        <v>1</v>
      </c>
      <c r="N247">
        <v>10624</v>
      </c>
    </row>
    <row r="248" spans="1:14" x14ac:dyDescent="0.3">
      <c r="A248" t="s">
        <v>138</v>
      </c>
      <c r="B248">
        <v>0.38</v>
      </c>
      <c r="C248">
        <v>0.38</v>
      </c>
      <c r="D248">
        <v>0.54</v>
      </c>
      <c r="E248">
        <v>0.54</v>
      </c>
      <c r="F248">
        <v>0.33</v>
      </c>
      <c r="G248">
        <v>0.33</v>
      </c>
      <c r="H248">
        <v>0.18</v>
      </c>
      <c r="I248">
        <v>0.31</v>
      </c>
      <c r="J248">
        <v>4.2</v>
      </c>
      <c r="K248">
        <v>2012</v>
      </c>
      <c r="L248" t="b">
        <v>0</v>
      </c>
      <c r="M248" t="b">
        <v>1</v>
      </c>
      <c r="N248">
        <v>14819</v>
      </c>
    </row>
    <row r="249" spans="1:14" x14ac:dyDescent="0.3">
      <c r="A249" t="s">
        <v>138</v>
      </c>
      <c r="B249">
        <v>0.38</v>
      </c>
      <c r="C249">
        <v>0.38</v>
      </c>
      <c r="D249">
        <v>0.54</v>
      </c>
      <c r="E249">
        <v>0.54</v>
      </c>
      <c r="F249">
        <v>0.33</v>
      </c>
      <c r="G249">
        <v>0.33</v>
      </c>
      <c r="H249">
        <v>0.26</v>
      </c>
      <c r="I249">
        <v>0.27</v>
      </c>
      <c r="J249">
        <v>4.2</v>
      </c>
      <c r="K249">
        <v>2012</v>
      </c>
      <c r="L249" t="b">
        <v>1</v>
      </c>
      <c r="M249" t="b">
        <v>1</v>
      </c>
      <c r="N249">
        <v>8828</v>
      </c>
    </row>
    <row r="250" spans="1:14" x14ac:dyDescent="0.3">
      <c r="A250" t="s">
        <v>139</v>
      </c>
      <c r="B250">
        <v>0.33</v>
      </c>
      <c r="C250">
        <v>0.34</v>
      </c>
      <c r="D250">
        <v>0.53</v>
      </c>
      <c r="E250">
        <v>0.53</v>
      </c>
      <c r="F250">
        <v>0.33</v>
      </c>
      <c r="G250">
        <v>0.33</v>
      </c>
      <c r="H250">
        <v>0.18</v>
      </c>
      <c r="I250">
        <v>0.31</v>
      </c>
      <c r="J250">
        <v>2.74</v>
      </c>
      <c r="K250">
        <v>2012</v>
      </c>
      <c r="L250" t="b">
        <v>0</v>
      </c>
      <c r="M250" t="b">
        <v>1</v>
      </c>
      <c r="N250">
        <v>8547</v>
      </c>
    </row>
    <row r="251" spans="1:14" x14ac:dyDescent="0.3">
      <c r="A251" t="s">
        <v>139</v>
      </c>
      <c r="B251">
        <v>0.33</v>
      </c>
      <c r="C251">
        <v>0.34</v>
      </c>
      <c r="D251">
        <v>0.53</v>
      </c>
      <c r="E251">
        <v>0.52</v>
      </c>
      <c r="F251">
        <v>0.33</v>
      </c>
      <c r="G251">
        <v>0.33</v>
      </c>
      <c r="H251">
        <v>0.31</v>
      </c>
      <c r="I251">
        <v>0.33</v>
      </c>
      <c r="J251">
        <v>2.74</v>
      </c>
      <c r="K251">
        <v>2012</v>
      </c>
      <c r="L251" t="b">
        <v>1</v>
      </c>
      <c r="M251" t="b">
        <v>1</v>
      </c>
      <c r="N251">
        <v>8419</v>
      </c>
    </row>
    <row r="252" spans="1:14" x14ac:dyDescent="0.3">
      <c r="A252" t="s">
        <v>140</v>
      </c>
      <c r="B252">
        <v>0.26</v>
      </c>
      <c r="C252">
        <v>0.26</v>
      </c>
      <c r="D252">
        <v>0.52</v>
      </c>
      <c r="E252">
        <v>0.53</v>
      </c>
      <c r="F252">
        <v>0.25</v>
      </c>
      <c r="G252">
        <v>0.25</v>
      </c>
      <c r="H252">
        <v>0.1</v>
      </c>
      <c r="I252">
        <v>0.27</v>
      </c>
      <c r="J252">
        <v>3.2</v>
      </c>
      <c r="K252">
        <v>2012</v>
      </c>
      <c r="L252" t="b">
        <v>0</v>
      </c>
      <c r="M252" t="b">
        <v>1</v>
      </c>
      <c r="N252">
        <v>1782</v>
      </c>
    </row>
    <row r="253" spans="1:14" x14ac:dyDescent="0.3">
      <c r="A253" t="s">
        <v>140</v>
      </c>
      <c r="B253">
        <v>0.26</v>
      </c>
      <c r="C253">
        <v>0.26</v>
      </c>
      <c r="D253">
        <v>0.52</v>
      </c>
      <c r="E253">
        <v>0.53</v>
      </c>
      <c r="F253">
        <v>0.25</v>
      </c>
      <c r="G253">
        <v>0.25</v>
      </c>
      <c r="H253">
        <v>0.23</v>
      </c>
      <c r="I253">
        <v>0.23</v>
      </c>
      <c r="J253">
        <v>3.2</v>
      </c>
      <c r="K253">
        <v>2012</v>
      </c>
      <c r="L253" t="b">
        <v>1</v>
      </c>
      <c r="M253" t="b">
        <v>1</v>
      </c>
      <c r="N253">
        <v>6467</v>
      </c>
    </row>
    <row r="254" spans="1:14" x14ac:dyDescent="0.3">
      <c r="A254" t="s">
        <v>141</v>
      </c>
      <c r="B254">
        <v>0.17</v>
      </c>
      <c r="C254">
        <v>-1</v>
      </c>
      <c r="D254">
        <v>0.54</v>
      </c>
      <c r="E254">
        <v>0.53</v>
      </c>
      <c r="F254">
        <v>0.18</v>
      </c>
      <c r="G254">
        <v>0.18</v>
      </c>
      <c r="H254">
        <v>0.15</v>
      </c>
      <c r="I254">
        <v>0.26</v>
      </c>
      <c r="J254">
        <v>3</v>
      </c>
      <c r="K254">
        <v>2012</v>
      </c>
      <c r="L254" t="b">
        <v>0</v>
      </c>
      <c r="M254" t="b">
        <v>1</v>
      </c>
      <c r="N254">
        <v>5228</v>
      </c>
    </row>
    <row r="255" spans="1:14" x14ac:dyDescent="0.3">
      <c r="A255" t="s">
        <v>141</v>
      </c>
      <c r="B255">
        <v>0.17</v>
      </c>
      <c r="C255">
        <v>-1</v>
      </c>
      <c r="D255">
        <v>0.54</v>
      </c>
      <c r="E255">
        <v>0.55000000000000004</v>
      </c>
      <c r="F255">
        <v>0.18</v>
      </c>
      <c r="G255">
        <v>0.17</v>
      </c>
      <c r="H255">
        <v>0.17</v>
      </c>
      <c r="I255">
        <v>0.18</v>
      </c>
      <c r="J255">
        <v>3</v>
      </c>
      <c r="K255">
        <v>2012</v>
      </c>
      <c r="L255" t="b">
        <v>1</v>
      </c>
      <c r="M255" t="b">
        <v>1</v>
      </c>
      <c r="N255">
        <v>5055</v>
      </c>
    </row>
    <row r="256" spans="1:14" x14ac:dyDescent="0.3">
      <c r="A256" t="s">
        <v>142</v>
      </c>
      <c r="B256">
        <v>0.27</v>
      </c>
      <c r="C256">
        <v>0.28000000000000003</v>
      </c>
      <c r="D256">
        <v>0.55000000000000004</v>
      </c>
      <c r="E256">
        <v>0.53</v>
      </c>
      <c r="F256">
        <v>0.26</v>
      </c>
      <c r="G256">
        <v>0.26</v>
      </c>
      <c r="H256">
        <v>0.13</v>
      </c>
      <c r="I256">
        <v>0.24</v>
      </c>
      <c r="J256">
        <v>3.9</v>
      </c>
      <c r="K256">
        <v>2012</v>
      </c>
      <c r="L256" t="b">
        <v>0</v>
      </c>
      <c r="M256" t="b">
        <v>1</v>
      </c>
      <c r="N256">
        <v>1709</v>
      </c>
    </row>
    <row r="257" spans="1:14" x14ac:dyDescent="0.3">
      <c r="A257" t="s">
        <v>142</v>
      </c>
      <c r="B257">
        <v>0.27</v>
      </c>
      <c r="C257">
        <v>0.28000000000000003</v>
      </c>
      <c r="D257">
        <v>0.55000000000000004</v>
      </c>
      <c r="E257">
        <v>0.55000000000000004</v>
      </c>
      <c r="F257">
        <v>0.26</v>
      </c>
      <c r="G257">
        <v>0.27</v>
      </c>
      <c r="H257">
        <v>0.23</v>
      </c>
      <c r="I257">
        <v>0.26</v>
      </c>
      <c r="J257">
        <v>3.9</v>
      </c>
      <c r="K257">
        <v>2012</v>
      </c>
      <c r="L257" t="b">
        <v>1</v>
      </c>
      <c r="M257" t="b">
        <v>1</v>
      </c>
      <c r="N257">
        <v>1651</v>
      </c>
    </row>
    <row r="258" spans="1:14" x14ac:dyDescent="0.3">
      <c r="A258" t="s">
        <v>143</v>
      </c>
      <c r="B258">
        <v>0.35</v>
      </c>
      <c r="C258">
        <v>0.35</v>
      </c>
      <c r="D258">
        <v>0.51</v>
      </c>
      <c r="E258">
        <v>0.51</v>
      </c>
      <c r="F258">
        <v>0.36</v>
      </c>
      <c r="G258">
        <v>0.36</v>
      </c>
      <c r="H258">
        <v>0.2</v>
      </c>
      <c r="I258">
        <v>0.28000000000000003</v>
      </c>
      <c r="J258">
        <v>3.5</v>
      </c>
      <c r="K258">
        <v>2012</v>
      </c>
      <c r="L258" t="b">
        <v>0</v>
      </c>
      <c r="M258" t="b">
        <v>1</v>
      </c>
      <c r="N258">
        <v>17288</v>
      </c>
    </row>
    <row r="259" spans="1:14" x14ac:dyDescent="0.3">
      <c r="A259" t="s">
        <v>143</v>
      </c>
      <c r="B259">
        <v>0.35</v>
      </c>
      <c r="C259">
        <v>0.35</v>
      </c>
      <c r="D259">
        <v>0.51</v>
      </c>
      <c r="E259">
        <v>0.5</v>
      </c>
      <c r="F259">
        <v>0.36</v>
      </c>
      <c r="G259">
        <v>0.35</v>
      </c>
      <c r="H259">
        <v>0.32</v>
      </c>
      <c r="I259">
        <v>0.32</v>
      </c>
      <c r="J259">
        <v>3.5</v>
      </c>
      <c r="K259">
        <v>2012</v>
      </c>
      <c r="L259" t="b">
        <v>1</v>
      </c>
      <c r="M259" t="b">
        <v>1</v>
      </c>
      <c r="N259">
        <v>15412</v>
      </c>
    </row>
    <row r="260" spans="1:14" x14ac:dyDescent="0.3">
      <c r="A260" t="s">
        <v>144</v>
      </c>
      <c r="B260">
        <v>0.19</v>
      </c>
      <c r="C260">
        <v>0.19</v>
      </c>
      <c r="D260">
        <v>0.52</v>
      </c>
      <c r="E260">
        <v>0.52</v>
      </c>
      <c r="F260">
        <v>0.19</v>
      </c>
      <c r="G260">
        <v>0.19</v>
      </c>
      <c r="H260">
        <v>0.19</v>
      </c>
      <c r="I260">
        <v>0.27</v>
      </c>
      <c r="J260">
        <v>2.1</v>
      </c>
      <c r="K260">
        <v>2013</v>
      </c>
      <c r="L260" t="b">
        <v>0</v>
      </c>
      <c r="M260" t="b">
        <v>1</v>
      </c>
      <c r="N260">
        <v>10410</v>
      </c>
    </row>
    <row r="261" spans="1:14" x14ac:dyDescent="0.3">
      <c r="A261" t="s">
        <v>144</v>
      </c>
      <c r="B261">
        <v>0.19</v>
      </c>
      <c r="C261">
        <v>0.19</v>
      </c>
      <c r="D261">
        <v>0.52</v>
      </c>
      <c r="E261">
        <v>0.52</v>
      </c>
      <c r="F261">
        <v>0.19</v>
      </c>
      <c r="G261">
        <v>0.19</v>
      </c>
      <c r="H261">
        <v>0.22</v>
      </c>
      <c r="I261">
        <v>0.22</v>
      </c>
      <c r="J261">
        <v>2.1</v>
      </c>
      <c r="K261">
        <v>2013</v>
      </c>
      <c r="L261" t="b">
        <v>1</v>
      </c>
      <c r="M261" t="b">
        <v>1</v>
      </c>
      <c r="N261">
        <v>10903</v>
      </c>
    </row>
    <row r="262" spans="1:14" x14ac:dyDescent="0.3">
      <c r="A262" t="s">
        <v>145</v>
      </c>
      <c r="B262">
        <v>0.23</v>
      </c>
      <c r="C262">
        <v>0.24</v>
      </c>
      <c r="D262">
        <v>0.5</v>
      </c>
      <c r="E262">
        <v>0.51</v>
      </c>
      <c r="F262">
        <v>0.24</v>
      </c>
      <c r="G262">
        <v>0.24</v>
      </c>
      <c r="H262">
        <v>0.18</v>
      </c>
      <c r="I262">
        <v>0.32</v>
      </c>
      <c r="J262">
        <v>2.9</v>
      </c>
      <c r="K262">
        <v>2013</v>
      </c>
      <c r="L262" t="b">
        <v>0</v>
      </c>
      <c r="M262" t="b">
        <v>1</v>
      </c>
      <c r="N262">
        <v>4787</v>
      </c>
    </row>
    <row r="263" spans="1:14" x14ac:dyDescent="0.3">
      <c r="A263" t="s">
        <v>145</v>
      </c>
      <c r="B263">
        <v>0.23</v>
      </c>
      <c r="C263">
        <v>0.24</v>
      </c>
      <c r="D263">
        <v>0.5</v>
      </c>
      <c r="E263">
        <v>0.5</v>
      </c>
      <c r="F263">
        <v>0.24</v>
      </c>
      <c r="G263">
        <v>0.24</v>
      </c>
      <c r="H263">
        <v>0.24</v>
      </c>
      <c r="I263">
        <v>0.24</v>
      </c>
      <c r="J263">
        <v>2.9</v>
      </c>
      <c r="K263">
        <v>2013</v>
      </c>
      <c r="L263" t="b">
        <v>1</v>
      </c>
      <c r="M263" t="b">
        <v>1</v>
      </c>
      <c r="N263">
        <v>4715</v>
      </c>
    </row>
    <row r="264" spans="1:14" x14ac:dyDescent="0.3">
      <c r="A264" t="s">
        <v>146</v>
      </c>
      <c r="B264">
        <v>0.23</v>
      </c>
      <c r="C264">
        <v>0.23</v>
      </c>
      <c r="D264">
        <v>0.5</v>
      </c>
      <c r="E264">
        <v>0.5</v>
      </c>
      <c r="F264">
        <v>0.22</v>
      </c>
      <c r="G264">
        <v>0.22</v>
      </c>
      <c r="H264">
        <v>0.19</v>
      </c>
      <c r="I264">
        <v>0.3</v>
      </c>
      <c r="J264">
        <v>3</v>
      </c>
      <c r="K264">
        <v>2013</v>
      </c>
      <c r="L264" t="b">
        <v>0</v>
      </c>
      <c r="M264" t="b">
        <v>1</v>
      </c>
      <c r="N264">
        <v>3239</v>
      </c>
    </row>
    <row r="265" spans="1:14" x14ac:dyDescent="0.3">
      <c r="A265" t="s">
        <v>146</v>
      </c>
      <c r="B265">
        <v>0.23</v>
      </c>
      <c r="C265">
        <v>0.23</v>
      </c>
      <c r="D265">
        <v>0.5</v>
      </c>
      <c r="E265">
        <v>0.49</v>
      </c>
      <c r="F265">
        <v>0.22</v>
      </c>
      <c r="G265">
        <v>0.23</v>
      </c>
      <c r="H265">
        <v>0.22</v>
      </c>
      <c r="I265">
        <v>0.24</v>
      </c>
      <c r="J265">
        <v>3</v>
      </c>
      <c r="K265">
        <v>2013</v>
      </c>
      <c r="L265" t="b">
        <v>1</v>
      </c>
      <c r="M265" t="b">
        <v>1</v>
      </c>
      <c r="N265">
        <v>3641</v>
      </c>
    </row>
    <row r="266" spans="1:14" x14ac:dyDescent="0.3">
      <c r="A266" t="s">
        <v>147</v>
      </c>
      <c r="B266">
        <v>0.28999999999999998</v>
      </c>
      <c r="C266">
        <v>0.31</v>
      </c>
      <c r="D266">
        <v>0.46</v>
      </c>
      <c r="E266">
        <v>0.46</v>
      </c>
      <c r="F266">
        <v>0.28999999999999998</v>
      </c>
      <c r="G266">
        <v>0.28999999999999998</v>
      </c>
      <c r="H266">
        <v>0.28999999999999998</v>
      </c>
      <c r="I266">
        <v>0.46</v>
      </c>
      <c r="J266">
        <v>3</v>
      </c>
      <c r="K266">
        <v>2013</v>
      </c>
      <c r="L266" t="b">
        <v>0</v>
      </c>
      <c r="M266" t="b">
        <v>1</v>
      </c>
      <c r="N266">
        <v>5091</v>
      </c>
    </row>
    <row r="267" spans="1:14" x14ac:dyDescent="0.3">
      <c r="A267" t="s">
        <v>147</v>
      </c>
      <c r="B267">
        <v>0.28999999999999998</v>
      </c>
      <c r="C267">
        <v>0.31</v>
      </c>
      <c r="D267">
        <v>0.46</v>
      </c>
      <c r="E267">
        <v>0.45</v>
      </c>
      <c r="F267">
        <v>0.28999999999999998</v>
      </c>
      <c r="G267">
        <v>0.28999999999999998</v>
      </c>
      <c r="H267">
        <v>0.28999999999999998</v>
      </c>
      <c r="I267">
        <v>0.32</v>
      </c>
      <c r="J267">
        <v>3</v>
      </c>
      <c r="K267">
        <v>2013</v>
      </c>
      <c r="L267" t="b">
        <v>1</v>
      </c>
      <c r="M267" t="b">
        <v>1</v>
      </c>
      <c r="N267">
        <v>4511</v>
      </c>
    </row>
    <row r="268" spans="1:14" x14ac:dyDescent="0.3">
      <c r="A268" t="s">
        <v>148</v>
      </c>
      <c r="B268">
        <v>0.19</v>
      </c>
      <c r="C268">
        <v>0.2</v>
      </c>
      <c r="D268">
        <v>0.53</v>
      </c>
      <c r="E268">
        <v>0.53</v>
      </c>
      <c r="F268">
        <v>0.19</v>
      </c>
      <c r="G268">
        <v>0.18</v>
      </c>
      <c r="H268">
        <v>0.16</v>
      </c>
      <c r="I268">
        <v>0.27</v>
      </c>
      <c r="J268">
        <v>2.8</v>
      </c>
      <c r="K268">
        <v>1998</v>
      </c>
      <c r="L268" t="b">
        <v>0</v>
      </c>
      <c r="M268" t="b">
        <v>1</v>
      </c>
      <c r="N268">
        <v>5477</v>
      </c>
    </row>
    <row r="269" spans="1:14" x14ac:dyDescent="0.3">
      <c r="A269" t="s">
        <v>148</v>
      </c>
      <c r="B269">
        <v>0.19</v>
      </c>
      <c r="C269">
        <v>0.2</v>
      </c>
      <c r="D269">
        <v>0.53</v>
      </c>
      <c r="E269">
        <v>0.53</v>
      </c>
      <c r="F269">
        <v>0.19</v>
      </c>
      <c r="G269">
        <v>0.18</v>
      </c>
      <c r="H269">
        <v>0.19</v>
      </c>
      <c r="I269">
        <v>0.2</v>
      </c>
      <c r="J269">
        <v>2.8</v>
      </c>
      <c r="K269">
        <v>1998</v>
      </c>
      <c r="L269" t="b">
        <v>1</v>
      </c>
      <c r="M269" t="b">
        <v>1</v>
      </c>
      <c r="N269">
        <v>6165</v>
      </c>
    </row>
    <row r="270" spans="1:14" x14ac:dyDescent="0.3">
      <c r="A270" t="s">
        <v>149</v>
      </c>
      <c r="B270">
        <v>0.2</v>
      </c>
      <c r="C270">
        <v>0.2</v>
      </c>
      <c r="D270">
        <v>0.53</v>
      </c>
      <c r="E270">
        <v>0.53</v>
      </c>
      <c r="F270">
        <v>0.19</v>
      </c>
      <c r="G270">
        <v>0.2</v>
      </c>
      <c r="H270">
        <v>0.16</v>
      </c>
      <c r="I270">
        <v>0.26</v>
      </c>
      <c r="J270">
        <v>2.8</v>
      </c>
      <c r="K270">
        <v>1998</v>
      </c>
      <c r="L270" t="b">
        <v>0</v>
      </c>
      <c r="M270" t="b">
        <v>1</v>
      </c>
      <c r="N270">
        <v>5020</v>
      </c>
    </row>
    <row r="271" spans="1:14" x14ac:dyDescent="0.3">
      <c r="A271" t="s">
        <v>149</v>
      </c>
      <c r="B271">
        <v>0.2</v>
      </c>
      <c r="C271">
        <v>0.2</v>
      </c>
      <c r="D271">
        <v>0.53</v>
      </c>
      <c r="E271">
        <v>0.53</v>
      </c>
      <c r="F271">
        <v>0.19</v>
      </c>
      <c r="G271">
        <v>0.18</v>
      </c>
      <c r="H271">
        <v>0.19</v>
      </c>
      <c r="I271">
        <v>0.2</v>
      </c>
      <c r="J271">
        <v>2.8</v>
      </c>
      <c r="K271">
        <v>1998</v>
      </c>
      <c r="L271" t="b">
        <v>1</v>
      </c>
      <c r="M271" t="b">
        <v>1</v>
      </c>
      <c r="N271">
        <v>6567</v>
      </c>
    </row>
    <row r="272" spans="1:14" x14ac:dyDescent="0.3">
      <c r="A272" t="s">
        <v>150</v>
      </c>
      <c r="B272">
        <v>0.2</v>
      </c>
      <c r="C272">
        <v>0.21</v>
      </c>
      <c r="D272">
        <v>0.53</v>
      </c>
      <c r="E272">
        <v>0.52</v>
      </c>
      <c r="F272">
        <v>0.2</v>
      </c>
      <c r="G272">
        <v>0.2</v>
      </c>
      <c r="H272">
        <v>0.16</v>
      </c>
      <c r="I272">
        <v>0.27</v>
      </c>
      <c r="J272">
        <v>2.8</v>
      </c>
      <c r="K272">
        <v>1998</v>
      </c>
      <c r="L272" t="b">
        <v>0</v>
      </c>
      <c r="M272" t="b">
        <v>1</v>
      </c>
      <c r="N272">
        <v>5071</v>
      </c>
    </row>
    <row r="273" spans="1:14" x14ac:dyDescent="0.3">
      <c r="A273" t="s">
        <v>150</v>
      </c>
      <c r="B273">
        <v>0.2</v>
      </c>
      <c r="C273">
        <v>0.21</v>
      </c>
      <c r="D273">
        <v>0.53</v>
      </c>
      <c r="E273">
        <v>0.53</v>
      </c>
      <c r="F273">
        <v>0.2</v>
      </c>
      <c r="G273">
        <v>0.2</v>
      </c>
      <c r="H273">
        <v>0.19</v>
      </c>
      <c r="I273">
        <v>0.19</v>
      </c>
      <c r="J273">
        <v>2.8</v>
      </c>
      <c r="K273">
        <v>1998</v>
      </c>
      <c r="L273" t="b">
        <v>1</v>
      </c>
      <c r="M273" t="b">
        <v>1</v>
      </c>
      <c r="N273">
        <v>5927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Complete data</vt:lpstr>
      <vt:lpstr>Combined data</vt:lpstr>
      <vt:lpstr>progress report tables</vt:lpstr>
      <vt:lpstr>Complete data - old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Youval Dar</dc:creator>
  <cp:lastModifiedBy>Youval Dar</cp:lastModifiedBy>
  <dcterms:created xsi:type="dcterms:W3CDTF">2014-04-02T16:12:01Z</dcterms:created>
  <dcterms:modified xsi:type="dcterms:W3CDTF">2014-04-29T00:10:20Z</dcterms:modified>
</cp:coreProperties>
</file>