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96" windowWidth="20736" windowHeight="11760" activeTab="2"/>
  </bookViews>
  <sheets>
    <sheet name="EVM" sheetId="6" r:id="rId1"/>
    <sheet name="WBS" sheetId="5" r:id="rId2"/>
    <sheet name="time log" sheetId="4" r:id="rId3"/>
    <sheet name="WBS_old" sheetId="1" r:id="rId4"/>
  </sheets>
  <calcPr calcId="125725"/>
</workbook>
</file>

<file path=xl/calcChain.xml><?xml version="1.0" encoding="utf-8"?>
<calcChain xmlns="http://schemas.openxmlformats.org/spreadsheetml/2006/main">
  <c r="S10" i="4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S17"/>
  <c r="T17"/>
  <c r="U17"/>
  <c r="V17"/>
  <c r="W17"/>
  <c r="X17"/>
  <c r="Y17"/>
  <c r="S18"/>
  <c r="T18"/>
  <c r="U18"/>
  <c r="V18"/>
  <c r="W18"/>
  <c r="X18"/>
  <c r="Y18"/>
  <c r="S19"/>
  <c r="T19"/>
  <c r="U19"/>
  <c r="V19"/>
  <c r="W19"/>
  <c r="X19"/>
  <c r="Y19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S24"/>
  <c r="T24"/>
  <c r="U24"/>
  <c r="V24"/>
  <c r="W24"/>
  <c r="X24"/>
  <c r="Y24"/>
  <c r="S25"/>
  <c r="T25"/>
  <c r="U25"/>
  <c r="V25"/>
  <c r="W25"/>
  <c r="X25"/>
  <c r="Y25"/>
  <c r="S26"/>
  <c r="T26"/>
  <c r="U26"/>
  <c r="V26"/>
  <c r="W26"/>
  <c r="X26"/>
  <c r="Y26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1"/>
  <c r="T31"/>
  <c r="U31"/>
  <c r="V31"/>
  <c r="W31"/>
  <c r="X31"/>
  <c r="Y31"/>
  <c r="S32"/>
  <c r="T32"/>
  <c r="U32"/>
  <c r="V32"/>
  <c r="W32"/>
  <c r="X32"/>
  <c r="Y32"/>
  <c r="S33"/>
  <c r="T33"/>
  <c r="U33"/>
  <c r="V33"/>
  <c r="W33"/>
  <c r="X33"/>
  <c r="Y33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S37"/>
  <c r="T37"/>
  <c r="U37"/>
  <c r="V37"/>
  <c r="W37"/>
  <c r="X37"/>
  <c r="Y37"/>
  <c r="S38"/>
  <c r="T38"/>
  <c r="U38"/>
  <c r="V38"/>
  <c r="W38"/>
  <c r="X38"/>
  <c r="Y38"/>
  <c r="S39"/>
  <c r="T39"/>
  <c r="U39"/>
  <c r="V39"/>
  <c r="W39"/>
  <c r="X39"/>
  <c r="Y39"/>
  <c r="S40"/>
  <c r="T40"/>
  <c r="U40"/>
  <c r="V40"/>
  <c r="W40"/>
  <c r="X40"/>
  <c r="Y40"/>
  <c r="S41"/>
  <c r="T41"/>
  <c r="U41"/>
  <c r="V41"/>
  <c r="W41"/>
  <c r="X41"/>
  <c r="Y41"/>
  <c r="S42"/>
  <c r="T42"/>
  <c r="U42"/>
  <c r="V42"/>
  <c r="W42"/>
  <c r="X42"/>
  <c r="Y42"/>
  <c r="S43"/>
  <c r="T43"/>
  <c r="U43"/>
  <c r="V43"/>
  <c r="W43"/>
  <c r="X43"/>
  <c r="Y43"/>
  <c r="S44"/>
  <c r="T44"/>
  <c r="U44"/>
  <c r="V44"/>
  <c r="W44"/>
  <c r="X44"/>
  <c r="Y44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S55"/>
  <c r="T55"/>
  <c r="U55"/>
  <c r="V55"/>
  <c r="W55"/>
  <c r="X55"/>
  <c r="Y55"/>
  <c r="S56"/>
  <c r="T56"/>
  <c r="U56"/>
  <c r="V56"/>
  <c r="W56"/>
  <c r="X56"/>
  <c r="Y56"/>
  <c r="S57"/>
  <c r="T57"/>
  <c r="U57"/>
  <c r="V57"/>
  <c r="W57"/>
  <c r="X57"/>
  <c r="Y57"/>
  <c r="S58"/>
  <c r="T58"/>
  <c r="U58"/>
  <c r="V58"/>
  <c r="W58"/>
  <c r="X58"/>
  <c r="Y58"/>
  <c r="S59"/>
  <c r="T59"/>
  <c r="U59"/>
  <c r="V59"/>
  <c r="W59"/>
  <c r="X59"/>
  <c r="Y59"/>
  <c r="S60"/>
  <c r="T60"/>
  <c r="U60"/>
  <c r="V60"/>
  <c r="W60"/>
  <c r="X60"/>
  <c r="Y60"/>
  <c r="S61"/>
  <c r="T61"/>
  <c r="U61"/>
  <c r="V61"/>
  <c r="W61"/>
  <c r="X61"/>
  <c r="Y61"/>
  <c r="S62"/>
  <c r="T62"/>
  <c r="U62"/>
  <c r="V62"/>
  <c r="W62"/>
  <c r="X62"/>
  <c r="Y62"/>
  <c r="S63"/>
  <c r="T63"/>
  <c r="U63"/>
  <c r="V63"/>
  <c r="W63"/>
  <c r="X63"/>
  <c r="Y63"/>
  <c r="S64"/>
  <c r="T64"/>
  <c r="U64"/>
  <c r="V64"/>
  <c r="W64"/>
  <c r="X64"/>
  <c r="Y64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S70"/>
  <c r="T70"/>
  <c r="U70"/>
  <c r="V70"/>
  <c r="W70"/>
  <c r="X70"/>
  <c r="Y70"/>
  <c r="S71"/>
  <c r="T71"/>
  <c r="U71"/>
  <c r="V71"/>
  <c r="W71"/>
  <c r="X71"/>
  <c r="Y71"/>
  <c r="S72"/>
  <c r="T72"/>
  <c r="U72"/>
  <c r="V72"/>
  <c r="W72"/>
  <c r="X72"/>
  <c r="Y72"/>
  <c r="S73"/>
  <c r="T73"/>
  <c r="U73"/>
  <c r="V73"/>
  <c r="W73"/>
  <c r="X73"/>
  <c r="Y73"/>
  <c r="S74"/>
  <c r="T74"/>
  <c r="U74"/>
  <c r="V74"/>
  <c r="W74"/>
  <c r="X74"/>
  <c r="Y74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1"/>
  <c r="T81"/>
  <c r="U81"/>
  <c r="V81"/>
  <c r="W81"/>
  <c r="X81"/>
  <c r="Y81"/>
  <c r="S82"/>
  <c r="T82"/>
  <c r="U82"/>
  <c r="V82"/>
  <c r="W82"/>
  <c r="X82"/>
  <c r="Y82"/>
  <c r="S83"/>
  <c r="T83"/>
  <c r="U83"/>
  <c r="V83"/>
  <c r="W83"/>
  <c r="X83"/>
  <c r="Y83"/>
  <c r="S84"/>
  <c r="T84"/>
  <c r="U84"/>
  <c r="V84"/>
  <c r="W84"/>
  <c r="X84"/>
  <c r="Y84"/>
  <c r="S85"/>
  <c r="T85"/>
  <c r="U85"/>
  <c r="V85"/>
  <c r="W85"/>
  <c r="X85"/>
  <c r="Y85"/>
  <c r="S86"/>
  <c r="T86"/>
  <c r="U86"/>
  <c r="V86"/>
  <c r="W86"/>
  <c r="X86"/>
  <c r="Y86"/>
  <c r="S87"/>
  <c r="T87"/>
  <c r="U87"/>
  <c r="V87"/>
  <c r="W87"/>
  <c r="X87"/>
  <c r="Y87"/>
  <c r="S88"/>
  <c r="T88"/>
  <c r="U88"/>
  <c r="V88"/>
  <c r="W88"/>
  <c r="X88"/>
  <c r="Y88"/>
  <c r="S89"/>
  <c r="T89"/>
  <c r="U89"/>
  <c r="V89"/>
  <c r="W89"/>
  <c r="X89"/>
  <c r="Y89"/>
  <c r="S90"/>
  <c r="T90"/>
  <c r="U90"/>
  <c r="V90"/>
  <c r="W90"/>
  <c r="X90"/>
  <c r="Y90"/>
  <c r="S91"/>
  <c r="T91"/>
  <c r="U91"/>
  <c r="V91"/>
  <c r="W91"/>
  <c r="X91"/>
  <c r="Y91"/>
  <c r="S92"/>
  <c r="T92"/>
  <c r="U92"/>
  <c r="V92"/>
  <c r="W92"/>
  <c r="X92"/>
  <c r="Y92"/>
  <c r="S93"/>
  <c r="T93"/>
  <c r="U93"/>
  <c r="V93"/>
  <c r="W93"/>
  <c r="X93"/>
  <c r="Y93"/>
  <c r="S94"/>
  <c r="T94"/>
  <c r="U94"/>
  <c r="V94"/>
  <c r="W94"/>
  <c r="X94"/>
  <c r="Y94"/>
  <c r="S95"/>
  <c r="T95"/>
  <c r="U95"/>
  <c r="V95"/>
  <c r="W95"/>
  <c r="X95"/>
  <c r="Y95"/>
  <c r="S96"/>
  <c r="T96"/>
  <c r="U96"/>
  <c r="V96"/>
  <c r="W96"/>
  <c r="X96"/>
  <c r="Y96"/>
  <c r="S97"/>
  <c r="T97"/>
  <c r="U97"/>
  <c r="V97"/>
  <c r="W97"/>
  <c r="X97"/>
  <c r="Y97"/>
  <c r="S98"/>
  <c r="T98"/>
  <c r="U98"/>
  <c r="V98"/>
  <c r="W98"/>
  <c r="X98"/>
  <c r="Y98"/>
  <c r="S99"/>
  <c r="T99"/>
  <c r="U99"/>
  <c r="V99"/>
  <c r="W99"/>
  <c r="X99"/>
  <c r="Y99"/>
  <c r="S100"/>
  <c r="T100"/>
  <c r="U100"/>
  <c r="V100"/>
  <c r="W100"/>
  <c r="X100"/>
  <c r="Y100"/>
  <c r="S101"/>
  <c r="T101"/>
  <c r="U101"/>
  <c r="V101"/>
  <c r="W101"/>
  <c r="X101"/>
  <c r="Y101"/>
  <c r="S102"/>
  <c r="T102"/>
  <c r="U102"/>
  <c r="V102"/>
  <c r="W102"/>
  <c r="X102"/>
  <c r="Y102"/>
  <c r="S103"/>
  <c r="T103"/>
  <c r="U103"/>
  <c r="V103"/>
  <c r="W103"/>
  <c r="X103"/>
  <c r="Y103"/>
  <c r="S104"/>
  <c r="T104"/>
  <c r="U104"/>
  <c r="V104"/>
  <c r="W104"/>
  <c r="X104"/>
  <c r="Y104"/>
  <c r="S105"/>
  <c r="T105"/>
  <c r="U105"/>
  <c r="V105"/>
  <c r="W105"/>
  <c r="X105"/>
  <c r="Y105"/>
  <c r="S106"/>
  <c r="T106"/>
  <c r="U106"/>
  <c r="V106"/>
  <c r="W106"/>
  <c r="X106"/>
  <c r="Y106"/>
  <c r="S107"/>
  <c r="T107"/>
  <c r="U107"/>
  <c r="V107"/>
  <c r="W107"/>
  <c r="X107"/>
  <c r="Y107"/>
  <c r="S108"/>
  <c r="T108"/>
  <c r="U108"/>
  <c r="V108"/>
  <c r="W108"/>
  <c r="X108"/>
  <c r="Y108"/>
  <c r="S109"/>
  <c r="T109"/>
  <c r="U109"/>
  <c r="V109"/>
  <c r="W109"/>
  <c r="X109"/>
  <c r="Y109"/>
  <c r="S110"/>
  <c r="T110"/>
  <c r="U110"/>
  <c r="V110"/>
  <c r="W110"/>
  <c r="X110"/>
  <c r="Y110"/>
  <c r="S111"/>
  <c r="T111"/>
  <c r="U111"/>
  <c r="V111"/>
  <c r="W111"/>
  <c r="X111"/>
  <c r="Y111"/>
  <c r="S112"/>
  <c r="T112"/>
  <c r="U112"/>
  <c r="V112"/>
  <c r="W112"/>
  <c r="X112"/>
  <c r="Y112"/>
  <c r="S113"/>
  <c r="T113"/>
  <c r="U113"/>
  <c r="V113"/>
  <c r="W113"/>
  <c r="X113"/>
  <c r="Y113"/>
  <c r="S114"/>
  <c r="T114"/>
  <c r="U114"/>
  <c r="V114"/>
  <c r="W114"/>
  <c r="X114"/>
  <c r="Y114"/>
  <c r="S115"/>
  <c r="T115"/>
  <c r="U115"/>
  <c r="V115"/>
  <c r="W115"/>
  <c r="X115"/>
  <c r="Y115"/>
  <c r="S116"/>
  <c r="T116"/>
  <c r="U116"/>
  <c r="V116"/>
  <c r="W116"/>
  <c r="X116"/>
  <c r="Y116"/>
  <c r="S117"/>
  <c r="T117"/>
  <c r="U117"/>
  <c r="V117"/>
  <c r="W117"/>
  <c r="X117"/>
  <c r="Y117"/>
  <c r="S118"/>
  <c r="T118"/>
  <c r="U118"/>
  <c r="V118"/>
  <c r="W118"/>
  <c r="X118"/>
  <c r="Y118"/>
  <c r="S119"/>
  <c r="T119"/>
  <c r="U119"/>
  <c r="V119"/>
  <c r="W119"/>
  <c r="X119"/>
  <c r="Y119"/>
  <c r="S120"/>
  <c r="T120"/>
  <c r="U120"/>
  <c r="V120"/>
  <c r="W120"/>
  <c r="X120"/>
  <c r="Y120"/>
  <c r="S121"/>
  <c r="T121"/>
  <c r="U121"/>
  <c r="V121"/>
  <c r="W121"/>
  <c r="X121"/>
  <c r="Y121"/>
  <c r="S122"/>
  <c r="T122"/>
  <c r="U122"/>
  <c r="V122"/>
  <c r="W122"/>
  <c r="X122"/>
  <c r="Y122"/>
  <c r="S123"/>
  <c r="T123"/>
  <c r="U123"/>
  <c r="V123"/>
  <c r="W123"/>
  <c r="X123"/>
  <c r="Y123"/>
  <c r="S124"/>
  <c r="T124"/>
  <c r="U124"/>
  <c r="V124"/>
  <c r="W124"/>
  <c r="X124"/>
  <c r="Y124"/>
  <c r="S125"/>
  <c r="T125"/>
  <c r="U125"/>
  <c r="V125"/>
  <c r="W125"/>
  <c r="X125"/>
  <c r="Y125"/>
  <c r="S126"/>
  <c r="T126"/>
  <c r="U126"/>
  <c r="V126"/>
  <c r="W126"/>
  <c r="X126"/>
  <c r="Y126"/>
  <c r="S127"/>
  <c r="T127"/>
  <c r="U127"/>
  <c r="V127"/>
  <c r="W127"/>
  <c r="X127"/>
  <c r="Y127"/>
  <c r="S128"/>
  <c r="T128"/>
  <c r="U128"/>
  <c r="V128"/>
  <c r="W128"/>
  <c r="X128"/>
  <c r="Y128"/>
  <c r="S129"/>
  <c r="T129"/>
  <c r="U129"/>
  <c r="V129"/>
  <c r="W129"/>
  <c r="X129"/>
  <c r="Y129"/>
  <c r="S130"/>
  <c r="T130"/>
  <c r="U130"/>
  <c r="V130"/>
  <c r="W130"/>
  <c r="X130"/>
  <c r="Y130"/>
  <c r="S131"/>
  <c r="T131"/>
  <c r="U131"/>
  <c r="V131"/>
  <c r="W131"/>
  <c r="X131"/>
  <c r="Y131"/>
  <c r="S132"/>
  <c r="T132"/>
  <c r="U132"/>
  <c r="V132"/>
  <c r="W132"/>
  <c r="X132"/>
  <c r="Y132"/>
  <c r="S133"/>
  <c r="T133"/>
  <c r="U133"/>
  <c r="V133"/>
  <c r="W133"/>
  <c r="X133"/>
  <c r="Y133"/>
  <c r="S134"/>
  <c r="T134"/>
  <c r="U134"/>
  <c r="V134"/>
  <c r="W134"/>
  <c r="X134"/>
  <c r="Y134"/>
  <c r="S135"/>
  <c r="T135"/>
  <c r="U135"/>
  <c r="V135"/>
  <c r="W135"/>
  <c r="X135"/>
  <c r="Y135"/>
  <c r="S136"/>
  <c r="T136"/>
  <c r="U136"/>
  <c r="V136"/>
  <c r="W136"/>
  <c r="X136"/>
  <c r="Y136"/>
  <c r="S137"/>
  <c r="T137"/>
  <c r="U137"/>
  <c r="V137"/>
  <c r="W137"/>
  <c r="X137"/>
  <c r="Y137"/>
  <c r="S138"/>
  <c r="T138"/>
  <c r="U138"/>
  <c r="V138"/>
  <c r="W138"/>
  <c r="X138"/>
  <c r="Y138"/>
  <c r="P134"/>
  <c r="P133"/>
  <c r="O135"/>
  <c r="N135"/>
  <c r="M135"/>
  <c r="L135"/>
  <c r="K135"/>
  <c r="J135"/>
  <c r="O132"/>
  <c r="N132"/>
  <c r="M132"/>
  <c r="L132"/>
  <c r="K132"/>
  <c r="J132"/>
  <c r="P131"/>
  <c r="O130"/>
  <c r="N130"/>
  <c r="M130"/>
  <c r="L130"/>
  <c r="K130"/>
  <c r="J130"/>
  <c r="P129"/>
  <c r="P128"/>
  <c r="K127"/>
  <c r="L127"/>
  <c r="M127"/>
  <c r="N127"/>
  <c r="O127"/>
  <c r="J127"/>
  <c r="P126"/>
  <c r="P125"/>
  <c r="K124"/>
  <c r="L124"/>
  <c r="M124"/>
  <c r="N124"/>
  <c r="O124"/>
  <c r="J124"/>
  <c r="P123"/>
  <c r="P122"/>
  <c r="P121"/>
  <c r="P120"/>
  <c r="P119"/>
  <c r="P118"/>
  <c r="P117"/>
  <c r="K116"/>
  <c r="L116"/>
  <c r="M116"/>
  <c r="N116"/>
  <c r="O116"/>
  <c r="J116"/>
  <c r="P115"/>
  <c r="P114"/>
  <c r="J112"/>
  <c r="J113" s="1"/>
  <c r="P132" l="1"/>
  <c r="P135"/>
  <c r="P116"/>
  <c r="P124"/>
  <c r="P130"/>
  <c r="P127"/>
  <c r="K112"/>
  <c r="K113" l="1"/>
  <c r="L112"/>
  <c r="P87"/>
  <c r="L88"/>
  <c r="K88"/>
  <c r="J88"/>
  <c r="O111"/>
  <c r="N111"/>
  <c r="M111"/>
  <c r="L111"/>
  <c r="K111"/>
  <c r="J111"/>
  <c r="P110"/>
  <c r="O109"/>
  <c r="N109"/>
  <c r="M109"/>
  <c r="L109"/>
  <c r="K109"/>
  <c r="J109"/>
  <c r="P108"/>
  <c r="P107"/>
  <c r="P106"/>
  <c r="P105"/>
  <c r="P104"/>
  <c r="P103"/>
  <c r="S7"/>
  <c r="T7"/>
  <c r="U7"/>
  <c r="V7"/>
  <c r="W7"/>
  <c r="X7"/>
  <c r="Y7"/>
  <c r="S9"/>
  <c r="T9"/>
  <c r="U9"/>
  <c r="V9"/>
  <c r="W9"/>
  <c r="X9"/>
  <c r="Y9"/>
  <c r="O102"/>
  <c r="N102"/>
  <c r="M102"/>
  <c r="L102"/>
  <c r="K102"/>
  <c r="J102"/>
  <c r="P101"/>
  <c r="P100"/>
  <c r="P99"/>
  <c r="P98"/>
  <c r="P97"/>
  <c r="P96"/>
  <c r="O95"/>
  <c r="N95"/>
  <c r="M95"/>
  <c r="L95"/>
  <c r="K95"/>
  <c r="J95"/>
  <c r="P94"/>
  <c r="P93"/>
  <c r="P92"/>
  <c r="P91"/>
  <c r="P90"/>
  <c r="P89"/>
  <c r="K84"/>
  <c r="L84"/>
  <c r="M84"/>
  <c r="N84"/>
  <c r="O84"/>
  <c r="J84"/>
  <c r="J85"/>
  <c r="K85" s="1"/>
  <c r="L85" s="1"/>
  <c r="M85" s="1"/>
  <c r="N85" s="1"/>
  <c r="O85" s="1"/>
  <c r="O86" s="1"/>
  <c r="L113" l="1"/>
  <c r="M112"/>
  <c r="P95"/>
  <c r="P102"/>
  <c r="P111"/>
  <c r="P109"/>
  <c r="N86"/>
  <c r="M86"/>
  <c r="P84"/>
  <c r="L86"/>
  <c r="J86"/>
  <c r="K86"/>
  <c r="P85"/>
  <c r="E3" i="6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F3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M113" i="4" l="1"/>
  <c r="N112"/>
  <c r="G42" i="6"/>
  <c r="G38"/>
  <c r="G34"/>
  <c r="G30"/>
  <c r="G26"/>
  <c r="G22"/>
  <c r="G18"/>
  <c r="G14"/>
  <c r="G10"/>
  <c r="G6"/>
  <c r="G41"/>
  <c r="G37"/>
  <c r="G33"/>
  <c r="G29"/>
  <c r="G25"/>
  <c r="G21"/>
  <c r="G17"/>
  <c r="G13"/>
  <c r="G9"/>
  <c r="G5"/>
  <c r="G40"/>
  <c r="G36"/>
  <c r="G32"/>
  <c r="G28"/>
  <c r="G24"/>
  <c r="G20"/>
  <c r="G16"/>
  <c r="G12"/>
  <c r="G8"/>
  <c r="G4"/>
  <c r="G43"/>
  <c r="G39"/>
  <c r="G35"/>
  <c r="G31"/>
  <c r="G27"/>
  <c r="G23"/>
  <c r="G19"/>
  <c r="G15"/>
  <c r="G11"/>
  <c r="G7"/>
  <c r="G3"/>
  <c r="M88" i="4"/>
  <c r="P86"/>
  <c r="P83"/>
  <c r="P82"/>
  <c r="O81"/>
  <c r="N81"/>
  <c r="M81"/>
  <c r="L81"/>
  <c r="K81"/>
  <c r="J81"/>
  <c r="P80"/>
  <c r="P79"/>
  <c r="P78"/>
  <c r="P77"/>
  <c r="P76"/>
  <c r="P75"/>
  <c r="K74"/>
  <c r="L74"/>
  <c r="M74"/>
  <c r="N74"/>
  <c r="O74"/>
  <c r="J74"/>
  <c r="P73"/>
  <c r="K71"/>
  <c r="L71"/>
  <c r="M71"/>
  <c r="N71"/>
  <c r="O71"/>
  <c r="J71"/>
  <c r="P72"/>
  <c r="P66"/>
  <c r="P67"/>
  <c r="P68"/>
  <c r="P69"/>
  <c r="P70"/>
  <c r="P136"/>
  <c r="P137"/>
  <c r="P138"/>
  <c r="P65"/>
  <c r="P63"/>
  <c r="P59"/>
  <c r="P57"/>
  <c r="L64"/>
  <c r="K64"/>
  <c r="J61"/>
  <c r="J62" s="1"/>
  <c r="O60"/>
  <c r="N60"/>
  <c r="M60"/>
  <c r="L60"/>
  <c r="K60"/>
  <c r="J60"/>
  <c r="O58"/>
  <c r="N58"/>
  <c r="M58"/>
  <c r="L58"/>
  <c r="K58"/>
  <c r="J58"/>
  <c r="P50"/>
  <c r="P54"/>
  <c r="P53"/>
  <c r="P52"/>
  <c r="P51"/>
  <c r="P46"/>
  <c r="P47"/>
  <c r="P48"/>
  <c r="P45"/>
  <c r="K55"/>
  <c r="L55"/>
  <c r="M55"/>
  <c r="N55"/>
  <c r="O55"/>
  <c r="J55"/>
  <c r="P49"/>
  <c r="P56"/>
  <c r="K44"/>
  <c r="L44"/>
  <c r="M44"/>
  <c r="N44"/>
  <c r="O44"/>
  <c r="J44"/>
  <c r="J38"/>
  <c r="J39" s="1"/>
  <c r="Y5"/>
  <c r="X5"/>
  <c r="W5"/>
  <c r="V5"/>
  <c r="U5"/>
  <c r="T5"/>
  <c r="S5"/>
  <c r="N37"/>
  <c r="P36"/>
  <c r="O37"/>
  <c r="M37"/>
  <c r="L37"/>
  <c r="K37"/>
  <c r="J37"/>
  <c r="P35"/>
  <c r="P34"/>
  <c r="O33"/>
  <c r="N33"/>
  <c r="M33"/>
  <c r="L33"/>
  <c r="K33"/>
  <c r="J33"/>
  <c r="P32"/>
  <c r="P30"/>
  <c r="P28"/>
  <c r="K31"/>
  <c r="L31"/>
  <c r="M31"/>
  <c r="N31"/>
  <c r="O31"/>
  <c r="J31"/>
  <c r="P29"/>
  <c r="P27"/>
  <c r="O19"/>
  <c r="N19"/>
  <c r="M19"/>
  <c r="L19"/>
  <c r="K19"/>
  <c r="J19"/>
  <c r="P18"/>
  <c r="O26"/>
  <c r="N26"/>
  <c r="M26"/>
  <c r="L26"/>
  <c r="K26"/>
  <c r="J26"/>
  <c r="O8"/>
  <c r="X8" s="1"/>
  <c r="N8"/>
  <c r="W8" s="1"/>
  <c r="M8"/>
  <c r="V8" s="1"/>
  <c r="L8"/>
  <c r="U8" s="1"/>
  <c r="K8"/>
  <c r="T8" s="1"/>
  <c r="J8"/>
  <c r="S8" s="1"/>
  <c r="P25"/>
  <c r="K24"/>
  <c r="L24"/>
  <c r="M24"/>
  <c r="N24"/>
  <c r="O24"/>
  <c r="J24"/>
  <c r="P23"/>
  <c r="P16"/>
  <c r="K17"/>
  <c r="L17"/>
  <c r="M17"/>
  <c r="N17"/>
  <c r="O17"/>
  <c r="J17"/>
  <c r="P20"/>
  <c r="P9"/>
  <c r="P10"/>
  <c r="P11"/>
  <c r="P12"/>
  <c r="P13"/>
  <c r="P14"/>
  <c r="P15"/>
  <c r="P21"/>
  <c r="P22"/>
  <c r="P42"/>
  <c r="P43"/>
  <c r="P5"/>
  <c r="K6"/>
  <c r="T6" s="1"/>
  <c r="L6"/>
  <c r="U6" s="1"/>
  <c r="M6"/>
  <c r="V6" s="1"/>
  <c r="N6"/>
  <c r="W6" s="1"/>
  <c r="O6"/>
  <c r="X6" s="1"/>
  <c r="J6"/>
  <c r="S6" s="1"/>
  <c r="P37" l="1"/>
  <c r="N113"/>
  <c r="O112"/>
  <c r="O113" s="1"/>
  <c r="N88"/>
  <c r="P58"/>
  <c r="P81"/>
  <c r="P71"/>
  <c r="P60"/>
  <c r="P74"/>
  <c r="J64"/>
  <c r="K61"/>
  <c r="P55"/>
  <c r="P44"/>
  <c r="P33"/>
  <c r="J41"/>
  <c r="K38"/>
  <c r="P26"/>
  <c r="P19"/>
  <c r="P31"/>
  <c r="P17"/>
  <c r="P24"/>
  <c r="P7"/>
  <c r="P6"/>
  <c r="Y6" s="1"/>
  <c r="P113" l="1"/>
  <c r="P112"/>
  <c r="O88"/>
  <c r="M64"/>
  <c r="J139"/>
  <c r="L61"/>
  <c r="K62"/>
  <c r="K41"/>
  <c r="L40"/>
  <c r="K39"/>
  <c r="L38"/>
  <c r="P8"/>
  <c r="Y8" s="1"/>
  <c r="P88" l="1"/>
  <c r="N64"/>
  <c r="O64"/>
  <c r="L62"/>
  <c r="M61"/>
  <c r="K139"/>
  <c r="L41"/>
  <c r="M40"/>
  <c r="L39"/>
  <c r="M38"/>
  <c r="P64" l="1"/>
  <c r="M62"/>
  <c r="N61"/>
  <c r="L139"/>
  <c r="M41"/>
  <c r="N40"/>
  <c r="N38"/>
  <c r="M39"/>
  <c r="O61" l="1"/>
  <c r="P61" s="1"/>
  <c r="N62"/>
  <c r="O40"/>
  <c r="O41" s="1"/>
  <c r="N41"/>
  <c r="M139"/>
  <c r="N39"/>
  <c r="O38"/>
  <c r="O62" l="1"/>
  <c r="N139"/>
  <c r="P41"/>
  <c r="P40"/>
  <c r="O39"/>
  <c r="P38"/>
  <c r="P62" l="1"/>
  <c r="O139"/>
  <c r="P39"/>
  <c r="P139" l="1"/>
</calcChain>
</file>

<file path=xl/sharedStrings.xml><?xml version="1.0" encoding="utf-8"?>
<sst xmlns="http://schemas.openxmlformats.org/spreadsheetml/2006/main" count="939" uniqueCount="339">
  <si>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</si>
  <si>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</si>
  <si>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</si>
  <si>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</si>
  <si>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</si>
  <si>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</si>
  <si>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</si>
  <si>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</si>
  <si>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</si>
  <si>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</si>
  <si>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</si>
  <si>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</si>
  <si>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</si>
  <si>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</si>
  <si>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</si>
  <si>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</si>
  <si>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</si>
  <si>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</si>
  <si>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</si>
  <si>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</si>
  <si>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</si>
  <si>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</si>
  <si>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</si>
  <si>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</si>
  <si>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</si>
  <si>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</si>
  <si>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</si>
  <si>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</si>
  <si>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</si>
  <si>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</si>
  <si>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</si>
  <si>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</si>
  <si>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</si>
  <si>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</si>
  <si>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</si>
  <si>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</si>
  <si>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</si>
  <si>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</si>
  <si>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</si>
  <si>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</si>
  <si>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</si>
  <si>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</si>
  <si>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</si>
  <si>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</si>
  <si>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</si>
  <si>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</si>
  <si>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</si>
  <si>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</si>
  <si>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</si>
  <si>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</si>
  <si>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</si>
  <si>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</si>
  <si>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</si>
  <si>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</si>
  <si>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</si>
  <si>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</si>
  <si>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</si>
  <si>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</si>
  <si>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</si>
  <si>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</si>
  <si>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</si>
  <si>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</si>
  <si>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</si>
  <si>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</si>
  <si>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</si>
  <si>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</si>
  <si>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</si>
  <si>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</si>
  <si>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</si>
  <si>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</si>
  <si>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</si>
  <si>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</si>
  <si>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</si>
  <si>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</si>
  <si>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</si>
  <si>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</si>
  <si>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</si>
  <si>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</si>
  <si>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</si>
  <si>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</si>
  <si>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</si>
  <si>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</si>
  <si>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</si>
  <si>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</si>
  <si>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</si>
  <si>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</si>
  <si>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</si>
  <si>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</si>
  <si>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</si>
  <si>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</si>
  <si>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</si>
  <si>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</si>
  <si>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</si>
  <si>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</si>
  <si>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</si>
  <si>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</si>
  <si>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</si>
  <si>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</si>
  <si>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</si>
  <si>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</si>
  <si>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</si>
  <si>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</si>
  <si>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</si>
  <si>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</si>
  <si>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</si>
  <si>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</si>
  <si>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</si>
  <si>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</si>
  <si>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</si>
  <si>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</si>
  <si>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</si>
  <si>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</si>
  <si>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</si>
  <si>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</si>
  <si>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</si>
  <si>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</si>
  <si>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</si>
  <si>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</si>
  <si>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</si>
  <si>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</si>
  <si>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</si>
  <si>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</si>
  <si>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</si>
  <si>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</si>
  <si>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</si>
  <si>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</si>
  <si>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</si>
  <si>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</si>
  <si>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</si>
  <si>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</si>
  <si>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</si>
  <si>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</si>
  <si>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</si>
  <si>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</si>
  <si>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</si>
  <si>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</si>
  <si>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</si>
  <si>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</si>
  <si>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</si>
  <si>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</si>
  <si>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</si>
  <si>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</si>
  <si>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</si>
  <si>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</si>
  <si>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</si>
  <si>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</si>
  <si>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</si>
  <si>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</si>
  <si>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</si>
  <si>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</si>
  <si>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</si>
  <si>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</si>
  <si>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</si>
  <si>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</si>
  <si>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</si>
  <si>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</si>
  <si>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</si>
  <si>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</si>
  <si>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</si>
  <si>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</si>
  <si>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</si>
  <si>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</si>
  <si>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</si>
  <si>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</si>
  <si>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</si>
  <si>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</si>
  <si>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</si>
  <si>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</si>
  <si>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</si>
  <si>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</si>
  <si>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</si>
  <si>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</si>
  <si>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</si>
  <si>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</si>
  <si>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</si>
  <si>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</si>
  <si>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</si>
  <si>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</si>
  <si>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</si>
  <si>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</si>
  <si>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</si>
  <si>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</si>
  <si>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</si>
  <si>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</si>
  <si>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</si>
  <si>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</si>
  <si>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</si>
  <si>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</si>
  <si>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</si>
  <si>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</si>
  <si>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</si>
  <si>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</si>
  <si>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</si>
  <si>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</si>
  <si>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</si>
  <si>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</si>
  <si>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</si>
  <si>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</si>
  <si>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</si>
  <si>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</si>
  <si>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</si>
  <si>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</si>
  <si>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</si>
  <si>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Test(18pt)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</si>
  <si>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</si>
  <si>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</si>
  <si>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</si>
  <si>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</si>
  <si>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</si>
  <si>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</si>
  <si>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</si>
  <si>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</si>
  <si>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</si>
  <si>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</si>
  <si>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</si>
  <si>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</si>
  <si>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</si>
  <si>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</si>
  <si>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</si>
  <si>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</si>
  <si>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</si>
  <si>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</si>
  <si>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</si>
  <si>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</si>
  <si>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</si>
  <si>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</si>
  <si>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</si>
  <si>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</si>
  <si>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</si>
  <si>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</si>
  <si>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</si>
  <si>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</si>
  <si>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</si>
  <si>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</si>
  <si>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</si>
  <si>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</si>
  <si>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</si>
  <si>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</si>
  <si>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</si>
  <si>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</si>
  <si>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</si>
  <si>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</si>
  <si>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</si>
  <si>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</si>
  <si>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</si>
  <si>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</si>
  <si>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</si>
  <si>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</si>
  <si>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</si>
  <si>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</si>
  <si>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</si>
  <si>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</si>
  <si>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</si>
  <si>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</si>
  <si>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</si>
  <si>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</si>
  <si>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</si>
  <si>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</si>
  <si>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</si>
  <si>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</si>
  <si>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</si>
  <si>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</si>
  <si>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</si>
  <si>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</si>
  <si>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</si>
  <si>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</si>
  <si>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</si>
  <si>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</si>
  <si>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</si>
  <si>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</si>
  <si>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</si>
  <si>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</si>
  <si>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</si>
  <si>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</si>
  <si>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</si>
  <si>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</si>
  <si>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</si>
  <si>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</si>
  <si>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</si>
  <si>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</si>
  <si>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</si>
  <si>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</si>
  <si>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</si>
  <si>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</si>
  <si>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</si>
  <si>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</si>
  <si>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</si>
  <si>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</si>
  <si>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</si>
  <si>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</si>
  <si>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</si>
  <si>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</si>
  <si>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</si>
  <si>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</si>
  <si>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</si>
  <si>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</si>
  <si>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</si>
  <si>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</si>
  <si>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</si>
  <si>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</si>
  <si>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</si>
  <si>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</si>
  <si>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</si>
  <si>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</si>
  <si>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</si>
  <si>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</si>
  <si>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</si>
  <si>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</si>
  <si>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</si>
  <si>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</si>
  <si>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</si>
  <si>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</si>
  <si>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</si>
  <si>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</si>
  <si>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</si>
  <si>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</si>
  <si>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</si>
  <si>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</si>
  <si>
    <t>view</t>
    <phoneticPr fontId="1" type="noConversion"/>
  </si>
  <si>
    <t>meeting 2nd with mentor</t>
    <phoneticPr fontId="1" type="noConversion"/>
  </si>
  <si>
    <t>meeting 3rd with mentor</t>
    <phoneticPr fontId="1" type="noConversion"/>
  </si>
  <si>
    <t>meeting 4th with mentor</t>
    <phoneticPr fontId="1" type="noConversion"/>
  </si>
  <si>
    <t>implementation</t>
    <phoneticPr fontId="1" type="noConversion"/>
  </si>
  <si>
    <t>review implementation</t>
    <phoneticPr fontId="1" type="noConversion"/>
  </si>
  <si>
    <t>review</t>
    <phoneticPr fontId="1" type="noConversion"/>
  </si>
  <si>
    <t>update view(dynamic,allocation)</t>
    <phoneticPr fontId="1" type="noConversion"/>
  </si>
  <si>
    <t>integration</t>
    <phoneticPr fontId="1" type="noConversion"/>
  </si>
  <si>
    <t>meeting 11th Pittsburgh</t>
    <phoneticPr fontId="1" type="noConversion"/>
  </si>
  <si>
    <t>module test</t>
    <phoneticPr fontId="1" type="noConversion"/>
  </si>
  <si>
    <t>integration implementation</t>
    <phoneticPr fontId="1" type="noConversion"/>
  </si>
  <si>
    <t>test</t>
    <phoneticPr fontId="1" type="noConversion"/>
  </si>
  <si>
    <t>plan to make final document</t>
    <phoneticPr fontId="1" type="noConversion"/>
  </si>
  <si>
    <t>integration test</t>
    <phoneticPr fontId="1" type="noConversion"/>
  </si>
  <si>
    <t>documentation</t>
    <phoneticPr fontId="1" type="noConversion"/>
  </si>
  <si>
    <t>documentation</t>
    <phoneticPr fontId="1" type="noConversion"/>
  </si>
  <si>
    <t>documentation</t>
    <phoneticPr fontId="1" type="noConversion"/>
  </si>
  <si>
    <t>make final document draft</t>
    <phoneticPr fontId="1" type="noConversion"/>
  </si>
  <si>
    <t>make final document</t>
    <phoneticPr fontId="1" type="noConversion"/>
  </si>
  <si>
    <t>all integration test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</si>
</sst>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m&quot;/&quot;dd&quot;/&quot;yy;@"/>
    <numFmt numFmtId="177" formatCode="yy&quot;-&quot;m&quot;-&quot;d\ h:mm;@"/>
    <numFmt numFmtId="178" formatCode="0.00_ "/>
    <numFmt numFmtId="179" formatCode="mm&quot;/&quot;dd"/>
    <numFmt numFmtId="180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</c:numCache>
            </c:numRef>
          </c:val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</c:numCache>
            </c:numRef>
          </c:val>
        </c:ser>
        <c:dLbls/>
        <c:marker val="1"/>
        <c:axId val="100562048"/>
        <c:axId val="100563584"/>
      </c:lineChart>
      <c:lineChart>
        <c:grouping val="standard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58.8</c:v>
                </c:pt>
                <c:pt idx="6">
                  <c:v>64.680000000000007</c:v>
                </c:pt>
                <c:pt idx="7">
                  <c:v>82.32</c:v>
                </c:pt>
                <c:pt idx="8">
                  <c:v>82.32</c:v>
                </c:pt>
                <c:pt idx="9">
                  <c:v>82.32</c:v>
                </c:pt>
                <c:pt idx="10">
                  <c:v>82.32</c:v>
                </c:pt>
                <c:pt idx="11">
                  <c:v>82.32</c:v>
                </c:pt>
                <c:pt idx="12">
                  <c:v>82.32</c:v>
                </c:pt>
                <c:pt idx="13">
                  <c:v>82.32</c:v>
                </c:pt>
                <c:pt idx="14">
                  <c:v>82.32</c:v>
                </c:pt>
                <c:pt idx="15">
                  <c:v>82.32</c:v>
                </c:pt>
                <c:pt idx="16">
                  <c:v>82.32</c:v>
                </c:pt>
                <c:pt idx="17">
                  <c:v>82.32</c:v>
                </c:pt>
                <c:pt idx="18">
                  <c:v>82.32</c:v>
                </c:pt>
                <c:pt idx="19">
                  <c:v>82.32</c:v>
                </c:pt>
                <c:pt idx="20">
                  <c:v>82.32</c:v>
                </c:pt>
                <c:pt idx="21">
                  <c:v>99.96</c:v>
                </c:pt>
                <c:pt idx="22">
                  <c:v>99.96</c:v>
                </c:pt>
                <c:pt idx="23">
                  <c:v>99.96</c:v>
                </c:pt>
                <c:pt idx="24">
                  <c:v>99.96</c:v>
                </c:pt>
                <c:pt idx="25">
                  <c:v>117.6</c:v>
                </c:pt>
                <c:pt idx="26">
                  <c:v>152.88</c:v>
                </c:pt>
                <c:pt idx="27">
                  <c:v>164.64</c:v>
                </c:pt>
                <c:pt idx="28">
                  <c:v>164.64</c:v>
                </c:pt>
                <c:pt idx="29">
                  <c:v>164.64</c:v>
                </c:pt>
                <c:pt idx="30">
                  <c:v>164.64</c:v>
                </c:pt>
                <c:pt idx="31">
                  <c:v>176.4</c:v>
                </c:pt>
                <c:pt idx="32">
                  <c:v>199.92</c:v>
                </c:pt>
                <c:pt idx="33">
                  <c:v>211.68</c:v>
                </c:pt>
                <c:pt idx="34">
                  <c:v>229.32</c:v>
                </c:pt>
                <c:pt idx="35">
                  <c:v>229.32</c:v>
                </c:pt>
                <c:pt idx="36">
                  <c:v>229.32</c:v>
                </c:pt>
                <c:pt idx="37">
                  <c:v>264.60000000000002</c:v>
                </c:pt>
                <c:pt idx="38">
                  <c:v>282.24</c:v>
                </c:pt>
                <c:pt idx="39">
                  <c:v>423.36</c:v>
                </c:pt>
                <c:pt idx="40">
                  <c:v>423.36</c:v>
                </c:pt>
              </c:numCache>
            </c:numRef>
          </c:val>
        </c:ser>
        <c:dLbls/>
        <c:marker val="1"/>
        <c:axId val="100579200"/>
        <c:axId val="100577664"/>
      </c:lineChart>
      <c:dateAx>
        <c:axId val="100562048"/>
        <c:scaling>
          <c:orientation val="minMax"/>
        </c:scaling>
        <c:axPos val="b"/>
        <c:numFmt formatCode="mm&quot;/&quot;dd" sourceLinked="1"/>
        <c:tickLblPos val="nextTo"/>
        <c:crossAx val="100563584"/>
        <c:crosses val="autoZero"/>
        <c:auto val="1"/>
        <c:lblOffset val="100"/>
        <c:baseTimeUnit val="days"/>
      </c:dateAx>
      <c:valAx>
        <c:axId val="1005635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00562048"/>
        <c:crosses val="autoZero"/>
        <c:crossBetween val="between"/>
      </c:valAx>
      <c:valAx>
        <c:axId val="100577664"/>
        <c:scaling>
          <c:orientation val="minMax"/>
          <c:max val="170"/>
          <c:min val="0"/>
        </c:scaling>
        <c:delete val="1"/>
        <c:axPos val="r"/>
        <c:numFmt formatCode="0" sourceLinked="1"/>
        <c:tickLblPos val="none"/>
        <c:crossAx val="100579200"/>
        <c:crosses val="max"/>
        <c:crossBetween val="between"/>
      </c:valAx>
      <c:dateAx>
        <c:axId val="100579200"/>
        <c:scaling>
          <c:orientation val="minMax"/>
        </c:scaling>
        <c:delete val="1"/>
        <c:axPos val="b"/>
        <c:numFmt formatCode="mm&quot;/&quot;dd" sourceLinked="1"/>
        <c:tickLblPos val="none"/>
        <c:crossAx val="100577664"/>
        <c:crossesAt val="0"/>
        <c:auto val="1"/>
        <c:lblOffset val="100"/>
        <c:baseTimeUnit val="days"/>
      </c:dateAx>
    </c:plotArea>
    <c:legend>
      <c:legendPos val="t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123825</xdr:rowOff>
    </xdr:from>
    <xdr:to>
      <xdr:col>19</xdr:col>
      <xdr:colOff>447675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youkkwon/smart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opLeftCell="C1" workbookViewId="0">
      <selection activeCell="L22" sqref="L22"/>
    </sheetView>
  </sheetViews>
  <sheetFormatPr defaultRowHeight="17.399999999999999"/>
  <cols>
    <col min="1" max="1" width="6.19921875" bestFit="1" customWidth="1"/>
    <col min="2" max="2" width="5.19921875" bestFit="1" customWidth="1"/>
    <col min="3" max="3" width="11.5" bestFit="1" customWidth="1"/>
    <col min="4" max="4" width="11.8984375" customWidth="1"/>
    <col min="5" max="5" width="5.19921875" bestFit="1" customWidth="1"/>
    <col min="6" max="6" width="11.5" bestFit="1" customWidth="1"/>
    <col min="7" max="7" width="12.59765625" customWidth="1"/>
    <col min="8" max="8" width="3" customWidth="1"/>
  </cols>
  <sheetData>
    <row r="1" spans="1:8">
      <c r="A1" s="76" t="s">
        <v>303</v>
      </c>
      <c r="B1" s="76" t="s">
        <v>302</v>
      </c>
      <c r="C1" s="76"/>
      <c r="D1" s="76"/>
      <c r="E1" s="76" t="s">
        <v>301</v>
      </c>
      <c r="F1" s="76"/>
      <c r="G1" s="76"/>
      <c r="H1" s="76"/>
    </row>
    <row r="2" spans="1:8">
      <c r="A2" s="76"/>
      <c r="B2" s="69" t="s">
        <v>53</v>
      </c>
      <c r="C2" s="69" t="s">
        <v>300</v>
      </c>
      <c r="D2" s="69" t="s">
        <v>309</v>
      </c>
      <c r="E2" s="69" t="s">
        <v>53</v>
      </c>
      <c r="F2" s="69" t="s">
        <v>300</v>
      </c>
      <c r="G2" s="69" t="s">
        <v>299</v>
      </c>
      <c r="H2" s="69" t="s">
        <v>309</v>
      </c>
    </row>
    <row r="3" spans="1:8">
      <c r="A3" s="61">
        <v>42131</v>
      </c>
      <c r="B3" s="28">
        <v>12</v>
      </c>
      <c r="C3" s="28">
        <v>12</v>
      </c>
      <c r="D3" s="28">
        <v>0</v>
      </c>
      <c r="E3" s="28">
        <f>B3</f>
        <v>12</v>
      </c>
      <c r="F3" s="28">
        <f>C3</f>
        <v>12</v>
      </c>
      <c r="G3" s="73">
        <f>$E$52*H3/100</f>
        <v>0</v>
      </c>
      <c r="H3" s="28">
        <f>D3</f>
        <v>0</v>
      </c>
    </row>
    <row r="4" spans="1:8">
      <c r="A4" s="61">
        <v>42132</v>
      </c>
      <c r="B4" s="28">
        <v>0</v>
      </c>
      <c r="C4" s="28">
        <v>0</v>
      </c>
      <c r="D4" s="28">
        <v>0</v>
      </c>
      <c r="E4" s="28">
        <f t="shared" ref="E4:E36" si="0">E3+B4</f>
        <v>12</v>
      </c>
      <c r="F4" s="28">
        <f t="shared" ref="F4:F43" si="1">F3+C4</f>
        <v>12</v>
      </c>
      <c r="G4" s="73">
        <f t="shared" ref="G4:G43" si="2">$E$52*H4/100</f>
        <v>0</v>
      </c>
      <c r="H4" s="28">
        <f t="shared" ref="H4:H43" si="3">H3+D4</f>
        <v>0</v>
      </c>
    </row>
    <row r="5" spans="1:8">
      <c r="A5" s="61">
        <v>42133</v>
      </c>
      <c r="B5" s="28">
        <v>3</v>
      </c>
      <c r="C5" s="28">
        <v>3</v>
      </c>
      <c r="D5" s="28">
        <v>0</v>
      </c>
      <c r="E5" s="28">
        <f t="shared" si="0"/>
        <v>15</v>
      </c>
      <c r="F5" s="28">
        <f t="shared" si="1"/>
        <v>15</v>
      </c>
      <c r="G5" s="73">
        <f t="shared" si="2"/>
        <v>0</v>
      </c>
      <c r="H5" s="28">
        <f t="shared" si="3"/>
        <v>0</v>
      </c>
    </row>
    <row r="6" spans="1:8">
      <c r="A6" s="61">
        <v>42134</v>
      </c>
      <c r="B6" s="28">
        <v>0</v>
      </c>
      <c r="C6" s="28">
        <v>0</v>
      </c>
      <c r="D6" s="28">
        <v>0</v>
      </c>
      <c r="E6" s="28">
        <f t="shared" si="0"/>
        <v>15</v>
      </c>
      <c r="F6" s="28">
        <f t="shared" si="1"/>
        <v>15</v>
      </c>
      <c r="G6" s="73">
        <f t="shared" si="2"/>
        <v>0</v>
      </c>
      <c r="H6" s="28">
        <f t="shared" si="3"/>
        <v>0</v>
      </c>
    </row>
    <row r="7" spans="1:8">
      <c r="A7" s="61">
        <v>42135</v>
      </c>
      <c r="B7" s="28">
        <v>0</v>
      </c>
      <c r="C7" s="28">
        <v>0</v>
      </c>
      <c r="D7" s="28">
        <v>0</v>
      </c>
      <c r="E7" s="28">
        <f t="shared" si="0"/>
        <v>15</v>
      </c>
      <c r="F7" s="28">
        <f t="shared" si="1"/>
        <v>15</v>
      </c>
      <c r="G7" s="73">
        <f t="shared" si="2"/>
        <v>0</v>
      </c>
      <c r="H7" s="28">
        <f t="shared" si="3"/>
        <v>0</v>
      </c>
    </row>
    <row r="8" spans="1:8">
      <c r="A8" s="61">
        <v>42136</v>
      </c>
      <c r="B8" s="28">
        <v>9</v>
      </c>
      <c r="C8" s="28">
        <v>24</v>
      </c>
      <c r="D8" s="28">
        <v>10</v>
      </c>
      <c r="E8" s="28">
        <f t="shared" si="0"/>
        <v>24</v>
      </c>
      <c r="F8" s="28">
        <f t="shared" si="1"/>
        <v>39</v>
      </c>
      <c r="G8" s="73">
        <f t="shared" si="2"/>
        <v>58.8</v>
      </c>
      <c r="H8" s="28">
        <f t="shared" si="3"/>
        <v>10</v>
      </c>
    </row>
    <row r="9" spans="1:8">
      <c r="A9" s="61">
        <v>42137</v>
      </c>
      <c r="B9" s="28">
        <v>6</v>
      </c>
      <c r="C9" s="28">
        <v>3</v>
      </c>
      <c r="D9" s="28">
        <v>1</v>
      </c>
      <c r="E9" s="28">
        <f t="shared" si="0"/>
        <v>30</v>
      </c>
      <c r="F9" s="28">
        <f t="shared" si="1"/>
        <v>42</v>
      </c>
      <c r="G9" s="73">
        <f t="shared" si="2"/>
        <v>64.680000000000007</v>
      </c>
      <c r="H9" s="28">
        <f t="shared" si="3"/>
        <v>11</v>
      </c>
    </row>
    <row r="10" spans="1:8">
      <c r="A10" s="61">
        <v>42138</v>
      </c>
      <c r="B10" s="28">
        <v>6</v>
      </c>
      <c r="C10" s="28">
        <v>12</v>
      </c>
      <c r="D10" s="28">
        <v>3</v>
      </c>
      <c r="E10" s="28">
        <f t="shared" si="0"/>
        <v>36</v>
      </c>
      <c r="F10" s="28">
        <f t="shared" si="1"/>
        <v>54</v>
      </c>
      <c r="G10" s="73">
        <f t="shared" si="2"/>
        <v>82.32</v>
      </c>
      <c r="H10" s="28">
        <f t="shared" si="3"/>
        <v>14</v>
      </c>
    </row>
    <row r="11" spans="1:8">
      <c r="A11" s="61">
        <v>42139</v>
      </c>
      <c r="B11" s="28">
        <v>0</v>
      </c>
      <c r="C11" s="28">
        <v>0</v>
      </c>
      <c r="D11" s="28">
        <v>0</v>
      </c>
      <c r="E11" s="28">
        <f t="shared" si="0"/>
        <v>36</v>
      </c>
      <c r="F11" s="28">
        <f t="shared" si="1"/>
        <v>54</v>
      </c>
      <c r="G11" s="73">
        <f t="shared" si="2"/>
        <v>82.32</v>
      </c>
      <c r="H11" s="28">
        <f t="shared" si="3"/>
        <v>14</v>
      </c>
    </row>
    <row r="12" spans="1:8">
      <c r="A12" s="61">
        <v>42140</v>
      </c>
      <c r="B12" s="28">
        <v>0</v>
      </c>
      <c r="C12" s="28">
        <v>0</v>
      </c>
      <c r="D12" s="28">
        <v>0</v>
      </c>
      <c r="E12" s="28">
        <f t="shared" si="0"/>
        <v>36</v>
      </c>
      <c r="F12" s="28">
        <f t="shared" si="1"/>
        <v>54</v>
      </c>
      <c r="G12" s="73">
        <f t="shared" si="2"/>
        <v>82.32</v>
      </c>
      <c r="H12" s="28">
        <f t="shared" si="3"/>
        <v>14</v>
      </c>
    </row>
    <row r="13" spans="1:8">
      <c r="A13" s="61">
        <v>42141</v>
      </c>
      <c r="B13" s="28">
        <v>0</v>
      </c>
      <c r="C13" s="28">
        <v>0</v>
      </c>
      <c r="D13" s="28">
        <v>0</v>
      </c>
      <c r="E13" s="28">
        <f t="shared" si="0"/>
        <v>36</v>
      </c>
      <c r="F13" s="28">
        <f t="shared" si="1"/>
        <v>54</v>
      </c>
      <c r="G13" s="73">
        <f t="shared" si="2"/>
        <v>82.32</v>
      </c>
      <c r="H13" s="28">
        <f t="shared" si="3"/>
        <v>14</v>
      </c>
    </row>
    <row r="14" spans="1:8">
      <c r="A14" s="61">
        <v>42142</v>
      </c>
      <c r="B14" s="28">
        <v>0</v>
      </c>
      <c r="C14" s="28">
        <v>3</v>
      </c>
      <c r="D14" s="28">
        <v>0</v>
      </c>
      <c r="E14" s="28">
        <f t="shared" si="0"/>
        <v>36</v>
      </c>
      <c r="F14" s="28">
        <f t="shared" si="1"/>
        <v>57</v>
      </c>
      <c r="G14" s="73">
        <f t="shared" si="2"/>
        <v>82.32</v>
      </c>
      <c r="H14" s="28">
        <f t="shared" si="3"/>
        <v>14</v>
      </c>
    </row>
    <row r="15" spans="1:8">
      <c r="A15" s="61">
        <v>42143</v>
      </c>
      <c r="B15" s="28">
        <v>0</v>
      </c>
      <c r="C15" s="28">
        <v>0</v>
      </c>
      <c r="D15" s="28">
        <v>0</v>
      </c>
      <c r="E15" s="28">
        <f t="shared" si="0"/>
        <v>36</v>
      </c>
      <c r="F15" s="28">
        <f t="shared" si="1"/>
        <v>57</v>
      </c>
      <c r="G15" s="73">
        <f t="shared" si="2"/>
        <v>82.32</v>
      </c>
      <c r="H15" s="28">
        <f t="shared" si="3"/>
        <v>14</v>
      </c>
    </row>
    <row r="16" spans="1:8">
      <c r="A16" s="61">
        <v>42144</v>
      </c>
      <c r="B16" s="28">
        <v>12</v>
      </c>
      <c r="C16" s="28">
        <v>12</v>
      </c>
      <c r="D16" s="28">
        <v>0</v>
      </c>
      <c r="E16" s="28">
        <f t="shared" si="0"/>
        <v>48</v>
      </c>
      <c r="F16" s="28">
        <f t="shared" si="1"/>
        <v>69</v>
      </c>
      <c r="G16" s="73">
        <f t="shared" si="2"/>
        <v>82.32</v>
      </c>
      <c r="H16" s="28">
        <f t="shared" si="3"/>
        <v>14</v>
      </c>
    </row>
    <row r="17" spans="1:8">
      <c r="A17" s="61">
        <v>42145</v>
      </c>
      <c r="B17" s="28">
        <v>0</v>
      </c>
      <c r="C17" s="28">
        <v>0</v>
      </c>
      <c r="D17" s="28">
        <v>0</v>
      </c>
      <c r="E17" s="28">
        <f t="shared" si="0"/>
        <v>48</v>
      </c>
      <c r="F17" s="28">
        <f t="shared" si="1"/>
        <v>69</v>
      </c>
      <c r="G17" s="73">
        <f t="shared" si="2"/>
        <v>82.32</v>
      </c>
      <c r="H17" s="28">
        <f t="shared" si="3"/>
        <v>14</v>
      </c>
    </row>
    <row r="18" spans="1:8">
      <c r="A18" s="61">
        <v>42146</v>
      </c>
      <c r="B18" s="28">
        <v>0</v>
      </c>
      <c r="C18" s="28">
        <v>0</v>
      </c>
      <c r="D18" s="28">
        <v>0</v>
      </c>
      <c r="E18" s="28">
        <f t="shared" si="0"/>
        <v>48</v>
      </c>
      <c r="F18" s="28">
        <f t="shared" si="1"/>
        <v>69</v>
      </c>
      <c r="G18" s="73">
        <f t="shared" si="2"/>
        <v>82.32</v>
      </c>
      <c r="H18" s="28">
        <f t="shared" si="3"/>
        <v>14</v>
      </c>
    </row>
    <row r="19" spans="1:8">
      <c r="A19" s="61">
        <v>42147</v>
      </c>
      <c r="B19" s="28">
        <v>0</v>
      </c>
      <c r="C19" s="28">
        <v>0</v>
      </c>
      <c r="D19" s="28">
        <v>0</v>
      </c>
      <c r="E19" s="28">
        <f t="shared" si="0"/>
        <v>48</v>
      </c>
      <c r="F19" s="28">
        <f t="shared" si="1"/>
        <v>69</v>
      </c>
      <c r="G19" s="73">
        <f t="shared" si="2"/>
        <v>82.32</v>
      </c>
      <c r="H19" s="28">
        <f t="shared" si="3"/>
        <v>14</v>
      </c>
    </row>
    <row r="20" spans="1:8">
      <c r="A20" s="61">
        <v>42148</v>
      </c>
      <c r="B20" s="28">
        <v>0</v>
      </c>
      <c r="C20" s="28">
        <v>12</v>
      </c>
      <c r="D20" s="28">
        <v>0</v>
      </c>
      <c r="E20" s="28">
        <f t="shared" si="0"/>
        <v>48</v>
      </c>
      <c r="F20" s="28">
        <f t="shared" si="1"/>
        <v>81</v>
      </c>
      <c r="G20" s="73">
        <f t="shared" si="2"/>
        <v>82.32</v>
      </c>
      <c r="H20" s="28">
        <f t="shared" si="3"/>
        <v>14</v>
      </c>
    </row>
    <row r="21" spans="1:8">
      <c r="A21" s="61">
        <v>42149</v>
      </c>
      <c r="B21" s="28">
        <v>18</v>
      </c>
      <c r="C21" s="28">
        <v>42</v>
      </c>
      <c r="D21" s="28">
        <v>0</v>
      </c>
      <c r="E21" s="28">
        <f t="shared" si="0"/>
        <v>66</v>
      </c>
      <c r="F21" s="28">
        <f t="shared" si="1"/>
        <v>123</v>
      </c>
      <c r="G21" s="73">
        <f t="shared" si="2"/>
        <v>82.32</v>
      </c>
      <c r="H21" s="28">
        <f t="shared" si="3"/>
        <v>14</v>
      </c>
    </row>
    <row r="22" spans="1:8">
      <c r="A22" s="61">
        <v>42150</v>
      </c>
      <c r="B22" s="28">
        <v>18</v>
      </c>
      <c r="C22" s="28">
        <v>0</v>
      </c>
      <c r="D22" s="28">
        <v>0</v>
      </c>
      <c r="E22" s="28">
        <f t="shared" si="0"/>
        <v>84</v>
      </c>
      <c r="F22" s="28">
        <f t="shared" si="1"/>
        <v>123</v>
      </c>
      <c r="G22" s="73">
        <f t="shared" si="2"/>
        <v>82.32</v>
      </c>
      <c r="H22" s="28">
        <f t="shared" si="3"/>
        <v>14</v>
      </c>
    </row>
    <row r="23" spans="1:8">
      <c r="A23" s="61">
        <v>42151</v>
      </c>
      <c r="B23" s="28">
        <v>18</v>
      </c>
      <c r="C23" s="28">
        <v>4</v>
      </c>
      <c r="D23" s="28">
        <v>0</v>
      </c>
      <c r="E23" s="28">
        <f t="shared" si="0"/>
        <v>102</v>
      </c>
      <c r="F23" s="28">
        <f t="shared" si="1"/>
        <v>127</v>
      </c>
      <c r="G23" s="73">
        <f t="shared" si="2"/>
        <v>82.32</v>
      </c>
      <c r="H23" s="28">
        <f t="shared" si="3"/>
        <v>14</v>
      </c>
    </row>
    <row r="24" spans="1:8">
      <c r="A24" s="61">
        <v>42152</v>
      </c>
      <c r="B24" s="28">
        <v>18</v>
      </c>
      <c r="C24" s="28">
        <v>84</v>
      </c>
      <c r="D24" s="28">
        <v>3</v>
      </c>
      <c r="E24" s="28">
        <f t="shared" si="0"/>
        <v>120</v>
      </c>
      <c r="F24" s="28">
        <f t="shared" si="1"/>
        <v>211</v>
      </c>
      <c r="G24" s="73">
        <f t="shared" si="2"/>
        <v>99.96</v>
      </c>
      <c r="H24" s="28">
        <f t="shared" si="3"/>
        <v>17</v>
      </c>
    </row>
    <row r="25" spans="1:8">
      <c r="A25" s="61">
        <v>42153</v>
      </c>
      <c r="B25" s="28">
        <v>18</v>
      </c>
      <c r="C25" s="28">
        <v>0</v>
      </c>
      <c r="D25" s="28">
        <v>0</v>
      </c>
      <c r="E25" s="28">
        <f t="shared" si="0"/>
        <v>138</v>
      </c>
      <c r="F25" s="28">
        <f t="shared" si="1"/>
        <v>211</v>
      </c>
      <c r="G25" s="73">
        <f t="shared" si="2"/>
        <v>99.96</v>
      </c>
      <c r="H25" s="28">
        <f t="shared" si="3"/>
        <v>17</v>
      </c>
    </row>
    <row r="26" spans="1:8">
      <c r="A26" s="61">
        <v>42154</v>
      </c>
      <c r="B26" s="28">
        <v>0</v>
      </c>
      <c r="C26" s="28">
        <v>0</v>
      </c>
      <c r="D26" s="28">
        <v>0</v>
      </c>
      <c r="E26" s="28">
        <f t="shared" si="0"/>
        <v>138</v>
      </c>
      <c r="F26" s="28">
        <f t="shared" si="1"/>
        <v>211</v>
      </c>
      <c r="G26" s="73">
        <f t="shared" si="2"/>
        <v>99.96</v>
      </c>
      <c r="H26" s="28">
        <f t="shared" si="3"/>
        <v>17</v>
      </c>
    </row>
    <row r="27" spans="1:8">
      <c r="A27" s="61">
        <v>42155</v>
      </c>
      <c r="B27" s="28">
        <v>0</v>
      </c>
      <c r="C27" s="28">
        <v>77</v>
      </c>
      <c r="D27" s="28">
        <v>0</v>
      </c>
      <c r="E27" s="28">
        <f t="shared" si="0"/>
        <v>138</v>
      </c>
      <c r="F27" s="28">
        <f t="shared" si="1"/>
        <v>288</v>
      </c>
      <c r="G27" s="73">
        <f t="shared" si="2"/>
        <v>99.96</v>
      </c>
      <c r="H27" s="28">
        <f t="shared" si="3"/>
        <v>17</v>
      </c>
    </row>
    <row r="28" spans="1:8">
      <c r="A28" s="61">
        <v>42156</v>
      </c>
      <c r="B28" s="28">
        <v>18</v>
      </c>
      <c r="C28" s="28">
        <v>18</v>
      </c>
      <c r="D28" s="28">
        <v>3</v>
      </c>
      <c r="E28" s="28">
        <f t="shared" si="0"/>
        <v>156</v>
      </c>
      <c r="F28" s="28">
        <f t="shared" si="1"/>
        <v>306</v>
      </c>
      <c r="G28" s="73">
        <f t="shared" si="2"/>
        <v>117.6</v>
      </c>
      <c r="H28" s="28">
        <f t="shared" si="3"/>
        <v>20</v>
      </c>
    </row>
    <row r="29" spans="1:8">
      <c r="A29" s="61">
        <v>42157</v>
      </c>
      <c r="B29" s="28">
        <v>24</v>
      </c>
      <c r="C29" s="28">
        <v>6</v>
      </c>
      <c r="D29" s="28">
        <v>6</v>
      </c>
      <c r="E29" s="28">
        <f t="shared" si="0"/>
        <v>180</v>
      </c>
      <c r="F29" s="28">
        <f t="shared" si="1"/>
        <v>312</v>
      </c>
      <c r="G29" s="73">
        <f t="shared" si="2"/>
        <v>152.88</v>
      </c>
      <c r="H29" s="28">
        <f t="shared" si="3"/>
        <v>26</v>
      </c>
    </row>
    <row r="30" spans="1:8">
      <c r="A30" s="61">
        <v>42158</v>
      </c>
      <c r="B30" s="28">
        <v>24</v>
      </c>
      <c r="C30" s="28">
        <v>4</v>
      </c>
      <c r="D30" s="28">
        <v>2</v>
      </c>
      <c r="E30" s="28">
        <f t="shared" si="0"/>
        <v>204</v>
      </c>
      <c r="F30" s="28">
        <f t="shared" si="1"/>
        <v>316</v>
      </c>
      <c r="G30" s="73">
        <f t="shared" si="2"/>
        <v>164.64</v>
      </c>
      <c r="H30" s="28">
        <f t="shared" si="3"/>
        <v>28</v>
      </c>
    </row>
    <row r="31" spans="1:8">
      <c r="A31" s="61">
        <v>42159</v>
      </c>
      <c r="B31" s="28">
        <v>24</v>
      </c>
      <c r="C31" s="28">
        <v>0</v>
      </c>
      <c r="D31" s="28">
        <v>0</v>
      </c>
      <c r="E31" s="28">
        <f t="shared" si="0"/>
        <v>228</v>
      </c>
      <c r="F31" s="28">
        <f t="shared" si="1"/>
        <v>316</v>
      </c>
      <c r="G31" s="73">
        <f t="shared" si="2"/>
        <v>164.64</v>
      </c>
      <c r="H31" s="28">
        <f t="shared" si="3"/>
        <v>28</v>
      </c>
    </row>
    <row r="32" spans="1:8">
      <c r="A32" s="61">
        <v>42160</v>
      </c>
      <c r="B32" s="28">
        <v>24</v>
      </c>
      <c r="C32" s="28">
        <v>6</v>
      </c>
      <c r="D32" s="28">
        <v>0</v>
      </c>
      <c r="E32" s="28">
        <f t="shared" si="0"/>
        <v>252</v>
      </c>
      <c r="F32" s="28">
        <f t="shared" si="1"/>
        <v>322</v>
      </c>
      <c r="G32" s="73">
        <f t="shared" si="2"/>
        <v>164.64</v>
      </c>
      <c r="H32" s="28">
        <f t="shared" si="3"/>
        <v>28</v>
      </c>
    </row>
    <row r="33" spans="1:8">
      <c r="A33" s="61">
        <v>42161</v>
      </c>
      <c r="B33" s="28">
        <v>0</v>
      </c>
      <c r="C33" s="28">
        <v>0</v>
      </c>
      <c r="D33" s="28">
        <v>0</v>
      </c>
      <c r="E33" s="28">
        <f t="shared" si="0"/>
        <v>252</v>
      </c>
      <c r="F33" s="28">
        <f t="shared" si="1"/>
        <v>322</v>
      </c>
      <c r="G33" s="73">
        <f t="shared" si="2"/>
        <v>164.64</v>
      </c>
      <c r="H33" s="28">
        <f t="shared" si="3"/>
        <v>28</v>
      </c>
    </row>
    <row r="34" spans="1:8">
      <c r="A34" s="61">
        <v>42162</v>
      </c>
      <c r="B34" s="28">
        <v>0</v>
      </c>
      <c r="C34" s="28">
        <v>54</v>
      </c>
      <c r="D34" s="28">
        <v>2</v>
      </c>
      <c r="E34" s="28">
        <f t="shared" si="0"/>
        <v>252</v>
      </c>
      <c r="F34" s="28">
        <f t="shared" si="1"/>
        <v>376</v>
      </c>
      <c r="G34" s="73">
        <f t="shared" si="2"/>
        <v>176.4</v>
      </c>
      <c r="H34" s="28">
        <f t="shared" si="3"/>
        <v>30</v>
      </c>
    </row>
    <row r="35" spans="1:8">
      <c r="A35" s="61">
        <v>42163</v>
      </c>
      <c r="B35" s="28">
        <v>24</v>
      </c>
      <c r="C35" s="28">
        <v>30</v>
      </c>
      <c r="D35" s="28">
        <v>4</v>
      </c>
      <c r="E35" s="28">
        <f t="shared" si="0"/>
        <v>276</v>
      </c>
      <c r="F35" s="28">
        <f t="shared" si="1"/>
        <v>406</v>
      </c>
      <c r="G35" s="73">
        <f t="shared" si="2"/>
        <v>199.92</v>
      </c>
      <c r="H35" s="28">
        <f t="shared" si="3"/>
        <v>34</v>
      </c>
    </row>
    <row r="36" spans="1:8">
      <c r="A36" s="61">
        <v>42164</v>
      </c>
      <c r="B36" s="28">
        <v>24</v>
      </c>
      <c r="C36" s="28">
        <v>24</v>
      </c>
      <c r="D36" s="28">
        <v>2</v>
      </c>
      <c r="E36" s="28">
        <f t="shared" si="0"/>
        <v>300</v>
      </c>
      <c r="F36" s="28">
        <f t="shared" si="1"/>
        <v>430</v>
      </c>
      <c r="G36" s="73">
        <f t="shared" si="2"/>
        <v>211.68</v>
      </c>
      <c r="H36" s="28">
        <f t="shared" si="3"/>
        <v>36</v>
      </c>
    </row>
    <row r="37" spans="1:8">
      <c r="A37" s="61">
        <v>42165</v>
      </c>
      <c r="B37" s="28">
        <v>24</v>
      </c>
      <c r="C37" s="28">
        <v>11</v>
      </c>
      <c r="D37" s="28">
        <v>3</v>
      </c>
      <c r="E37" s="28">
        <f t="shared" ref="E37:E52" si="4">E36+B37</f>
        <v>324</v>
      </c>
      <c r="F37" s="28">
        <f t="shared" si="1"/>
        <v>441</v>
      </c>
      <c r="G37" s="73">
        <f t="shared" si="2"/>
        <v>229.32</v>
      </c>
      <c r="H37" s="28">
        <f t="shared" si="3"/>
        <v>39</v>
      </c>
    </row>
    <row r="38" spans="1:8">
      <c r="A38" s="61">
        <v>42166</v>
      </c>
      <c r="B38" s="28">
        <v>24</v>
      </c>
      <c r="C38" s="28">
        <v>0</v>
      </c>
      <c r="D38" s="28">
        <v>0</v>
      </c>
      <c r="E38" s="28">
        <f t="shared" si="4"/>
        <v>348</v>
      </c>
      <c r="F38" s="28">
        <f t="shared" si="1"/>
        <v>441</v>
      </c>
      <c r="G38" s="73">
        <f t="shared" si="2"/>
        <v>229.32</v>
      </c>
      <c r="H38" s="28">
        <f t="shared" si="3"/>
        <v>39</v>
      </c>
    </row>
    <row r="39" spans="1:8">
      <c r="A39" s="61">
        <v>42167</v>
      </c>
      <c r="B39" s="28">
        <v>24</v>
      </c>
      <c r="C39" s="28">
        <v>0</v>
      </c>
      <c r="D39" s="28">
        <v>0</v>
      </c>
      <c r="E39" s="28">
        <f t="shared" si="4"/>
        <v>372</v>
      </c>
      <c r="F39" s="28">
        <f t="shared" si="1"/>
        <v>441</v>
      </c>
      <c r="G39" s="73">
        <f t="shared" si="2"/>
        <v>229.32</v>
      </c>
      <c r="H39" s="28">
        <f t="shared" si="3"/>
        <v>39</v>
      </c>
    </row>
    <row r="40" spans="1:8">
      <c r="A40" s="61">
        <v>42168</v>
      </c>
      <c r="B40" s="28">
        <v>0</v>
      </c>
      <c r="C40" s="28">
        <v>54</v>
      </c>
      <c r="D40" s="28">
        <v>6</v>
      </c>
      <c r="E40" s="28">
        <f t="shared" si="4"/>
        <v>372</v>
      </c>
      <c r="F40" s="28">
        <f t="shared" si="1"/>
        <v>495</v>
      </c>
      <c r="G40" s="73">
        <f t="shared" si="2"/>
        <v>264.60000000000002</v>
      </c>
      <c r="H40" s="28">
        <f t="shared" si="3"/>
        <v>45</v>
      </c>
    </row>
    <row r="41" spans="1:8">
      <c r="A41" s="61">
        <v>42169</v>
      </c>
      <c r="B41" s="28">
        <v>0</v>
      </c>
      <c r="C41" s="28">
        <v>54</v>
      </c>
      <c r="D41" s="28">
        <v>3</v>
      </c>
      <c r="E41" s="28">
        <f t="shared" si="4"/>
        <v>372</v>
      </c>
      <c r="F41" s="28">
        <f t="shared" si="1"/>
        <v>549</v>
      </c>
      <c r="G41" s="73">
        <f t="shared" si="2"/>
        <v>282.24</v>
      </c>
      <c r="H41" s="28">
        <f t="shared" si="3"/>
        <v>48</v>
      </c>
    </row>
    <row r="42" spans="1:8">
      <c r="A42" s="61">
        <v>42170</v>
      </c>
      <c r="B42" s="28">
        <v>24</v>
      </c>
      <c r="C42" s="28">
        <v>42</v>
      </c>
      <c r="D42" s="28">
        <v>24</v>
      </c>
      <c r="E42" s="28">
        <f t="shared" si="4"/>
        <v>396</v>
      </c>
      <c r="F42" s="28">
        <f t="shared" si="1"/>
        <v>591</v>
      </c>
      <c r="G42" s="73">
        <f t="shared" si="2"/>
        <v>423.36</v>
      </c>
      <c r="H42" s="28">
        <f t="shared" si="3"/>
        <v>72</v>
      </c>
    </row>
    <row r="43" spans="1:8">
      <c r="A43" s="61">
        <v>42171</v>
      </c>
      <c r="B43" s="28">
        <v>24</v>
      </c>
      <c r="C43" s="28">
        <v>18</v>
      </c>
      <c r="D43" s="28">
        <v>0</v>
      </c>
      <c r="E43" s="28">
        <f t="shared" si="4"/>
        <v>420</v>
      </c>
      <c r="F43" s="28">
        <f t="shared" si="1"/>
        <v>609</v>
      </c>
      <c r="G43" s="73">
        <f t="shared" si="2"/>
        <v>423.36</v>
      </c>
      <c r="H43" s="28">
        <f t="shared" si="3"/>
        <v>72</v>
      </c>
    </row>
    <row r="44" spans="1:8">
      <c r="A44" s="61">
        <v>42172</v>
      </c>
      <c r="B44" s="28">
        <v>24</v>
      </c>
      <c r="C44" s="28"/>
      <c r="D44" s="28"/>
      <c r="E44" s="28">
        <f t="shared" si="4"/>
        <v>444</v>
      </c>
      <c r="F44" s="28"/>
      <c r="G44" s="28"/>
      <c r="H44" s="28"/>
    </row>
    <row r="45" spans="1:8">
      <c r="A45" s="61">
        <v>42173</v>
      </c>
      <c r="B45" s="28">
        <v>24</v>
      </c>
      <c r="C45" s="28"/>
      <c r="D45" s="28"/>
      <c r="E45" s="28">
        <f t="shared" si="4"/>
        <v>468</v>
      </c>
      <c r="F45" s="28"/>
      <c r="G45" s="28"/>
      <c r="H45" s="28"/>
    </row>
    <row r="46" spans="1:8">
      <c r="A46" s="61">
        <v>42174</v>
      </c>
      <c r="B46" s="28">
        <v>24</v>
      </c>
      <c r="C46" s="28"/>
      <c r="D46" s="28"/>
      <c r="E46" s="28">
        <f t="shared" si="4"/>
        <v>492</v>
      </c>
      <c r="F46" s="28"/>
      <c r="G46" s="28"/>
      <c r="H46" s="28"/>
    </row>
    <row r="47" spans="1:8">
      <c r="A47" s="61">
        <v>42175</v>
      </c>
      <c r="B47" s="28">
        <v>0</v>
      </c>
      <c r="C47" s="28"/>
      <c r="D47" s="28"/>
      <c r="E47" s="28">
        <f t="shared" si="4"/>
        <v>492</v>
      </c>
      <c r="F47" s="28"/>
      <c r="G47" s="28"/>
      <c r="H47" s="28"/>
    </row>
    <row r="48" spans="1:8">
      <c r="A48" s="61">
        <v>42176</v>
      </c>
      <c r="B48" s="28">
        <v>0</v>
      </c>
      <c r="C48" s="28"/>
      <c r="D48" s="28"/>
      <c r="E48" s="28">
        <f t="shared" si="4"/>
        <v>492</v>
      </c>
      <c r="F48" s="28"/>
      <c r="G48" s="28"/>
      <c r="H48" s="28"/>
    </row>
    <row r="49" spans="1:8">
      <c r="A49" s="61">
        <v>42177</v>
      </c>
      <c r="B49" s="28">
        <v>24</v>
      </c>
      <c r="C49" s="28"/>
      <c r="D49" s="28"/>
      <c r="E49" s="28">
        <f t="shared" si="4"/>
        <v>516</v>
      </c>
      <c r="F49" s="28"/>
      <c r="G49" s="28"/>
      <c r="H49" s="28"/>
    </row>
    <row r="50" spans="1:8">
      <c r="A50" s="61">
        <v>42178</v>
      </c>
      <c r="B50" s="28">
        <v>24</v>
      </c>
      <c r="C50" s="28"/>
      <c r="D50" s="28"/>
      <c r="E50" s="28">
        <f t="shared" si="4"/>
        <v>540</v>
      </c>
      <c r="F50" s="28"/>
      <c r="G50" s="28"/>
      <c r="H50" s="28"/>
    </row>
    <row r="51" spans="1:8">
      <c r="A51" s="61">
        <v>42179</v>
      </c>
      <c r="B51" s="28">
        <v>24</v>
      </c>
      <c r="C51" s="28"/>
      <c r="D51" s="28"/>
      <c r="E51" s="28">
        <f t="shared" si="4"/>
        <v>564</v>
      </c>
      <c r="F51" s="28"/>
      <c r="G51" s="28"/>
      <c r="H51" s="28"/>
    </row>
    <row r="52" spans="1:8">
      <c r="A52" s="61">
        <v>42180</v>
      </c>
      <c r="B52" s="28">
        <v>24</v>
      </c>
      <c r="C52" s="28"/>
      <c r="D52" s="28"/>
      <c r="E52" s="28">
        <f t="shared" si="4"/>
        <v>588</v>
      </c>
      <c r="F52" s="28"/>
      <c r="G52" s="28"/>
      <c r="H52" s="28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9"/>
  <sheetViews>
    <sheetView topLeftCell="A51" zoomScaleNormal="100" workbookViewId="0">
      <selection activeCell="F78" sqref="F78"/>
    </sheetView>
  </sheetViews>
  <sheetFormatPr defaultRowHeight="17.399999999999999"/>
  <cols>
    <col min="2" max="2" width="25.69921875" customWidth="1"/>
    <col min="3" max="3" width="40.69921875" bestFit="1" customWidth="1"/>
    <col min="4" max="4" width="32.59765625" bestFit="1" customWidth="1"/>
    <col min="5" max="5" width="7.19921875" customWidth="1"/>
    <col min="6" max="6" width="9.19921875" customWidth="1"/>
    <col min="7" max="7" width="9.3984375" style="60" bestFit="1" customWidth="1"/>
    <col min="8" max="8" width="8.69921875" style="60" bestFit="1" customWidth="1"/>
  </cols>
  <sheetData>
    <row r="1" spans="1:8" ht="34.799999999999997">
      <c r="A1" s="71" t="s">
        <v>298</v>
      </c>
      <c r="B1" s="71" t="s">
        <v>297</v>
      </c>
      <c r="C1" s="71" t="s">
        <v>296</v>
      </c>
      <c r="D1" s="69" t="s">
        <v>295</v>
      </c>
      <c r="E1" s="70" t="s">
        <v>294</v>
      </c>
      <c r="F1" s="69" t="s">
        <v>293</v>
      </c>
      <c r="G1" s="68" t="s">
        <v>292</v>
      </c>
      <c r="H1" s="68" t="s">
        <v>291</v>
      </c>
    </row>
    <row r="2" spans="1:8">
      <c r="A2" s="65" t="s">
        <v>290</v>
      </c>
      <c r="B2" s="65" t="s">
        <v>289</v>
      </c>
      <c r="C2" s="28" t="s">
        <v>288</v>
      </c>
      <c r="D2" s="62"/>
      <c r="E2" s="28">
        <v>1</v>
      </c>
      <c r="F2" s="28" t="s">
        <v>258</v>
      </c>
      <c r="G2" s="61">
        <v>42136</v>
      </c>
      <c r="H2" s="61">
        <v>42136</v>
      </c>
    </row>
    <row r="3" spans="1:8">
      <c r="A3" s="64"/>
      <c r="B3" s="64"/>
      <c r="C3" s="28" t="s">
        <v>287</v>
      </c>
      <c r="D3" s="62"/>
      <c r="E3" s="28">
        <v>1</v>
      </c>
      <c r="F3" s="28" t="s">
        <v>258</v>
      </c>
      <c r="G3" s="61">
        <v>42131</v>
      </c>
      <c r="H3" s="61">
        <v>42137</v>
      </c>
    </row>
    <row r="4" spans="1:8">
      <c r="A4" s="64"/>
      <c r="B4" s="64"/>
      <c r="C4" s="28" t="s">
        <v>286</v>
      </c>
      <c r="D4" s="62"/>
      <c r="E4" s="28">
        <v>1</v>
      </c>
      <c r="F4" s="28" t="s">
        <v>258</v>
      </c>
      <c r="G4" s="61">
        <v>42136</v>
      </c>
      <c r="H4" s="61">
        <v>42136</v>
      </c>
    </row>
    <row r="5" spans="1:8">
      <c r="A5" s="64"/>
      <c r="B5" s="64"/>
      <c r="C5" s="28" t="s">
        <v>285</v>
      </c>
      <c r="D5" s="62"/>
      <c r="E5" s="28">
        <v>1</v>
      </c>
      <c r="F5" s="28" t="s">
        <v>258</v>
      </c>
      <c r="G5" s="61">
        <v>42136</v>
      </c>
      <c r="H5" s="61">
        <v>42136</v>
      </c>
    </row>
    <row r="6" spans="1:8">
      <c r="A6" s="64"/>
      <c r="B6" s="63"/>
      <c r="C6" s="28" t="s">
        <v>284</v>
      </c>
      <c r="D6" s="62"/>
      <c r="E6" s="28">
        <v>1</v>
      </c>
      <c r="F6" s="28" t="s">
        <v>258</v>
      </c>
      <c r="G6" s="61">
        <v>42136</v>
      </c>
      <c r="H6" s="61">
        <v>42136</v>
      </c>
    </row>
    <row r="7" spans="1:8">
      <c r="A7" s="64"/>
      <c r="B7" s="65" t="s">
        <v>283</v>
      </c>
      <c r="C7" s="65" t="s">
        <v>282</v>
      </c>
      <c r="D7" s="62" t="s">
        <v>281</v>
      </c>
      <c r="E7" s="28">
        <v>1</v>
      </c>
      <c r="F7" s="28" t="s">
        <v>258</v>
      </c>
      <c r="G7" s="61">
        <v>42136</v>
      </c>
      <c r="H7" s="61">
        <v>42136</v>
      </c>
    </row>
    <row r="8" spans="1:8">
      <c r="A8" s="64"/>
      <c r="B8" s="64"/>
      <c r="C8" s="63"/>
      <c r="D8" s="62" t="s">
        <v>280</v>
      </c>
      <c r="E8" s="28">
        <v>2</v>
      </c>
      <c r="F8" s="28" t="s">
        <v>258</v>
      </c>
      <c r="G8" s="61">
        <v>42136</v>
      </c>
      <c r="H8" s="61">
        <v>42136</v>
      </c>
    </row>
    <row r="9" spans="1:8">
      <c r="A9" s="64"/>
      <c r="B9" s="64"/>
      <c r="C9" s="62" t="s">
        <v>279</v>
      </c>
      <c r="D9" s="62"/>
      <c r="E9" s="28">
        <v>1</v>
      </c>
      <c r="F9" s="28" t="s">
        <v>258</v>
      </c>
      <c r="G9" s="61">
        <v>42136</v>
      </c>
      <c r="H9" s="61">
        <v>42136</v>
      </c>
    </row>
    <row r="10" spans="1:8">
      <c r="A10" s="64"/>
      <c r="B10" s="64"/>
      <c r="C10" s="62" t="s">
        <v>278</v>
      </c>
      <c r="D10" s="62"/>
      <c r="E10" s="28">
        <v>1</v>
      </c>
      <c r="F10" s="28" t="s">
        <v>258</v>
      </c>
      <c r="G10" s="61">
        <v>42136</v>
      </c>
      <c r="H10" s="61">
        <v>42136</v>
      </c>
    </row>
    <row r="11" spans="1:8">
      <c r="A11" s="64"/>
      <c r="B11" s="64"/>
      <c r="C11" s="62" t="s">
        <v>277</v>
      </c>
      <c r="D11" s="62"/>
      <c r="E11" s="28">
        <v>3</v>
      </c>
      <c r="F11" s="28" t="s">
        <v>258</v>
      </c>
      <c r="G11" s="61">
        <v>42136</v>
      </c>
      <c r="H11" s="61">
        <v>42138</v>
      </c>
    </row>
    <row r="12" spans="1:8">
      <c r="A12" s="64"/>
      <c r="B12" s="64"/>
      <c r="C12" s="62" t="s">
        <v>276</v>
      </c>
      <c r="D12" s="62"/>
      <c r="E12" s="28">
        <v>1</v>
      </c>
      <c r="F12" s="28" t="s">
        <v>258</v>
      </c>
      <c r="G12" s="61">
        <v>42136</v>
      </c>
      <c r="H12" s="61">
        <v>42136</v>
      </c>
    </row>
    <row r="13" spans="1:8">
      <c r="A13" s="64"/>
      <c r="B13" s="64"/>
      <c r="C13" s="62" t="s">
        <v>275</v>
      </c>
      <c r="D13" s="62"/>
      <c r="E13" s="28">
        <v>2</v>
      </c>
      <c r="F13" s="28" t="s">
        <v>258</v>
      </c>
      <c r="G13" s="61">
        <v>42148</v>
      </c>
      <c r="H13" s="61">
        <v>42152</v>
      </c>
    </row>
    <row r="14" spans="1:8">
      <c r="A14" s="64"/>
      <c r="B14" s="64"/>
      <c r="C14" s="65" t="s">
        <v>274</v>
      </c>
      <c r="D14" s="62" t="s">
        <v>273</v>
      </c>
      <c r="E14" s="28">
        <v>1</v>
      </c>
      <c r="F14" s="28" t="s">
        <v>254</v>
      </c>
      <c r="G14" s="61">
        <v>42152</v>
      </c>
      <c r="H14" s="61">
        <v>42152</v>
      </c>
    </row>
    <row r="15" spans="1:8">
      <c r="A15" s="64"/>
      <c r="B15" s="64"/>
      <c r="C15" s="64"/>
      <c r="D15" s="62" t="s">
        <v>272</v>
      </c>
      <c r="E15" s="28">
        <v>2</v>
      </c>
      <c r="F15" s="28" t="s">
        <v>258</v>
      </c>
      <c r="G15" s="61">
        <v>42157</v>
      </c>
      <c r="H15" s="61">
        <v>42157</v>
      </c>
    </row>
    <row r="16" spans="1:8">
      <c r="A16" s="64"/>
      <c r="B16" s="63"/>
      <c r="C16" s="63"/>
      <c r="D16" s="62" t="s">
        <v>271</v>
      </c>
      <c r="E16" s="28">
        <v>1</v>
      </c>
      <c r="F16" s="28" t="s">
        <v>270</v>
      </c>
      <c r="G16" s="61">
        <v>42157</v>
      </c>
      <c r="H16" s="61">
        <v>42157</v>
      </c>
    </row>
    <row r="17" spans="1:8">
      <c r="A17" s="64"/>
      <c r="B17" s="65" t="s">
        <v>269</v>
      </c>
      <c r="C17" s="66" t="s">
        <v>268</v>
      </c>
      <c r="D17" s="62" t="s">
        <v>267</v>
      </c>
      <c r="E17" s="28">
        <v>3</v>
      </c>
      <c r="F17" s="28" t="s">
        <v>258</v>
      </c>
      <c r="G17" s="61">
        <v>42149</v>
      </c>
      <c r="H17" s="61">
        <v>42157</v>
      </c>
    </row>
    <row r="18" spans="1:8">
      <c r="A18" s="64"/>
      <c r="B18" s="64"/>
      <c r="C18" s="67"/>
      <c r="D18" s="62" t="s">
        <v>266</v>
      </c>
      <c r="E18" s="28">
        <v>2</v>
      </c>
      <c r="F18" s="28" t="s">
        <v>258</v>
      </c>
      <c r="G18" s="61">
        <v>42158</v>
      </c>
      <c r="H18" s="61">
        <v>42158</v>
      </c>
    </row>
    <row r="19" spans="1:8">
      <c r="A19" s="64"/>
      <c r="B19" s="64"/>
      <c r="C19" s="63"/>
      <c r="D19" s="62" t="s">
        <v>261</v>
      </c>
      <c r="E19" s="28">
        <v>3</v>
      </c>
      <c r="F19" s="28" t="s">
        <v>265</v>
      </c>
      <c r="G19" s="61">
        <v>42153</v>
      </c>
      <c r="H19" s="61">
        <v>42156</v>
      </c>
    </row>
    <row r="20" spans="1:8">
      <c r="A20" s="64"/>
      <c r="B20" s="64"/>
      <c r="C20" s="66" t="s">
        <v>264</v>
      </c>
      <c r="D20" s="62" t="s">
        <v>263</v>
      </c>
      <c r="E20" s="28">
        <v>3</v>
      </c>
      <c r="F20" s="28" t="s">
        <v>258</v>
      </c>
      <c r="G20" s="61">
        <v>42160</v>
      </c>
      <c r="H20" s="61">
        <v>42163</v>
      </c>
    </row>
    <row r="21" spans="1:8">
      <c r="A21" s="64"/>
      <c r="B21" s="64"/>
      <c r="C21" s="64"/>
      <c r="D21" s="62" t="s">
        <v>262</v>
      </c>
      <c r="E21" s="28">
        <v>3</v>
      </c>
      <c r="F21" s="28" t="s">
        <v>258</v>
      </c>
      <c r="G21" s="61">
        <v>42164</v>
      </c>
      <c r="H21" s="61">
        <v>42164</v>
      </c>
    </row>
    <row r="22" spans="1:8">
      <c r="A22" s="64"/>
      <c r="B22" s="64"/>
      <c r="C22" s="63"/>
      <c r="D22" s="62" t="s">
        <v>261</v>
      </c>
      <c r="E22" s="28">
        <v>2</v>
      </c>
      <c r="F22" s="28" t="s">
        <v>258</v>
      </c>
      <c r="G22" s="61">
        <v>42162</v>
      </c>
      <c r="H22" s="61">
        <v>42162</v>
      </c>
    </row>
    <row r="23" spans="1:8">
      <c r="A23" s="64"/>
      <c r="B23" s="64"/>
      <c r="C23" s="65" t="s">
        <v>260</v>
      </c>
      <c r="D23" s="62" t="s">
        <v>259</v>
      </c>
      <c r="E23" s="28">
        <v>2</v>
      </c>
      <c r="F23" s="28" t="s">
        <v>258</v>
      </c>
      <c r="G23" s="61">
        <v>42164</v>
      </c>
      <c r="H23" s="61">
        <v>42164</v>
      </c>
    </row>
    <row r="24" spans="1:8">
      <c r="A24" s="64"/>
      <c r="B24" s="63"/>
      <c r="C24" s="63"/>
      <c r="D24" s="62" t="s">
        <v>306</v>
      </c>
      <c r="E24" s="28">
        <v>2</v>
      </c>
      <c r="F24" s="28" t="s">
        <v>258</v>
      </c>
      <c r="G24" s="61">
        <v>42165</v>
      </c>
      <c r="H24" s="61">
        <v>42165</v>
      </c>
    </row>
    <row r="25" spans="1:8">
      <c r="A25" s="64"/>
      <c r="B25" s="65" t="s">
        <v>257</v>
      </c>
      <c r="C25" s="65" t="s">
        <v>256</v>
      </c>
      <c r="D25" s="62" t="s">
        <v>255</v>
      </c>
      <c r="E25" s="28">
        <v>1</v>
      </c>
      <c r="F25" s="28" t="s">
        <v>254</v>
      </c>
      <c r="G25" s="61">
        <v>42163</v>
      </c>
      <c r="H25" s="61">
        <v>42163</v>
      </c>
    </row>
    <row r="26" spans="1:8">
      <c r="A26" s="64"/>
      <c r="B26" s="64"/>
      <c r="C26" s="64"/>
      <c r="D26" s="62" t="s">
        <v>253</v>
      </c>
      <c r="E26" s="28">
        <v>1</v>
      </c>
      <c r="F26" s="28" t="s">
        <v>310</v>
      </c>
      <c r="G26" s="61">
        <v>42168</v>
      </c>
      <c r="H26" s="61">
        <v>42170</v>
      </c>
    </row>
    <row r="27" spans="1:8">
      <c r="A27" s="64"/>
      <c r="B27" s="64"/>
      <c r="C27" s="63"/>
      <c r="D27" s="62" t="s">
        <v>252</v>
      </c>
      <c r="E27" s="28">
        <v>1</v>
      </c>
      <c r="F27" s="28" t="s">
        <v>254</v>
      </c>
      <c r="G27" s="61">
        <v>42168</v>
      </c>
      <c r="H27" s="61">
        <v>42170</v>
      </c>
    </row>
    <row r="28" spans="1:8">
      <c r="A28" s="64"/>
      <c r="B28" s="64"/>
      <c r="C28" s="65" t="s">
        <v>251</v>
      </c>
      <c r="D28" s="62" t="s">
        <v>250</v>
      </c>
      <c r="E28" s="28">
        <v>1</v>
      </c>
      <c r="F28" s="28" t="s">
        <v>311</v>
      </c>
      <c r="G28" s="61">
        <v>42168</v>
      </c>
      <c r="H28" s="61">
        <v>42169</v>
      </c>
    </row>
    <row r="29" spans="1:8">
      <c r="A29" s="64"/>
      <c r="B29" s="64"/>
      <c r="C29" s="63"/>
      <c r="D29" s="62" t="s">
        <v>249</v>
      </c>
      <c r="E29" s="28">
        <v>0</v>
      </c>
      <c r="F29" s="28" t="s">
        <v>311</v>
      </c>
      <c r="G29" s="61">
        <v>42168</v>
      </c>
      <c r="H29" s="61">
        <v>42169</v>
      </c>
    </row>
    <row r="30" spans="1:8">
      <c r="A30" s="64"/>
      <c r="B30" s="64"/>
      <c r="C30" s="65" t="s">
        <v>248</v>
      </c>
      <c r="D30" s="62" t="s">
        <v>247</v>
      </c>
      <c r="E30" s="28">
        <v>1</v>
      </c>
      <c r="F30" s="28" t="s">
        <v>311</v>
      </c>
      <c r="G30" s="61">
        <v>42169</v>
      </c>
      <c r="H30" s="61"/>
    </row>
    <row r="31" spans="1:8">
      <c r="A31" s="64"/>
      <c r="B31" s="64"/>
      <c r="C31" s="63"/>
      <c r="D31" s="62" t="s">
        <v>246</v>
      </c>
      <c r="E31" s="28">
        <v>0</v>
      </c>
      <c r="F31" s="28" t="s">
        <v>311</v>
      </c>
      <c r="G31" s="61">
        <v>42169</v>
      </c>
      <c r="H31" s="61"/>
    </row>
    <row r="32" spans="1:8">
      <c r="A32" s="64"/>
      <c r="B32" s="64"/>
      <c r="C32" s="65" t="s">
        <v>245</v>
      </c>
      <c r="D32" s="62" t="s">
        <v>244</v>
      </c>
      <c r="E32" s="28">
        <v>0</v>
      </c>
      <c r="F32" s="28" t="s">
        <v>308</v>
      </c>
      <c r="G32" s="61">
        <v>42163</v>
      </c>
      <c r="H32" s="61">
        <v>42163</v>
      </c>
    </row>
    <row r="33" spans="1:8">
      <c r="A33" s="64"/>
      <c r="B33" s="64"/>
      <c r="C33" s="64"/>
      <c r="D33" s="62" t="s">
        <v>243</v>
      </c>
      <c r="E33" s="28">
        <v>1</v>
      </c>
      <c r="F33" s="28" t="s">
        <v>308</v>
      </c>
      <c r="G33" s="61">
        <v>42163</v>
      </c>
      <c r="H33" s="61">
        <v>42163</v>
      </c>
    </row>
    <row r="34" spans="1:8">
      <c r="A34" s="64"/>
      <c r="B34" s="64"/>
      <c r="C34" s="64"/>
      <c r="D34" s="62" t="s">
        <v>242</v>
      </c>
      <c r="E34" s="28">
        <v>1</v>
      </c>
      <c r="F34" s="28" t="s">
        <v>312</v>
      </c>
      <c r="G34" s="61">
        <v>42165</v>
      </c>
      <c r="H34" s="61">
        <v>42165</v>
      </c>
    </row>
    <row r="35" spans="1:8">
      <c r="A35" s="64"/>
      <c r="B35" s="64"/>
      <c r="C35" s="63"/>
      <c r="D35" s="62" t="s">
        <v>241</v>
      </c>
      <c r="E35" s="28">
        <v>1</v>
      </c>
      <c r="F35" s="28" t="s">
        <v>312</v>
      </c>
      <c r="G35" s="61">
        <v>42168</v>
      </c>
      <c r="H35" s="61">
        <v>42168</v>
      </c>
    </row>
    <row r="36" spans="1:8">
      <c r="A36" s="64"/>
      <c r="B36" s="64"/>
      <c r="C36" s="65" t="s">
        <v>240</v>
      </c>
      <c r="D36" s="62" t="s">
        <v>219</v>
      </c>
      <c r="E36" s="28">
        <v>1</v>
      </c>
      <c r="F36" s="28" t="s">
        <v>313</v>
      </c>
      <c r="G36" s="61">
        <v>42168</v>
      </c>
      <c r="H36" s="61">
        <v>42170</v>
      </c>
    </row>
    <row r="37" spans="1:8">
      <c r="A37" s="64"/>
      <c r="B37" s="64"/>
      <c r="C37" s="64"/>
      <c r="D37" s="62" t="s">
        <v>218</v>
      </c>
      <c r="E37" s="28">
        <v>1</v>
      </c>
      <c r="F37" s="28" t="s">
        <v>314</v>
      </c>
      <c r="G37" s="61">
        <v>42168</v>
      </c>
      <c r="H37" s="61">
        <v>42170</v>
      </c>
    </row>
    <row r="38" spans="1:8">
      <c r="A38" s="64"/>
      <c r="B38" s="64"/>
      <c r="C38" s="64"/>
      <c r="D38" s="62" t="s">
        <v>239</v>
      </c>
      <c r="E38" s="28">
        <v>1</v>
      </c>
      <c r="F38" s="28" t="s">
        <v>311</v>
      </c>
      <c r="G38" s="61">
        <v>42170</v>
      </c>
      <c r="H38" s="61">
        <v>42170</v>
      </c>
    </row>
    <row r="39" spans="1:8">
      <c r="A39" s="64"/>
      <c r="B39" s="64"/>
      <c r="C39" s="64"/>
      <c r="D39" s="62" t="s">
        <v>238</v>
      </c>
      <c r="E39" s="28">
        <v>1</v>
      </c>
      <c r="F39" s="28" t="s">
        <v>311</v>
      </c>
      <c r="G39" s="61">
        <v>42170</v>
      </c>
      <c r="H39" s="61">
        <v>42170</v>
      </c>
    </row>
    <row r="40" spans="1:8">
      <c r="A40" s="64"/>
      <c r="B40" s="64"/>
      <c r="C40" s="63"/>
      <c r="D40" s="62" t="s">
        <v>204</v>
      </c>
      <c r="E40" s="28">
        <v>1</v>
      </c>
      <c r="F40" s="28" t="s">
        <v>315</v>
      </c>
      <c r="G40" s="61">
        <v>42170</v>
      </c>
      <c r="H40" s="61">
        <v>42170</v>
      </c>
    </row>
    <row r="41" spans="1:8">
      <c r="A41" s="64"/>
      <c r="B41" s="64"/>
      <c r="C41" s="65" t="s">
        <v>237</v>
      </c>
      <c r="D41" s="62" t="s">
        <v>219</v>
      </c>
      <c r="E41" s="28">
        <v>1</v>
      </c>
      <c r="F41" s="28" t="s">
        <v>313</v>
      </c>
      <c r="G41" s="61">
        <v>42168</v>
      </c>
      <c r="H41" s="61">
        <v>42170</v>
      </c>
    </row>
    <row r="42" spans="1:8">
      <c r="A42" s="64"/>
      <c r="B42" s="64"/>
      <c r="C42" s="64"/>
      <c r="D42" s="62" t="s">
        <v>218</v>
      </c>
      <c r="E42" s="28">
        <v>1</v>
      </c>
      <c r="F42" s="28" t="s">
        <v>314</v>
      </c>
      <c r="G42" s="61">
        <v>42168</v>
      </c>
      <c r="H42" s="61">
        <v>42170</v>
      </c>
    </row>
    <row r="43" spans="1:8">
      <c r="A43" s="64"/>
      <c r="B43" s="64"/>
      <c r="C43" s="64"/>
      <c r="D43" s="62" t="s">
        <v>236</v>
      </c>
      <c r="E43" s="28">
        <v>1</v>
      </c>
      <c r="F43" s="28" t="s">
        <v>311</v>
      </c>
      <c r="G43" s="61">
        <v>42170</v>
      </c>
      <c r="H43" s="61">
        <v>42170</v>
      </c>
    </row>
    <row r="44" spans="1:8">
      <c r="A44" s="64"/>
      <c r="B44" s="64"/>
      <c r="C44" s="64"/>
      <c r="D44" s="62" t="s">
        <v>235</v>
      </c>
      <c r="E44" s="28">
        <v>1</v>
      </c>
      <c r="F44" s="28" t="s">
        <v>311</v>
      </c>
      <c r="G44" s="61">
        <v>42170</v>
      </c>
      <c r="H44" s="61">
        <v>42170</v>
      </c>
    </row>
    <row r="45" spans="1:8">
      <c r="A45" s="64"/>
      <c r="B45" s="64"/>
      <c r="C45" s="63"/>
      <c r="D45" s="62" t="s">
        <v>204</v>
      </c>
      <c r="E45" s="28">
        <v>1</v>
      </c>
      <c r="F45" s="28" t="s">
        <v>315</v>
      </c>
      <c r="G45" s="61">
        <v>42171</v>
      </c>
      <c r="H45" s="61"/>
    </row>
    <row r="46" spans="1:8">
      <c r="A46" s="64"/>
      <c r="B46" s="64"/>
      <c r="C46" s="65" t="s">
        <v>234</v>
      </c>
      <c r="D46" s="62" t="s">
        <v>219</v>
      </c>
      <c r="E46" s="28">
        <v>1</v>
      </c>
      <c r="F46" s="28" t="s">
        <v>313</v>
      </c>
      <c r="G46" s="61">
        <v>42168</v>
      </c>
      <c r="H46" s="61">
        <v>42170</v>
      </c>
    </row>
    <row r="47" spans="1:8">
      <c r="A47" s="64"/>
      <c r="B47" s="64"/>
      <c r="C47" s="64"/>
      <c r="D47" s="62" t="s">
        <v>218</v>
      </c>
      <c r="E47" s="28">
        <v>1</v>
      </c>
      <c r="F47" s="28" t="s">
        <v>314</v>
      </c>
      <c r="G47" s="61">
        <v>42168</v>
      </c>
      <c r="H47" s="61">
        <v>42170</v>
      </c>
    </row>
    <row r="48" spans="1:8">
      <c r="A48" s="64"/>
      <c r="B48" s="64"/>
      <c r="C48" s="64"/>
      <c r="D48" s="62" t="s">
        <v>233</v>
      </c>
      <c r="E48" s="28">
        <v>1</v>
      </c>
      <c r="F48" s="28" t="s">
        <v>311</v>
      </c>
      <c r="G48" s="61">
        <v>42170</v>
      </c>
      <c r="H48" s="61"/>
    </row>
    <row r="49" spans="1:8">
      <c r="A49" s="64"/>
      <c r="B49" s="64"/>
      <c r="C49" s="64"/>
      <c r="D49" s="62" t="s">
        <v>232</v>
      </c>
      <c r="E49" s="28">
        <v>0</v>
      </c>
      <c r="F49" s="28" t="s">
        <v>311</v>
      </c>
      <c r="G49" s="61">
        <v>42170</v>
      </c>
      <c r="H49" s="61"/>
    </row>
    <row r="50" spans="1:8">
      <c r="A50" s="64"/>
      <c r="B50" s="64"/>
      <c r="C50" s="63"/>
      <c r="D50" s="62" t="s">
        <v>204</v>
      </c>
      <c r="E50" s="28">
        <v>1</v>
      </c>
      <c r="F50" s="28" t="s">
        <v>315</v>
      </c>
      <c r="G50" s="61">
        <v>42170</v>
      </c>
      <c r="H50" s="61">
        <v>42170</v>
      </c>
    </row>
    <row r="51" spans="1:8">
      <c r="A51" s="64"/>
      <c r="B51" s="64"/>
      <c r="C51" s="65" t="s">
        <v>231</v>
      </c>
      <c r="D51" s="62" t="s">
        <v>219</v>
      </c>
      <c r="E51" s="28">
        <v>1</v>
      </c>
      <c r="F51" s="28" t="s">
        <v>313</v>
      </c>
      <c r="G51" s="61">
        <v>42168</v>
      </c>
      <c r="H51" s="61">
        <v>42170</v>
      </c>
    </row>
    <row r="52" spans="1:8">
      <c r="A52" s="64"/>
      <c r="B52" s="64"/>
      <c r="C52" s="64"/>
      <c r="D52" s="62" t="s">
        <v>218</v>
      </c>
      <c r="E52" s="28">
        <v>1</v>
      </c>
      <c r="F52" s="28" t="s">
        <v>314</v>
      </c>
      <c r="G52" s="61">
        <v>42168</v>
      </c>
      <c r="H52" s="61">
        <v>42170</v>
      </c>
    </row>
    <row r="53" spans="1:8">
      <c r="A53" s="64"/>
      <c r="B53" s="64"/>
      <c r="C53" s="64"/>
      <c r="D53" s="62" t="s">
        <v>217</v>
      </c>
      <c r="E53" s="28">
        <v>1</v>
      </c>
      <c r="F53" s="28" t="s">
        <v>316</v>
      </c>
      <c r="G53" s="61">
        <v>42168</v>
      </c>
      <c r="H53" s="61">
        <v>42170</v>
      </c>
    </row>
    <row r="54" spans="1:8">
      <c r="A54" s="64"/>
      <c r="B54" s="64"/>
      <c r="C54" s="64"/>
      <c r="D54" s="62" t="s">
        <v>230</v>
      </c>
      <c r="E54" s="28">
        <v>1</v>
      </c>
      <c r="F54" s="28" t="s">
        <v>311</v>
      </c>
      <c r="G54" s="61">
        <v>42171</v>
      </c>
      <c r="H54" s="61"/>
    </row>
    <row r="55" spans="1:8">
      <c r="A55" s="64"/>
      <c r="B55" s="64"/>
      <c r="C55" s="64"/>
      <c r="D55" s="62" t="s">
        <v>229</v>
      </c>
      <c r="E55" s="28">
        <v>0</v>
      </c>
      <c r="F55" s="28" t="s">
        <v>311</v>
      </c>
      <c r="G55" s="61">
        <v>42171</v>
      </c>
      <c r="H55" s="61"/>
    </row>
    <row r="56" spans="1:8">
      <c r="A56" s="64"/>
      <c r="B56" s="64"/>
      <c r="C56" s="63"/>
      <c r="D56" s="62" t="s">
        <v>204</v>
      </c>
      <c r="E56" s="28">
        <v>1</v>
      </c>
      <c r="F56" s="28" t="s">
        <v>315</v>
      </c>
      <c r="G56" s="61">
        <v>42168</v>
      </c>
      <c r="H56" s="61">
        <v>42170</v>
      </c>
    </row>
    <row r="57" spans="1:8">
      <c r="A57" s="64"/>
      <c r="B57" s="64"/>
      <c r="C57" s="65" t="s">
        <v>228</v>
      </c>
      <c r="D57" s="62" t="s">
        <v>227</v>
      </c>
      <c r="E57" s="28">
        <v>1</v>
      </c>
      <c r="F57" s="28" t="s">
        <v>313</v>
      </c>
      <c r="G57" s="61">
        <v>42168</v>
      </c>
      <c r="H57" s="61">
        <v>42168</v>
      </c>
    </row>
    <row r="58" spans="1:8">
      <c r="A58" s="64"/>
      <c r="B58" s="64"/>
      <c r="C58" s="64"/>
      <c r="D58" s="62" t="s">
        <v>216</v>
      </c>
      <c r="E58" s="28">
        <v>1</v>
      </c>
      <c r="F58" s="28" t="s">
        <v>316</v>
      </c>
      <c r="G58" s="61">
        <v>42168</v>
      </c>
      <c r="H58" s="61">
        <v>42168</v>
      </c>
    </row>
    <row r="59" spans="1:8">
      <c r="A59" s="64"/>
      <c r="B59" s="64"/>
      <c r="C59" s="63"/>
      <c r="D59" s="62" t="s">
        <v>226</v>
      </c>
      <c r="E59" s="28">
        <v>1</v>
      </c>
      <c r="F59" s="28" t="s">
        <v>316</v>
      </c>
      <c r="G59" s="61">
        <v>42168</v>
      </c>
      <c r="H59" s="61">
        <v>42168</v>
      </c>
    </row>
    <row r="60" spans="1:8">
      <c r="A60" s="64"/>
      <c r="B60" s="64"/>
      <c r="C60" s="65" t="s">
        <v>225</v>
      </c>
      <c r="D60" s="62" t="s">
        <v>224</v>
      </c>
      <c r="E60" s="28">
        <v>1</v>
      </c>
      <c r="F60" s="28" t="s">
        <v>311</v>
      </c>
      <c r="G60" s="61">
        <v>42168</v>
      </c>
      <c r="H60" s="61">
        <v>42168</v>
      </c>
    </row>
    <row r="61" spans="1:8">
      <c r="A61" s="64"/>
      <c r="B61" s="64"/>
      <c r="C61" s="64"/>
      <c r="D61" s="62" t="s">
        <v>223</v>
      </c>
      <c r="E61" s="28">
        <v>0</v>
      </c>
      <c r="F61" s="28" t="s">
        <v>311</v>
      </c>
      <c r="G61" s="61">
        <v>42168</v>
      </c>
      <c r="H61" s="61">
        <v>42168</v>
      </c>
    </row>
    <row r="62" spans="1:8">
      <c r="A62" s="64"/>
      <c r="B62" s="64"/>
      <c r="C62" s="64"/>
      <c r="D62" s="62" t="s">
        <v>222</v>
      </c>
      <c r="E62" s="28">
        <v>0</v>
      </c>
      <c r="F62" s="28" t="s">
        <v>311</v>
      </c>
      <c r="G62" s="61">
        <v>42168</v>
      </c>
      <c r="H62" s="61">
        <v>42168</v>
      </c>
    </row>
    <row r="63" spans="1:8">
      <c r="A63" s="64"/>
      <c r="B63" s="64"/>
      <c r="C63" s="63"/>
      <c r="D63" s="62" t="s">
        <v>221</v>
      </c>
      <c r="E63" s="28">
        <v>1</v>
      </c>
      <c r="F63" s="28" t="s">
        <v>311</v>
      </c>
      <c r="G63" s="61">
        <v>42168</v>
      </c>
      <c r="H63" s="61">
        <v>42168</v>
      </c>
    </row>
    <row r="64" spans="1:8">
      <c r="A64" s="64"/>
      <c r="B64" s="64"/>
      <c r="C64" s="65" t="s">
        <v>220</v>
      </c>
      <c r="D64" s="62" t="s">
        <v>219</v>
      </c>
      <c r="E64" s="28">
        <v>1</v>
      </c>
      <c r="F64" s="28" t="s">
        <v>317</v>
      </c>
      <c r="G64" s="61">
        <v>42168</v>
      </c>
      <c r="H64" s="61">
        <v>42170</v>
      </c>
    </row>
    <row r="65" spans="1:8">
      <c r="A65" s="64"/>
      <c r="B65" s="64"/>
      <c r="C65" s="64"/>
      <c r="D65" s="62" t="s">
        <v>218</v>
      </c>
      <c r="E65" s="28">
        <v>1</v>
      </c>
      <c r="F65" s="28" t="s">
        <v>314</v>
      </c>
      <c r="G65" s="61">
        <v>42168</v>
      </c>
      <c r="H65" s="61">
        <v>42170</v>
      </c>
    </row>
    <row r="66" spans="1:8">
      <c r="A66" s="64"/>
      <c r="B66" s="64"/>
      <c r="C66" s="64"/>
      <c r="D66" s="62" t="s">
        <v>217</v>
      </c>
      <c r="E66" s="28">
        <v>1</v>
      </c>
      <c r="F66" s="72" t="s">
        <v>307</v>
      </c>
      <c r="G66" s="61">
        <v>42165</v>
      </c>
      <c r="H66" s="61">
        <v>42170</v>
      </c>
    </row>
    <row r="67" spans="1:8">
      <c r="A67" s="64"/>
      <c r="B67" s="64"/>
      <c r="C67" s="64"/>
      <c r="D67" s="62" t="s">
        <v>216</v>
      </c>
      <c r="E67" s="28">
        <v>1</v>
      </c>
      <c r="F67" s="28" t="s">
        <v>311</v>
      </c>
      <c r="G67" s="61">
        <v>42168</v>
      </c>
      <c r="H67" s="61"/>
    </row>
    <row r="68" spans="1:8">
      <c r="A68" s="64"/>
      <c r="B68" s="64"/>
      <c r="C68" s="64"/>
      <c r="D68" s="62" t="s">
        <v>215</v>
      </c>
      <c r="E68" s="28">
        <v>1</v>
      </c>
      <c r="F68" s="28" t="s">
        <v>311</v>
      </c>
      <c r="G68" s="61">
        <v>42168</v>
      </c>
      <c r="H68" s="61">
        <v>42170</v>
      </c>
    </row>
    <row r="69" spans="1:8">
      <c r="A69" s="64"/>
      <c r="B69" s="64"/>
      <c r="C69" s="64"/>
      <c r="D69" s="62" t="s">
        <v>214</v>
      </c>
      <c r="E69" s="28">
        <v>0</v>
      </c>
      <c r="F69" s="28" t="s">
        <v>311</v>
      </c>
      <c r="G69" s="61">
        <v>42168</v>
      </c>
      <c r="H69" s="61"/>
    </row>
    <row r="70" spans="1:8">
      <c r="A70" s="64"/>
      <c r="B70" s="64"/>
      <c r="C70" s="63"/>
      <c r="D70" s="62" t="s">
        <v>204</v>
      </c>
      <c r="E70" s="28">
        <v>1</v>
      </c>
      <c r="F70" s="28" t="s">
        <v>316</v>
      </c>
      <c r="G70" s="61">
        <v>42170</v>
      </c>
      <c r="H70" s="61">
        <v>42170</v>
      </c>
    </row>
    <row r="71" spans="1:8">
      <c r="A71" s="64"/>
      <c r="B71" s="64"/>
      <c r="C71" s="65" t="s">
        <v>213</v>
      </c>
      <c r="D71" s="62" t="s">
        <v>212</v>
      </c>
      <c r="E71" s="28">
        <v>1</v>
      </c>
      <c r="F71" s="28" t="s">
        <v>311</v>
      </c>
      <c r="G71" s="61"/>
      <c r="H71" s="61"/>
    </row>
    <row r="72" spans="1:8">
      <c r="A72" s="64"/>
      <c r="B72" s="64"/>
      <c r="C72" s="64" t="s">
        <v>211</v>
      </c>
      <c r="D72" s="62" t="s">
        <v>210</v>
      </c>
      <c r="E72" s="28">
        <v>0</v>
      </c>
      <c r="F72" s="28" t="s">
        <v>311</v>
      </c>
      <c r="G72" s="61"/>
      <c r="H72" s="61"/>
    </row>
    <row r="73" spans="1:8">
      <c r="A73" s="64"/>
      <c r="B73" s="64"/>
      <c r="C73" s="64"/>
      <c r="D73" s="62" t="s">
        <v>209</v>
      </c>
      <c r="E73" s="28">
        <v>0</v>
      </c>
      <c r="F73" s="28" t="s">
        <v>311</v>
      </c>
      <c r="G73" s="61"/>
      <c r="H73" s="61"/>
    </row>
    <row r="74" spans="1:8">
      <c r="A74" s="64"/>
      <c r="B74" s="64"/>
      <c r="C74" s="63"/>
      <c r="D74" s="62" t="s">
        <v>204</v>
      </c>
      <c r="E74" s="28">
        <v>1</v>
      </c>
      <c r="F74" s="28" t="s">
        <v>311</v>
      </c>
      <c r="G74" s="61"/>
      <c r="H74" s="61"/>
    </row>
    <row r="75" spans="1:8">
      <c r="A75" s="64"/>
      <c r="B75" s="64"/>
      <c r="C75" s="65" t="s">
        <v>208</v>
      </c>
      <c r="D75" s="62" t="s">
        <v>207</v>
      </c>
      <c r="E75" s="28">
        <v>1</v>
      </c>
      <c r="F75" s="28" t="s">
        <v>311</v>
      </c>
      <c r="G75" s="61">
        <v>42168</v>
      </c>
      <c r="H75" s="61">
        <v>42169</v>
      </c>
    </row>
    <row r="76" spans="1:8">
      <c r="A76" s="64"/>
      <c r="B76" s="64"/>
      <c r="C76" s="64"/>
      <c r="D76" s="62" t="s">
        <v>206</v>
      </c>
      <c r="E76" s="28">
        <v>0</v>
      </c>
      <c r="F76" s="28" t="s">
        <v>311</v>
      </c>
      <c r="G76" s="61">
        <v>42168</v>
      </c>
      <c r="H76" s="61">
        <v>42169</v>
      </c>
    </row>
    <row r="77" spans="1:8">
      <c r="A77" s="64"/>
      <c r="B77" s="64"/>
      <c r="C77" s="64"/>
      <c r="D77" s="62" t="s">
        <v>205</v>
      </c>
      <c r="E77" s="28">
        <v>0</v>
      </c>
      <c r="F77" s="28" t="s">
        <v>311</v>
      </c>
      <c r="G77" s="61">
        <v>42168</v>
      </c>
      <c r="H77" s="61">
        <v>42169</v>
      </c>
    </row>
    <row r="78" spans="1:8">
      <c r="A78" s="64"/>
      <c r="B78" s="63"/>
      <c r="C78" s="63"/>
      <c r="D78" s="62" t="s">
        <v>204</v>
      </c>
      <c r="E78" s="28">
        <v>1</v>
      </c>
      <c r="F78" s="28" t="s">
        <v>311</v>
      </c>
      <c r="G78" s="61">
        <v>42168</v>
      </c>
      <c r="H78" s="61">
        <v>42169</v>
      </c>
    </row>
    <row r="79" spans="1:8">
      <c r="A79" s="63"/>
      <c r="B79" s="28" t="s">
        <v>203</v>
      </c>
      <c r="C79" s="28"/>
      <c r="D79" s="62"/>
      <c r="E79" s="28"/>
      <c r="F79" s="28"/>
      <c r="G79" s="61"/>
      <c r="H79" s="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Y148"/>
  <sheetViews>
    <sheetView tabSelected="1" topLeftCell="F91" zoomScale="70" zoomScaleNormal="70" workbookViewId="0">
      <selection activeCell="S9" sqref="S9:Y138"/>
    </sheetView>
  </sheetViews>
  <sheetFormatPr defaultRowHeight="17.399999999999999"/>
  <cols>
    <col min="3" max="4" width="19.5" style="1" customWidth="1"/>
    <col min="5" max="5" width="27.69921875" style="1" bestFit="1" customWidth="1"/>
    <col min="6" max="6" width="27.699218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69921875" style="1" bestFit="1" customWidth="1"/>
    <col min="12" max="12" width="8.3984375" style="1" bestFit="1" customWidth="1"/>
    <col min="13" max="13" width="8.5" style="1" bestFit="1" customWidth="1"/>
    <col min="14" max="14" width="8.3984375" style="1" bestFit="1" customWidth="1"/>
    <col min="15" max="15" width="8.69921875" style="1" bestFit="1" customWidth="1"/>
    <col min="16" max="16" width="7.69921875" style="1" bestFit="1" customWidth="1"/>
    <col min="17" max="17" width="56.09765625" style="36" customWidth="1"/>
    <col min="18" max="18" width="80.5" customWidth="1"/>
    <col min="19" max="24" width="2.59765625" customWidth="1"/>
    <col min="25" max="25" width="3.09765625" customWidth="1"/>
  </cols>
  <sheetData>
    <row r="1" spans="3:25">
      <c r="R1" t="s">
        <v>160</v>
      </c>
    </row>
    <row r="3" spans="3:25">
      <c r="C3" s="95" t="s">
        <v>67</v>
      </c>
      <c r="D3" s="95" t="s">
        <v>68</v>
      </c>
      <c r="E3" s="95" t="s">
        <v>69</v>
      </c>
      <c r="F3" s="95" t="s">
        <v>70</v>
      </c>
      <c r="G3" s="93" t="s">
        <v>0</v>
      </c>
      <c r="H3" s="93" t="s">
        <v>71</v>
      </c>
      <c r="I3" s="93" t="s">
        <v>2</v>
      </c>
      <c r="J3" s="90" t="s">
        <v>72</v>
      </c>
      <c r="K3" s="91"/>
      <c r="L3" s="91"/>
      <c r="M3" s="91"/>
      <c r="N3" s="91"/>
      <c r="O3" s="91"/>
      <c r="P3" s="92"/>
      <c r="Q3" s="102" t="s">
        <v>118</v>
      </c>
      <c r="R3" s="17"/>
    </row>
    <row r="4" spans="3:25">
      <c r="C4" s="96"/>
      <c r="D4" s="96"/>
      <c r="E4" s="96"/>
      <c r="F4" s="96"/>
      <c r="G4" s="94"/>
      <c r="H4" s="94"/>
      <c r="I4" s="94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103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2" customHeight="1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>
      <c r="C6" s="77">
        <v>42134</v>
      </c>
      <c r="D6" s="77"/>
      <c r="E6" s="77"/>
      <c r="F6" s="77"/>
      <c r="G6" s="77"/>
      <c r="H6" s="77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69" si="6">IF($I6="total",J6,0)</f>
        <v>2</v>
      </c>
      <c r="T6" s="28">
        <f t="shared" ref="T6:T69" si="7">IF($I6="total",K6,0)</f>
        <v>2</v>
      </c>
      <c r="U6" s="28">
        <f t="shared" ref="U6:U69" si="8">IF($I6="total",L6,0)</f>
        <v>2</v>
      </c>
      <c r="V6" s="28">
        <f t="shared" ref="V6:V69" si="9">IF($I6="total",M6,0)</f>
        <v>2</v>
      </c>
      <c r="W6" s="28">
        <f t="shared" ref="W6:W69" si="10">IF($I6="total",N6,0)</f>
        <v>2</v>
      </c>
      <c r="X6" s="28">
        <f t="shared" ref="X6:X69" si="11">IF($I6="total",O6,0)</f>
        <v>2</v>
      </c>
      <c r="Y6" s="28">
        <f t="shared" ref="Y6:Y69" si="12">IF($I6="total",P6,0)</f>
        <v>12</v>
      </c>
    </row>
    <row r="7" spans="3:25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>
      <c r="C8" s="77"/>
      <c r="D8" s="77"/>
      <c r="E8" s="77"/>
      <c r="F8" s="77"/>
      <c r="G8" s="77"/>
      <c r="H8" s="77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>
      <c r="C9" s="87">
        <v>42136.75</v>
      </c>
      <c r="D9" s="87">
        <v>42136.916666666664</v>
      </c>
      <c r="E9" s="78" t="s">
        <v>52</v>
      </c>
      <c r="F9" s="78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138" si="14">SUM(J9:O9)</f>
        <v>3</v>
      </c>
      <c r="Q9" s="32"/>
      <c r="R9" s="17"/>
      <c r="S9" s="28">
        <f t="shared" si="6"/>
        <v>0</v>
      </c>
      <c r="T9" s="28">
        <f t="shared" si="7"/>
        <v>0</v>
      </c>
      <c r="U9" s="28">
        <f t="shared" si="8"/>
        <v>0</v>
      </c>
      <c r="V9" s="28">
        <f t="shared" si="9"/>
        <v>0</v>
      </c>
      <c r="W9" s="28">
        <f t="shared" si="10"/>
        <v>0</v>
      </c>
      <c r="X9" s="28">
        <f t="shared" si="11"/>
        <v>0</v>
      </c>
      <c r="Y9" s="28">
        <f t="shared" si="12"/>
        <v>0</v>
      </c>
    </row>
    <row r="10" spans="3:25">
      <c r="C10" s="88"/>
      <c r="D10" s="88"/>
      <c r="E10" s="79"/>
      <c r="F10" s="79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ref="S10:S73" si="15">IF($I10="total",J10,0)</f>
        <v>0</v>
      </c>
      <c r="T10" s="28">
        <f t="shared" ref="T10:T73" si="16">IF($I10="total",K10,0)</f>
        <v>0</v>
      </c>
      <c r="U10" s="28">
        <f t="shared" ref="U10:U73" si="17">IF($I10="total",L10,0)</f>
        <v>0</v>
      </c>
      <c r="V10" s="28">
        <f t="shared" ref="V10:V73" si="18">IF($I10="total",M10,0)</f>
        <v>0</v>
      </c>
      <c r="W10" s="28">
        <f t="shared" ref="W10:W73" si="19">IF($I10="total",N10,0)</f>
        <v>0</v>
      </c>
      <c r="X10" s="28">
        <f t="shared" ref="X10:X73" si="20">IF($I10="total",O10,0)</f>
        <v>0</v>
      </c>
      <c r="Y10" s="28">
        <f t="shared" ref="Y10:Y73" si="21">IF($I10="total",P10,0)</f>
        <v>0</v>
      </c>
    </row>
    <row r="11" spans="3:25">
      <c r="C11" s="88"/>
      <c r="D11" s="88"/>
      <c r="E11" s="79"/>
      <c r="F11" s="79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15"/>
        <v>0</v>
      </c>
      <c r="T11" s="28">
        <f t="shared" si="16"/>
        <v>0</v>
      </c>
      <c r="U11" s="28">
        <f t="shared" si="17"/>
        <v>0</v>
      </c>
      <c r="V11" s="28">
        <f t="shared" si="18"/>
        <v>0</v>
      </c>
      <c r="W11" s="28">
        <f t="shared" si="19"/>
        <v>0</v>
      </c>
      <c r="X11" s="28">
        <f t="shared" si="20"/>
        <v>0</v>
      </c>
      <c r="Y11" s="28">
        <f t="shared" si="21"/>
        <v>0</v>
      </c>
    </row>
    <row r="12" spans="3:25">
      <c r="C12" s="88"/>
      <c r="D12" s="88"/>
      <c r="E12" s="79"/>
      <c r="F12" s="79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15"/>
        <v>0</v>
      </c>
      <c r="T12" s="28">
        <f t="shared" si="16"/>
        <v>0</v>
      </c>
      <c r="U12" s="28">
        <f t="shared" si="17"/>
        <v>0</v>
      </c>
      <c r="V12" s="28">
        <f t="shared" si="18"/>
        <v>0</v>
      </c>
      <c r="W12" s="28">
        <f t="shared" si="19"/>
        <v>0</v>
      </c>
      <c r="X12" s="28">
        <f t="shared" si="20"/>
        <v>0</v>
      </c>
      <c r="Y12" s="28">
        <f t="shared" si="21"/>
        <v>0</v>
      </c>
    </row>
    <row r="13" spans="3:25">
      <c r="C13" s="88"/>
      <c r="D13" s="88"/>
      <c r="E13" s="79"/>
      <c r="F13" s="79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15"/>
        <v>0</v>
      </c>
      <c r="T13" s="28">
        <f t="shared" si="16"/>
        <v>0</v>
      </c>
      <c r="U13" s="28">
        <f t="shared" si="17"/>
        <v>0</v>
      </c>
      <c r="V13" s="28">
        <f t="shared" si="18"/>
        <v>0</v>
      </c>
      <c r="W13" s="28">
        <f t="shared" si="19"/>
        <v>0</v>
      </c>
      <c r="X13" s="28">
        <f t="shared" si="20"/>
        <v>0</v>
      </c>
      <c r="Y13" s="28">
        <f t="shared" si="21"/>
        <v>0</v>
      </c>
    </row>
    <row r="14" spans="3:25">
      <c r="C14" s="88"/>
      <c r="D14" s="88"/>
      <c r="E14" s="79"/>
      <c r="F14" s="79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15"/>
        <v>0</v>
      </c>
      <c r="T14" s="28">
        <f t="shared" si="16"/>
        <v>0</v>
      </c>
      <c r="U14" s="28">
        <f t="shared" si="17"/>
        <v>0</v>
      </c>
      <c r="V14" s="28">
        <f t="shared" si="18"/>
        <v>0</v>
      </c>
      <c r="W14" s="28">
        <f t="shared" si="19"/>
        <v>0</v>
      </c>
      <c r="X14" s="28">
        <f t="shared" si="20"/>
        <v>0</v>
      </c>
      <c r="Y14" s="28">
        <f t="shared" si="21"/>
        <v>0</v>
      </c>
    </row>
    <row r="15" spans="3:25">
      <c r="C15" s="88"/>
      <c r="D15" s="88"/>
      <c r="E15" s="79"/>
      <c r="F15" s="79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15"/>
        <v>0</v>
      </c>
      <c r="T15" s="28">
        <f t="shared" si="16"/>
        <v>0</v>
      </c>
      <c r="U15" s="28">
        <f t="shared" si="17"/>
        <v>0</v>
      </c>
      <c r="V15" s="28">
        <f t="shared" si="18"/>
        <v>0</v>
      </c>
      <c r="W15" s="28">
        <f t="shared" si="19"/>
        <v>0</v>
      </c>
      <c r="X15" s="28">
        <f t="shared" si="20"/>
        <v>0</v>
      </c>
      <c r="Y15" s="28">
        <f t="shared" si="21"/>
        <v>0</v>
      </c>
    </row>
    <row r="16" spans="3:25">
      <c r="C16" s="89"/>
      <c r="D16" s="89"/>
      <c r="E16" s="80"/>
      <c r="F16" s="80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15"/>
        <v>0</v>
      </c>
      <c r="T16" s="28">
        <f t="shared" si="16"/>
        <v>0</v>
      </c>
      <c r="U16" s="28">
        <f t="shared" si="17"/>
        <v>0</v>
      </c>
      <c r="V16" s="28">
        <f t="shared" si="18"/>
        <v>0</v>
      </c>
      <c r="W16" s="28">
        <f t="shared" si="19"/>
        <v>0</v>
      </c>
      <c r="X16" s="28">
        <f t="shared" si="20"/>
        <v>0</v>
      </c>
      <c r="Y16" s="28">
        <f t="shared" si="21"/>
        <v>0</v>
      </c>
    </row>
    <row r="17" spans="3:25">
      <c r="C17" s="77" t="s">
        <v>176</v>
      </c>
      <c r="D17" s="77"/>
      <c r="E17" s="77"/>
      <c r="F17" s="77"/>
      <c r="G17" s="77"/>
      <c r="H17" s="77"/>
      <c r="I17" s="16" t="s">
        <v>42</v>
      </c>
      <c r="J17" s="38">
        <f>SUM(J9:J16)</f>
        <v>4</v>
      </c>
      <c r="K17" s="38">
        <f t="shared" ref="K17:O17" si="22">SUM(K9:K16)</f>
        <v>4</v>
      </c>
      <c r="L17" s="38">
        <f t="shared" si="22"/>
        <v>4</v>
      </c>
      <c r="M17" s="38">
        <f t="shared" si="22"/>
        <v>4</v>
      </c>
      <c r="N17" s="38">
        <f t="shared" si="22"/>
        <v>4</v>
      </c>
      <c r="O17" s="38">
        <f t="shared" si="22"/>
        <v>4</v>
      </c>
      <c r="P17" s="38">
        <f>SUM(J17:O17)</f>
        <v>24</v>
      </c>
      <c r="Q17" s="33"/>
      <c r="R17" s="17"/>
      <c r="S17" s="28">
        <f t="shared" si="15"/>
        <v>4</v>
      </c>
      <c r="T17" s="28">
        <f t="shared" si="16"/>
        <v>4</v>
      </c>
      <c r="U17" s="28">
        <f t="shared" si="17"/>
        <v>4</v>
      </c>
      <c r="V17" s="28">
        <f t="shared" si="18"/>
        <v>4</v>
      </c>
      <c r="W17" s="28">
        <f t="shared" si="19"/>
        <v>4</v>
      </c>
      <c r="X17" s="28">
        <f t="shared" si="20"/>
        <v>4</v>
      </c>
      <c r="Y17" s="28">
        <f t="shared" si="21"/>
        <v>24</v>
      </c>
    </row>
    <row r="18" spans="3:25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15"/>
        <v>0</v>
      </c>
      <c r="T18" s="28">
        <f t="shared" si="16"/>
        <v>0</v>
      </c>
      <c r="U18" s="28">
        <f t="shared" si="17"/>
        <v>0</v>
      </c>
      <c r="V18" s="28">
        <f t="shared" si="18"/>
        <v>0</v>
      </c>
      <c r="W18" s="28">
        <f t="shared" si="19"/>
        <v>0</v>
      </c>
      <c r="X18" s="28">
        <f t="shared" si="20"/>
        <v>0</v>
      </c>
      <c r="Y18" s="28">
        <f t="shared" si="21"/>
        <v>0</v>
      </c>
    </row>
    <row r="19" spans="3:25">
      <c r="C19" s="77"/>
      <c r="D19" s="77"/>
      <c r="E19" s="77"/>
      <c r="F19" s="77"/>
      <c r="G19" s="77"/>
      <c r="H19" s="77"/>
      <c r="I19" s="16" t="s">
        <v>42</v>
      </c>
      <c r="J19" s="38">
        <f t="shared" ref="J19:O19" si="23">SUM(J18)</f>
        <v>3</v>
      </c>
      <c r="K19" s="38">
        <f t="shared" si="23"/>
        <v>0</v>
      </c>
      <c r="L19" s="38">
        <f t="shared" si="23"/>
        <v>0</v>
      </c>
      <c r="M19" s="38">
        <f t="shared" si="23"/>
        <v>0</v>
      </c>
      <c r="N19" s="38">
        <f t="shared" si="23"/>
        <v>0</v>
      </c>
      <c r="O19" s="38">
        <f t="shared" si="23"/>
        <v>0</v>
      </c>
      <c r="P19" s="38">
        <f>SUM(J19:O19)</f>
        <v>3</v>
      </c>
      <c r="Q19" s="33"/>
      <c r="R19" s="17"/>
      <c r="S19" s="28">
        <f t="shared" si="15"/>
        <v>3</v>
      </c>
      <c r="T19" s="28">
        <f t="shared" si="16"/>
        <v>0</v>
      </c>
      <c r="U19" s="28">
        <f t="shared" si="17"/>
        <v>0</v>
      </c>
      <c r="V19" s="28">
        <f t="shared" si="18"/>
        <v>0</v>
      </c>
      <c r="W19" s="28">
        <f t="shared" si="19"/>
        <v>0</v>
      </c>
      <c r="X19" s="28">
        <f t="shared" si="20"/>
        <v>0</v>
      </c>
      <c r="Y19" s="28">
        <f t="shared" si="21"/>
        <v>3</v>
      </c>
    </row>
    <row r="20" spans="3:25">
      <c r="C20" s="87">
        <v>42138.75</v>
      </c>
      <c r="D20" s="87">
        <v>42138.833333333336</v>
      </c>
      <c r="E20" s="78" t="s">
        <v>52</v>
      </c>
      <c r="F20" s="78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15"/>
        <v>0</v>
      </c>
      <c r="T20" s="28">
        <f t="shared" si="16"/>
        <v>0</v>
      </c>
      <c r="U20" s="28">
        <f t="shared" si="17"/>
        <v>0</v>
      </c>
      <c r="V20" s="28">
        <f t="shared" si="18"/>
        <v>0</v>
      </c>
      <c r="W20" s="28">
        <f t="shared" si="19"/>
        <v>0</v>
      </c>
      <c r="X20" s="28">
        <f t="shared" si="20"/>
        <v>0</v>
      </c>
      <c r="Y20" s="28">
        <f t="shared" si="21"/>
        <v>0</v>
      </c>
    </row>
    <row r="21" spans="3:25">
      <c r="C21" s="88"/>
      <c r="D21" s="88"/>
      <c r="E21" s="79"/>
      <c r="F21" s="79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15"/>
        <v>0</v>
      </c>
      <c r="T21" s="28">
        <f t="shared" si="16"/>
        <v>0</v>
      </c>
      <c r="U21" s="28">
        <f t="shared" si="17"/>
        <v>0</v>
      </c>
      <c r="V21" s="28">
        <f t="shared" si="18"/>
        <v>0</v>
      </c>
      <c r="W21" s="28">
        <f t="shared" si="19"/>
        <v>0</v>
      </c>
      <c r="X21" s="28">
        <f t="shared" si="20"/>
        <v>0</v>
      </c>
      <c r="Y21" s="28">
        <f t="shared" si="21"/>
        <v>0</v>
      </c>
    </row>
    <row r="22" spans="3:25">
      <c r="C22" s="88"/>
      <c r="D22" s="88"/>
      <c r="E22" s="79"/>
      <c r="F22" s="79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15"/>
        <v>0</v>
      </c>
      <c r="T22" s="28">
        <f t="shared" si="16"/>
        <v>0</v>
      </c>
      <c r="U22" s="28">
        <f t="shared" si="17"/>
        <v>0</v>
      </c>
      <c r="V22" s="28">
        <f t="shared" si="18"/>
        <v>0</v>
      </c>
      <c r="W22" s="28">
        <f t="shared" si="19"/>
        <v>0</v>
      </c>
      <c r="X22" s="28">
        <f t="shared" si="20"/>
        <v>0</v>
      </c>
      <c r="Y22" s="28">
        <f t="shared" si="21"/>
        <v>0</v>
      </c>
    </row>
    <row r="23" spans="3:25">
      <c r="C23" s="89"/>
      <c r="D23" s="89"/>
      <c r="E23" s="80"/>
      <c r="F23" s="80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15"/>
        <v>0</v>
      </c>
      <c r="T23" s="28">
        <f t="shared" si="16"/>
        <v>0</v>
      </c>
      <c r="U23" s="28">
        <f t="shared" si="17"/>
        <v>0</v>
      </c>
      <c r="V23" s="28">
        <f t="shared" si="18"/>
        <v>0</v>
      </c>
      <c r="W23" s="28">
        <f t="shared" si="19"/>
        <v>0</v>
      </c>
      <c r="X23" s="28">
        <f t="shared" si="20"/>
        <v>0</v>
      </c>
      <c r="Y23" s="28">
        <f t="shared" si="21"/>
        <v>0</v>
      </c>
    </row>
    <row r="24" spans="3:25">
      <c r="C24" s="77"/>
      <c r="D24" s="77"/>
      <c r="E24" s="77"/>
      <c r="F24" s="77"/>
      <c r="G24" s="77"/>
      <c r="H24" s="77"/>
      <c r="I24" s="16" t="s">
        <v>42</v>
      </c>
      <c r="J24" s="38">
        <f>SUM(J20:J23)</f>
        <v>2</v>
      </c>
      <c r="K24" s="38">
        <f t="shared" ref="K24:O24" si="24">SUM(K20:K23)</f>
        <v>2</v>
      </c>
      <c r="L24" s="38">
        <f t="shared" si="24"/>
        <v>2</v>
      </c>
      <c r="M24" s="38">
        <f t="shared" si="24"/>
        <v>2</v>
      </c>
      <c r="N24" s="38">
        <f t="shared" si="24"/>
        <v>2</v>
      </c>
      <c r="O24" s="38">
        <f t="shared" si="24"/>
        <v>2</v>
      </c>
      <c r="P24" s="38">
        <f>SUM(J24:O24)</f>
        <v>12</v>
      </c>
      <c r="Q24" s="33"/>
      <c r="R24" s="17"/>
      <c r="S24" s="28">
        <f t="shared" si="15"/>
        <v>2</v>
      </c>
      <c r="T24" s="28">
        <f t="shared" si="16"/>
        <v>2</v>
      </c>
      <c r="U24" s="28">
        <f t="shared" si="17"/>
        <v>2</v>
      </c>
      <c r="V24" s="28">
        <f t="shared" si="18"/>
        <v>2</v>
      </c>
      <c r="W24" s="28">
        <f t="shared" si="19"/>
        <v>2</v>
      </c>
      <c r="X24" s="28">
        <f t="shared" si="20"/>
        <v>2</v>
      </c>
      <c r="Y24" s="28">
        <f t="shared" si="21"/>
        <v>12</v>
      </c>
    </row>
    <row r="25" spans="3:25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15"/>
        <v>0</v>
      </c>
      <c r="T25" s="28">
        <f t="shared" si="16"/>
        <v>0</v>
      </c>
      <c r="U25" s="28">
        <f t="shared" si="17"/>
        <v>0</v>
      </c>
      <c r="V25" s="28">
        <f t="shared" si="18"/>
        <v>0</v>
      </c>
      <c r="W25" s="28">
        <f t="shared" si="19"/>
        <v>0</v>
      </c>
      <c r="X25" s="28">
        <f t="shared" si="20"/>
        <v>0</v>
      </c>
      <c r="Y25" s="28">
        <f t="shared" si="21"/>
        <v>0</v>
      </c>
    </row>
    <row r="26" spans="3:25">
      <c r="C26" s="77"/>
      <c r="D26" s="77"/>
      <c r="E26" s="77"/>
      <c r="F26" s="77"/>
      <c r="G26" s="77"/>
      <c r="H26" s="77"/>
      <c r="I26" s="16" t="s">
        <v>42</v>
      </c>
      <c r="J26" s="38">
        <f t="shared" ref="J26:O26" si="25">SUM(J25)</f>
        <v>3</v>
      </c>
      <c r="K26" s="38">
        <f t="shared" si="25"/>
        <v>0</v>
      </c>
      <c r="L26" s="38">
        <f t="shared" si="25"/>
        <v>0</v>
      </c>
      <c r="M26" s="38">
        <f t="shared" si="25"/>
        <v>0</v>
      </c>
      <c r="N26" s="38">
        <f t="shared" si="25"/>
        <v>0</v>
      </c>
      <c r="O26" s="38">
        <f t="shared" si="25"/>
        <v>0</v>
      </c>
      <c r="P26" s="38">
        <f>SUM(J26:O26)</f>
        <v>3</v>
      </c>
      <c r="Q26" s="33"/>
      <c r="R26" s="17"/>
      <c r="S26" s="28">
        <f t="shared" si="15"/>
        <v>3</v>
      </c>
      <c r="T26" s="28">
        <f t="shared" si="16"/>
        <v>0</v>
      </c>
      <c r="U26" s="28">
        <f t="shared" si="17"/>
        <v>0</v>
      </c>
      <c r="V26" s="28">
        <f t="shared" si="18"/>
        <v>0</v>
      </c>
      <c r="W26" s="28">
        <f t="shared" si="19"/>
        <v>0</v>
      </c>
      <c r="X26" s="28">
        <f t="shared" si="20"/>
        <v>0</v>
      </c>
      <c r="Y26" s="28">
        <f t="shared" si="21"/>
        <v>3</v>
      </c>
    </row>
    <row r="27" spans="3:25">
      <c r="C27" s="87">
        <v>42144.708333333336</v>
      </c>
      <c r="D27" s="87">
        <v>42144.791666666664</v>
      </c>
      <c r="E27" s="78" t="s">
        <v>52</v>
      </c>
      <c r="F27" s="78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26">SUM(J27:O27)</f>
        <v>3</v>
      </c>
      <c r="Q27" s="97" t="s">
        <v>121</v>
      </c>
      <c r="R27" s="17"/>
      <c r="S27" s="28">
        <f t="shared" si="15"/>
        <v>0</v>
      </c>
      <c r="T27" s="28">
        <f t="shared" si="16"/>
        <v>0</v>
      </c>
      <c r="U27" s="28">
        <f t="shared" si="17"/>
        <v>0</v>
      </c>
      <c r="V27" s="28">
        <f t="shared" si="18"/>
        <v>0</v>
      </c>
      <c r="W27" s="28">
        <f t="shared" si="19"/>
        <v>0</v>
      </c>
      <c r="X27" s="28">
        <f t="shared" si="20"/>
        <v>0</v>
      </c>
      <c r="Y27" s="28">
        <f t="shared" si="21"/>
        <v>0</v>
      </c>
    </row>
    <row r="28" spans="3:25">
      <c r="C28" s="88"/>
      <c r="D28" s="88"/>
      <c r="E28" s="79"/>
      <c r="F28" s="79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26"/>
        <v>3</v>
      </c>
      <c r="Q28" s="98"/>
      <c r="R28" s="17"/>
      <c r="S28" s="28">
        <f t="shared" si="15"/>
        <v>0</v>
      </c>
      <c r="T28" s="28">
        <f t="shared" si="16"/>
        <v>0</v>
      </c>
      <c r="U28" s="28">
        <f t="shared" si="17"/>
        <v>0</v>
      </c>
      <c r="V28" s="28">
        <f t="shared" si="18"/>
        <v>0</v>
      </c>
      <c r="W28" s="28">
        <f t="shared" si="19"/>
        <v>0</v>
      </c>
      <c r="X28" s="28">
        <f t="shared" si="20"/>
        <v>0</v>
      </c>
      <c r="Y28" s="28">
        <f t="shared" si="21"/>
        <v>0</v>
      </c>
    </row>
    <row r="29" spans="3:25">
      <c r="C29" s="88"/>
      <c r="D29" s="88"/>
      <c r="E29" s="79"/>
      <c r="F29" s="79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26"/>
        <v>3</v>
      </c>
      <c r="Q29" s="98"/>
      <c r="R29" s="17"/>
      <c r="S29" s="28">
        <f t="shared" si="15"/>
        <v>0</v>
      </c>
      <c r="T29" s="28">
        <f t="shared" si="16"/>
        <v>0</v>
      </c>
      <c r="U29" s="28">
        <f t="shared" si="17"/>
        <v>0</v>
      </c>
      <c r="V29" s="28">
        <f t="shared" si="18"/>
        <v>0</v>
      </c>
      <c r="W29" s="28">
        <f t="shared" si="19"/>
        <v>0</v>
      </c>
      <c r="X29" s="28">
        <f t="shared" si="20"/>
        <v>0</v>
      </c>
      <c r="Y29" s="28">
        <f t="shared" si="21"/>
        <v>0</v>
      </c>
    </row>
    <row r="30" spans="3:25">
      <c r="C30" s="89"/>
      <c r="D30" s="89"/>
      <c r="E30" s="80"/>
      <c r="F30" s="80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26"/>
        <v>3</v>
      </c>
      <c r="Q30" s="99"/>
      <c r="R30" s="17"/>
      <c r="S30" s="28">
        <f t="shared" si="15"/>
        <v>0</v>
      </c>
      <c r="T30" s="28">
        <f t="shared" si="16"/>
        <v>0</v>
      </c>
      <c r="U30" s="28">
        <f t="shared" si="17"/>
        <v>0</v>
      </c>
      <c r="V30" s="28">
        <f t="shared" si="18"/>
        <v>0</v>
      </c>
      <c r="W30" s="28">
        <f t="shared" si="19"/>
        <v>0</v>
      </c>
      <c r="X30" s="28">
        <f t="shared" si="20"/>
        <v>0</v>
      </c>
      <c r="Y30" s="28">
        <f t="shared" si="21"/>
        <v>0</v>
      </c>
    </row>
    <row r="31" spans="3:25">
      <c r="C31" s="77"/>
      <c r="D31" s="77"/>
      <c r="E31" s="77"/>
      <c r="F31" s="77"/>
      <c r="G31" s="77"/>
      <c r="H31" s="77"/>
      <c r="I31" s="16" t="s">
        <v>42</v>
      </c>
      <c r="J31" s="38">
        <f>SUM(J27:J30)</f>
        <v>2</v>
      </c>
      <c r="K31" s="38">
        <f t="shared" ref="K31:O31" si="27">SUM(K27:K30)</f>
        <v>2</v>
      </c>
      <c r="L31" s="38">
        <f t="shared" si="27"/>
        <v>2</v>
      </c>
      <c r="M31" s="38">
        <f t="shared" si="27"/>
        <v>2</v>
      </c>
      <c r="N31" s="38">
        <f t="shared" si="27"/>
        <v>2</v>
      </c>
      <c r="O31" s="38">
        <f t="shared" si="27"/>
        <v>2</v>
      </c>
      <c r="P31" s="38">
        <f t="shared" ref="P31:P36" si="28">SUM(J31:O31)</f>
        <v>12</v>
      </c>
      <c r="Q31" s="33"/>
      <c r="R31" s="17"/>
      <c r="S31" s="28">
        <f t="shared" si="15"/>
        <v>2</v>
      </c>
      <c r="T31" s="28">
        <f t="shared" si="16"/>
        <v>2</v>
      </c>
      <c r="U31" s="28">
        <f t="shared" si="17"/>
        <v>2</v>
      </c>
      <c r="V31" s="28">
        <f t="shared" si="18"/>
        <v>2</v>
      </c>
      <c r="W31" s="28">
        <f t="shared" si="19"/>
        <v>2</v>
      </c>
      <c r="X31" s="28">
        <f t="shared" si="20"/>
        <v>2</v>
      </c>
      <c r="Y31" s="28">
        <f t="shared" si="21"/>
        <v>12</v>
      </c>
    </row>
    <row r="32" spans="3:25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8"/>
        <v>12</v>
      </c>
      <c r="Q32" s="32"/>
      <c r="R32" s="17"/>
      <c r="S32" s="28">
        <f t="shared" si="15"/>
        <v>0</v>
      </c>
      <c r="T32" s="28">
        <f t="shared" si="16"/>
        <v>0</v>
      </c>
      <c r="U32" s="28">
        <f t="shared" si="17"/>
        <v>0</v>
      </c>
      <c r="V32" s="28">
        <f t="shared" si="18"/>
        <v>0</v>
      </c>
      <c r="W32" s="28">
        <f t="shared" si="19"/>
        <v>0</v>
      </c>
      <c r="X32" s="28">
        <f t="shared" si="20"/>
        <v>0</v>
      </c>
      <c r="Y32" s="28">
        <f t="shared" si="21"/>
        <v>0</v>
      </c>
    </row>
    <row r="33" spans="3:25">
      <c r="C33" s="77"/>
      <c r="D33" s="77"/>
      <c r="E33" s="77"/>
      <c r="F33" s="77"/>
      <c r="G33" s="77"/>
      <c r="H33" s="77"/>
      <c r="I33" s="16" t="s">
        <v>42</v>
      </c>
      <c r="J33" s="38">
        <f t="shared" ref="J33:O33" si="29">SUM(J32)</f>
        <v>2</v>
      </c>
      <c r="K33" s="38">
        <f t="shared" si="29"/>
        <v>2</v>
      </c>
      <c r="L33" s="38">
        <f t="shared" si="29"/>
        <v>2</v>
      </c>
      <c r="M33" s="38">
        <f t="shared" si="29"/>
        <v>2</v>
      </c>
      <c r="N33" s="38">
        <f t="shared" si="29"/>
        <v>2</v>
      </c>
      <c r="O33" s="38">
        <f t="shared" si="29"/>
        <v>2</v>
      </c>
      <c r="P33" s="38">
        <f t="shared" si="28"/>
        <v>12</v>
      </c>
      <c r="Q33" s="33"/>
      <c r="R33" s="17"/>
      <c r="S33" s="28">
        <f t="shared" si="15"/>
        <v>2</v>
      </c>
      <c r="T33" s="28">
        <f t="shared" si="16"/>
        <v>2</v>
      </c>
      <c r="U33" s="28">
        <f t="shared" si="17"/>
        <v>2</v>
      </c>
      <c r="V33" s="28">
        <f t="shared" si="18"/>
        <v>2</v>
      </c>
      <c r="W33" s="28">
        <f t="shared" si="19"/>
        <v>2</v>
      </c>
      <c r="X33" s="28">
        <f t="shared" si="20"/>
        <v>2</v>
      </c>
      <c r="Y33" s="28">
        <f t="shared" si="21"/>
        <v>12</v>
      </c>
    </row>
    <row r="34" spans="3:25">
      <c r="C34" s="24">
        <v>42149.604166666664</v>
      </c>
      <c r="D34" s="24">
        <v>42149.729166666664</v>
      </c>
      <c r="E34" s="78" t="s">
        <v>106</v>
      </c>
      <c r="F34" s="78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8"/>
        <v>18</v>
      </c>
      <c r="Q34" s="32" t="s">
        <v>122</v>
      </c>
      <c r="R34" s="17"/>
      <c r="S34" s="28">
        <f t="shared" si="15"/>
        <v>0</v>
      </c>
      <c r="T34" s="28">
        <f t="shared" si="16"/>
        <v>0</v>
      </c>
      <c r="U34" s="28">
        <f t="shared" si="17"/>
        <v>0</v>
      </c>
      <c r="V34" s="28">
        <f t="shared" si="18"/>
        <v>0</v>
      </c>
      <c r="W34" s="28">
        <f t="shared" si="19"/>
        <v>0</v>
      </c>
      <c r="X34" s="28">
        <f t="shared" si="20"/>
        <v>0</v>
      </c>
      <c r="Y34" s="28">
        <f t="shared" si="21"/>
        <v>0</v>
      </c>
    </row>
    <row r="35" spans="3:25">
      <c r="C35" s="24">
        <v>42149.833333333336</v>
      </c>
      <c r="D35" s="24">
        <v>42149.958333333336</v>
      </c>
      <c r="E35" s="79"/>
      <c r="F35" s="79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8"/>
        <v>18</v>
      </c>
      <c r="Q35" s="100" t="s">
        <v>119</v>
      </c>
      <c r="R35" s="17"/>
      <c r="S35" s="28">
        <f t="shared" si="15"/>
        <v>0</v>
      </c>
      <c r="T35" s="28">
        <f t="shared" si="16"/>
        <v>0</v>
      </c>
      <c r="U35" s="28">
        <f t="shared" si="17"/>
        <v>0</v>
      </c>
      <c r="V35" s="28">
        <f t="shared" si="18"/>
        <v>0</v>
      </c>
      <c r="W35" s="28">
        <f t="shared" si="19"/>
        <v>0</v>
      </c>
      <c r="X35" s="28">
        <f t="shared" si="20"/>
        <v>0</v>
      </c>
      <c r="Y35" s="28">
        <f t="shared" si="21"/>
        <v>0</v>
      </c>
    </row>
    <row r="36" spans="3:25">
      <c r="C36" s="25">
        <v>42149.958333333336</v>
      </c>
      <c r="D36" s="25">
        <v>42149.5</v>
      </c>
      <c r="E36" s="80"/>
      <c r="F36" s="80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8"/>
        <v>6</v>
      </c>
      <c r="Q36" s="101"/>
      <c r="R36" s="17"/>
      <c r="S36" s="28">
        <f t="shared" si="15"/>
        <v>0</v>
      </c>
      <c r="T36" s="28">
        <f t="shared" si="16"/>
        <v>0</v>
      </c>
      <c r="U36" s="28">
        <f t="shared" si="17"/>
        <v>0</v>
      </c>
      <c r="V36" s="28">
        <f t="shared" si="18"/>
        <v>0</v>
      </c>
      <c r="W36" s="28">
        <f t="shared" si="19"/>
        <v>0</v>
      </c>
      <c r="X36" s="28">
        <f t="shared" si="20"/>
        <v>0</v>
      </c>
      <c r="Y36" s="28">
        <f t="shared" si="21"/>
        <v>0</v>
      </c>
    </row>
    <row r="37" spans="3:25">
      <c r="C37" s="77"/>
      <c r="D37" s="77"/>
      <c r="E37" s="77"/>
      <c r="F37" s="77"/>
      <c r="G37" s="77"/>
      <c r="H37" s="77"/>
      <c r="I37" s="16" t="s">
        <v>42</v>
      </c>
      <c r="J37" s="38">
        <f t="shared" ref="J37:P37" si="30">SUM(J34:J36)</f>
        <v>7</v>
      </c>
      <c r="K37" s="38">
        <f t="shared" si="30"/>
        <v>7</v>
      </c>
      <c r="L37" s="38">
        <f t="shared" si="30"/>
        <v>7</v>
      </c>
      <c r="M37" s="38">
        <f t="shared" si="30"/>
        <v>7</v>
      </c>
      <c r="N37" s="38">
        <f t="shared" si="30"/>
        <v>7</v>
      </c>
      <c r="O37" s="38">
        <f t="shared" si="30"/>
        <v>7</v>
      </c>
      <c r="P37" s="38">
        <f t="shared" si="30"/>
        <v>42</v>
      </c>
      <c r="Q37" s="33"/>
      <c r="R37" s="17"/>
      <c r="S37" s="28">
        <f t="shared" si="15"/>
        <v>7</v>
      </c>
      <c r="T37" s="28">
        <f t="shared" si="16"/>
        <v>7</v>
      </c>
      <c r="U37" s="28">
        <f t="shared" si="17"/>
        <v>7</v>
      </c>
      <c r="V37" s="28">
        <f t="shared" si="18"/>
        <v>7</v>
      </c>
      <c r="W37" s="28">
        <f t="shared" si="19"/>
        <v>7</v>
      </c>
      <c r="X37" s="28">
        <f t="shared" si="20"/>
        <v>7</v>
      </c>
      <c r="Y37" s="28">
        <f t="shared" si="21"/>
        <v>42</v>
      </c>
    </row>
    <row r="38" spans="3:25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31">K38</f>
        <v>0.66666666666666663</v>
      </c>
      <c r="M38" s="37">
        <f t="shared" si="31"/>
        <v>0.66666666666666663</v>
      </c>
      <c r="N38" s="37">
        <f t="shared" si="31"/>
        <v>0.66666666666666663</v>
      </c>
      <c r="O38" s="37">
        <f t="shared" si="31"/>
        <v>0.66666666666666663</v>
      </c>
      <c r="P38" s="37">
        <f t="shared" si="14"/>
        <v>3.9999999999999996</v>
      </c>
      <c r="Q38" s="32"/>
      <c r="R38" s="17"/>
      <c r="S38" s="28">
        <f t="shared" si="15"/>
        <v>0</v>
      </c>
      <c r="T38" s="28">
        <f t="shared" si="16"/>
        <v>0</v>
      </c>
      <c r="U38" s="28">
        <f t="shared" si="17"/>
        <v>0</v>
      </c>
      <c r="V38" s="28">
        <f t="shared" si="18"/>
        <v>0</v>
      </c>
      <c r="W38" s="28">
        <f t="shared" si="19"/>
        <v>0</v>
      </c>
      <c r="X38" s="28">
        <f t="shared" si="20"/>
        <v>0</v>
      </c>
      <c r="Y38" s="28">
        <f t="shared" si="21"/>
        <v>0</v>
      </c>
    </row>
    <row r="39" spans="3:25">
      <c r="C39" s="77"/>
      <c r="D39" s="77"/>
      <c r="E39" s="77"/>
      <c r="F39" s="77"/>
      <c r="G39" s="77"/>
      <c r="H39" s="77"/>
      <c r="I39" s="16" t="s">
        <v>42</v>
      </c>
      <c r="J39" s="38">
        <f t="shared" ref="J39:O39" si="32">SUM(J38)</f>
        <v>0.66666666666666663</v>
      </c>
      <c r="K39" s="38">
        <f t="shared" si="32"/>
        <v>0.66666666666666663</v>
      </c>
      <c r="L39" s="38">
        <f t="shared" si="32"/>
        <v>0.66666666666666663</v>
      </c>
      <c r="M39" s="38">
        <f t="shared" si="32"/>
        <v>0.66666666666666663</v>
      </c>
      <c r="N39" s="38">
        <f t="shared" si="32"/>
        <v>0.66666666666666663</v>
      </c>
      <c r="O39" s="38">
        <f t="shared" si="32"/>
        <v>0.66666666666666663</v>
      </c>
      <c r="P39" s="38">
        <f t="shared" ref="P39" si="33">SUM(J39:O39)</f>
        <v>3.9999999999999996</v>
      </c>
      <c r="Q39" s="33"/>
      <c r="R39" s="17"/>
      <c r="S39" s="28">
        <f t="shared" si="15"/>
        <v>0.66666666666666663</v>
      </c>
      <c r="T39" s="28">
        <f t="shared" si="16"/>
        <v>0.66666666666666663</v>
      </c>
      <c r="U39" s="28">
        <f t="shared" si="17"/>
        <v>0.66666666666666663</v>
      </c>
      <c r="V39" s="28">
        <f t="shared" si="18"/>
        <v>0.66666666666666663</v>
      </c>
      <c r="W39" s="28">
        <f t="shared" si="19"/>
        <v>0.66666666666666663</v>
      </c>
      <c r="X39" s="28">
        <f t="shared" si="20"/>
        <v>0.66666666666666663</v>
      </c>
      <c r="Y39" s="28">
        <f t="shared" si="21"/>
        <v>3.9999999999999996</v>
      </c>
    </row>
    <row r="40" spans="3:25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34">K40</f>
        <v>3</v>
      </c>
      <c r="M40" s="37">
        <f t="shared" ref="M40" si="35">L40</f>
        <v>3</v>
      </c>
      <c r="N40" s="37">
        <f t="shared" ref="N40" si="36">M40</f>
        <v>3</v>
      </c>
      <c r="O40" s="37">
        <f t="shared" ref="O40" si="37">N40</f>
        <v>3</v>
      </c>
      <c r="P40" s="37">
        <f t="shared" ref="P40" si="38">SUM(J40:O40)</f>
        <v>18</v>
      </c>
      <c r="Q40" s="32"/>
      <c r="R40" s="17"/>
      <c r="S40" s="28">
        <f t="shared" si="15"/>
        <v>0</v>
      </c>
      <c r="T40" s="28">
        <f t="shared" si="16"/>
        <v>0</v>
      </c>
      <c r="U40" s="28">
        <f t="shared" si="17"/>
        <v>0</v>
      </c>
      <c r="V40" s="28">
        <f t="shared" si="18"/>
        <v>0</v>
      </c>
      <c r="W40" s="28">
        <f t="shared" si="19"/>
        <v>0</v>
      </c>
      <c r="X40" s="28">
        <f t="shared" si="20"/>
        <v>0</v>
      </c>
      <c r="Y40" s="28">
        <f t="shared" si="21"/>
        <v>0</v>
      </c>
    </row>
    <row r="41" spans="3:25">
      <c r="C41" s="77"/>
      <c r="D41" s="77"/>
      <c r="E41" s="77"/>
      <c r="F41" s="77"/>
      <c r="G41" s="77"/>
      <c r="H41" s="77"/>
      <c r="I41" s="16" t="s">
        <v>42</v>
      </c>
      <c r="J41" s="38">
        <f t="shared" ref="J41:O41" si="39">SUM(J40)</f>
        <v>3</v>
      </c>
      <c r="K41" s="38">
        <f t="shared" si="39"/>
        <v>3</v>
      </c>
      <c r="L41" s="38">
        <f t="shared" si="39"/>
        <v>3</v>
      </c>
      <c r="M41" s="38">
        <f t="shared" si="39"/>
        <v>3</v>
      </c>
      <c r="N41" s="38">
        <f t="shared" si="39"/>
        <v>3</v>
      </c>
      <c r="O41" s="38">
        <f t="shared" si="39"/>
        <v>3</v>
      </c>
      <c r="P41" s="38">
        <f t="shared" ref="P41" si="40">SUM(J41:O41)</f>
        <v>18</v>
      </c>
      <c r="Q41" s="33"/>
      <c r="R41" s="17"/>
      <c r="S41" s="28">
        <f t="shared" si="15"/>
        <v>3</v>
      </c>
      <c r="T41" s="28">
        <f t="shared" si="16"/>
        <v>3</v>
      </c>
      <c r="U41" s="28">
        <f t="shared" si="17"/>
        <v>3</v>
      </c>
      <c r="V41" s="28">
        <f t="shared" si="18"/>
        <v>3</v>
      </c>
      <c r="W41" s="28">
        <f t="shared" si="19"/>
        <v>3</v>
      </c>
      <c r="X41" s="28">
        <f t="shared" si="20"/>
        <v>3</v>
      </c>
      <c r="Y41" s="28">
        <f t="shared" si="21"/>
        <v>18</v>
      </c>
    </row>
    <row r="42" spans="3:25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15"/>
        <v>0</v>
      </c>
      <c r="T42" s="28">
        <f t="shared" si="16"/>
        <v>0</v>
      </c>
      <c r="U42" s="28">
        <f t="shared" si="17"/>
        <v>0</v>
      </c>
      <c r="V42" s="28">
        <f t="shared" si="18"/>
        <v>0</v>
      </c>
      <c r="W42" s="28">
        <f t="shared" si="19"/>
        <v>0</v>
      </c>
      <c r="X42" s="28">
        <f t="shared" si="20"/>
        <v>0</v>
      </c>
      <c r="Y42" s="28">
        <f t="shared" si="21"/>
        <v>0</v>
      </c>
    </row>
    <row r="43" spans="3:25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15"/>
        <v>0</v>
      </c>
      <c r="T43" s="28">
        <f t="shared" si="16"/>
        <v>0</v>
      </c>
      <c r="U43" s="28">
        <f t="shared" si="17"/>
        <v>0</v>
      </c>
      <c r="V43" s="28">
        <f t="shared" si="18"/>
        <v>0</v>
      </c>
      <c r="W43" s="28">
        <f t="shared" si="19"/>
        <v>0</v>
      </c>
      <c r="X43" s="28">
        <f t="shared" si="20"/>
        <v>0</v>
      </c>
      <c r="Y43" s="28">
        <f t="shared" si="21"/>
        <v>0</v>
      </c>
    </row>
    <row r="44" spans="3:25">
      <c r="C44" s="77"/>
      <c r="D44" s="77"/>
      <c r="E44" s="77"/>
      <c r="F44" s="77"/>
      <c r="G44" s="77"/>
      <c r="H44" s="77"/>
      <c r="I44" s="16" t="s">
        <v>42</v>
      </c>
      <c r="J44" s="38">
        <f>SUM(J42:J43)</f>
        <v>11</v>
      </c>
      <c r="K44" s="38">
        <f t="shared" ref="K44:O44" si="41">SUM(K42:K43)</f>
        <v>11</v>
      </c>
      <c r="L44" s="38">
        <f t="shared" si="41"/>
        <v>11</v>
      </c>
      <c r="M44" s="38">
        <f t="shared" si="41"/>
        <v>11</v>
      </c>
      <c r="N44" s="38">
        <f t="shared" si="41"/>
        <v>11</v>
      </c>
      <c r="O44" s="38">
        <f t="shared" si="41"/>
        <v>11</v>
      </c>
      <c r="P44" s="38">
        <f t="shared" ref="P44" si="42">SUM(J44:O44)</f>
        <v>66</v>
      </c>
      <c r="Q44" s="33"/>
      <c r="R44" s="17"/>
      <c r="S44" s="28">
        <f t="shared" si="15"/>
        <v>11</v>
      </c>
      <c r="T44" s="28">
        <f t="shared" si="16"/>
        <v>11</v>
      </c>
      <c r="U44" s="28">
        <f t="shared" si="17"/>
        <v>11</v>
      </c>
      <c r="V44" s="28">
        <f t="shared" si="18"/>
        <v>11</v>
      </c>
      <c r="W44" s="28">
        <f t="shared" si="19"/>
        <v>11</v>
      </c>
      <c r="X44" s="28">
        <f t="shared" si="20"/>
        <v>11</v>
      </c>
      <c r="Y44" s="28">
        <f t="shared" si="21"/>
        <v>66</v>
      </c>
    </row>
    <row r="45" spans="3:25" ht="31.2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43">SUM(J45:O45)</f>
        <v>16</v>
      </c>
      <c r="Q45" s="54" t="s">
        <v>163</v>
      </c>
      <c r="R45" s="17"/>
      <c r="S45" s="28">
        <f t="shared" si="15"/>
        <v>0</v>
      </c>
      <c r="T45" s="28">
        <f t="shared" si="16"/>
        <v>0</v>
      </c>
      <c r="U45" s="28">
        <f t="shared" si="17"/>
        <v>0</v>
      </c>
      <c r="V45" s="28">
        <f t="shared" si="18"/>
        <v>0</v>
      </c>
      <c r="W45" s="28">
        <f t="shared" si="19"/>
        <v>0</v>
      </c>
      <c r="X45" s="28">
        <f t="shared" si="20"/>
        <v>0</v>
      </c>
      <c r="Y45" s="28">
        <f t="shared" si="21"/>
        <v>0</v>
      </c>
    </row>
    <row r="46" spans="3:25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43"/>
        <v>16</v>
      </c>
      <c r="Q46" s="32" t="s">
        <v>162</v>
      </c>
      <c r="R46" s="17"/>
      <c r="S46" s="28">
        <f t="shared" si="15"/>
        <v>0</v>
      </c>
      <c r="T46" s="28">
        <f t="shared" si="16"/>
        <v>0</v>
      </c>
      <c r="U46" s="28">
        <f t="shared" si="17"/>
        <v>0</v>
      </c>
      <c r="V46" s="28">
        <f t="shared" si="18"/>
        <v>0</v>
      </c>
      <c r="W46" s="28">
        <f t="shared" si="19"/>
        <v>0</v>
      </c>
      <c r="X46" s="28">
        <f t="shared" si="20"/>
        <v>0</v>
      </c>
      <c r="Y46" s="28">
        <f t="shared" si="21"/>
        <v>0</v>
      </c>
    </row>
    <row r="47" spans="3:25" ht="31.2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43"/>
        <v>8</v>
      </c>
      <c r="Q47" s="54" t="s">
        <v>161</v>
      </c>
      <c r="R47" s="17"/>
      <c r="S47" s="28">
        <f t="shared" si="15"/>
        <v>0</v>
      </c>
      <c r="T47" s="28">
        <f t="shared" si="16"/>
        <v>0</v>
      </c>
      <c r="U47" s="28">
        <f t="shared" si="17"/>
        <v>0</v>
      </c>
      <c r="V47" s="28">
        <f t="shared" si="18"/>
        <v>0</v>
      </c>
      <c r="W47" s="28">
        <f t="shared" si="19"/>
        <v>0</v>
      </c>
      <c r="X47" s="28">
        <f t="shared" si="20"/>
        <v>0</v>
      </c>
      <c r="Y47" s="28">
        <f t="shared" si="21"/>
        <v>0</v>
      </c>
    </row>
    <row r="48" spans="3:25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43"/>
        <v>8</v>
      </c>
      <c r="Q48" s="32" t="s">
        <v>164</v>
      </c>
      <c r="R48" s="17"/>
      <c r="S48" s="28">
        <f t="shared" si="15"/>
        <v>0</v>
      </c>
      <c r="T48" s="28">
        <f t="shared" si="16"/>
        <v>0</v>
      </c>
      <c r="U48" s="28">
        <f t="shared" si="17"/>
        <v>0</v>
      </c>
      <c r="V48" s="28">
        <f t="shared" si="18"/>
        <v>0</v>
      </c>
      <c r="W48" s="28">
        <f t="shared" si="19"/>
        <v>0</v>
      </c>
      <c r="X48" s="28">
        <f t="shared" si="20"/>
        <v>0</v>
      </c>
      <c r="Y48" s="28">
        <f t="shared" si="21"/>
        <v>0</v>
      </c>
    </row>
    <row r="49" spans="3:25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44">SUM(J49:O49)</f>
        <v>6</v>
      </c>
      <c r="Q49" s="32" t="s">
        <v>165</v>
      </c>
      <c r="R49" s="17"/>
      <c r="S49" s="28">
        <f t="shared" si="15"/>
        <v>0</v>
      </c>
      <c r="T49" s="28">
        <f t="shared" si="16"/>
        <v>0</v>
      </c>
      <c r="U49" s="28">
        <f t="shared" si="17"/>
        <v>0</v>
      </c>
      <c r="V49" s="28">
        <f t="shared" si="18"/>
        <v>0</v>
      </c>
      <c r="W49" s="28">
        <f t="shared" si="19"/>
        <v>0</v>
      </c>
      <c r="X49" s="28">
        <f t="shared" si="20"/>
        <v>0</v>
      </c>
      <c r="Y49" s="28">
        <f t="shared" si="21"/>
        <v>0</v>
      </c>
    </row>
    <row r="50" spans="3:25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45">SUM(J50:O50)</f>
        <v>6</v>
      </c>
      <c r="Q50" s="32" t="s">
        <v>158</v>
      </c>
      <c r="R50" s="17"/>
      <c r="S50" s="28">
        <f t="shared" si="15"/>
        <v>0</v>
      </c>
      <c r="T50" s="28">
        <f t="shared" si="16"/>
        <v>0</v>
      </c>
      <c r="U50" s="28">
        <f t="shared" si="17"/>
        <v>0</v>
      </c>
      <c r="V50" s="28">
        <f t="shared" si="18"/>
        <v>0</v>
      </c>
      <c r="W50" s="28">
        <f t="shared" si="19"/>
        <v>0</v>
      </c>
      <c r="X50" s="28">
        <f t="shared" si="20"/>
        <v>0</v>
      </c>
      <c r="Y50" s="28">
        <f t="shared" si="21"/>
        <v>0</v>
      </c>
    </row>
    <row r="51" spans="3:25" s="52" customFormat="1">
      <c r="C51" s="81">
        <v>42155.854166666664</v>
      </c>
      <c r="D51" s="81">
        <v>42155.9375</v>
      </c>
      <c r="E51" s="45" t="s">
        <v>106</v>
      </c>
      <c r="F51" s="45" t="s">
        <v>171</v>
      </c>
      <c r="G51" s="84" t="s">
        <v>148</v>
      </c>
      <c r="H51" s="84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46">SUM(J51:O51)</f>
        <v>3</v>
      </c>
      <c r="Q51" s="50"/>
      <c r="R51" s="51"/>
      <c r="S51" s="28">
        <f t="shared" si="15"/>
        <v>0</v>
      </c>
      <c r="T51" s="28">
        <f t="shared" si="16"/>
        <v>0</v>
      </c>
      <c r="U51" s="28">
        <f t="shared" si="17"/>
        <v>0</v>
      </c>
      <c r="V51" s="28">
        <f t="shared" si="18"/>
        <v>0</v>
      </c>
      <c r="W51" s="28">
        <f t="shared" si="19"/>
        <v>0</v>
      </c>
      <c r="X51" s="28">
        <f t="shared" si="20"/>
        <v>0</v>
      </c>
      <c r="Y51" s="28">
        <f t="shared" si="21"/>
        <v>0</v>
      </c>
    </row>
    <row r="52" spans="3:25" s="52" customFormat="1">
      <c r="C52" s="82"/>
      <c r="D52" s="82"/>
      <c r="E52" s="45" t="s">
        <v>106</v>
      </c>
      <c r="F52" s="45" t="s">
        <v>171</v>
      </c>
      <c r="G52" s="85"/>
      <c r="H52" s="85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46"/>
        <v>5.5</v>
      </c>
      <c r="Q52" s="50"/>
      <c r="R52" s="51"/>
      <c r="S52" s="28">
        <f t="shared" si="15"/>
        <v>0</v>
      </c>
      <c r="T52" s="28">
        <f t="shared" si="16"/>
        <v>0</v>
      </c>
      <c r="U52" s="28">
        <f t="shared" si="17"/>
        <v>0</v>
      </c>
      <c r="V52" s="28">
        <f t="shared" si="18"/>
        <v>0</v>
      </c>
      <c r="W52" s="28">
        <f t="shared" si="19"/>
        <v>0</v>
      </c>
      <c r="X52" s="28">
        <f t="shared" si="20"/>
        <v>0</v>
      </c>
      <c r="Y52" s="28">
        <f t="shared" si="21"/>
        <v>0</v>
      </c>
    </row>
    <row r="53" spans="3:25" s="52" customFormat="1">
      <c r="C53" s="82"/>
      <c r="D53" s="82"/>
      <c r="E53" s="45" t="s">
        <v>106</v>
      </c>
      <c r="F53" s="45" t="s">
        <v>171</v>
      </c>
      <c r="G53" s="85"/>
      <c r="H53" s="85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46"/>
        <v>5.5</v>
      </c>
      <c r="Q53" s="50"/>
      <c r="R53" s="51"/>
      <c r="S53" s="28">
        <f t="shared" si="15"/>
        <v>0</v>
      </c>
      <c r="T53" s="28">
        <f t="shared" si="16"/>
        <v>0</v>
      </c>
      <c r="U53" s="28">
        <f t="shared" si="17"/>
        <v>0</v>
      </c>
      <c r="V53" s="28">
        <f t="shared" si="18"/>
        <v>0</v>
      </c>
      <c r="W53" s="28">
        <f t="shared" si="19"/>
        <v>0</v>
      </c>
      <c r="X53" s="28">
        <f t="shared" si="20"/>
        <v>0</v>
      </c>
      <c r="Y53" s="28">
        <f t="shared" si="21"/>
        <v>0</v>
      </c>
    </row>
    <row r="54" spans="3:25" s="52" customFormat="1">
      <c r="C54" s="83"/>
      <c r="D54" s="83"/>
      <c r="E54" s="45" t="s">
        <v>106</v>
      </c>
      <c r="F54" s="45" t="s">
        <v>171</v>
      </c>
      <c r="G54" s="86"/>
      <c r="H54" s="86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46"/>
        <v>3</v>
      </c>
      <c r="Q54" s="50"/>
      <c r="R54" s="51"/>
      <c r="S54" s="28">
        <f t="shared" si="15"/>
        <v>0</v>
      </c>
      <c r="T54" s="28">
        <f t="shared" si="16"/>
        <v>0</v>
      </c>
      <c r="U54" s="28">
        <f t="shared" si="17"/>
        <v>0</v>
      </c>
      <c r="V54" s="28">
        <f t="shared" si="18"/>
        <v>0</v>
      </c>
      <c r="W54" s="28">
        <f t="shared" si="19"/>
        <v>0</v>
      </c>
      <c r="X54" s="28">
        <f t="shared" si="20"/>
        <v>0</v>
      </c>
      <c r="Y54" s="28">
        <f t="shared" si="21"/>
        <v>0</v>
      </c>
    </row>
    <row r="55" spans="3:25">
      <c r="C55" s="77"/>
      <c r="D55" s="77"/>
      <c r="E55" s="77"/>
      <c r="F55" s="77"/>
      <c r="G55" s="77"/>
      <c r="H55" s="77"/>
      <c r="I55" s="16" t="s">
        <v>42</v>
      </c>
      <c r="J55" s="38">
        <f t="shared" ref="J55:O55" si="47">SUM(J45:J54)</f>
        <v>12</v>
      </c>
      <c r="K55" s="38">
        <f t="shared" si="47"/>
        <v>13</v>
      </c>
      <c r="L55" s="38">
        <f t="shared" si="47"/>
        <v>13</v>
      </c>
      <c r="M55" s="38">
        <f t="shared" si="47"/>
        <v>13</v>
      </c>
      <c r="N55" s="38">
        <f t="shared" si="47"/>
        <v>13</v>
      </c>
      <c r="O55" s="38">
        <f t="shared" si="47"/>
        <v>13</v>
      </c>
      <c r="P55" s="38">
        <f t="shared" ref="P55" si="48">SUM(J55:O55)</f>
        <v>77</v>
      </c>
      <c r="Q55" s="33"/>
      <c r="R55" s="17"/>
      <c r="S55" s="28">
        <f t="shared" si="15"/>
        <v>12</v>
      </c>
      <c r="T55" s="28">
        <f t="shared" si="16"/>
        <v>13</v>
      </c>
      <c r="U55" s="28">
        <f t="shared" si="17"/>
        <v>13</v>
      </c>
      <c r="V55" s="28">
        <f t="shared" si="18"/>
        <v>13</v>
      </c>
      <c r="W55" s="28">
        <f t="shared" si="19"/>
        <v>13</v>
      </c>
      <c r="X55" s="28">
        <f t="shared" si="20"/>
        <v>13</v>
      </c>
      <c r="Y55" s="28">
        <f t="shared" si="21"/>
        <v>77</v>
      </c>
    </row>
    <row r="56" spans="3:25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15"/>
        <v>0</v>
      </c>
      <c r="T56" s="28">
        <f t="shared" si="16"/>
        <v>0</v>
      </c>
      <c r="U56" s="28">
        <f t="shared" si="17"/>
        <v>0</v>
      </c>
      <c r="V56" s="28">
        <f t="shared" si="18"/>
        <v>0</v>
      </c>
      <c r="W56" s="28">
        <f t="shared" si="19"/>
        <v>0</v>
      </c>
      <c r="X56" s="28">
        <f t="shared" si="20"/>
        <v>0</v>
      </c>
      <c r="Y56" s="28">
        <f t="shared" si="21"/>
        <v>0</v>
      </c>
    </row>
    <row r="57" spans="3:25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15"/>
        <v>0</v>
      </c>
      <c r="T57" s="28">
        <f t="shared" si="16"/>
        <v>0</v>
      </c>
      <c r="U57" s="28">
        <f t="shared" si="17"/>
        <v>0</v>
      </c>
      <c r="V57" s="28">
        <f t="shared" si="18"/>
        <v>0</v>
      </c>
      <c r="W57" s="28">
        <f t="shared" si="19"/>
        <v>0</v>
      </c>
      <c r="X57" s="28">
        <f t="shared" si="20"/>
        <v>0</v>
      </c>
      <c r="Y57" s="28">
        <f t="shared" si="21"/>
        <v>0</v>
      </c>
    </row>
    <row r="58" spans="3:25">
      <c r="C58" s="77"/>
      <c r="D58" s="77"/>
      <c r="E58" s="77"/>
      <c r="F58" s="77"/>
      <c r="G58" s="77"/>
      <c r="H58" s="77"/>
      <c r="I58" s="16" t="s">
        <v>42</v>
      </c>
      <c r="J58" s="38">
        <f>SUM(J56:J57)</f>
        <v>3</v>
      </c>
      <c r="K58" s="38">
        <f t="shared" ref="K58:O58" si="49">SUM(K56:K57)</f>
        <v>3</v>
      </c>
      <c r="L58" s="38">
        <f t="shared" si="49"/>
        <v>3</v>
      </c>
      <c r="M58" s="38">
        <f t="shared" si="49"/>
        <v>3</v>
      </c>
      <c r="N58" s="38">
        <f t="shared" si="49"/>
        <v>3</v>
      </c>
      <c r="O58" s="38">
        <f t="shared" si="49"/>
        <v>3</v>
      </c>
      <c r="P58" s="38">
        <f t="shared" ref="P58:P62" si="50">SUM(J58:O58)</f>
        <v>18</v>
      </c>
      <c r="Q58" s="33"/>
      <c r="R58" s="17"/>
      <c r="S58" s="28">
        <f t="shared" si="15"/>
        <v>3</v>
      </c>
      <c r="T58" s="28">
        <f t="shared" si="16"/>
        <v>3</v>
      </c>
      <c r="U58" s="28">
        <f t="shared" si="17"/>
        <v>3</v>
      </c>
      <c r="V58" s="28">
        <f t="shared" si="18"/>
        <v>3</v>
      </c>
      <c r="W58" s="28">
        <f t="shared" si="19"/>
        <v>3</v>
      </c>
      <c r="X58" s="28">
        <f t="shared" si="20"/>
        <v>3</v>
      </c>
      <c r="Y58" s="28">
        <f t="shared" si="21"/>
        <v>18</v>
      </c>
    </row>
    <row r="59" spans="3:25">
      <c r="C59" s="47">
        <v>42157.8125</v>
      </c>
      <c r="D59" s="47">
        <v>42156.9375</v>
      </c>
      <c r="E59" s="3" t="s">
        <v>106</v>
      </c>
      <c r="F59" s="3" t="s">
        <v>180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15"/>
        <v>0</v>
      </c>
      <c r="T59" s="28">
        <f t="shared" si="16"/>
        <v>0</v>
      </c>
      <c r="U59" s="28">
        <f t="shared" si="17"/>
        <v>0</v>
      </c>
      <c r="V59" s="28">
        <f t="shared" si="18"/>
        <v>0</v>
      </c>
      <c r="W59" s="28">
        <f t="shared" si="19"/>
        <v>0</v>
      </c>
      <c r="X59" s="28">
        <f t="shared" si="20"/>
        <v>0</v>
      </c>
      <c r="Y59" s="28">
        <f t="shared" si="21"/>
        <v>0</v>
      </c>
    </row>
    <row r="60" spans="3:25">
      <c r="C60" s="77"/>
      <c r="D60" s="77"/>
      <c r="E60" s="77"/>
      <c r="F60" s="77"/>
      <c r="G60" s="77"/>
      <c r="H60" s="77"/>
      <c r="I60" s="16" t="s">
        <v>42</v>
      </c>
      <c r="J60" s="38">
        <f t="shared" ref="J60:O60" si="51">SUM(J59)</f>
        <v>1</v>
      </c>
      <c r="K60" s="38">
        <f t="shared" si="51"/>
        <v>1</v>
      </c>
      <c r="L60" s="38">
        <f t="shared" si="51"/>
        <v>1</v>
      </c>
      <c r="M60" s="38">
        <f t="shared" si="51"/>
        <v>1</v>
      </c>
      <c r="N60" s="38">
        <f t="shared" si="51"/>
        <v>1</v>
      </c>
      <c r="O60" s="38">
        <f t="shared" si="51"/>
        <v>1</v>
      </c>
      <c r="P60" s="38">
        <f t="shared" si="50"/>
        <v>6</v>
      </c>
      <c r="Q60" s="33"/>
      <c r="R60" s="17"/>
      <c r="S60" s="28">
        <f t="shared" si="15"/>
        <v>1</v>
      </c>
      <c r="T60" s="28">
        <f t="shared" si="16"/>
        <v>1</v>
      </c>
      <c r="U60" s="28">
        <f t="shared" si="17"/>
        <v>1</v>
      </c>
      <c r="V60" s="28">
        <f t="shared" si="18"/>
        <v>1</v>
      </c>
      <c r="W60" s="28">
        <f t="shared" si="19"/>
        <v>1</v>
      </c>
      <c r="X60" s="28">
        <f t="shared" si="20"/>
        <v>1</v>
      </c>
      <c r="Y60" s="28">
        <f t="shared" si="21"/>
        <v>6</v>
      </c>
    </row>
    <row r="61" spans="3:25">
      <c r="C61" s="47">
        <v>42158.520833333336</v>
      </c>
      <c r="D61" s="47">
        <v>42158.548611111109</v>
      </c>
      <c r="E61" s="3" t="s">
        <v>124</v>
      </c>
      <c r="F61" s="3" t="s">
        <v>319</v>
      </c>
      <c r="G61" s="46" t="s">
        <v>126</v>
      </c>
      <c r="H61" s="46" t="s">
        <v>24</v>
      </c>
      <c r="I61" s="2" t="s">
        <v>179</v>
      </c>
      <c r="J61" s="37">
        <f>40/60</f>
        <v>0.66666666666666663</v>
      </c>
      <c r="K61" s="37">
        <f>J61</f>
        <v>0.66666666666666663</v>
      </c>
      <c r="L61" s="37">
        <f t="shared" ref="L61" si="52">K61</f>
        <v>0.66666666666666663</v>
      </c>
      <c r="M61" s="37">
        <f t="shared" ref="M61" si="53">L61</f>
        <v>0.66666666666666663</v>
      </c>
      <c r="N61" s="37">
        <f t="shared" ref="N61" si="54">M61</f>
        <v>0.66666666666666663</v>
      </c>
      <c r="O61" s="37">
        <f t="shared" ref="O61" si="55">N61</f>
        <v>0.66666666666666663</v>
      </c>
      <c r="P61" s="37">
        <f t="shared" si="14"/>
        <v>3.9999999999999996</v>
      </c>
      <c r="Q61" s="32"/>
      <c r="R61" s="17"/>
      <c r="S61" s="28">
        <f t="shared" si="15"/>
        <v>0</v>
      </c>
      <c r="T61" s="28">
        <f t="shared" si="16"/>
        <v>0</v>
      </c>
      <c r="U61" s="28">
        <f t="shared" si="17"/>
        <v>0</v>
      </c>
      <c r="V61" s="28">
        <f t="shared" si="18"/>
        <v>0</v>
      </c>
      <c r="W61" s="28">
        <f t="shared" si="19"/>
        <v>0</v>
      </c>
      <c r="X61" s="28">
        <f t="shared" si="20"/>
        <v>0</v>
      </c>
      <c r="Y61" s="28">
        <f t="shared" si="21"/>
        <v>0</v>
      </c>
    </row>
    <row r="62" spans="3:25">
      <c r="C62" s="77"/>
      <c r="D62" s="77"/>
      <c r="E62" s="77"/>
      <c r="F62" s="77"/>
      <c r="G62" s="77"/>
      <c r="H62" s="77"/>
      <c r="I62" s="16" t="s">
        <v>42</v>
      </c>
      <c r="J62" s="38">
        <f t="shared" ref="J62:O62" si="56">SUM(J61)</f>
        <v>0.66666666666666663</v>
      </c>
      <c r="K62" s="38">
        <f t="shared" si="56"/>
        <v>0.66666666666666663</v>
      </c>
      <c r="L62" s="38">
        <f t="shared" si="56"/>
        <v>0.66666666666666663</v>
      </c>
      <c r="M62" s="38">
        <f t="shared" si="56"/>
        <v>0.66666666666666663</v>
      </c>
      <c r="N62" s="38">
        <f t="shared" si="56"/>
        <v>0.66666666666666663</v>
      </c>
      <c r="O62" s="38">
        <f t="shared" si="56"/>
        <v>0.66666666666666663</v>
      </c>
      <c r="P62" s="38">
        <f t="shared" si="50"/>
        <v>3.9999999999999996</v>
      </c>
      <c r="Q62" s="33"/>
      <c r="R62" s="17"/>
      <c r="S62" s="28">
        <f t="shared" si="15"/>
        <v>0.66666666666666663</v>
      </c>
      <c r="T62" s="28">
        <f t="shared" si="16"/>
        <v>0.66666666666666663</v>
      </c>
      <c r="U62" s="28">
        <f t="shared" si="17"/>
        <v>0.66666666666666663</v>
      </c>
      <c r="V62" s="28">
        <f t="shared" si="18"/>
        <v>0.66666666666666663</v>
      </c>
      <c r="W62" s="28">
        <f t="shared" si="19"/>
        <v>0.66666666666666663</v>
      </c>
      <c r="X62" s="28">
        <f t="shared" si="20"/>
        <v>0.66666666666666663</v>
      </c>
      <c r="Y62" s="28">
        <f t="shared" si="21"/>
        <v>3.9999999999999996</v>
      </c>
    </row>
    <row r="63" spans="3:25">
      <c r="C63" s="47">
        <v>42160.666666666664</v>
      </c>
      <c r="D63" s="47">
        <v>42160.708333333336</v>
      </c>
      <c r="E63" s="3" t="s">
        <v>106</v>
      </c>
      <c r="F63" s="3" t="s">
        <v>181</v>
      </c>
      <c r="G63" s="46" t="s">
        <v>182</v>
      </c>
      <c r="H63" s="46" t="s">
        <v>195</v>
      </c>
      <c r="I63" s="2" t="s">
        <v>184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183</v>
      </c>
      <c r="R63" s="17"/>
      <c r="S63" s="28">
        <f t="shared" si="15"/>
        <v>0</v>
      </c>
      <c r="T63" s="28">
        <f t="shared" si="16"/>
        <v>0</v>
      </c>
      <c r="U63" s="28">
        <f t="shared" si="17"/>
        <v>0</v>
      </c>
      <c r="V63" s="28">
        <f t="shared" si="18"/>
        <v>0</v>
      </c>
      <c r="W63" s="28">
        <f t="shared" si="19"/>
        <v>0</v>
      </c>
      <c r="X63" s="28">
        <f t="shared" si="20"/>
        <v>0</v>
      </c>
      <c r="Y63" s="28">
        <f t="shared" si="21"/>
        <v>0</v>
      </c>
    </row>
    <row r="64" spans="3:25">
      <c r="C64" s="77"/>
      <c r="D64" s="77"/>
      <c r="E64" s="77"/>
      <c r="F64" s="77"/>
      <c r="G64" s="77"/>
      <c r="H64" s="77"/>
      <c r="I64" s="16" t="s">
        <v>42</v>
      </c>
      <c r="J64" s="38">
        <f t="shared" ref="J64:O64" si="57">SUM(J63)</f>
        <v>1</v>
      </c>
      <c r="K64" s="38">
        <f t="shared" si="57"/>
        <v>1</v>
      </c>
      <c r="L64" s="38">
        <f t="shared" si="57"/>
        <v>1</v>
      </c>
      <c r="M64" s="38">
        <f t="shared" si="57"/>
        <v>1</v>
      </c>
      <c r="N64" s="38">
        <f t="shared" si="57"/>
        <v>1</v>
      </c>
      <c r="O64" s="38">
        <f t="shared" si="57"/>
        <v>1</v>
      </c>
      <c r="P64" s="38">
        <f t="shared" ref="P64" si="58">SUM(J64:O64)</f>
        <v>6</v>
      </c>
      <c r="Q64" s="33"/>
      <c r="R64" s="17"/>
      <c r="S64" s="28">
        <f t="shared" si="15"/>
        <v>1</v>
      </c>
      <c r="T64" s="28">
        <f t="shared" si="16"/>
        <v>1</v>
      </c>
      <c r="U64" s="28">
        <f t="shared" si="17"/>
        <v>1</v>
      </c>
      <c r="V64" s="28">
        <f t="shared" si="18"/>
        <v>1</v>
      </c>
      <c r="W64" s="28">
        <f t="shared" si="19"/>
        <v>1</v>
      </c>
      <c r="X64" s="28">
        <f t="shared" si="20"/>
        <v>1</v>
      </c>
      <c r="Y64" s="28">
        <f t="shared" si="21"/>
        <v>6</v>
      </c>
    </row>
    <row r="65" spans="3:25">
      <c r="C65" s="47">
        <v>42162.375</v>
      </c>
      <c r="D65" s="47">
        <v>42162.75</v>
      </c>
      <c r="E65" s="3" t="s">
        <v>106</v>
      </c>
      <c r="F65" s="3" t="s">
        <v>197</v>
      </c>
      <c r="G65" s="46" t="s">
        <v>182</v>
      </c>
      <c r="H65" s="46" t="s">
        <v>185</v>
      </c>
      <c r="I65" s="2" t="s">
        <v>191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15"/>
        <v>0</v>
      </c>
      <c r="T65" s="28">
        <f t="shared" si="16"/>
        <v>0</v>
      </c>
      <c r="U65" s="28">
        <f t="shared" si="17"/>
        <v>0</v>
      </c>
      <c r="V65" s="28">
        <f t="shared" si="18"/>
        <v>0</v>
      </c>
      <c r="W65" s="28">
        <f t="shared" si="19"/>
        <v>0</v>
      </c>
      <c r="X65" s="28">
        <f t="shared" si="20"/>
        <v>0</v>
      </c>
      <c r="Y65" s="28">
        <f t="shared" si="21"/>
        <v>0</v>
      </c>
    </row>
    <row r="66" spans="3:25">
      <c r="C66" s="47">
        <v>42162.375</v>
      </c>
      <c r="D66" s="47">
        <v>42162.75</v>
      </c>
      <c r="E66" s="3" t="s">
        <v>106</v>
      </c>
      <c r="F66" s="3" t="s">
        <v>197</v>
      </c>
      <c r="G66" s="46" t="s">
        <v>182</v>
      </c>
      <c r="H66" s="46" t="s">
        <v>186</v>
      </c>
      <c r="I66" s="2" t="s">
        <v>191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15"/>
        <v>0</v>
      </c>
      <c r="T66" s="28">
        <f t="shared" si="16"/>
        <v>0</v>
      </c>
      <c r="U66" s="28">
        <f t="shared" si="17"/>
        <v>0</v>
      </c>
      <c r="V66" s="28">
        <f t="shared" si="18"/>
        <v>0</v>
      </c>
      <c r="W66" s="28">
        <f t="shared" si="19"/>
        <v>0</v>
      </c>
      <c r="X66" s="28">
        <f t="shared" si="20"/>
        <v>0</v>
      </c>
      <c r="Y66" s="28">
        <f t="shared" si="21"/>
        <v>0</v>
      </c>
    </row>
    <row r="67" spans="3:25">
      <c r="C67" s="47">
        <v>42162.375</v>
      </c>
      <c r="D67" s="47">
        <v>42162.75</v>
      </c>
      <c r="E67" s="3" t="s">
        <v>106</v>
      </c>
      <c r="F67" s="3" t="s">
        <v>197</v>
      </c>
      <c r="G67" s="46" t="s">
        <v>182</v>
      </c>
      <c r="H67" s="46" t="s">
        <v>187</v>
      </c>
      <c r="I67" s="2" t="s">
        <v>191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15"/>
        <v>0</v>
      </c>
      <c r="T67" s="28">
        <f t="shared" si="16"/>
        <v>0</v>
      </c>
      <c r="U67" s="28">
        <f t="shared" si="17"/>
        <v>0</v>
      </c>
      <c r="V67" s="28">
        <f t="shared" si="18"/>
        <v>0</v>
      </c>
      <c r="W67" s="28">
        <f t="shared" si="19"/>
        <v>0</v>
      </c>
      <c r="X67" s="28">
        <f t="shared" si="20"/>
        <v>0</v>
      </c>
      <c r="Y67" s="28">
        <f t="shared" si="21"/>
        <v>0</v>
      </c>
    </row>
    <row r="68" spans="3:25">
      <c r="C68" s="47">
        <v>42162.375</v>
      </c>
      <c r="D68" s="47">
        <v>42162.75</v>
      </c>
      <c r="E68" s="3" t="s">
        <v>106</v>
      </c>
      <c r="F68" s="3" t="s">
        <v>197</v>
      </c>
      <c r="G68" s="46" t="s">
        <v>182</v>
      </c>
      <c r="H68" s="46" t="s">
        <v>188</v>
      </c>
      <c r="I68" s="2" t="s">
        <v>192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15"/>
        <v>0</v>
      </c>
      <c r="T68" s="28">
        <f t="shared" si="16"/>
        <v>0</v>
      </c>
      <c r="U68" s="28">
        <f t="shared" si="17"/>
        <v>0</v>
      </c>
      <c r="V68" s="28">
        <f t="shared" si="18"/>
        <v>0</v>
      </c>
      <c r="W68" s="28">
        <f t="shared" si="19"/>
        <v>0</v>
      </c>
      <c r="X68" s="28">
        <f t="shared" si="20"/>
        <v>0</v>
      </c>
      <c r="Y68" s="28">
        <f t="shared" si="21"/>
        <v>0</v>
      </c>
    </row>
    <row r="69" spans="3:25">
      <c r="C69" s="47">
        <v>42162.375</v>
      </c>
      <c r="D69" s="47">
        <v>42162.75</v>
      </c>
      <c r="E69" s="3" t="s">
        <v>106</v>
      </c>
      <c r="F69" s="3" t="s">
        <v>197</v>
      </c>
      <c r="G69" s="46" t="s">
        <v>182</v>
      </c>
      <c r="H69" s="46" t="s">
        <v>189</v>
      </c>
      <c r="I69" s="2" t="s">
        <v>191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15"/>
        <v>0</v>
      </c>
      <c r="T69" s="28">
        <f t="shared" si="16"/>
        <v>0</v>
      </c>
      <c r="U69" s="28">
        <f t="shared" si="17"/>
        <v>0</v>
      </c>
      <c r="V69" s="28">
        <f t="shared" si="18"/>
        <v>0</v>
      </c>
      <c r="W69" s="28">
        <f t="shared" si="19"/>
        <v>0</v>
      </c>
      <c r="X69" s="28">
        <f t="shared" si="20"/>
        <v>0</v>
      </c>
      <c r="Y69" s="28">
        <f t="shared" si="21"/>
        <v>0</v>
      </c>
    </row>
    <row r="70" spans="3:25">
      <c r="C70" s="47">
        <v>42162.375</v>
      </c>
      <c r="D70" s="47">
        <v>42162.75</v>
      </c>
      <c r="E70" s="3" t="s">
        <v>106</v>
      </c>
      <c r="F70" s="3" t="s">
        <v>197</v>
      </c>
      <c r="G70" s="46" t="s">
        <v>182</v>
      </c>
      <c r="H70" s="46" t="s">
        <v>190</v>
      </c>
      <c r="I70" s="2" t="s">
        <v>191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si="15"/>
        <v>0</v>
      </c>
      <c r="T70" s="28">
        <f t="shared" si="16"/>
        <v>0</v>
      </c>
      <c r="U70" s="28">
        <f t="shared" si="17"/>
        <v>0</v>
      </c>
      <c r="V70" s="28">
        <f t="shared" si="18"/>
        <v>0</v>
      </c>
      <c r="W70" s="28">
        <f t="shared" si="19"/>
        <v>0</v>
      </c>
      <c r="X70" s="28">
        <f t="shared" si="20"/>
        <v>0</v>
      </c>
      <c r="Y70" s="28">
        <f t="shared" si="21"/>
        <v>0</v>
      </c>
    </row>
    <row r="71" spans="3:25">
      <c r="C71" s="77"/>
      <c r="D71" s="77"/>
      <c r="E71" s="77"/>
      <c r="F71" s="77"/>
      <c r="G71" s="77"/>
      <c r="H71" s="77"/>
      <c r="I71" s="16" t="s">
        <v>42</v>
      </c>
      <c r="J71" s="38">
        <f>SUM(J65:J70)</f>
        <v>9</v>
      </c>
      <c r="K71" s="38">
        <f t="shared" ref="K71:O71" si="59">SUM(K65:K70)</f>
        <v>9</v>
      </c>
      <c r="L71" s="38">
        <f t="shared" si="59"/>
        <v>9</v>
      </c>
      <c r="M71" s="38">
        <f t="shared" si="59"/>
        <v>9</v>
      </c>
      <c r="N71" s="38">
        <f t="shared" si="59"/>
        <v>9</v>
      </c>
      <c r="O71" s="38">
        <f t="shared" si="59"/>
        <v>9</v>
      </c>
      <c r="P71" s="38">
        <f t="shared" si="14"/>
        <v>54</v>
      </c>
      <c r="Q71" s="33"/>
      <c r="R71" s="17"/>
      <c r="S71" s="28">
        <f t="shared" si="15"/>
        <v>9</v>
      </c>
      <c r="T71" s="28">
        <f t="shared" si="16"/>
        <v>9</v>
      </c>
      <c r="U71" s="28">
        <f t="shared" si="17"/>
        <v>9</v>
      </c>
      <c r="V71" s="28">
        <f t="shared" si="18"/>
        <v>9</v>
      </c>
      <c r="W71" s="28">
        <f t="shared" si="19"/>
        <v>9</v>
      </c>
      <c r="X71" s="28">
        <f t="shared" si="20"/>
        <v>9</v>
      </c>
      <c r="Y71" s="28">
        <f t="shared" si="21"/>
        <v>54</v>
      </c>
    </row>
    <row r="72" spans="3:25" ht="31.2">
      <c r="C72" s="47">
        <v>42163.583333333336</v>
      </c>
      <c r="D72" s="47">
        <v>42163.666666666664</v>
      </c>
      <c r="E72" s="3" t="s">
        <v>106</v>
      </c>
      <c r="F72" s="3" t="s">
        <v>193</v>
      </c>
      <c r="G72" s="46" t="s">
        <v>182</v>
      </c>
      <c r="H72" s="75" t="s">
        <v>322</v>
      </c>
      <c r="I72" s="2" t="s">
        <v>194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60">SUM(J72:O72)</f>
        <v>12</v>
      </c>
      <c r="Q72" s="57" t="s">
        <v>199</v>
      </c>
      <c r="R72" s="17"/>
      <c r="S72" s="28">
        <f t="shared" si="15"/>
        <v>0</v>
      </c>
      <c r="T72" s="28">
        <f t="shared" si="16"/>
        <v>0</v>
      </c>
      <c r="U72" s="28">
        <f t="shared" si="17"/>
        <v>0</v>
      </c>
      <c r="V72" s="28">
        <f t="shared" si="18"/>
        <v>0</v>
      </c>
      <c r="W72" s="28">
        <f t="shared" si="19"/>
        <v>0</v>
      </c>
      <c r="X72" s="28">
        <f t="shared" si="20"/>
        <v>0</v>
      </c>
      <c r="Y72" s="28">
        <f t="shared" si="21"/>
        <v>0</v>
      </c>
    </row>
    <row r="73" spans="3:25">
      <c r="C73" s="47">
        <v>42163.666666666664</v>
      </c>
      <c r="D73" s="47">
        <v>42163.708333333336</v>
      </c>
      <c r="E73" s="3" t="s">
        <v>106</v>
      </c>
      <c r="F73" s="3" t="s">
        <v>193</v>
      </c>
      <c r="G73" s="46" t="s">
        <v>108</v>
      </c>
      <c r="H73" s="46" t="s">
        <v>195</v>
      </c>
      <c r="I73" s="2" t="s">
        <v>196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60"/>
        <v>6</v>
      </c>
      <c r="Q73" s="32"/>
      <c r="R73" s="17"/>
      <c r="S73" s="28">
        <f t="shared" si="15"/>
        <v>0</v>
      </c>
      <c r="T73" s="28">
        <f t="shared" si="16"/>
        <v>0</v>
      </c>
      <c r="U73" s="28">
        <f t="shared" si="17"/>
        <v>0</v>
      </c>
      <c r="V73" s="28">
        <f t="shared" si="18"/>
        <v>0</v>
      </c>
      <c r="W73" s="28">
        <f t="shared" si="19"/>
        <v>0</v>
      </c>
      <c r="X73" s="28">
        <f t="shared" si="20"/>
        <v>0</v>
      </c>
      <c r="Y73" s="28">
        <f t="shared" si="21"/>
        <v>0</v>
      </c>
    </row>
    <row r="74" spans="3:25">
      <c r="C74" s="77"/>
      <c r="D74" s="77"/>
      <c r="E74" s="77"/>
      <c r="F74" s="77"/>
      <c r="G74" s="77"/>
      <c r="H74" s="77"/>
      <c r="I74" s="16" t="s">
        <v>42</v>
      </c>
      <c r="J74" s="38">
        <f>SUM(J72:J73)</f>
        <v>3</v>
      </c>
      <c r="K74" s="38">
        <f t="shared" ref="K74:O74" si="61">SUM(K72:K73)</f>
        <v>3</v>
      </c>
      <c r="L74" s="38">
        <f t="shared" si="61"/>
        <v>3</v>
      </c>
      <c r="M74" s="38">
        <f t="shared" si="61"/>
        <v>3</v>
      </c>
      <c r="N74" s="38">
        <f t="shared" si="61"/>
        <v>3</v>
      </c>
      <c r="O74" s="38">
        <f t="shared" si="61"/>
        <v>3</v>
      </c>
      <c r="P74" s="38">
        <f t="shared" si="60"/>
        <v>18</v>
      </c>
      <c r="Q74" s="33"/>
      <c r="R74" s="17"/>
      <c r="S74" s="28">
        <f t="shared" ref="S74:S137" si="62">IF($I74="total",J74,0)</f>
        <v>3</v>
      </c>
      <c r="T74" s="28">
        <f t="shared" ref="T74:T137" si="63">IF($I74="total",K74,0)</f>
        <v>3</v>
      </c>
      <c r="U74" s="28">
        <f t="shared" ref="U74:U137" si="64">IF($I74="total",L74,0)</f>
        <v>3</v>
      </c>
      <c r="V74" s="28">
        <f t="shared" ref="V74:V137" si="65">IF($I74="total",M74,0)</f>
        <v>3</v>
      </c>
      <c r="W74" s="28">
        <f t="shared" ref="W74:W137" si="66">IF($I74="total",N74,0)</f>
        <v>3</v>
      </c>
      <c r="X74" s="28">
        <f t="shared" ref="X74:X137" si="67">IF($I74="total",O74,0)</f>
        <v>3</v>
      </c>
      <c r="Y74" s="28">
        <f t="shared" ref="Y74:Y137" si="68">IF($I74="total",P74,0)</f>
        <v>18</v>
      </c>
    </row>
    <row r="75" spans="3:25">
      <c r="C75" s="56">
        <v>42163.791666666664</v>
      </c>
      <c r="D75" s="56">
        <v>42163.875</v>
      </c>
      <c r="E75" s="3" t="s">
        <v>106</v>
      </c>
      <c r="F75" s="3" t="s">
        <v>197</v>
      </c>
      <c r="G75" s="55" t="s">
        <v>182</v>
      </c>
      <c r="H75" s="55" t="s">
        <v>185</v>
      </c>
      <c r="I75" s="2" t="s">
        <v>191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60"/>
        <v>2</v>
      </c>
      <c r="Q75" s="57" t="s">
        <v>200</v>
      </c>
      <c r="R75" s="17"/>
      <c r="S75" s="28">
        <f t="shared" si="62"/>
        <v>0</v>
      </c>
      <c r="T75" s="28">
        <f t="shared" si="63"/>
        <v>0</v>
      </c>
      <c r="U75" s="28">
        <f t="shared" si="64"/>
        <v>0</v>
      </c>
      <c r="V75" s="28">
        <f t="shared" si="65"/>
        <v>0</v>
      </c>
      <c r="W75" s="28">
        <f t="shared" si="66"/>
        <v>0</v>
      </c>
      <c r="X75" s="28">
        <f t="shared" si="67"/>
        <v>0</v>
      </c>
      <c r="Y75" s="28">
        <f t="shared" si="68"/>
        <v>0</v>
      </c>
    </row>
    <row r="76" spans="3:25">
      <c r="C76" s="56">
        <v>42163.791666666664</v>
      </c>
      <c r="D76" s="56">
        <v>42163.875</v>
      </c>
      <c r="E76" s="3" t="s">
        <v>106</v>
      </c>
      <c r="F76" s="3" t="s">
        <v>197</v>
      </c>
      <c r="G76" s="55" t="s">
        <v>182</v>
      </c>
      <c r="H76" s="55" t="s">
        <v>186</v>
      </c>
      <c r="I76" s="2" t="s">
        <v>191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60"/>
        <v>2</v>
      </c>
      <c r="Q76" s="57" t="s">
        <v>200</v>
      </c>
      <c r="R76" s="17"/>
      <c r="S76" s="28">
        <f t="shared" si="62"/>
        <v>0</v>
      </c>
      <c r="T76" s="28">
        <f t="shared" si="63"/>
        <v>0</v>
      </c>
      <c r="U76" s="28">
        <f t="shared" si="64"/>
        <v>0</v>
      </c>
      <c r="V76" s="28">
        <f t="shared" si="65"/>
        <v>0</v>
      </c>
      <c r="W76" s="28">
        <f t="shared" si="66"/>
        <v>0</v>
      </c>
      <c r="X76" s="28">
        <f t="shared" si="67"/>
        <v>0</v>
      </c>
      <c r="Y76" s="28">
        <f t="shared" si="68"/>
        <v>0</v>
      </c>
    </row>
    <row r="77" spans="3:25">
      <c r="C77" s="56">
        <v>42163.791666666664</v>
      </c>
      <c r="D77" s="56">
        <v>42163.875</v>
      </c>
      <c r="E77" s="3" t="s">
        <v>106</v>
      </c>
      <c r="F77" s="3" t="s">
        <v>197</v>
      </c>
      <c r="G77" s="55" t="s">
        <v>182</v>
      </c>
      <c r="H77" s="55" t="s">
        <v>187</v>
      </c>
      <c r="I77" s="2" t="s">
        <v>191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60"/>
        <v>2</v>
      </c>
      <c r="Q77" s="57" t="s">
        <v>200</v>
      </c>
      <c r="R77" s="17"/>
      <c r="S77" s="28">
        <f t="shared" si="62"/>
        <v>0</v>
      </c>
      <c r="T77" s="28">
        <f t="shared" si="63"/>
        <v>0</v>
      </c>
      <c r="U77" s="28">
        <f t="shared" si="64"/>
        <v>0</v>
      </c>
      <c r="V77" s="28">
        <f t="shared" si="65"/>
        <v>0</v>
      </c>
      <c r="W77" s="28">
        <f t="shared" si="66"/>
        <v>0</v>
      </c>
      <c r="X77" s="28">
        <f t="shared" si="67"/>
        <v>0</v>
      </c>
      <c r="Y77" s="28">
        <f t="shared" si="68"/>
        <v>0</v>
      </c>
    </row>
    <row r="78" spans="3:25">
      <c r="C78" s="56">
        <v>42163.791666666664</v>
      </c>
      <c r="D78" s="56">
        <v>42163.875</v>
      </c>
      <c r="E78" s="3" t="s">
        <v>106</v>
      </c>
      <c r="F78" s="3" t="s">
        <v>197</v>
      </c>
      <c r="G78" s="55" t="s">
        <v>182</v>
      </c>
      <c r="H78" s="55" t="s">
        <v>198</v>
      </c>
      <c r="I78" s="2" t="s">
        <v>192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60"/>
        <v>2</v>
      </c>
      <c r="Q78" s="57" t="s">
        <v>200</v>
      </c>
      <c r="R78" s="17"/>
      <c r="S78" s="28">
        <f t="shared" si="62"/>
        <v>0</v>
      </c>
      <c r="T78" s="28">
        <f t="shared" si="63"/>
        <v>0</v>
      </c>
      <c r="U78" s="28">
        <f t="shared" si="64"/>
        <v>0</v>
      </c>
      <c r="V78" s="28">
        <f t="shared" si="65"/>
        <v>0</v>
      </c>
      <c r="W78" s="28">
        <f t="shared" si="66"/>
        <v>0</v>
      </c>
      <c r="X78" s="28">
        <f t="shared" si="67"/>
        <v>0</v>
      </c>
      <c r="Y78" s="28">
        <f t="shared" si="68"/>
        <v>0</v>
      </c>
    </row>
    <row r="79" spans="3:25">
      <c r="C79" s="56">
        <v>42163.791666666664</v>
      </c>
      <c r="D79" s="56">
        <v>42163.875</v>
      </c>
      <c r="E79" s="3" t="s">
        <v>106</v>
      </c>
      <c r="F79" s="3" t="s">
        <v>197</v>
      </c>
      <c r="G79" s="55" t="s">
        <v>182</v>
      </c>
      <c r="H79" s="55" t="s">
        <v>189</v>
      </c>
      <c r="I79" s="2" t="s">
        <v>191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60"/>
        <v>2</v>
      </c>
      <c r="Q79" s="57" t="s">
        <v>200</v>
      </c>
      <c r="R79" s="17"/>
      <c r="S79" s="28">
        <f t="shared" si="62"/>
        <v>0</v>
      </c>
      <c r="T79" s="28">
        <f t="shared" si="63"/>
        <v>0</v>
      </c>
      <c r="U79" s="28">
        <f t="shared" si="64"/>
        <v>0</v>
      </c>
      <c r="V79" s="28">
        <f t="shared" si="65"/>
        <v>0</v>
      </c>
      <c r="W79" s="28">
        <f t="shared" si="66"/>
        <v>0</v>
      </c>
      <c r="X79" s="28">
        <f t="shared" si="67"/>
        <v>0</v>
      </c>
      <c r="Y79" s="28">
        <f t="shared" si="68"/>
        <v>0</v>
      </c>
    </row>
    <row r="80" spans="3:25">
      <c r="C80" s="56">
        <v>42163.791666666664</v>
      </c>
      <c r="D80" s="56">
        <v>42163.875</v>
      </c>
      <c r="E80" s="3" t="s">
        <v>106</v>
      </c>
      <c r="F80" s="3" t="s">
        <v>197</v>
      </c>
      <c r="G80" s="55" t="s">
        <v>182</v>
      </c>
      <c r="H80" s="55" t="s">
        <v>190</v>
      </c>
      <c r="I80" s="2" t="s">
        <v>191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60"/>
        <v>2</v>
      </c>
      <c r="Q80" s="57" t="s">
        <v>200</v>
      </c>
      <c r="R80" s="17"/>
      <c r="S80" s="28">
        <f t="shared" si="62"/>
        <v>0</v>
      </c>
      <c r="T80" s="28">
        <f t="shared" si="63"/>
        <v>0</v>
      </c>
      <c r="U80" s="28">
        <f t="shared" si="64"/>
        <v>0</v>
      </c>
      <c r="V80" s="28">
        <f t="shared" si="65"/>
        <v>0</v>
      </c>
      <c r="W80" s="28">
        <f t="shared" si="66"/>
        <v>0</v>
      </c>
      <c r="X80" s="28">
        <f t="shared" si="67"/>
        <v>0</v>
      </c>
      <c r="Y80" s="28">
        <f t="shared" si="68"/>
        <v>0</v>
      </c>
    </row>
    <row r="81" spans="3:25">
      <c r="C81" s="77"/>
      <c r="D81" s="77"/>
      <c r="E81" s="77"/>
      <c r="F81" s="77"/>
      <c r="G81" s="77"/>
      <c r="H81" s="77"/>
      <c r="I81" s="16" t="s">
        <v>42</v>
      </c>
      <c r="J81" s="38">
        <f>SUM(J75:J80)</f>
        <v>2</v>
      </c>
      <c r="K81" s="38">
        <f t="shared" ref="K81:O81" si="69">SUM(K75:K80)</f>
        <v>2</v>
      </c>
      <c r="L81" s="38">
        <f t="shared" si="69"/>
        <v>2</v>
      </c>
      <c r="M81" s="38">
        <f t="shared" si="69"/>
        <v>2</v>
      </c>
      <c r="N81" s="38">
        <f t="shared" si="69"/>
        <v>2</v>
      </c>
      <c r="O81" s="38">
        <f t="shared" si="69"/>
        <v>2</v>
      </c>
      <c r="P81" s="38">
        <f t="shared" si="60"/>
        <v>12</v>
      </c>
      <c r="Q81" s="33"/>
      <c r="R81" s="17"/>
      <c r="S81" s="28">
        <f t="shared" si="62"/>
        <v>2</v>
      </c>
      <c r="T81" s="28">
        <f t="shared" si="63"/>
        <v>2</v>
      </c>
      <c r="U81" s="28">
        <f t="shared" si="64"/>
        <v>2</v>
      </c>
      <c r="V81" s="28">
        <f t="shared" si="65"/>
        <v>2</v>
      </c>
      <c r="W81" s="28">
        <f t="shared" si="66"/>
        <v>2</v>
      </c>
      <c r="X81" s="28">
        <f t="shared" si="67"/>
        <v>2</v>
      </c>
      <c r="Y81" s="28">
        <f t="shared" si="68"/>
        <v>12</v>
      </c>
    </row>
    <row r="82" spans="3:25">
      <c r="C82" s="56">
        <v>42164.583333333336</v>
      </c>
      <c r="D82" s="56">
        <v>42164.708333333336</v>
      </c>
      <c r="E82" s="3" t="s">
        <v>106</v>
      </c>
      <c r="F82" s="3" t="s">
        <v>201</v>
      </c>
      <c r="G82" s="55" t="s">
        <v>182</v>
      </c>
      <c r="H82" s="55" t="s">
        <v>182</v>
      </c>
      <c r="I82" s="2" t="s">
        <v>202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0">SUM(J82:O82)</f>
        <v>12</v>
      </c>
      <c r="Q82" s="32"/>
      <c r="R82" s="17"/>
      <c r="S82" s="28">
        <f t="shared" si="62"/>
        <v>0</v>
      </c>
      <c r="T82" s="28">
        <f t="shared" si="63"/>
        <v>0</v>
      </c>
      <c r="U82" s="28">
        <f t="shared" si="64"/>
        <v>0</v>
      </c>
      <c r="V82" s="28">
        <f t="shared" si="65"/>
        <v>0</v>
      </c>
      <c r="W82" s="28">
        <f t="shared" si="66"/>
        <v>0</v>
      </c>
      <c r="X82" s="28">
        <f t="shared" si="67"/>
        <v>0</v>
      </c>
      <c r="Y82" s="28">
        <f t="shared" si="68"/>
        <v>0</v>
      </c>
    </row>
    <row r="83" spans="3:25">
      <c r="C83" s="56">
        <v>42164.791666666664</v>
      </c>
      <c r="D83" s="56">
        <v>42164.875</v>
      </c>
      <c r="E83" s="3" t="s">
        <v>106</v>
      </c>
      <c r="F83" s="3" t="s">
        <v>201</v>
      </c>
      <c r="G83" s="55" t="s">
        <v>108</v>
      </c>
      <c r="H83" s="55" t="s">
        <v>195</v>
      </c>
      <c r="I83" s="2" t="s">
        <v>196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0"/>
        <v>12</v>
      </c>
      <c r="Q83" s="32"/>
      <c r="R83" s="17"/>
      <c r="S83" s="28">
        <f t="shared" si="62"/>
        <v>0</v>
      </c>
      <c r="T83" s="28">
        <f t="shared" si="63"/>
        <v>0</v>
      </c>
      <c r="U83" s="28">
        <f t="shared" si="64"/>
        <v>0</v>
      </c>
      <c r="V83" s="28">
        <f t="shared" si="65"/>
        <v>0</v>
      </c>
      <c r="W83" s="28">
        <f t="shared" si="66"/>
        <v>0</v>
      </c>
      <c r="X83" s="28">
        <f t="shared" si="67"/>
        <v>0</v>
      </c>
      <c r="Y83" s="28">
        <f t="shared" si="68"/>
        <v>0</v>
      </c>
    </row>
    <row r="84" spans="3:25">
      <c r="C84" s="77"/>
      <c r="D84" s="77"/>
      <c r="E84" s="77"/>
      <c r="F84" s="77"/>
      <c r="G84" s="77"/>
      <c r="H84" s="77"/>
      <c r="I84" s="16" t="s">
        <v>42</v>
      </c>
      <c r="J84" s="38">
        <f>SUM(J82:J83)</f>
        <v>4</v>
      </c>
      <c r="K84" s="38">
        <f t="shared" ref="K84:O84" si="71">SUM(K82:K83)</f>
        <v>4</v>
      </c>
      <c r="L84" s="38">
        <f t="shared" si="71"/>
        <v>4</v>
      </c>
      <c r="M84" s="38">
        <f t="shared" si="71"/>
        <v>4</v>
      </c>
      <c r="N84" s="38">
        <f t="shared" si="71"/>
        <v>4</v>
      </c>
      <c r="O84" s="38">
        <f t="shared" si="71"/>
        <v>4</v>
      </c>
      <c r="P84" s="38">
        <f t="shared" ref="P84" si="72">SUM(J84:O84)</f>
        <v>24</v>
      </c>
      <c r="Q84" s="33"/>
      <c r="R84" s="17"/>
      <c r="S84" s="28">
        <f t="shared" si="62"/>
        <v>4</v>
      </c>
      <c r="T84" s="28">
        <f t="shared" si="63"/>
        <v>4</v>
      </c>
      <c r="U84" s="28">
        <f t="shared" si="64"/>
        <v>4</v>
      </c>
      <c r="V84" s="28">
        <f t="shared" si="65"/>
        <v>4</v>
      </c>
      <c r="W84" s="28">
        <f t="shared" si="66"/>
        <v>4</v>
      </c>
      <c r="X84" s="28">
        <f t="shared" si="67"/>
        <v>4</v>
      </c>
      <c r="Y84" s="28">
        <f t="shared" si="68"/>
        <v>24</v>
      </c>
    </row>
    <row r="85" spans="3:25">
      <c r="C85" s="59">
        <v>42165.520833333336</v>
      </c>
      <c r="D85" s="59">
        <v>42165.548611111109</v>
      </c>
      <c r="E85" s="3" t="s">
        <v>124</v>
      </c>
      <c r="F85" s="3" t="s">
        <v>320</v>
      </c>
      <c r="G85" s="58" t="s">
        <v>126</v>
      </c>
      <c r="H85" s="58" t="s">
        <v>24</v>
      </c>
      <c r="I85" s="2" t="s">
        <v>179</v>
      </c>
      <c r="J85" s="37">
        <f>40/60</f>
        <v>0.66666666666666663</v>
      </c>
      <c r="K85" s="37">
        <f>J85</f>
        <v>0.66666666666666663</v>
      </c>
      <c r="L85" s="37">
        <f t="shared" ref="L85" si="73">K85</f>
        <v>0.66666666666666663</v>
      </c>
      <c r="M85" s="37">
        <f t="shared" ref="M85" si="74">L85</f>
        <v>0.66666666666666663</v>
      </c>
      <c r="N85" s="37">
        <f t="shared" ref="N85" si="75">M85</f>
        <v>0.66666666666666663</v>
      </c>
      <c r="O85" s="37">
        <f t="shared" ref="O85" si="76">N85</f>
        <v>0.66666666666666663</v>
      </c>
      <c r="P85" s="37">
        <f t="shared" ref="P85:P95" si="77">SUM(J85:O85)</f>
        <v>3.9999999999999996</v>
      </c>
      <c r="Q85" s="32"/>
      <c r="R85" s="17"/>
      <c r="S85" s="28">
        <f t="shared" si="62"/>
        <v>0</v>
      </c>
      <c r="T85" s="28">
        <f t="shared" si="63"/>
        <v>0</v>
      </c>
      <c r="U85" s="28">
        <f t="shared" si="64"/>
        <v>0</v>
      </c>
      <c r="V85" s="28">
        <f t="shared" si="65"/>
        <v>0</v>
      </c>
      <c r="W85" s="28">
        <f t="shared" si="66"/>
        <v>0</v>
      </c>
      <c r="X85" s="28">
        <f t="shared" si="67"/>
        <v>0</v>
      </c>
      <c r="Y85" s="28">
        <f t="shared" si="68"/>
        <v>0</v>
      </c>
    </row>
    <row r="86" spans="3:25">
      <c r="C86" s="77"/>
      <c r="D86" s="77"/>
      <c r="E86" s="77"/>
      <c r="F86" s="77"/>
      <c r="G86" s="77"/>
      <c r="H86" s="77"/>
      <c r="I86" s="16" t="s">
        <v>42</v>
      </c>
      <c r="J86" s="38">
        <f>SUM(J85)</f>
        <v>0.66666666666666663</v>
      </c>
      <c r="K86" s="38">
        <f t="shared" ref="K86:O86" si="78">SUM(K85)</f>
        <v>0.66666666666666663</v>
      </c>
      <c r="L86" s="38">
        <f t="shared" si="78"/>
        <v>0.66666666666666663</v>
      </c>
      <c r="M86" s="38">
        <f t="shared" si="78"/>
        <v>0.66666666666666663</v>
      </c>
      <c r="N86" s="38">
        <f t="shared" si="78"/>
        <v>0.66666666666666663</v>
      </c>
      <c r="O86" s="38">
        <f t="shared" si="78"/>
        <v>0.66666666666666663</v>
      </c>
      <c r="P86" s="38">
        <f t="shared" si="77"/>
        <v>3.9999999999999996</v>
      </c>
      <c r="Q86" s="33"/>
      <c r="R86" s="17"/>
      <c r="S86" s="28">
        <f t="shared" si="62"/>
        <v>0.66666666666666663</v>
      </c>
      <c r="T86" s="28">
        <f t="shared" si="63"/>
        <v>0.66666666666666663</v>
      </c>
      <c r="U86" s="28">
        <f t="shared" si="64"/>
        <v>0.66666666666666663</v>
      </c>
      <c r="V86" s="28">
        <f t="shared" si="65"/>
        <v>0.66666666666666663</v>
      </c>
      <c r="W86" s="28">
        <f t="shared" si="66"/>
        <v>0.66666666666666663</v>
      </c>
      <c r="X86" s="28">
        <f t="shared" si="67"/>
        <v>0.66666666666666663</v>
      </c>
      <c r="Y86" s="28">
        <f t="shared" si="68"/>
        <v>3.9999999999999996</v>
      </c>
    </row>
    <row r="87" spans="3:25">
      <c r="C87" s="59">
        <v>42165.625</v>
      </c>
      <c r="D87" s="59">
        <v>42165.916666666664</v>
      </c>
      <c r="E87" s="3" t="s">
        <v>106</v>
      </c>
      <c r="F87" s="3" t="s">
        <v>197</v>
      </c>
      <c r="G87" s="58" t="s">
        <v>182</v>
      </c>
      <c r="H87" s="58" t="s">
        <v>186</v>
      </c>
      <c r="I87" s="2" t="s">
        <v>304</v>
      </c>
      <c r="J87" s="37">
        <v>0</v>
      </c>
      <c r="K87" s="37">
        <v>0</v>
      </c>
      <c r="L87" s="37">
        <v>0</v>
      </c>
      <c r="M87" s="37">
        <v>7</v>
      </c>
      <c r="N87" s="37">
        <v>0</v>
      </c>
      <c r="O87" s="37">
        <v>0</v>
      </c>
      <c r="P87" s="37">
        <f t="shared" ref="P87" si="79">SUM(J87:O87)</f>
        <v>7</v>
      </c>
      <c r="Q87" s="32"/>
      <c r="R87" s="17"/>
      <c r="S87" s="28">
        <f t="shared" si="62"/>
        <v>0</v>
      </c>
      <c r="T87" s="28">
        <f t="shared" si="63"/>
        <v>0</v>
      </c>
      <c r="U87" s="28">
        <f t="shared" si="64"/>
        <v>0</v>
      </c>
      <c r="V87" s="28">
        <f t="shared" si="65"/>
        <v>0</v>
      </c>
      <c r="W87" s="28">
        <f t="shared" si="66"/>
        <v>0</v>
      </c>
      <c r="X87" s="28">
        <f t="shared" si="67"/>
        <v>0</v>
      </c>
      <c r="Y87" s="28">
        <f t="shared" si="68"/>
        <v>0</v>
      </c>
    </row>
    <row r="88" spans="3:25">
      <c r="C88" s="77"/>
      <c r="D88" s="77"/>
      <c r="E88" s="77"/>
      <c r="F88" s="77"/>
      <c r="G88" s="77"/>
      <c r="H88" s="77"/>
      <c r="I88" s="16" t="s">
        <v>42</v>
      </c>
      <c r="J88" s="38">
        <f>SUM(J87)</f>
        <v>0</v>
      </c>
      <c r="K88" s="38">
        <f t="shared" ref="K88" si="80">SUM(K87)</f>
        <v>0</v>
      </c>
      <c r="L88" s="38">
        <f t="shared" ref="L88" si="81">SUM(L87)</f>
        <v>0</v>
      </c>
      <c r="M88" s="38">
        <f t="shared" ref="M88" si="82">SUM(M87)</f>
        <v>7</v>
      </c>
      <c r="N88" s="38">
        <f t="shared" ref="N88" si="83">SUM(N87)</f>
        <v>0</v>
      </c>
      <c r="O88" s="38">
        <f t="shared" ref="O88" si="84">SUM(O87)</f>
        <v>0</v>
      </c>
      <c r="P88" s="38">
        <f t="shared" ref="P88" si="85">SUM(J88:O88)</f>
        <v>7</v>
      </c>
      <c r="Q88" s="33"/>
      <c r="R88" s="17"/>
      <c r="S88" s="28">
        <f t="shared" si="62"/>
        <v>0</v>
      </c>
      <c r="T88" s="28">
        <f t="shared" si="63"/>
        <v>0</v>
      </c>
      <c r="U88" s="28">
        <f t="shared" si="64"/>
        <v>0</v>
      </c>
      <c r="V88" s="28">
        <f t="shared" si="65"/>
        <v>7</v>
      </c>
      <c r="W88" s="28">
        <f t="shared" si="66"/>
        <v>0</v>
      </c>
      <c r="X88" s="28">
        <f t="shared" si="67"/>
        <v>0</v>
      </c>
      <c r="Y88" s="28">
        <f t="shared" si="68"/>
        <v>7</v>
      </c>
    </row>
    <row r="89" spans="3:25">
      <c r="C89" s="59">
        <v>42168.375</v>
      </c>
      <c r="D89" s="59">
        <v>42168.75</v>
      </c>
      <c r="E89" s="3" t="s">
        <v>106</v>
      </c>
      <c r="F89" s="3" t="s">
        <v>197</v>
      </c>
      <c r="G89" s="58" t="s">
        <v>304</v>
      </c>
      <c r="H89" s="58" t="s">
        <v>189</v>
      </c>
      <c r="I89" s="2" t="s">
        <v>304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9</v>
      </c>
      <c r="P89" s="37">
        <f t="shared" si="77"/>
        <v>9</v>
      </c>
      <c r="Q89" s="32"/>
      <c r="R89" s="17"/>
      <c r="S89" s="28">
        <f t="shared" si="62"/>
        <v>0</v>
      </c>
      <c r="T89" s="28">
        <f t="shared" si="63"/>
        <v>0</v>
      </c>
      <c r="U89" s="28">
        <f t="shared" si="64"/>
        <v>0</v>
      </c>
      <c r="V89" s="28">
        <f t="shared" si="65"/>
        <v>0</v>
      </c>
      <c r="W89" s="28">
        <f t="shared" si="66"/>
        <v>0</v>
      </c>
      <c r="X89" s="28">
        <f t="shared" si="67"/>
        <v>0</v>
      </c>
      <c r="Y89" s="28">
        <f t="shared" si="68"/>
        <v>0</v>
      </c>
    </row>
    <row r="90" spans="3:25">
      <c r="C90" s="59">
        <v>42168.375</v>
      </c>
      <c r="D90" s="59">
        <v>42168.75</v>
      </c>
      <c r="E90" s="3" t="s">
        <v>106</v>
      </c>
      <c r="F90" s="3" t="s">
        <v>197</v>
      </c>
      <c r="G90" s="58" t="s">
        <v>182</v>
      </c>
      <c r="H90" s="58" t="s">
        <v>186</v>
      </c>
      <c r="I90" s="2" t="s">
        <v>304</v>
      </c>
      <c r="J90" s="37">
        <v>0</v>
      </c>
      <c r="K90" s="37">
        <v>0</v>
      </c>
      <c r="L90" s="37">
        <v>0</v>
      </c>
      <c r="M90" s="37">
        <v>9</v>
      </c>
      <c r="N90" s="37">
        <v>0</v>
      </c>
      <c r="O90" s="37">
        <v>0</v>
      </c>
      <c r="P90" s="37">
        <f t="shared" si="77"/>
        <v>9</v>
      </c>
      <c r="Q90" s="32"/>
      <c r="R90" s="17"/>
      <c r="S90" s="28">
        <f t="shared" si="62"/>
        <v>0</v>
      </c>
      <c r="T90" s="28">
        <f t="shared" si="63"/>
        <v>0</v>
      </c>
      <c r="U90" s="28">
        <f t="shared" si="64"/>
        <v>0</v>
      </c>
      <c r="V90" s="28">
        <f t="shared" si="65"/>
        <v>0</v>
      </c>
      <c r="W90" s="28">
        <f t="shared" si="66"/>
        <v>0</v>
      </c>
      <c r="X90" s="28">
        <f t="shared" si="67"/>
        <v>0</v>
      </c>
      <c r="Y90" s="28">
        <f t="shared" si="68"/>
        <v>0</v>
      </c>
    </row>
    <row r="91" spans="3:25">
      <c r="C91" s="59">
        <v>42168.375</v>
      </c>
      <c r="D91" s="59">
        <v>42168.75</v>
      </c>
      <c r="E91" s="3" t="s">
        <v>106</v>
      </c>
      <c r="F91" s="3" t="s">
        <v>197</v>
      </c>
      <c r="G91" s="58" t="s">
        <v>182</v>
      </c>
      <c r="H91" s="58" t="s">
        <v>187</v>
      </c>
      <c r="I91" s="2" t="s">
        <v>304</v>
      </c>
      <c r="J91" s="37">
        <v>9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f t="shared" si="77"/>
        <v>9</v>
      </c>
      <c r="Q91" s="32"/>
      <c r="R91" s="17"/>
      <c r="S91" s="28">
        <f t="shared" si="62"/>
        <v>0</v>
      </c>
      <c r="T91" s="28">
        <f t="shared" si="63"/>
        <v>0</v>
      </c>
      <c r="U91" s="28">
        <f t="shared" si="64"/>
        <v>0</v>
      </c>
      <c r="V91" s="28">
        <f t="shared" si="65"/>
        <v>0</v>
      </c>
      <c r="W91" s="28">
        <f t="shared" si="66"/>
        <v>0</v>
      </c>
      <c r="X91" s="28">
        <f t="shared" si="67"/>
        <v>0</v>
      </c>
      <c r="Y91" s="28">
        <f t="shared" si="68"/>
        <v>0</v>
      </c>
    </row>
    <row r="92" spans="3:25">
      <c r="C92" s="59">
        <v>42168.375</v>
      </c>
      <c r="D92" s="59">
        <v>42168.75</v>
      </c>
      <c r="E92" s="3" t="s">
        <v>106</v>
      </c>
      <c r="F92" s="3" t="s">
        <v>197</v>
      </c>
      <c r="G92" s="58" t="s">
        <v>182</v>
      </c>
      <c r="H92" s="58" t="s">
        <v>198</v>
      </c>
      <c r="I92" s="2" t="s">
        <v>304</v>
      </c>
      <c r="J92" s="37">
        <v>0</v>
      </c>
      <c r="K92" s="37">
        <v>9</v>
      </c>
      <c r="L92" s="37">
        <v>0</v>
      </c>
      <c r="M92" s="37">
        <v>0</v>
      </c>
      <c r="N92" s="37">
        <v>0</v>
      </c>
      <c r="O92" s="37">
        <v>0</v>
      </c>
      <c r="P92" s="37">
        <f t="shared" si="77"/>
        <v>9</v>
      </c>
      <c r="Q92" s="32"/>
      <c r="R92" s="17"/>
      <c r="S92" s="28">
        <f t="shared" si="62"/>
        <v>0</v>
      </c>
      <c r="T92" s="28">
        <f t="shared" si="63"/>
        <v>0</v>
      </c>
      <c r="U92" s="28">
        <f t="shared" si="64"/>
        <v>0</v>
      </c>
      <c r="V92" s="28">
        <f t="shared" si="65"/>
        <v>0</v>
      </c>
      <c r="W92" s="28">
        <f t="shared" si="66"/>
        <v>0</v>
      </c>
      <c r="X92" s="28">
        <f t="shared" si="67"/>
        <v>0</v>
      </c>
      <c r="Y92" s="28">
        <f t="shared" si="68"/>
        <v>0</v>
      </c>
    </row>
    <row r="93" spans="3:25">
      <c r="C93" s="59">
        <v>42168.375</v>
      </c>
      <c r="D93" s="59">
        <v>42168.75</v>
      </c>
      <c r="E93" s="3" t="s">
        <v>106</v>
      </c>
      <c r="F93" s="3" t="s">
        <v>197</v>
      </c>
      <c r="G93" s="58" t="s">
        <v>182</v>
      </c>
      <c r="H93" s="58" t="s">
        <v>189</v>
      </c>
      <c r="I93" s="2" t="s">
        <v>304</v>
      </c>
      <c r="J93" s="37">
        <v>0</v>
      </c>
      <c r="K93" s="37">
        <v>0</v>
      </c>
      <c r="L93" s="37">
        <v>0</v>
      </c>
      <c r="M93" s="37">
        <v>0</v>
      </c>
      <c r="N93" s="37">
        <v>9</v>
      </c>
      <c r="O93" s="37">
        <v>0</v>
      </c>
      <c r="P93" s="37">
        <f t="shared" si="77"/>
        <v>9</v>
      </c>
      <c r="Q93" s="32"/>
      <c r="R93" s="17"/>
      <c r="S93" s="28">
        <f t="shared" si="62"/>
        <v>0</v>
      </c>
      <c r="T93" s="28">
        <f t="shared" si="63"/>
        <v>0</v>
      </c>
      <c r="U93" s="28">
        <f t="shared" si="64"/>
        <v>0</v>
      </c>
      <c r="V93" s="28">
        <f t="shared" si="65"/>
        <v>0</v>
      </c>
      <c r="W93" s="28">
        <f t="shared" si="66"/>
        <v>0</v>
      </c>
      <c r="X93" s="28">
        <f t="shared" si="67"/>
        <v>0</v>
      </c>
      <c r="Y93" s="28">
        <f t="shared" si="68"/>
        <v>0</v>
      </c>
    </row>
    <row r="94" spans="3:25">
      <c r="C94" s="59">
        <v>42168.375</v>
      </c>
      <c r="D94" s="59">
        <v>42168.75</v>
      </c>
      <c r="E94" s="3" t="s">
        <v>106</v>
      </c>
      <c r="F94" s="3" t="s">
        <v>197</v>
      </c>
      <c r="G94" s="58" t="s">
        <v>182</v>
      </c>
      <c r="H94" s="58" t="s">
        <v>190</v>
      </c>
      <c r="I94" s="2" t="s">
        <v>304</v>
      </c>
      <c r="J94" s="37">
        <v>0</v>
      </c>
      <c r="K94" s="37">
        <v>0</v>
      </c>
      <c r="L94" s="37">
        <v>9</v>
      </c>
      <c r="M94" s="37">
        <v>0</v>
      </c>
      <c r="N94" s="37">
        <v>0</v>
      </c>
      <c r="O94" s="37">
        <v>0</v>
      </c>
      <c r="P94" s="37">
        <f t="shared" si="77"/>
        <v>9</v>
      </c>
      <c r="Q94" s="32"/>
      <c r="R94" s="17"/>
      <c r="S94" s="28">
        <f t="shared" si="62"/>
        <v>0</v>
      </c>
      <c r="T94" s="28">
        <f t="shared" si="63"/>
        <v>0</v>
      </c>
      <c r="U94" s="28">
        <f t="shared" si="64"/>
        <v>0</v>
      </c>
      <c r="V94" s="28">
        <f t="shared" si="65"/>
        <v>0</v>
      </c>
      <c r="W94" s="28">
        <f t="shared" si="66"/>
        <v>0</v>
      </c>
      <c r="X94" s="28">
        <f t="shared" si="67"/>
        <v>0</v>
      </c>
      <c r="Y94" s="28">
        <f t="shared" si="68"/>
        <v>0</v>
      </c>
    </row>
    <row r="95" spans="3:25">
      <c r="C95" s="77"/>
      <c r="D95" s="77"/>
      <c r="E95" s="77"/>
      <c r="F95" s="77"/>
      <c r="G95" s="77"/>
      <c r="H95" s="77"/>
      <c r="I95" s="16" t="s">
        <v>42</v>
      </c>
      <c r="J95" s="38">
        <f>SUM(J89:J94)</f>
        <v>9</v>
      </c>
      <c r="K95" s="38">
        <f t="shared" ref="K95:O95" si="86">SUM(K89:K94)</f>
        <v>9</v>
      </c>
      <c r="L95" s="38">
        <f t="shared" si="86"/>
        <v>9</v>
      </c>
      <c r="M95" s="38">
        <f t="shared" si="86"/>
        <v>9</v>
      </c>
      <c r="N95" s="38">
        <f t="shared" si="86"/>
        <v>9</v>
      </c>
      <c r="O95" s="38">
        <f t="shared" si="86"/>
        <v>9</v>
      </c>
      <c r="P95" s="38">
        <f t="shared" si="77"/>
        <v>54</v>
      </c>
      <c r="Q95" s="33"/>
      <c r="R95" s="17"/>
      <c r="S95" s="28">
        <f t="shared" si="62"/>
        <v>9</v>
      </c>
      <c r="T95" s="28">
        <f t="shared" si="63"/>
        <v>9</v>
      </c>
      <c r="U95" s="28">
        <f t="shared" si="64"/>
        <v>9</v>
      </c>
      <c r="V95" s="28">
        <f t="shared" si="65"/>
        <v>9</v>
      </c>
      <c r="W95" s="28">
        <f t="shared" si="66"/>
        <v>9</v>
      </c>
      <c r="X95" s="28">
        <f t="shared" si="67"/>
        <v>9</v>
      </c>
      <c r="Y95" s="28">
        <f t="shared" si="68"/>
        <v>54</v>
      </c>
    </row>
    <row r="96" spans="3:25">
      <c r="C96" s="59">
        <v>42169.375</v>
      </c>
      <c r="D96" s="59">
        <v>42169.75</v>
      </c>
      <c r="E96" s="3" t="s">
        <v>106</v>
      </c>
      <c r="F96" s="3" t="s">
        <v>197</v>
      </c>
      <c r="G96" s="58" t="s">
        <v>182</v>
      </c>
      <c r="H96" s="58" t="s">
        <v>189</v>
      </c>
      <c r="I96" s="2" t="s">
        <v>304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9</v>
      </c>
      <c r="P96" s="37">
        <f t="shared" ref="P96:P102" si="87">SUM(J96:O96)</f>
        <v>9</v>
      </c>
      <c r="Q96" s="32"/>
      <c r="R96" s="17"/>
      <c r="S96" s="28">
        <f t="shared" si="62"/>
        <v>0</v>
      </c>
      <c r="T96" s="28">
        <f t="shared" si="63"/>
        <v>0</v>
      </c>
      <c r="U96" s="28">
        <f t="shared" si="64"/>
        <v>0</v>
      </c>
      <c r="V96" s="28">
        <f t="shared" si="65"/>
        <v>0</v>
      </c>
      <c r="W96" s="28">
        <f t="shared" si="66"/>
        <v>0</v>
      </c>
      <c r="X96" s="28">
        <f t="shared" si="67"/>
        <v>0</v>
      </c>
      <c r="Y96" s="28">
        <f t="shared" si="68"/>
        <v>0</v>
      </c>
    </row>
    <row r="97" spans="3:25">
      <c r="C97" s="59">
        <v>42169.375</v>
      </c>
      <c r="D97" s="59">
        <v>42169.75</v>
      </c>
      <c r="E97" s="3" t="s">
        <v>106</v>
      </c>
      <c r="F97" s="3" t="s">
        <v>197</v>
      </c>
      <c r="G97" s="58" t="s">
        <v>182</v>
      </c>
      <c r="H97" s="58" t="s">
        <v>186</v>
      </c>
      <c r="I97" s="2" t="s">
        <v>304</v>
      </c>
      <c r="J97" s="37">
        <v>0</v>
      </c>
      <c r="K97" s="37">
        <v>0</v>
      </c>
      <c r="L97" s="37">
        <v>0</v>
      </c>
      <c r="M97" s="37">
        <v>9</v>
      </c>
      <c r="N97" s="37">
        <v>0</v>
      </c>
      <c r="O97" s="37">
        <v>0</v>
      </c>
      <c r="P97" s="37">
        <f t="shared" si="87"/>
        <v>9</v>
      </c>
      <c r="Q97" s="32"/>
      <c r="R97" s="17"/>
      <c r="S97" s="28">
        <f t="shared" si="62"/>
        <v>0</v>
      </c>
      <c r="T97" s="28">
        <f t="shared" si="63"/>
        <v>0</v>
      </c>
      <c r="U97" s="28">
        <f t="shared" si="64"/>
        <v>0</v>
      </c>
      <c r="V97" s="28">
        <f t="shared" si="65"/>
        <v>0</v>
      </c>
      <c r="W97" s="28">
        <f t="shared" si="66"/>
        <v>0</v>
      </c>
      <c r="X97" s="28">
        <f t="shared" si="67"/>
        <v>0</v>
      </c>
      <c r="Y97" s="28">
        <f t="shared" si="68"/>
        <v>0</v>
      </c>
    </row>
    <row r="98" spans="3:25">
      <c r="C98" s="59">
        <v>42169.375</v>
      </c>
      <c r="D98" s="59">
        <v>42169.75</v>
      </c>
      <c r="E98" s="3" t="s">
        <v>106</v>
      </c>
      <c r="F98" s="3" t="s">
        <v>197</v>
      </c>
      <c r="G98" s="58" t="s">
        <v>182</v>
      </c>
      <c r="H98" s="58" t="s">
        <v>187</v>
      </c>
      <c r="I98" s="2" t="s">
        <v>304</v>
      </c>
      <c r="J98" s="37">
        <v>9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f t="shared" si="87"/>
        <v>9</v>
      </c>
      <c r="Q98" s="32"/>
      <c r="R98" s="17"/>
      <c r="S98" s="28">
        <f t="shared" si="62"/>
        <v>0</v>
      </c>
      <c r="T98" s="28">
        <f t="shared" si="63"/>
        <v>0</v>
      </c>
      <c r="U98" s="28">
        <f t="shared" si="64"/>
        <v>0</v>
      </c>
      <c r="V98" s="28">
        <f t="shared" si="65"/>
        <v>0</v>
      </c>
      <c r="W98" s="28">
        <f t="shared" si="66"/>
        <v>0</v>
      </c>
      <c r="X98" s="28">
        <f t="shared" si="67"/>
        <v>0</v>
      </c>
      <c r="Y98" s="28">
        <f t="shared" si="68"/>
        <v>0</v>
      </c>
    </row>
    <row r="99" spans="3:25">
      <c r="C99" s="59">
        <v>42169.375</v>
      </c>
      <c r="D99" s="59">
        <v>42169.75</v>
      </c>
      <c r="E99" s="3" t="s">
        <v>106</v>
      </c>
      <c r="F99" s="3" t="s">
        <v>197</v>
      </c>
      <c r="G99" s="58" t="s">
        <v>182</v>
      </c>
      <c r="H99" s="58" t="s">
        <v>198</v>
      </c>
      <c r="I99" s="2" t="s">
        <v>304</v>
      </c>
      <c r="J99" s="37">
        <v>0</v>
      </c>
      <c r="K99" s="37">
        <v>9</v>
      </c>
      <c r="L99" s="37">
        <v>0</v>
      </c>
      <c r="M99" s="37">
        <v>0</v>
      </c>
      <c r="N99" s="37">
        <v>0</v>
      </c>
      <c r="O99" s="37">
        <v>0</v>
      </c>
      <c r="P99" s="37">
        <f t="shared" si="87"/>
        <v>9</v>
      </c>
      <c r="Q99" s="32"/>
      <c r="R99" s="17"/>
      <c r="S99" s="28">
        <f t="shared" si="62"/>
        <v>0</v>
      </c>
      <c r="T99" s="28">
        <f t="shared" si="63"/>
        <v>0</v>
      </c>
      <c r="U99" s="28">
        <f t="shared" si="64"/>
        <v>0</v>
      </c>
      <c r="V99" s="28">
        <f t="shared" si="65"/>
        <v>0</v>
      </c>
      <c r="W99" s="28">
        <f t="shared" si="66"/>
        <v>0</v>
      </c>
      <c r="X99" s="28">
        <f t="shared" si="67"/>
        <v>0</v>
      </c>
      <c r="Y99" s="28">
        <f t="shared" si="68"/>
        <v>0</v>
      </c>
    </row>
    <row r="100" spans="3:25">
      <c r="C100" s="59">
        <v>42169.375</v>
      </c>
      <c r="D100" s="59">
        <v>42169.75</v>
      </c>
      <c r="E100" s="3" t="s">
        <v>106</v>
      </c>
      <c r="F100" s="3" t="s">
        <v>197</v>
      </c>
      <c r="G100" s="58" t="s">
        <v>182</v>
      </c>
      <c r="H100" s="58" t="s">
        <v>189</v>
      </c>
      <c r="I100" s="2" t="s">
        <v>304</v>
      </c>
      <c r="J100" s="37">
        <v>0</v>
      </c>
      <c r="K100" s="37">
        <v>0</v>
      </c>
      <c r="L100" s="37">
        <v>0</v>
      </c>
      <c r="M100" s="37">
        <v>0</v>
      </c>
      <c r="N100" s="37">
        <v>9</v>
      </c>
      <c r="O100" s="37">
        <v>0</v>
      </c>
      <c r="P100" s="37">
        <f t="shared" si="87"/>
        <v>9</v>
      </c>
      <c r="Q100" s="32"/>
      <c r="R100" s="17"/>
      <c r="S100" s="28">
        <f t="shared" si="62"/>
        <v>0</v>
      </c>
      <c r="T100" s="28">
        <f t="shared" si="63"/>
        <v>0</v>
      </c>
      <c r="U100" s="28">
        <f t="shared" si="64"/>
        <v>0</v>
      </c>
      <c r="V100" s="28">
        <f t="shared" si="65"/>
        <v>0</v>
      </c>
      <c r="W100" s="28">
        <f t="shared" si="66"/>
        <v>0</v>
      </c>
      <c r="X100" s="28">
        <f t="shared" si="67"/>
        <v>0</v>
      </c>
      <c r="Y100" s="28">
        <f t="shared" si="68"/>
        <v>0</v>
      </c>
    </row>
    <row r="101" spans="3:25">
      <c r="C101" s="59">
        <v>42169.375</v>
      </c>
      <c r="D101" s="59">
        <v>42169.75</v>
      </c>
      <c r="E101" s="3" t="s">
        <v>106</v>
      </c>
      <c r="F101" s="3" t="s">
        <v>197</v>
      </c>
      <c r="G101" s="58" t="s">
        <v>182</v>
      </c>
      <c r="H101" s="58" t="s">
        <v>190</v>
      </c>
      <c r="I101" s="2" t="s">
        <v>304</v>
      </c>
      <c r="J101" s="37">
        <v>0</v>
      </c>
      <c r="K101" s="37">
        <v>0</v>
      </c>
      <c r="L101" s="37">
        <v>9</v>
      </c>
      <c r="M101" s="37">
        <v>0</v>
      </c>
      <c r="N101" s="37">
        <v>0</v>
      </c>
      <c r="O101" s="37">
        <v>0</v>
      </c>
      <c r="P101" s="37">
        <f t="shared" si="87"/>
        <v>9</v>
      </c>
      <c r="Q101" s="32"/>
      <c r="R101" s="17"/>
      <c r="S101" s="28">
        <f t="shared" si="62"/>
        <v>0</v>
      </c>
      <c r="T101" s="28">
        <f t="shared" si="63"/>
        <v>0</v>
      </c>
      <c r="U101" s="28">
        <f t="shared" si="64"/>
        <v>0</v>
      </c>
      <c r="V101" s="28">
        <f t="shared" si="65"/>
        <v>0</v>
      </c>
      <c r="W101" s="28">
        <f t="shared" si="66"/>
        <v>0</v>
      </c>
      <c r="X101" s="28">
        <f t="shared" si="67"/>
        <v>0</v>
      </c>
      <c r="Y101" s="28">
        <f t="shared" si="68"/>
        <v>0</v>
      </c>
    </row>
    <row r="102" spans="3:25">
      <c r="C102" s="77"/>
      <c r="D102" s="77"/>
      <c r="E102" s="77"/>
      <c r="F102" s="77"/>
      <c r="G102" s="77"/>
      <c r="H102" s="77"/>
      <c r="I102" s="16" t="s">
        <v>42</v>
      </c>
      <c r="J102" s="38">
        <f>SUM(J96:J101)</f>
        <v>9</v>
      </c>
      <c r="K102" s="38">
        <f t="shared" ref="K102:O102" si="88">SUM(K96:K101)</f>
        <v>9</v>
      </c>
      <c r="L102" s="38">
        <f t="shared" si="88"/>
        <v>9</v>
      </c>
      <c r="M102" s="38">
        <f t="shared" si="88"/>
        <v>9</v>
      </c>
      <c r="N102" s="38">
        <f t="shared" si="88"/>
        <v>9</v>
      </c>
      <c r="O102" s="38">
        <f t="shared" si="88"/>
        <v>9</v>
      </c>
      <c r="P102" s="38">
        <f t="shared" si="87"/>
        <v>54</v>
      </c>
      <c r="Q102" s="33"/>
      <c r="R102" s="17"/>
      <c r="S102" s="28">
        <f t="shared" si="62"/>
        <v>9</v>
      </c>
      <c r="T102" s="28">
        <f t="shared" si="63"/>
        <v>9</v>
      </c>
      <c r="U102" s="28">
        <f t="shared" si="64"/>
        <v>9</v>
      </c>
      <c r="V102" s="28">
        <f t="shared" si="65"/>
        <v>9</v>
      </c>
      <c r="W102" s="28">
        <f t="shared" si="66"/>
        <v>9</v>
      </c>
      <c r="X102" s="28">
        <f t="shared" si="67"/>
        <v>9</v>
      </c>
      <c r="Y102" s="28">
        <f t="shared" si="68"/>
        <v>54</v>
      </c>
    </row>
    <row r="103" spans="3:25">
      <c r="C103" s="59">
        <v>42170.583333333336</v>
      </c>
      <c r="D103" s="59">
        <v>42170.875</v>
      </c>
      <c r="E103" s="3" t="s">
        <v>106</v>
      </c>
      <c r="F103" s="3" t="s">
        <v>197</v>
      </c>
      <c r="G103" s="58" t="s">
        <v>182</v>
      </c>
      <c r="H103" s="58" t="s">
        <v>189</v>
      </c>
      <c r="I103" s="2" t="s">
        <v>304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7</v>
      </c>
      <c r="P103" s="37">
        <f t="shared" ref="P103:P109" si="89">SUM(J103:O103)</f>
        <v>7</v>
      </c>
      <c r="Q103" s="32"/>
      <c r="R103" s="17"/>
      <c r="S103" s="28">
        <f t="shared" si="62"/>
        <v>0</v>
      </c>
      <c r="T103" s="28">
        <f t="shared" si="63"/>
        <v>0</v>
      </c>
      <c r="U103" s="28">
        <f t="shared" si="64"/>
        <v>0</v>
      </c>
      <c r="V103" s="28">
        <f t="shared" si="65"/>
        <v>0</v>
      </c>
      <c r="W103" s="28">
        <f t="shared" si="66"/>
        <v>0</v>
      </c>
      <c r="X103" s="28">
        <f t="shared" si="67"/>
        <v>0</v>
      </c>
      <c r="Y103" s="28">
        <f t="shared" si="68"/>
        <v>0</v>
      </c>
    </row>
    <row r="104" spans="3:25">
      <c r="C104" s="59">
        <v>42170.583333333336</v>
      </c>
      <c r="D104" s="59">
        <v>42170.875</v>
      </c>
      <c r="E104" s="3" t="s">
        <v>106</v>
      </c>
      <c r="F104" s="3" t="s">
        <v>197</v>
      </c>
      <c r="G104" s="58" t="s">
        <v>182</v>
      </c>
      <c r="H104" s="58" t="s">
        <v>186</v>
      </c>
      <c r="I104" s="2" t="s">
        <v>304</v>
      </c>
      <c r="J104" s="37">
        <v>0</v>
      </c>
      <c r="K104" s="37">
        <v>0</v>
      </c>
      <c r="L104" s="37">
        <v>0</v>
      </c>
      <c r="M104" s="37">
        <v>7</v>
      </c>
      <c r="N104" s="37">
        <v>0</v>
      </c>
      <c r="O104" s="37">
        <v>0</v>
      </c>
      <c r="P104" s="37">
        <f t="shared" si="89"/>
        <v>7</v>
      </c>
      <c r="Q104" s="32"/>
      <c r="R104" s="17"/>
      <c r="S104" s="28">
        <f t="shared" si="62"/>
        <v>0</v>
      </c>
      <c r="T104" s="28">
        <f t="shared" si="63"/>
        <v>0</v>
      </c>
      <c r="U104" s="28">
        <f t="shared" si="64"/>
        <v>0</v>
      </c>
      <c r="V104" s="28">
        <f t="shared" si="65"/>
        <v>0</v>
      </c>
      <c r="W104" s="28">
        <f t="shared" si="66"/>
        <v>0</v>
      </c>
      <c r="X104" s="28">
        <f t="shared" si="67"/>
        <v>0</v>
      </c>
      <c r="Y104" s="28">
        <f t="shared" si="68"/>
        <v>0</v>
      </c>
    </row>
    <row r="105" spans="3:25">
      <c r="C105" s="59">
        <v>42170.583333333336</v>
      </c>
      <c r="D105" s="59">
        <v>42170.875</v>
      </c>
      <c r="E105" s="3" t="s">
        <v>106</v>
      </c>
      <c r="F105" s="3" t="s">
        <v>197</v>
      </c>
      <c r="G105" s="58" t="s">
        <v>182</v>
      </c>
      <c r="H105" s="58" t="s">
        <v>187</v>
      </c>
      <c r="I105" s="2" t="s">
        <v>304</v>
      </c>
      <c r="J105" s="37">
        <v>7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f t="shared" si="89"/>
        <v>7</v>
      </c>
      <c r="Q105" s="32"/>
      <c r="R105" s="17"/>
      <c r="S105" s="28">
        <f t="shared" si="62"/>
        <v>0</v>
      </c>
      <c r="T105" s="28">
        <f t="shared" si="63"/>
        <v>0</v>
      </c>
      <c r="U105" s="28">
        <f t="shared" si="64"/>
        <v>0</v>
      </c>
      <c r="V105" s="28">
        <f t="shared" si="65"/>
        <v>0</v>
      </c>
      <c r="W105" s="28">
        <f t="shared" si="66"/>
        <v>0</v>
      </c>
      <c r="X105" s="28">
        <f t="shared" si="67"/>
        <v>0</v>
      </c>
      <c r="Y105" s="28">
        <f t="shared" si="68"/>
        <v>0</v>
      </c>
    </row>
    <row r="106" spans="3:25">
      <c r="C106" s="59">
        <v>42170.583333333336</v>
      </c>
      <c r="D106" s="59">
        <v>42170.875</v>
      </c>
      <c r="E106" s="3" t="s">
        <v>106</v>
      </c>
      <c r="F106" s="3" t="s">
        <v>197</v>
      </c>
      <c r="G106" s="58" t="s">
        <v>182</v>
      </c>
      <c r="H106" s="58" t="s">
        <v>198</v>
      </c>
      <c r="I106" s="2" t="s">
        <v>304</v>
      </c>
      <c r="J106" s="37">
        <v>0</v>
      </c>
      <c r="K106" s="37">
        <v>7</v>
      </c>
      <c r="L106" s="37">
        <v>0</v>
      </c>
      <c r="M106" s="37">
        <v>0</v>
      </c>
      <c r="N106" s="37">
        <v>0</v>
      </c>
      <c r="O106" s="37">
        <v>0</v>
      </c>
      <c r="P106" s="37">
        <f t="shared" si="89"/>
        <v>7</v>
      </c>
      <c r="Q106" s="32"/>
      <c r="R106" s="17"/>
      <c r="S106" s="28">
        <f t="shared" si="62"/>
        <v>0</v>
      </c>
      <c r="T106" s="28">
        <f t="shared" si="63"/>
        <v>0</v>
      </c>
      <c r="U106" s="28">
        <f t="shared" si="64"/>
        <v>0</v>
      </c>
      <c r="V106" s="28">
        <f t="shared" si="65"/>
        <v>0</v>
      </c>
      <c r="W106" s="28">
        <f t="shared" si="66"/>
        <v>0</v>
      </c>
      <c r="X106" s="28">
        <f t="shared" si="67"/>
        <v>0</v>
      </c>
      <c r="Y106" s="28">
        <f t="shared" si="68"/>
        <v>0</v>
      </c>
    </row>
    <row r="107" spans="3:25">
      <c r="C107" s="59">
        <v>42170.583333333336</v>
      </c>
      <c r="D107" s="59">
        <v>42170.875</v>
      </c>
      <c r="E107" s="3" t="s">
        <v>106</v>
      </c>
      <c r="F107" s="3" t="s">
        <v>197</v>
      </c>
      <c r="G107" s="58" t="s">
        <v>182</v>
      </c>
      <c r="H107" s="58" t="s">
        <v>189</v>
      </c>
      <c r="I107" s="2" t="s">
        <v>304</v>
      </c>
      <c r="J107" s="37">
        <v>0</v>
      </c>
      <c r="K107" s="37">
        <v>0</v>
      </c>
      <c r="L107" s="37">
        <v>0</v>
      </c>
      <c r="M107" s="37">
        <v>0</v>
      </c>
      <c r="N107" s="37">
        <v>7</v>
      </c>
      <c r="O107" s="37">
        <v>0</v>
      </c>
      <c r="P107" s="37">
        <f t="shared" si="89"/>
        <v>7</v>
      </c>
      <c r="Q107" s="32"/>
      <c r="R107" s="17"/>
      <c r="S107" s="28">
        <f t="shared" si="62"/>
        <v>0</v>
      </c>
      <c r="T107" s="28">
        <f t="shared" si="63"/>
        <v>0</v>
      </c>
      <c r="U107" s="28">
        <f t="shared" si="64"/>
        <v>0</v>
      </c>
      <c r="V107" s="28">
        <f t="shared" si="65"/>
        <v>0</v>
      </c>
      <c r="W107" s="28">
        <f t="shared" si="66"/>
        <v>0</v>
      </c>
      <c r="X107" s="28">
        <f t="shared" si="67"/>
        <v>0</v>
      </c>
      <c r="Y107" s="28">
        <f t="shared" si="68"/>
        <v>0</v>
      </c>
    </row>
    <row r="108" spans="3:25">
      <c r="C108" s="59">
        <v>42170.583333333336</v>
      </c>
      <c r="D108" s="59">
        <v>42170.875</v>
      </c>
      <c r="E108" s="3" t="s">
        <v>106</v>
      </c>
      <c r="F108" s="3" t="s">
        <v>197</v>
      </c>
      <c r="G108" s="58" t="s">
        <v>182</v>
      </c>
      <c r="H108" s="58" t="s">
        <v>190</v>
      </c>
      <c r="I108" s="2" t="s">
        <v>304</v>
      </c>
      <c r="J108" s="37">
        <v>0</v>
      </c>
      <c r="K108" s="37">
        <v>0</v>
      </c>
      <c r="L108" s="37">
        <v>7</v>
      </c>
      <c r="M108" s="37">
        <v>0</v>
      </c>
      <c r="N108" s="37">
        <v>0</v>
      </c>
      <c r="O108" s="37">
        <v>0</v>
      </c>
      <c r="P108" s="37">
        <f t="shared" si="89"/>
        <v>7</v>
      </c>
      <c r="Q108" s="32"/>
      <c r="R108" s="17"/>
      <c r="S108" s="28">
        <f t="shared" si="62"/>
        <v>0</v>
      </c>
      <c r="T108" s="28">
        <f t="shared" si="63"/>
        <v>0</v>
      </c>
      <c r="U108" s="28">
        <f t="shared" si="64"/>
        <v>0</v>
      </c>
      <c r="V108" s="28">
        <f t="shared" si="65"/>
        <v>0</v>
      </c>
      <c r="W108" s="28">
        <f t="shared" si="66"/>
        <v>0</v>
      </c>
      <c r="X108" s="28">
        <f t="shared" si="67"/>
        <v>0</v>
      </c>
      <c r="Y108" s="28">
        <f t="shared" si="68"/>
        <v>0</v>
      </c>
    </row>
    <row r="109" spans="3:25">
      <c r="C109" s="77"/>
      <c r="D109" s="77"/>
      <c r="E109" s="77"/>
      <c r="F109" s="77"/>
      <c r="G109" s="77"/>
      <c r="H109" s="77"/>
      <c r="I109" s="16" t="s">
        <v>42</v>
      </c>
      <c r="J109" s="38">
        <f>SUM(J103:J108)</f>
        <v>7</v>
      </c>
      <c r="K109" s="38">
        <f t="shared" ref="K109:O109" si="90">SUM(K103:K108)</f>
        <v>7</v>
      </c>
      <c r="L109" s="38">
        <f t="shared" si="90"/>
        <v>7</v>
      </c>
      <c r="M109" s="38">
        <f t="shared" si="90"/>
        <v>7</v>
      </c>
      <c r="N109" s="38">
        <f t="shared" si="90"/>
        <v>7</v>
      </c>
      <c r="O109" s="38">
        <f t="shared" si="90"/>
        <v>7</v>
      </c>
      <c r="P109" s="38">
        <f t="shared" si="89"/>
        <v>42</v>
      </c>
      <c r="Q109" s="33"/>
      <c r="R109" s="17"/>
      <c r="S109" s="28">
        <f t="shared" si="62"/>
        <v>7</v>
      </c>
      <c r="T109" s="28">
        <f t="shared" si="63"/>
        <v>7</v>
      </c>
      <c r="U109" s="28">
        <f t="shared" si="64"/>
        <v>7</v>
      </c>
      <c r="V109" s="28">
        <f t="shared" si="65"/>
        <v>7</v>
      </c>
      <c r="W109" s="28">
        <f t="shared" si="66"/>
        <v>7</v>
      </c>
      <c r="X109" s="28">
        <f t="shared" si="67"/>
        <v>7</v>
      </c>
      <c r="Y109" s="28">
        <f t="shared" si="68"/>
        <v>42</v>
      </c>
    </row>
    <row r="110" spans="3:25">
      <c r="C110" s="59">
        <v>42171.833333333336</v>
      </c>
      <c r="D110" s="59">
        <v>42171.958333333336</v>
      </c>
      <c r="E110" s="3" t="s">
        <v>106</v>
      </c>
      <c r="F110" s="3" t="s">
        <v>305</v>
      </c>
      <c r="G110" s="58" t="s">
        <v>108</v>
      </c>
      <c r="H110" s="75" t="s">
        <v>318</v>
      </c>
      <c r="I110" s="2" t="s">
        <v>325</v>
      </c>
      <c r="J110" s="37">
        <v>3</v>
      </c>
      <c r="K110" s="37">
        <v>3</v>
      </c>
      <c r="L110" s="37">
        <v>3</v>
      </c>
      <c r="M110" s="37">
        <v>3</v>
      </c>
      <c r="N110" s="37">
        <v>3</v>
      </c>
      <c r="O110" s="37">
        <v>3</v>
      </c>
      <c r="P110" s="37">
        <f t="shared" ref="P110:P115" si="91">SUM(J110:O110)</f>
        <v>18</v>
      </c>
      <c r="Q110" s="32"/>
      <c r="R110" s="17"/>
      <c r="S110" s="28">
        <f t="shared" si="62"/>
        <v>0</v>
      </c>
      <c r="T110" s="28">
        <f t="shared" si="63"/>
        <v>0</v>
      </c>
      <c r="U110" s="28">
        <f t="shared" si="64"/>
        <v>0</v>
      </c>
      <c r="V110" s="28">
        <f t="shared" si="65"/>
        <v>0</v>
      </c>
      <c r="W110" s="28">
        <f t="shared" si="66"/>
        <v>0</v>
      </c>
      <c r="X110" s="28">
        <f t="shared" si="67"/>
        <v>0</v>
      </c>
      <c r="Y110" s="28">
        <f t="shared" si="68"/>
        <v>0</v>
      </c>
    </row>
    <row r="111" spans="3:25">
      <c r="C111" s="77"/>
      <c r="D111" s="77"/>
      <c r="E111" s="77"/>
      <c r="F111" s="77"/>
      <c r="G111" s="77"/>
      <c r="H111" s="77"/>
      <c r="I111" s="16" t="s">
        <v>42</v>
      </c>
      <c r="J111" s="38">
        <f t="shared" ref="J111:O111" si="92">SUM(J110:J110)</f>
        <v>3</v>
      </c>
      <c r="K111" s="38">
        <f t="shared" si="92"/>
        <v>3</v>
      </c>
      <c r="L111" s="38">
        <f t="shared" si="92"/>
        <v>3</v>
      </c>
      <c r="M111" s="38">
        <f t="shared" si="92"/>
        <v>3</v>
      </c>
      <c r="N111" s="38">
        <f t="shared" si="92"/>
        <v>3</v>
      </c>
      <c r="O111" s="38">
        <f t="shared" si="92"/>
        <v>3</v>
      </c>
      <c r="P111" s="38">
        <f t="shared" si="91"/>
        <v>18</v>
      </c>
      <c r="Q111" s="33"/>
      <c r="R111" s="17"/>
      <c r="S111" s="28">
        <f t="shared" si="62"/>
        <v>3</v>
      </c>
      <c r="T111" s="28">
        <f t="shared" si="63"/>
        <v>3</v>
      </c>
      <c r="U111" s="28">
        <f t="shared" si="64"/>
        <v>3</v>
      </c>
      <c r="V111" s="28">
        <f t="shared" si="65"/>
        <v>3</v>
      </c>
      <c r="W111" s="28">
        <f t="shared" si="66"/>
        <v>3</v>
      </c>
      <c r="X111" s="28">
        <f t="shared" si="67"/>
        <v>3</v>
      </c>
      <c r="Y111" s="28">
        <f t="shared" si="68"/>
        <v>18</v>
      </c>
    </row>
    <row r="112" spans="3:25">
      <c r="C112" s="74">
        <v>42172.520833333336</v>
      </c>
      <c r="D112" s="74">
        <v>42172.548611111109</v>
      </c>
      <c r="E112" s="3" t="s">
        <v>124</v>
      </c>
      <c r="F112" s="3" t="s">
        <v>321</v>
      </c>
      <c r="G112" s="75" t="s">
        <v>126</v>
      </c>
      <c r="H112" s="75" t="s">
        <v>324</v>
      </c>
      <c r="I112" s="2" t="s">
        <v>323</v>
      </c>
      <c r="J112" s="37">
        <f>40/60</f>
        <v>0.66666666666666663</v>
      </c>
      <c r="K112" s="37">
        <f>J112</f>
        <v>0.66666666666666663</v>
      </c>
      <c r="L112" s="37">
        <f t="shared" ref="L112" si="93">K112</f>
        <v>0.66666666666666663</v>
      </c>
      <c r="M112" s="37">
        <f t="shared" ref="M112" si="94">L112</f>
        <v>0.66666666666666663</v>
      </c>
      <c r="N112" s="37">
        <f t="shared" ref="N112" si="95">M112</f>
        <v>0.66666666666666663</v>
      </c>
      <c r="O112" s="37">
        <f t="shared" ref="O112" si="96">N112</f>
        <v>0.66666666666666663</v>
      </c>
      <c r="P112" s="37">
        <f t="shared" si="91"/>
        <v>3.9999999999999996</v>
      </c>
      <c r="Q112" s="32"/>
      <c r="R112" s="17"/>
      <c r="S112" s="28">
        <f t="shared" si="62"/>
        <v>0</v>
      </c>
      <c r="T112" s="28">
        <f t="shared" si="63"/>
        <v>0</v>
      </c>
      <c r="U112" s="28">
        <f t="shared" si="64"/>
        <v>0</v>
      </c>
      <c r="V112" s="28">
        <f t="shared" si="65"/>
        <v>0</v>
      </c>
      <c r="W112" s="28">
        <f t="shared" si="66"/>
        <v>0</v>
      </c>
      <c r="X112" s="28">
        <f t="shared" si="67"/>
        <v>0</v>
      </c>
      <c r="Y112" s="28">
        <f t="shared" si="68"/>
        <v>0</v>
      </c>
    </row>
    <row r="113" spans="3:25">
      <c r="C113" s="77"/>
      <c r="D113" s="77"/>
      <c r="E113" s="77"/>
      <c r="F113" s="77"/>
      <c r="G113" s="77"/>
      <c r="H113" s="77"/>
      <c r="I113" s="16" t="s">
        <v>42</v>
      </c>
      <c r="J113" s="38">
        <f>SUM(J112)</f>
        <v>0.66666666666666663</v>
      </c>
      <c r="K113" s="38">
        <f t="shared" ref="K113:O113" si="97">SUM(K112)</f>
        <v>0.66666666666666663</v>
      </c>
      <c r="L113" s="38">
        <f t="shared" si="97"/>
        <v>0.66666666666666663</v>
      </c>
      <c r="M113" s="38">
        <f t="shared" si="97"/>
        <v>0.66666666666666663</v>
      </c>
      <c r="N113" s="38">
        <f t="shared" si="97"/>
        <v>0.66666666666666663</v>
      </c>
      <c r="O113" s="38">
        <f t="shared" si="97"/>
        <v>0.66666666666666663</v>
      </c>
      <c r="P113" s="38">
        <f t="shared" si="91"/>
        <v>3.9999999999999996</v>
      </c>
      <c r="Q113" s="33"/>
      <c r="R113" s="17"/>
      <c r="S113" s="28">
        <f t="shared" si="62"/>
        <v>0.66666666666666663</v>
      </c>
      <c r="T113" s="28">
        <f t="shared" si="63"/>
        <v>0.66666666666666663</v>
      </c>
      <c r="U113" s="28">
        <f t="shared" si="64"/>
        <v>0.66666666666666663</v>
      </c>
      <c r="V113" s="28">
        <f t="shared" si="65"/>
        <v>0.66666666666666663</v>
      </c>
      <c r="W113" s="28">
        <f t="shared" si="66"/>
        <v>0.66666666666666663</v>
      </c>
      <c r="X113" s="28">
        <f t="shared" si="67"/>
        <v>0.66666666666666663</v>
      </c>
      <c r="Y113" s="28">
        <f t="shared" si="68"/>
        <v>3.9999999999999996</v>
      </c>
    </row>
    <row r="114" spans="3:25">
      <c r="C114" s="74">
        <v>42903.583333333336</v>
      </c>
      <c r="D114" s="74">
        <v>42903.875</v>
      </c>
      <c r="E114" s="3" t="s">
        <v>106</v>
      </c>
      <c r="F114" s="3" t="s">
        <v>197</v>
      </c>
      <c r="G114" s="75" t="s">
        <v>182</v>
      </c>
      <c r="H114" s="75" t="s">
        <v>326</v>
      </c>
      <c r="I114" s="2" t="s">
        <v>329</v>
      </c>
      <c r="J114" s="37">
        <v>0</v>
      </c>
      <c r="K114" s="37">
        <v>7</v>
      </c>
      <c r="L114" s="37">
        <v>7</v>
      </c>
      <c r="M114" s="37">
        <v>7</v>
      </c>
      <c r="N114" s="37">
        <v>7</v>
      </c>
      <c r="O114" s="37">
        <v>7</v>
      </c>
      <c r="P114" s="37">
        <f t="shared" si="91"/>
        <v>35</v>
      </c>
      <c r="Q114" s="32"/>
      <c r="R114" s="17"/>
      <c r="S114" s="28">
        <f t="shared" si="62"/>
        <v>0</v>
      </c>
      <c r="T114" s="28">
        <f t="shared" si="63"/>
        <v>0</v>
      </c>
      <c r="U114" s="28">
        <f t="shared" si="64"/>
        <v>0</v>
      </c>
      <c r="V114" s="28">
        <f t="shared" si="65"/>
        <v>0</v>
      </c>
      <c r="W114" s="28">
        <f t="shared" si="66"/>
        <v>0</v>
      </c>
      <c r="X114" s="28">
        <f t="shared" si="67"/>
        <v>0</v>
      </c>
      <c r="Y114" s="28">
        <f t="shared" si="68"/>
        <v>0</v>
      </c>
    </row>
    <row r="115" spans="3:25">
      <c r="C115" s="74">
        <v>42903.583333333336</v>
      </c>
      <c r="D115" s="74">
        <v>42903.875</v>
      </c>
      <c r="E115" s="3" t="s">
        <v>106</v>
      </c>
      <c r="F115" s="3" t="s">
        <v>197</v>
      </c>
      <c r="G115" s="75" t="s">
        <v>182</v>
      </c>
      <c r="H115" s="75" t="s">
        <v>187</v>
      </c>
      <c r="I115" s="2" t="s">
        <v>182</v>
      </c>
      <c r="J115" s="37">
        <v>7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f t="shared" si="91"/>
        <v>7</v>
      </c>
      <c r="Q115" s="32"/>
      <c r="R115" s="17"/>
      <c r="S115" s="28">
        <f t="shared" si="62"/>
        <v>0</v>
      </c>
      <c r="T115" s="28">
        <f t="shared" si="63"/>
        <v>0</v>
      </c>
      <c r="U115" s="28">
        <f t="shared" si="64"/>
        <v>0</v>
      </c>
      <c r="V115" s="28">
        <f t="shared" si="65"/>
        <v>0</v>
      </c>
      <c r="W115" s="28">
        <f t="shared" si="66"/>
        <v>0</v>
      </c>
      <c r="X115" s="28">
        <f t="shared" si="67"/>
        <v>0</v>
      </c>
      <c r="Y115" s="28">
        <f t="shared" si="68"/>
        <v>0</v>
      </c>
    </row>
    <row r="116" spans="3:25">
      <c r="C116" s="77"/>
      <c r="D116" s="77"/>
      <c r="E116" s="77"/>
      <c r="F116" s="77"/>
      <c r="G116" s="77"/>
      <c r="H116" s="77"/>
      <c r="I116" s="16" t="s">
        <v>42</v>
      </c>
      <c r="J116" s="38">
        <f>SUM(J114:J115)</f>
        <v>7</v>
      </c>
      <c r="K116" s="38">
        <f t="shared" ref="K116:O116" si="98">SUM(K114:K115)</f>
        <v>7</v>
      </c>
      <c r="L116" s="38">
        <f t="shared" si="98"/>
        <v>7</v>
      </c>
      <c r="M116" s="38">
        <f t="shared" si="98"/>
        <v>7</v>
      </c>
      <c r="N116" s="38">
        <f t="shared" si="98"/>
        <v>7</v>
      </c>
      <c r="O116" s="38">
        <f t="shared" si="98"/>
        <v>7</v>
      </c>
      <c r="P116" s="38">
        <f t="shared" ref="P116:P123" si="99">SUM(J116:O116)</f>
        <v>42</v>
      </c>
      <c r="Q116" s="33"/>
      <c r="R116" s="17"/>
      <c r="S116" s="28">
        <f t="shared" si="62"/>
        <v>7</v>
      </c>
      <c r="T116" s="28">
        <f t="shared" si="63"/>
        <v>7</v>
      </c>
      <c r="U116" s="28">
        <f t="shared" si="64"/>
        <v>7</v>
      </c>
      <c r="V116" s="28">
        <f t="shared" si="65"/>
        <v>7</v>
      </c>
      <c r="W116" s="28">
        <f t="shared" si="66"/>
        <v>7</v>
      </c>
      <c r="X116" s="28">
        <f t="shared" si="67"/>
        <v>7</v>
      </c>
      <c r="Y116" s="28">
        <f t="shared" si="68"/>
        <v>42</v>
      </c>
    </row>
    <row r="117" spans="3:25">
      <c r="C117" s="74">
        <v>42174.625</v>
      </c>
      <c r="D117" s="74">
        <v>42174.708333333336</v>
      </c>
      <c r="E117" s="3" t="s">
        <v>106</v>
      </c>
      <c r="F117" s="3" t="s">
        <v>327</v>
      </c>
      <c r="G117" s="75" t="s">
        <v>108</v>
      </c>
      <c r="H117" s="75" t="s">
        <v>333</v>
      </c>
      <c r="I117" s="2" t="s">
        <v>331</v>
      </c>
      <c r="J117" s="37">
        <v>2</v>
      </c>
      <c r="K117" s="37">
        <v>2</v>
      </c>
      <c r="L117" s="37">
        <v>2</v>
      </c>
      <c r="M117" s="37">
        <v>2</v>
      </c>
      <c r="N117" s="37">
        <v>2</v>
      </c>
      <c r="O117" s="37">
        <v>2</v>
      </c>
      <c r="P117" s="37">
        <f t="shared" si="99"/>
        <v>12</v>
      </c>
      <c r="Q117" s="32"/>
      <c r="R117" s="17"/>
      <c r="S117" s="28">
        <f t="shared" si="62"/>
        <v>0</v>
      </c>
      <c r="T117" s="28">
        <f t="shared" si="63"/>
        <v>0</v>
      </c>
      <c r="U117" s="28">
        <f t="shared" si="64"/>
        <v>0</v>
      </c>
      <c r="V117" s="28">
        <f t="shared" si="65"/>
        <v>0</v>
      </c>
      <c r="W117" s="28">
        <f t="shared" si="66"/>
        <v>0</v>
      </c>
      <c r="X117" s="28">
        <f t="shared" si="67"/>
        <v>0</v>
      </c>
      <c r="Y117" s="28">
        <f t="shared" si="68"/>
        <v>0</v>
      </c>
    </row>
    <row r="118" spans="3:25">
      <c r="C118" s="74">
        <v>42174.833333333336</v>
      </c>
      <c r="D118" s="74">
        <v>42174.958333333336</v>
      </c>
      <c r="E118" s="3" t="s">
        <v>106</v>
      </c>
      <c r="F118" s="3" t="s">
        <v>328</v>
      </c>
      <c r="G118" s="3" t="s">
        <v>330</v>
      </c>
      <c r="H118" s="75" t="s">
        <v>189</v>
      </c>
      <c r="I118" s="2" t="s">
        <v>182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3</v>
      </c>
      <c r="P118" s="37">
        <f t="shared" si="99"/>
        <v>3</v>
      </c>
      <c r="Q118" s="32"/>
      <c r="R118" s="17"/>
      <c r="S118" s="28">
        <f t="shared" si="62"/>
        <v>0</v>
      </c>
      <c r="T118" s="28">
        <f t="shared" si="63"/>
        <v>0</v>
      </c>
      <c r="U118" s="28">
        <f t="shared" si="64"/>
        <v>0</v>
      </c>
      <c r="V118" s="28">
        <f t="shared" si="65"/>
        <v>0</v>
      </c>
      <c r="W118" s="28">
        <f t="shared" si="66"/>
        <v>0</v>
      </c>
      <c r="X118" s="28">
        <f t="shared" si="67"/>
        <v>0</v>
      </c>
      <c r="Y118" s="28">
        <f t="shared" si="68"/>
        <v>0</v>
      </c>
    </row>
    <row r="119" spans="3:25">
      <c r="C119" s="74">
        <v>42174.833333333336</v>
      </c>
      <c r="D119" s="74">
        <v>42174.958333333336</v>
      </c>
      <c r="E119" s="3" t="s">
        <v>106</v>
      </c>
      <c r="F119" s="3" t="s">
        <v>328</v>
      </c>
      <c r="G119" s="3" t="s">
        <v>330</v>
      </c>
      <c r="H119" s="75" t="s">
        <v>186</v>
      </c>
      <c r="I119" s="2" t="s">
        <v>182</v>
      </c>
      <c r="J119" s="37">
        <v>0</v>
      </c>
      <c r="K119" s="37">
        <v>0</v>
      </c>
      <c r="L119" s="37">
        <v>0</v>
      </c>
      <c r="M119" s="37">
        <v>3</v>
      </c>
      <c r="N119" s="37">
        <v>0</v>
      </c>
      <c r="O119" s="37">
        <v>0</v>
      </c>
      <c r="P119" s="37">
        <f t="shared" si="99"/>
        <v>3</v>
      </c>
      <c r="Q119" s="32"/>
      <c r="R119" s="17"/>
      <c r="S119" s="28">
        <f t="shared" si="62"/>
        <v>0</v>
      </c>
      <c r="T119" s="28">
        <f t="shared" si="63"/>
        <v>0</v>
      </c>
      <c r="U119" s="28">
        <f t="shared" si="64"/>
        <v>0</v>
      </c>
      <c r="V119" s="28">
        <f t="shared" si="65"/>
        <v>0</v>
      </c>
      <c r="W119" s="28">
        <f t="shared" si="66"/>
        <v>0</v>
      </c>
      <c r="X119" s="28">
        <f t="shared" si="67"/>
        <v>0</v>
      </c>
      <c r="Y119" s="28">
        <f t="shared" si="68"/>
        <v>0</v>
      </c>
    </row>
    <row r="120" spans="3:25">
      <c r="C120" s="74">
        <v>42174.833333333336</v>
      </c>
      <c r="D120" s="74">
        <v>42174.958333333336</v>
      </c>
      <c r="E120" s="3" t="s">
        <v>106</v>
      </c>
      <c r="F120" s="3" t="s">
        <v>328</v>
      </c>
      <c r="G120" s="3" t="s">
        <v>330</v>
      </c>
      <c r="H120" s="75" t="s">
        <v>187</v>
      </c>
      <c r="I120" s="2" t="s">
        <v>182</v>
      </c>
      <c r="J120" s="37">
        <v>3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f t="shared" si="99"/>
        <v>3</v>
      </c>
      <c r="Q120" s="32"/>
      <c r="R120" s="17"/>
      <c r="S120" s="28">
        <f t="shared" si="62"/>
        <v>0</v>
      </c>
      <c r="T120" s="28">
        <f t="shared" si="63"/>
        <v>0</v>
      </c>
      <c r="U120" s="28">
        <f t="shared" si="64"/>
        <v>0</v>
      </c>
      <c r="V120" s="28">
        <f t="shared" si="65"/>
        <v>0</v>
      </c>
      <c r="W120" s="28">
        <f t="shared" si="66"/>
        <v>0</v>
      </c>
      <c r="X120" s="28">
        <f t="shared" si="67"/>
        <v>0</v>
      </c>
      <c r="Y120" s="28">
        <f t="shared" si="68"/>
        <v>0</v>
      </c>
    </row>
    <row r="121" spans="3:25">
      <c r="C121" s="74">
        <v>42174.833333333336</v>
      </c>
      <c r="D121" s="74">
        <v>42174.958333333336</v>
      </c>
      <c r="E121" s="3" t="s">
        <v>106</v>
      </c>
      <c r="F121" s="3" t="s">
        <v>328</v>
      </c>
      <c r="G121" s="3" t="s">
        <v>330</v>
      </c>
      <c r="H121" s="75" t="s">
        <v>198</v>
      </c>
      <c r="I121" s="2" t="s">
        <v>182</v>
      </c>
      <c r="J121" s="37">
        <v>0</v>
      </c>
      <c r="K121" s="37">
        <v>3</v>
      </c>
      <c r="L121" s="37">
        <v>0</v>
      </c>
      <c r="M121" s="37">
        <v>0</v>
      </c>
      <c r="N121" s="37">
        <v>0</v>
      </c>
      <c r="O121" s="37">
        <v>0</v>
      </c>
      <c r="P121" s="37">
        <f t="shared" si="99"/>
        <v>3</v>
      </c>
      <c r="Q121" s="32"/>
      <c r="R121" s="17"/>
      <c r="S121" s="28">
        <f t="shared" si="62"/>
        <v>0</v>
      </c>
      <c r="T121" s="28">
        <f t="shared" si="63"/>
        <v>0</v>
      </c>
      <c r="U121" s="28">
        <f t="shared" si="64"/>
        <v>0</v>
      </c>
      <c r="V121" s="28">
        <f t="shared" si="65"/>
        <v>0</v>
      </c>
      <c r="W121" s="28">
        <f t="shared" si="66"/>
        <v>0</v>
      </c>
      <c r="X121" s="28">
        <f t="shared" si="67"/>
        <v>0</v>
      </c>
      <c r="Y121" s="28">
        <f t="shared" si="68"/>
        <v>0</v>
      </c>
    </row>
    <row r="122" spans="3:25">
      <c r="C122" s="74">
        <v>42174.833333333336</v>
      </c>
      <c r="D122" s="74">
        <v>42174.958333333336</v>
      </c>
      <c r="E122" s="3" t="s">
        <v>106</v>
      </c>
      <c r="F122" s="3" t="s">
        <v>328</v>
      </c>
      <c r="G122" s="3" t="s">
        <v>330</v>
      </c>
      <c r="H122" s="75" t="s">
        <v>189</v>
      </c>
      <c r="I122" s="2" t="s">
        <v>182</v>
      </c>
      <c r="J122" s="37">
        <v>0</v>
      </c>
      <c r="K122" s="37">
        <v>0</v>
      </c>
      <c r="L122" s="37">
        <v>0</v>
      </c>
      <c r="M122" s="37">
        <v>0</v>
      </c>
      <c r="N122" s="37">
        <v>3</v>
      </c>
      <c r="O122" s="37">
        <v>0</v>
      </c>
      <c r="P122" s="37">
        <f t="shared" si="99"/>
        <v>3</v>
      </c>
      <c r="Q122" s="32"/>
      <c r="R122" s="17"/>
      <c r="S122" s="28">
        <f t="shared" si="62"/>
        <v>0</v>
      </c>
      <c r="T122" s="28">
        <f t="shared" si="63"/>
        <v>0</v>
      </c>
      <c r="U122" s="28">
        <f t="shared" si="64"/>
        <v>0</v>
      </c>
      <c r="V122" s="28">
        <f t="shared" si="65"/>
        <v>0</v>
      </c>
      <c r="W122" s="28">
        <f t="shared" si="66"/>
        <v>0</v>
      </c>
      <c r="X122" s="28">
        <f t="shared" si="67"/>
        <v>0</v>
      </c>
      <c r="Y122" s="28">
        <f t="shared" si="68"/>
        <v>0</v>
      </c>
    </row>
    <row r="123" spans="3:25">
      <c r="C123" s="74">
        <v>42174.833333333336</v>
      </c>
      <c r="D123" s="74">
        <v>42174.958333333336</v>
      </c>
      <c r="E123" s="3" t="s">
        <v>106</v>
      </c>
      <c r="F123" s="3" t="s">
        <v>328</v>
      </c>
      <c r="G123" s="3" t="s">
        <v>330</v>
      </c>
      <c r="H123" s="75" t="s">
        <v>190</v>
      </c>
      <c r="I123" s="2" t="s">
        <v>182</v>
      </c>
      <c r="J123" s="37">
        <v>0</v>
      </c>
      <c r="K123" s="37">
        <v>0</v>
      </c>
      <c r="L123" s="37">
        <v>3</v>
      </c>
      <c r="M123" s="37">
        <v>0</v>
      </c>
      <c r="N123" s="37">
        <v>0</v>
      </c>
      <c r="O123" s="37">
        <v>0</v>
      </c>
      <c r="P123" s="37">
        <f t="shared" si="99"/>
        <v>3</v>
      </c>
      <c r="Q123" s="32"/>
      <c r="R123" s="17"/>
      <c r="S123" s="28">
        <f t="shared" si="62"/>
        <v>0</v>
      </c>
      <c r="T123" s="28">
        <f t="shared" si="63"/>
        <v>0</v>
      </c>
      <c r="U123" s="28">
        <f t="shared" si="64"/>
        <v>0</v>
      </c>
      <c r="V123" s="28">
        <f t="shared" si="65"/>
        <v>0</v>
      </c>
      <c r="W123" s="28">
        <f t="shared" si="66"/>
        <v>0</v>
      </c>
      <c r="X123" s="28">
        <f t="shared" si="67"/>
        <v>0</v>
      </c>
      <c r="Y123" s="28">
        <f t="shared" si="68"/>
        <v>0</v>
      </c>
    </row>
    <row r="124" spans="3:25">
      <c r="C124" s="77"/>
      <c r="D124" s="77"/>
      <c r="E124" s="77"/>
      <c r="F124" s="77"/>
      <c r="G124" s="77"/>
      <c r="H124" s="77"/>
      <c r="I124" s="16" t="s">
        <v>42</v>
      </c>
      <c r="J124" s="38">
        <f>SUM(J117:J123)</f>
        <v>5</v>
      </c>
      <c r="K124" s="38">
        <f t="shared" ref="K124:O124" si="100">SUM(K117:K123)</f>
        <v>5</v>
      </c>
      <c r="L124" s="38">
        <f t="shared" si="100"/>
        <v>5</v>
      </c>
      <c r="M124" s="38">
        <f t="shared" si="100"/>
        <v>5</v>
      </c>
      <c r="N124" s="38">
        <f t="shared" si="100"/>
        <v>5</v>
      </c>
      <c r="O124" s="38">
        <f t="shared" si="100"/>
        <v>5</v>
      </c>
      <c r="P124" s="38">
        <f t="shared" ref="P124:P126" si="101">SUM(J124:O124)</f>
        <v>30</v>
      </c>
      <c r="Q124" s="33"/>
      <c r="R124" s="17"/>
      <c r="S124" s="28">
        <f t="shared" si="62"/>
        <v>5</v>
      </c>
      <c r="T124" s="28">
        <f t="shared" si="63"/>
        <v>5</v>
      </c>
      <c r="U124" s="28">
        <f t="shared" si="64"/>
        <v>5</v>
      </c>
      <c r="V124" s="28">
        <f t="shared" si="65"/>
        <v>5</v>
      </c>
      <c r="W124" s="28">
        <f t="shared" si="66"/>
        <v>5</v>
      </c>
      <c r="X124" s="28">
        <f t="shared" si="67"/>
        <v>5</v>
      </c>
      <c r="Y124" s="28">
        <f t="shared" si="68"/>
        <v>30</v>
      </c>
    </row>
    <row r="125" spans="3:25">
      <c r="C125" s="74">
        <v>42175.583333333336</v>
      </c>
      <c r="D125" s="74">
        <v>42175.75</v>
      </c>
      <c r="E125" s="3" t="s">
        <v>106</v>
      </c>
      <c r="F125" s="3" t="s">
        <v>332</v>
      </c>
      <c r="G125" s="3" t="s">
        <v>330</v>
      </c>
      <c r="H125" s="75" t="s">
        <v>338</v>
      </c>
      <c r="I125" s="2" t="s">
        <v>182</v>
      </c>
      <c r="J125" s="37">
        <v>4</v>
      </c>
      <c r="K125" s="37">
        <v>4</v>
      </c>
      <c r="L125" s="37">
        <v>0</v>
      </c>
      <c r="M125" s="37">
        <v>4</v>
      </c>
      <c r="N125" s="37">
        <v>4</v>
      </c>
      <c r="O125" s="37">
        <v>4</v>
      </c>
      <c r="P125" s="37">
        <f t="shared" si="101"/>
        <v>20</v>
      </c>
      <c r="Q125" s="32"/>
      <c r="R125" s="17"/>
      <c r="S125" s="28">
        <f t="shared" si="62"/>
        <v>0</v>
      </c>
      <c r="T125" s="28">
        <f t="shared" si="63"/>
        <v>0</v>
      </c>
      <c r="U125" s="28">
        <f t="shared" si="64"/>
        <v>0</v>
      </c>
      <c r="V125" s="28">
        <f t="shared" si="65"/>
        <v>0</v>
      </c>
      <c r="W125" s="28">
        <f t="shared" si="66"/>
        <v>0</v>
      </c>
      <c r="X125" s="28">
        <f t="shared" si="67"/>
        <v>0</v>
      </c>
      <c r="Y125" s="28">
        <f t="shared" si="68"/>
        <v>0</v>
      </c>
    </row>
    <row r="126" spans="3:25">
      <c r="C126" s="74">
        <v>42175.583333333336</v>
      </c>
      <c r="D126" s="74">
        <v>42175.75</v>
      </c>
      <c r="E126" s="3" t="s">
        <v>106</v>
      </c>
      <c r="F126" s="3" t="s">
        <v>334</v>
      </c>
      <c r="G126" s="3" t="s">
        <v>335</v>
      </c>
      <c r="H126" s="75" t="s">
        <v>333</v>
      </c>
      <c r="I126" s="2" t="s">
        <v>336</v>
      </c>
      <c r="J126" s="37">
        <v>0</v>
      </c>
      <c r="K126" s="37">
        <v>0</v>
      </c>
      <c r="L126" s="37">
        <v>4</v>
      </c>
      <c r="M126" s="37">
        <v>0</v>
      </c>
      <c r="N126" s="37">
        <v>0</v>
      </c>
      <c r="O126" s="37">
        <v>0</v>
      </c>
      <c r="P126" s="37">
        <f t="shared" si="101"/>
        <v>4</v>
      </c>
      <c r="Q126" s="32"/>
      <c r="R126" s="17"/>
      <c r="S126" s="28">
        <f t="shared" si="62"/>
        <v>0</v>
      </c>
      <c r="T126" s="28">
        <f t="shared" si="63"/>
        <v>0</v>
      </c>
      <c r="U126" s="28">
        <f t="shared" si="64"/>
        <v>0</v>
      </c>
      <c r="V126" s="28">
        <f t="shared" si="65"/>
        <v>0</v>
      </c>
      <c r="W126" s="28">
        <f t="shared" si="66"/>
        <v>0</v>
      </c>
      <c r="X126" s="28">
        <f t="shared" si="67"/>
        <v>0</v>
      </c>
      <c r="Y126" s="28">
        <f t="shared" si="68"/>
        <v>0</v>
      </c>
    </row>
    <row r="127" spans="3:25">
      <c r="C127" s="77"/>
      <c r="D127" s="77"/>
      <c r="E127" s="77"/>
      <c r="F127" s="77"/>
      <c r="G127" s="77"/>
      <c r="H127" s="77"/>
      <c r="I127" s="16" t="s">
        <v>42</v>
      </c>
      <c r="J127" s="38">
        <f>SUM(J125:J126)</f>
        <v>4</v>
      </c>
      <c r="K127" s="38">
        <f>SUM(K125:K126)</f>
        <v>4</v>
      </c>
      <c r="L127" s="38">
        <f>SUM(L125:L126)</f>
        <v>4</v>
      </c>
      <c r="M127" s="38">
        <f>SUM(M125:M126)</f>
        <v>4</v>
      </c>
      <c r="N127" s="38">
        <f>SUM(N125:N126)</f>
        <v>4</v>
      </c>
      <c r="O127" s="38">
        <f>SUM(O125:O126)</f>
        <v>4</v>
      </c>
      <c r="P127" s="38">
        <f t="shared" ref="P127:P129" si="102">SUM(J127:O127)</f>
        <v>24</v>
      </c>
      <c r="Q127" s="33"/>
      <c r="R127" s="17"/>
      <c r="S127" s="28">
        <f t="shared" si="62"/>
        <v>4</v>
      </c>
      <c r="T127" s="28">
        <f t="shared" si="63"/>
        <v>4</v>
      </c>
      <c r="U127" s="28">
        <f t="shared" si="64"/>
        <v>4</v>
      </c>
      <c r="V127" s="28">
        <f t="shared" si="65"/>
        <v>4</v>
      </c>
      <c r="W127" s="28">
        <f t="shared" si="66"/>
        <v>4</v>
      </c>
      <c r="X127" s="28">
        <f t="shared" si="67"/>
        <v>4</v>
      </c>
      <c r="Y127" s="28">
        <f t="shared" si="68"/>
        <v>24</v>
      </c>
    </row>
    <row r="128" spans="3:25">
      <c r="C128" s="74">
        <v>78700.791666666672</v>
      </c>
      <c r="D128" s="74">
        <v>78701</v>
      </c>
      <c r="E128" s="3" t="s">
        <v>106</v>
      </c>
      <c r="F128" s="3" t="s">
        <v>332</v>
      </c>
      <c r="G128" s="3" t="s">
        <v>330</v>
      </c>
      <c r="H128" s="75" t="s">
        <v>338</v>
      </c>
      <c r="I128" s="2" t="s">
        <v>182</v>
      </c>
      <c r="J128" s="37">
        <v>3</v>
      </c>
      <c r="K128" s="37">
        <v>3</v>
      </c>
      <c r="L128" s="37">
        <v>0</v>
      </c>
      <c r="M128" s="37">
        <v>3</v>
      </c>
      <c r="N128" s="37">
        <v>3</v>
      </c>
      <c r="O128" s="37">
        <v>3</v>
      </c>
      <c r="P128" s="37">
        <f t="shared" si="102"/>
        <v>15</v>
      </c>
      <c r="Q128" s="32"/>
      <c r="R128" s="17"/>
      <c r="S128" s="28">
        <f t="shared" si="62"/>
        <v>0</v>
      </c>
      <c r="T128" s="28">
        <f t="shared" si="63"/>
        <v>0</v>
      </c>
      <c r="U128" s="28">
        <f t="shared" si="64"/>
        <v>0</v>
      </c>
      <c r="V128" s="28">
        <f t="shared" si="65"/>
        <v>0</v>
      </c>
      <c r="W128" s="28">
        <f t="shared" si="66"/>
        <v>0</v>
      </c>
      <c r="X128" s="28">
        <f t="shared" si="67"/>
        <v>0</v>
      </c>
      <c r="Y128" s="28">
        <f t="shared" si="68"/>
        <v>0</v>
      </c>
    </row>
    <row r="129" spans="3:25">
      <c r="C129" s="74">
        <v>78700.791666666672</v>
      </c>
      <c r="D129" s="74">
        <v>78701</v>
      </c>
      <c r="E129" s="3" t="s">
        <v>106</v>
      </c>
      <c r="F129" s="3" t="s">
        <v>334</v>
      </c>
      <c r="G129" s="3" t="s">
        <v>335</v>
      </c>
      <c r="H129" s="75" t="s">
        <v>333</v>
      </c>
      <c r="I129" s="2" t="s">
        <v>337</v>
      </c>
      <c r="J129" s="37">
        <v>0</v>
      </c>
      <c r="K129" s="37">
        <v>0</v>
      </c>
      <c r="L129" s="37">
        <v>3</v>
      </c>
      <c r="M129" s="37">
        <v>0</v>
      </c>
      <c r="N129" s="37">
        <v>0</v>
      </c>
      <c r="O129" s="37">
        <v>0</v>
      </c>
      <c r="P129" s="37">
        <f t="shared" si="102"/>
        <v>3</v>
      </c>
      <c r="Q129" s="32"/>
      <c r="R129" s="17"/>
      <c r="S129" s="28">
        <f t="shared" si="62"/>
        <v>0</v>
      </c>
      <c r="T129" s="28">
        <f t="shared" si="63"/>
        <v>0</v>
      </c>
      <c r="U129" s="28">
        <f t="shared" si="64"/>
        <v>0</v>
      </c>
      <c r="V129" s="28">
        <f t="shared" si="65"/>
        <v>0</v>
      </c>
      <c r="W129" s="28">
        <f t="shared" si="66"/>
        <v>0</v>
      </c>
      <c r="X129" s="28">
        <f t="shared" si="67"/>
        <v>0</v>
      </c>
      <c r="Y129" s="28">
        <f t="shared" si="68"/>
        <v>0</v>
      </c>
    </row>
    <row r="130" spans="3:25">
      <c r="C130" s="77"/>
      <c r="D130" s="77"/>
      <c r="E130" s="77"/>
      <c r="F130" s="77"/>
      <c r="G130" s="77"/>
      <c r="H130" s="77"/>
      <c r="I130" s="16" t="s">
        <v>42</v>
      </c>
      <c r="J130" s="38">
        <f>SUM(J128:J129)</f>
        <v>3</v>
      </c>
      <c r="K130" s="38">
        <f>SUM(K128:K129)</f>
        <v>3</v>
      </c>
      <c r="L130" s="38">
        <f>SUM(L128:L129)</f>
        <v>3</v>
      </c>
      <c r="M130" s="38">
        <f>SUM(M128:M129)</f>
        <v>3</v>
      </c>
      <c r="N130" s="38">
        <f>SUM(N128:N129)</f>
        <v>3</v>
      </c>
      <c r="O130" s="38">
        <f>SUM(O128:O129)</f>
        <v>3</v>
      </c>
      <c r="P130" s="38">
        <f t="shared" ref="P130:P131" si="103">SUM(J130:O130)</f>
        <v>18</v>
      </c>
      <c r="Q130" s="33"/>
      <c r="R130" s="17"/>
      <c r="S130" s="28">
        <f t="shared" si="62"/>
        <v>3</v>
      </c>
      <c r="T130" s="28">
        <f t="shared" si="63"/>
        <v>3</v>
      </c>
      <c r="U130" s="28">
        <f t="shared" si="64"/>
        <v>3</v>
      </c>
      <c r="V130" s="28">
        <f t="shared" si="65"/>
        <v>3</v>
      </c>
      <c r="W130" s="28">
        <f t="shared" si="66"/>
        <v>3</v>
      </c>
      <c r="X130" s="28">
        <f t="shared" si="67"/>
        <v>3</v>
      </c>
      <c r="Y130" s="28">
        <f t="shared" si="68"/>
        <v>18</v>
      </c>
    </row>
    <row r="131" spans="3:25">
      <c r="C131" s="74">
        <v>78701.833333333328</v>
      </c>
      <c r="D131" s="74">
        <v>78701.958333333328</v>
      </c>
      <c r="E131" s="3" t="s">
        <v>106</v>
      </c>
      <c r="F131" s="3" t="s">
        <v>334</v>
      </c>
      <c r="G131" s="3" t="s">
        <v>335</v>
      </c>
      <c r="H131" s="75" t="s">
        <v>333</v>
      </c>
      <c r="I131" s="2" t="s">
        <v>337</v>
      </c>
      <c r="J131" s="37">
        <v>3</v>
      </c>
      <c r="K131" s="37">
        <v>3</v>
      </c>
      <c r="L131" s="37">
        <v>3</v>
      </c>
      <c r="M131" s="37">
        <v>3</v>
      </c>
      <c r="N131" s="37">
        <v>3</v>
      </c>
      <c r="O131" s="37">
        <v>3</v>
      </c>
      <c r="P131" s="37">
        <f t="shared" si="103"/>
        <v>18</v>
      </c>
      <c r="Q131" s="32"/>
      <c r="R131" s="17"/>
      <c r="S131" s="28">
        <f t="shared" si="62"/>
        <v>0</v>
      </c>
      <c r="T131" s="28">
        <f t="shared" si="63"/>
        <v>0</v>
      </c>
      <c r="U131" s="28">
        <f t="shared" si="64"/>
        <v>0</v>
      </c>
      <c r="V131" s="28">
        <f t="shared" si="65"/>
        <v>0</v>
      </c>
      <c r="W131" s="28">
        <f t="shared" si="66"/>
        <v>0</v>
      </c>
      <c r="X131" s="28">
        <f t="shared" si="67"/>
        <v>0</v>
      </c>
      <c r="Y131" s="28">
        <f t="shared" si="68"/>
        <v>0</v>
      </c>
    </row>
    <row r="132" spans="3:25">
      <c r="C132" s="77"/>
      <c r="D132" s="77"/>
      <c r="E132" s="77"/>
      <c r="F132" s="77"/>
      <c r="G132" s="77"/>
      <c r="H132" s="77"/>
      <c r="I132" s="16" t="s">
        <v>42</v>
      </c>
      <c r="J132" s="38">
        <f>SUM(J131:J131)</f>
        <v>3</v>
      </c>
      <c r="K132" s="38">
        <f>SUM(K131:K131)</f>
        <v>3</v>
      </c>
      <c r="L132" s="38">
        <f>SUM(L131:L131)</f>
        <v>3</v>
      </c>
      <c r="M132" s="38">
        <f>SUM(M131:M131)</f>
        <v>3</v>
      </c>
      <c r="N132" s="38">
        <f>SUM(N131:N131)</f>
        <v>3</v>
      </c>
      <c r="O132" s="38">
        <f>SUM(O131:O131)</f>
        <v>3</v>
      </c>
      <c r="P132" s="38">
        <f t="shared" ref="P132:P135" si="104">SUM(J132:O132)</f>
        <v>18</v>
      </c>
      <c r="Q132" s="33"/>
      <c r="R132" s="17"/>
      <c r="S132" s="28">
        <f t="shared" si="62"/>
        <v>3</v>
      </c>
      <c r="T132" s="28">
        <f t="shared" si="63"/>
        <v>3</v>
      </c>
      <c r="U132" s="28">
        <f t="shared" si="64"/>
        <v>3</v>
      </c>
      <c r="V132" s="28">
        <f t="shared" si="65"/>
        <v>3</v>
      </c>
      <c r="W132" s="28">
        <f t="shared" si="66"/>
        <v>3</v>
      </c>
      <c r="X132" s="28">
        <f t="shared" si="67"/>
        <v>3</v>
      </c>
      <c r="Y132" s="28">
        <f t="shared" si="68"/>
        <v>18</v>
      </c>
    </row>
    <row r="133" spans="3:25">
      <c r="C133" s="74">
        <v>78702.666666666672</v>
      </c>
      <c r="D133" s="74">
        <v>78703</v>
      </c>
      <c r="E133" s="3" t="s">
        <v>106</v>
      </c>
      <c r="F133" s="3" t="s">
        <v>332</v>
      </c>
      <c r="G133" s="3" t="s">
        <v>330</v>
      </c>
      <c r="H133" s="75" t="s">
        <v>338</v>
      </c>
      <c r="I133" s="2" t="s">
        <v>182</v>
      </c>
      <c r="J133" s="37">
        <v>8</v>
      </c>
      <c r="K133" s="37">
        <v>8</v>
      </c>
      <c r="L133" s="37">
        <v>0</v>
      </c>
      <c r="M133" s="37">
        <v>0</v>
      </c>
      <c r="N133" s="37">
        <v>8</v>
      </c>
      <c r="O133" s="37">
        <v>0</v>
      </c>
      <c r="P133" s="37">
        <f t="shared" si="104"/>
        <v>24</v>
      </c>
      <c r="Q133" s="32"/>
      <c r="R133" s="17"/>
      <c r="S133" s="28">
        <f t="shared" si="62"/>
        <v>0</v>
      </c>
      <c r="T133" s="28">
        <f t="shared" si="63"/>
        <v>0</v>
      </c>
      <c r="U133" s="28">
        <f t="shared" si="64"/>
        <v>0</v>
      </c>
      <c r="V133" s="28">
        <f t="shared" si="65"/>
        <v>0</v>
      </c>
      <c r="W133" s="28">
        <f t="shared" si="66"/>
        <v>0</v>
      </c>
      <c r="X133" s="28">
        <f t="shared" si="67"/>
        <v>0</v>
      </c>
      <c r="Y133" s="28">
        <f t="shared" si="68"/>
        <v>0</v>
      </c>
    </row>
    <row r="134" spans="3:25">
      <c r="C134" s="74">
        <v>78702.666666666672</v>
      </c>
      <c r="D134" s="74">
        <v>78703</v>
      </c>
      <c r="E134" s="3" t="s">
        <v>106</v>
      </c>
      <c r="F134" s="3" t="s">
        <v>334</v>
      </c>
      <c r="G134" s="3" t="s">
        <v>335</v>
      </c>
      <c r="H134" s="75" t="s">
        <v>333</v>
      </c>
      <c r="I134" s="2" t="s">
        <v>337</v>
      </c>
      <c r="J134" s="37">
        <v>0</v>
      </c>
      <c r="K134" s="37">
        <v>0</v>
      </c>
      <c r="L134" s="37">
        <v>8</v>
      </c>
      <c r="M134" s="37">
        <v>8</v>
      </c>
      <c r="N134" s="37">
        <v>0</v>
      </c>
      <c r="O134" s="37">
        <v>8</v>
      </c>
      <c r="P134" s="37">
        <f t="shared" si="104"/>
        <v>24</v>
      </c>
      <c r="Q134" s="32"/>
      <c r="R134" s="17"/>
      <c r="S134" s="28">
        <f t="shared" si="62"/>
        <v>0</v>
      </c>
      <c r="T134" s="28">
        <f t="shared" si="63"/>
        <v>0</v>
      </c>
      <c r="U134" s="28">
        <f t="shared" si="64"/>
        <v>0</v>
      </c>
      <c r="V134" s="28">
        <f t="shared" si="65"/>
        <v>0</v>
      </c>
      <c r="W134" s="28">
        <f t="shared" si="66"/>
        <v>0</v>
      </c>
      <c r="X134" s="28">
        <f t="shared" si="67"/>
        <v>0</v>
      </c>
      <c r="Y134" s="28">
        <f t="shared" si="68"/>
        <v>0</v>
      </c>
    </row>
    <row r="135" spans="3:25">
      <c r="C135" s="77"/>
      <c r="D135" s="77"/>
      <c r="E135" s="77"/>
      <c r="F135" s="77"/>
      <c r="G135" s="77"/>
      <c r="H135" s="77"/>
      <c r="I135" s="16" t="s">
        <v>42</v>
      </c>
      <c r="J135" s="38">
        <f>SUM(J133:J134)</f>
        <v>8</v>
      </c>
      <c r="K135" s="38">
        <f>SUM(K133:K134)</f>
        <v>8</v>
      </c>
      <c r="L135" s="38">
        <f>SUM(L133:L134)</f>
        <v>8</v>
      </c>
      <c r="M135" s="38">
        <f>SUM(M133:M134)</f>
        <v>8</v>
      </c>
      <c r="N135" s="38">
        <f>SUM(N133:N134)</f>
        <v>8</v>
      </c>
      <c r="O135" s="38">
        <f>SUM(O133:O134)</f>
        <v>8</v>
      </c>
      <c r="P135" s="38">
        <f t="shared" si="104"/>
        <v>48</v>
      </c>
      <c r="Q135" s="33"/>
      <c r="R135" s="17"/>
      <c r="S135" s="28">
        <f t="shared" si="62"/>
        <v>8</v>
      </c>
      <c r="T135" s="28">
        <f t="shared" si="63"/>
        <v>8</v>
      </c>
      <c r="U135" s="28">
        <f t="shared" si="64"/>
        <v>8</v>
      </c>
      <c r="V135" s="28">
        <f t="shared" si="65"/>
        <v>8</v>
      </c>
      <c r="W135" s="28">
        <f t="shared" si="66"/>
        <v>8</v>
      </c>
      <c r="X135" s="28">
        <f t="shared" si="67"/>
        <v>8</v>
      </c>
      <c r="Y135" s="28">
        <f t="shared" si="68"/>
        <v>48</v>
      </c>
    </row>
    <row r="136" spans="3:25">
      <c r="C136" s="47"/>
      <c r="D136" s="47"/>
      <c r="E136" s="3"/>
      <c r="F136" s="3"/>
      <c r="G136" s="46"/>
      <c r="H136" s="46"/>
      <c r="I136" s="2"/>
      <c r="J136" s="37"/>
      <c r="K136" s="37"/>
      <c r="L136" s="37"/>
      <c r="M136" s="37"/>
      <c r="N136" s="37"/>
      <c r="O136" s="37"/>
      <c r="P136" s="37">
        <f t="shared" si="14"/>
        <v>0</v>
      </c>
      <c r="Q136" s="32"/>
      <c r="R136" s="17"/>
      <c r="S136" s="28">
        <f t="shared" si="62"/>
        <v>0</v>
      </c>
      <c r="T136" s="28">
        <f t="shared" si="63"/>
        <v>0</v>
      </c>
      <c r="U136" s="28">
        <f t="shared" si="64"/>
        <v>0</v>
      </c>
      <c r="V136" s="28">
        <f t="shared" si="65"/>
        <v>0</v>
      </c>
      <c r="W136" s="28">
        <f t="shared" si="66"/>
        <v>0</v>
      </c>
      <c r="X136" s="28">
        <f t="shared" si="67"/>
        <v>0</v>
      </c>
      <c r="Y136" s="28">
        <f t="shared" si="68"/>
        <v>0</v>
      </c>
    </row>
    <row r="137" spans="3:25">
      <c r="C137" s="3"/>
      <c r="D137" s="3"/>
      <c r="E137" s="3"/>
      <c r="F137" s="3"/>
      <c r="G137" s="5"/>
      <c r="H137" s="5"/>
      <c r="I137" s="2"/>
      <c r="J137" s="37"/>
      <c r="K137" s="37"/>
      <c r="L137" s="37"/>
      <c r="M137" s="37"/>
      <c r="N137" s="37"/>
      <c r="O137" s="37"/>
      <c r="P137" s="37">
        <f t="shared" si="14"/>
        <v>0</v>
      </c>
      <c r="Q137" s="32"/>
      <c r="R137" s="17"/>
      <c r="S137" s="28">
        <f t="shared" si="62"/>
        <v>0</v>
      </c>
      <c r="T137" s="28">
        <f t="shared" si="63"/>
        <v>0</v>
      </c>
      <c r="U137" s="28">
        <f t="shared" si="64"/>
        <v>0</v>
      </c>
      <c r="V137" s="28">
        <f t="shared" si="65"/>
        <v>0</v>
      </c>
      <c r="W137" s="28">
        <f t="shared" si="66"/>
        <v>0</v>
      </c>
      <c r="X137" s="28">
        <f t="shared" si="67"/>
        <v>0</v>
      </c>
      <c r="Y137" s="28">
        <f t="shared" si="68"/>
        <v>0</v>
      </c>
    </row>
    <row r="138" spans="3:25">
      <c r="C138" s="3"/>
      <c r="D138" s="3"/>
      <c r="E138" s="3"/>
      <c r="F138" s="3"/>
      <c r="G138" s="5"/>
      <c r="H138" s="5"/>
      <c r="I138" s="2"/>
      <c r="J138" s="37"/>
      <c r="K138" s="37"/>
      <c r="L138" s="37"/>
      <c r="M138" s="37"/>
      <c r="N138" s="37"/>
      <c r="O138" s="37"/>
      <c r="P138" s="37">
        <f t="shared" si="14"/>
        <v>0</v>
      </c>
      <c r="Q138" s="32"/>
      <c r="R138" s="17"/>
      <c r="S138" s="28">
        <f t="shared" ref="S138" si="105">IF($I138="total",J138,0)</f>
        <v>0</v>
      </c>
      <c r="T138" s="28">
        <f t="shared" ref="T138" si="106">IF($I138="total",K138,0)</f>
        <v>0</v>
      </c>
      <c r="U138" s="28">
        <f t="shared" ref="U138" si="107">IF($I138="total",L138,0)</f>
        <v>0</v>
      </c>
      <c r="V138" s="28">
        <f t="shared" ref="V138" si="108">IF($I138="total",M138,0)</f>
        <v>0</v>
      </c>
      <c r="W138" s="28">
        <f t="shared" ref="W138" si="109">IF($I138="total",N138,0)</f>
        <v>0</v>
      </c>
      <c r="X138" s="28">
        <f t="shared" ref="X138" si="110">IF($I138="total",O138,0)</f>
        <v>0</v>
      </c>
      <c r="Y138" s="28">
        <f t="shared" ref="Y138" si="111">IF($I138="total",P138,0)</f>
        <v>0</v>
      </c>
    </row>
    <row r="139" spans="3:25">
      <c r="C139" s="3"/>
      <c r="D139" s="3"/>
      <c r="E139" s="3"/>
      <c r="F139" s="3"/>
      <c r="G139" s="3"/>
      <c r="H139" s="3"/>
      <c r="I139" s="29" t="s">
        <v>114</v>
      </c>
      <c r="J139" s="39">
        <f t="shared" ref="J139:O139" si="112">SUM(S5:S138)</f>
        <v>137.66666666666669</v>
      </c>
      <c r="K139" s="39">
        <f t="shared" si="112"/>
        <v>129.66666666666669</v>
      </c>
      <c r="L139" s="39">
        <f t="shared" si="112"/>
        <v>129.66666666666669</v>
      </c>
      <c r="M139" s="39">
        <f t="shared" si="112"/>
        <v>136.66666666666669</v>
      </c>
      <c r="N139" s="39">
        <f t="shared" si="112"/>
        <v>129.66666666666669</v>
      </c>
      <c r="O139" s="39">
        <f t="shared" si="112"/>
        <v>129.66666666666669</v>
      </c>
      <c r="P139" s="39">
        <f>SUM(Y5:Y138)</f>
        <v>793</v>
      </c>
      <c r="Q139" s="34"/>
      <c r="R139" s="17"/>
    </row>
    <row r="140" spans="3:25">
      <c r="C140" s="19"/>
      <c r="D140" s="19"/>
      <c r="E140" s="19"/>
      <c r="F140" s="19"/>
      <c r="G140" s="19"/>
      <c r="H140" s="19"/>
      <c r="I140" s="20"/>
      <c r="J140" s="19"/>
      <c r="K140" s="19"/>
      <c r="L140" s="19"/>
      <c r="M140" s="19"/>
      <c r="N140" s="19"/>
      <c r="O140" s="19"/>
      <c r="P140" s="19"/>
      <c r="Q140" s="35"/>
      <c r="R140" s="17"/>
    </row>
    <row r="141" spans="3:25">
      <c r="C141" s="19"/>
      <c r="D141" s="19"/>
      <c r="E141" s="19"/>
      <c r="F141" s="19"/>
      <c r="G141" s="19"/>
      <c r="H141" s="19"/>
      <c r="I141" s="20"/>
      <c r="J141" s="19"/>
      <c r="K141" s="19"/>
      <c r="L141" s="19"/>
      <c r="M141" s="19"/>
      <c r="N141" s="19"/>
      <c r="O141" s="19"/>
      <c r="P141" s="19"/>
      <c r="Q141" s="35"/>
      <c r="R141" s="17"/>
    </row>
    <row r="142" spans="3:25"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19"/>
      <c r="O142" s="19"/>
      <c r="P142" s="19"/>
      <c r="Q142" s="35"/>
      <c r="R142" s="17"/>
    </row>
    <row r="143" spans="3:25"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19"/>
      <c r="O143" s="19"/>
      <c r="P143" s="19"/>
      <c r="Q143" s="35"/>
      <c r="R143" s="17"/>
    </row>
    <row r="144" spans="3:25">
      <c r="C144" s="19"/>
      <c r="D144" s="19"/>
      <c r="E144" s="19"/>
      <c r="F144" s="19"/>
      <c r="G144" s="19"/>
      <c r="H144" s="19"/>
      <c r="I144" s="20"/>
      <c r="J144" s="19"/>
      <c r="K144" s="19"/>
      <c r="L144" s="19"/>
      <c r="M144" s="19"/>
      <c r="N144" s="19"/>
      <c r="O144" s="19"/>
      <c r="P144" s="19"/>
      <c r="Q144" s="35"/>
      <c r="R144" s="17"/>
    </row>
    <row r="145" spans="3:18">
      <c r="C145" s="19"/>
      <c r="D145" s="19"/>
      <c r="E145" s="19"/>
      <c r="F145" s="19"/>
      <c r="G145" s="19"/>
      <c r="H145" s="19"/>
      <c r="I145" s="20"/>
      <c r="J145" s="19"/>
      <c r="K145" s="19"/>
      <c r="L145" s="19"/>
      <c r="M145" s="19"/>
      <c r="N145" s="19"/>
      <c r="O145" s="19"/>
      <c r="P145" s="19"/>
      <c r="Q145" s="35"/>
      <c r="R145" s="17"/>
    </row>
    <row r="146" spans="3:18">
      <c r="C146" s="19"/>
      <c r="D146" s="19"/>
      <c r="E146" s="19"/>
      <c r="F146" s="19"/>
      <c r="G146" s="19"/>
      <c r="H146" s="19"/>
      <c r="I146" s="20"/>
      <c r="J146" s="19"/>
      <c r="K146" s="19"/>
      <c r="L146" s="19"/>
      <c r="M146" s="19"/>
      <c r="N146" s="19"/>
      <c r="O146" s="19"/>
      <c r="P146" s="19"/>
      <c r="Q146" s="35"/>
      <c r="R146" s="17"/>
    </row>
    <row r="147" spans="3:18">
      <c r="C147" s="19"/>
      <c r="D147" s="19"/>
      <c r="E147" s="19"/>
      <c r="F147" s="19"/>
      <c r="G147" s="19"/>
      <c r="H147" s="19"/>
      <c r="I147" s="20"/>
      <c r="J147" s="19"/>
      <c r="K147" s="19"/>
      <c r="L147" s="19"/>
      <c r="M147" s="19"/>
      <c r="N147" s="19"/>
      <c r="O147" s="19"/>
      <c r="P147" s="19"/>
      <c r="Q147" s="35"/>
    </row>
    <row r="148" spans="3:18">
      <c r="C148" s="19"/>
      <c r="D148" s="19"/>
      <c r="E148" s="19"/>
      <c r="F148" s="19"/>
      <c r="G148" s="19"/>
      <c r="H148" s="19"/>
      <c r="I148" s="20"/>
      <c r="J148" s="19"/>
      <c r="K148" s="19"/>
      <c r="L148" s="19"/>
      <c r="M148" s="19"/>
      <c r="N148" s="19"/>
      <c r="O148" s="19"/>
      <c r="P148" s="19"/>
      <c r="Q148" s="35"/>
    </row>
  </sheetData>
  <mergeCells count="63">
    <mergeCell ref="C132:H132"/>
    <mergeCell ref="C135:H135"/>
    <mergeCell ref="C113:H113"/>
    <mergeCell ref="C116:H116"/>
    <mergeCell ref="C124:H124"/>
    <mergeCell ref="C127:H127"/>
    <mergeCell ref="C130:H130"/>
    <mergeCell ref="C111:H111"/>
    <mergeCell ref="C88:H88"/>
    <mergeCell ref="C84:H84"/>
    <mergeCell ref="C86:H86"/>
    <mergeCell ref="C95:H95"/>
    <mergeCell ref="C102:H102"/>
    <mergeCell ref="C109:H109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C60:H60"/>
    <mergeCell ref="C62:H62"/>
    <mergeCell ref="C64:H64"/>
    <mergeCell ref="C74:H74"/>
    <mergeCell ref="C71:H71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4"/>
  <sheetViews>
    <sheetView zoomScale="85" zoomScaleNormal="85" workbookViewId="0">
      <selection activeCell="C24" sqref="C24"/>
    </sheetView>
  </sheetViews>
  <sheetFormatPr defaultRowHeight="17.399999999999999"/>
  <cols>
    <col min="2" max="2" width="14" style="1" bestFit="1" customWidth="1"/>
    <col min="3" max="3" width="23.09765625" style="1" bestFit="1" customWidth="1"/>
    <col min="4" max="4" width="49.19921875" style="6" bestFit="1" customWidth="1"/>
    <col min="5" max="5" width="6.5" style="1" bestFit="1" customWidth="1"/>
    <col min="6" max="6" width="9.8984375" style="1" bestFit="1" customWidth="1"/>
    <col min="7" max="7" width="9" style="1" bestFit="1" customWidth="1"/>
    <col min="8" max="8" width="9.3984375" style="1" bestFit="1" customWidth="1"/>
    <col min="9" max="9" width="9" style="1" bestFit="1" customWidth="1"/>
    <col min="10" max="10" width="6.8984375" style="1" bestFit="1" customWidth="1"/>
    <col min="11" max="11" width="7.19921875" style="1" bestFit="1" customWidth="1"/>
    <col min="12" max="14" width="7.69921875" style="1" bestFit="1" customWidth="1"/>
    <col min="15" max="15" width="8.19921875" style="1" bestFit="1" customWidth="1"/>
    <col min="16" max="16" width="7.09765625" style="1" customWidth="1"/>
  </cols>
  <sheetData>
    <row r="2" spans="2:16">
      <c r="B2" s="107" t="s">
        <v>0</v>
      </c>
      <c r="C2" s="107" t="s">
        <v>1</v>
      </c>
      <c r="D2" s="108" t="s">
        <v>2</v>
      </c>
      <c r="E2" s="105" t="s">
        <v>36</v>
      </c>
      <c r="F2" s="105" t="s">
        <v>39</v>
      </c>
      <c r="G2" s="105"/>
      <c r="H2" s="105" t="s">
        <v>40</v>
      </c>
      <c r="I2" s="105"/>
      <c r="J2" s="106" t="s">
        <v>41</v>
      </c>
      <c r="K2" s="106"/>
      <c r="L2" s="106"/>
      <c r="M2" s="106"/>
      <c r="N2" s="106"/>
      <c r="O2" s="106"/>
      <c r="P2" s="7"/>
    </row>
    <row r="3" spans="2:16">
      <c r="B3" s="107"/>
      <c r="C3" s="107"/>
      <c r="D3" s="108"/>
      <c r="E3" s="105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31.2">
      <c r="B4" s="104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>
      <c r="B5" s="104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>
      <c r="B6" s="104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>
      <c r="B7" s="104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>
      <c r="B8" s="104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>
      <c r="B9" s="104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>
      <c r="B10" s="104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>
      <c r="B11" s="104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>
      <c r="B12" s="104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>
      <c r="B13" s="104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>
      <c r="B14" s="104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>
      <c r="B15" s="104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>
      <c r="B16" s="104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>
      <c r="B17" s="104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>
      <c r="B18" s="104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>
      <c r="B19" s="104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>
      <c r="B20" s="104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>
      <c r="B21" s="104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>
      <c r="B22" s="104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>
      <c r="B23" s="104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>
      <c r="B24" s="104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>
      <c r="B25" s="104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>
      <c r="B26" s="104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>
      <c r="B27" s="104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>
      <c r="B28" s="104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>
      <c r="B29" s="104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>
      <c r="B30" s="104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>
      <c r="B31" s="104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>
      <c r="B32" s="104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>
      <c r="B33" s="104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>
      <c r="B34" s="104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>
      <c r="B35" s="104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>
      <c r="B36" s="104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>
      <c r="B37" s="104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>
      <c r="B38" s="104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>
      <c r="B39" s="104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>
      <c r="B40" s="104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>
      <c r="B41" s="104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>
      <c r="B42" s="104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>
      <c r="B43" s="104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>
      <c r="B44" s="104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EVM</vt:lpstr>
      <vt:lpstr>WBS</vt:lpstr>
      <vt:lpstr>time log</vt:lpstr>
      <vt:lpstr>WBS_old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2015-05-19T07:38:11Z</dcterms:created>
  <dcterms:modified xsi:type="dcterms:W3CDTF">2015-06-24T00:56:01Z</dcterms:modified>
</cp:coreProperties>
</file>