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95" yWindow="90" windowWidth="20730" windowHeight="11760"/>
  </bookViews>
  <sheets>
    <sheet name="EVM" sheetId="6" r:id="rId1"/>
    <sheet name="WBS" sheetId="5" r:id="rId2"/>
    <sheet name="time log" sheetId="4" r:id="rId3"/>
    <sheet name="WBS_old" sheetId="1" r:id="rId4"/>
  </sheets>
  <calcPr calcId="145621"/>
</workbook>
</file>

<file path=xl/calcChain.xml><?xml version="1.0" encoding="utf-8"?>
<calcChain xmlns="http://schemas.openxmlformats.org/spreadsheetml/2006/main">
  <c r="F47" i="6" l="1"/>
  <c r="F48" i="6" s="1"/>
  <c r="F49" i="6" s="1"/>
  <c r="F50" i="6" s="1"/>
  <c r="F46" i="6"/>
  <c r="H45" i="6"/>
  <c r="H46" i="6" s="1"/>
  <c r="F45" i="6"/>
  <c r="H44" i="6"/>
  <c r="G44" i="6"/>
  <c r="F44" i="6"/>
  <c r="S10" i="4"/>
  <c r="T10" i="4"/>
  <c r="U10" i="4"/>
  <c r="V10" i="4"/>
  <c r="W10" i="4"/>
  <c r="X10" i="4"/>
  <c r="Y10" i="4"/>
  <c r="S11" i="4"/>
  <c r="T11" i="4"/>
  <c r="U11" i="4"/>
  <c r="V11" i="4"/>
  <c r="W11" i="4"/>
  <c r="X11" i="4"/>
  <c r="Y11" i="4"/>
  <c r="S12" i="4"/>
  <c r="T12" i="4"/>
  <c r="U12" i="4"/>
  <c r="V12" i="4"/>
  <c r="W12" i="4"/>
  <c r="X12" i="4"/>
  <c r="Y12" i="4"/>
  <c r="S13" i="4"/>
  <c r="T13" i="4"/>
  <c r="U13" i="4"/>
  <c r="V13" i="4"/>
  <c r="W13" i="4"/>
  <c r="X13" i="4"/>
  <c r="Y13" i="4"/>
  <c r="S14" i="4"/>
  <c r="T14" i="4"/>
  <c r="U14" i="4"/>
  <c r="V14" i="4"/>
  <c r="W14" i="4"/>
  <c r="X14" i="4"/>
  <c r="Y14" i="4"/>
  <c r="S15" i="4"/>
  <c r="T15" i="4"/>
  <c r="U15" i="4"/>
  <c r="V15" i="4"/>
  <c r="W15" i="4"/>
  <c r="X15" i="4"/>
  <c r="Y15" i="4"/>
  <c r="S16" i="4"/>
  <c r="T16" i="4"/>
  <c r="U16" i="4"/>
  <c r="V16" i="4"/>
  <c r="W16" i="4"/>
  <c r="X16" i="4"/>
  <c r="Y16" i="4"/>
  <c r="S18" i="4"/>
  <c r="T18" i="4"/>
  <c r="U18" i="4"/>
  <c r="V18" i="4"/>
  <c r="W18" i="4"/>
  <c r="X18" i="4"/>
  <c r="Y18" i="4"/>
  <c r="S20" i="4"/>
  <c r="T20" i="4"/>
  <c r="U20" i="4"/>
  <c r="V20" i="4"/>
  <c r="W20" i="4"/>
  <c r="X20" i="4"/>
  <c r="Y20" i="4"/>
  <c r="S21" i="4"/>
  <c r="T21" i="4"/>
  <c r="U21" i="4"/>
  <c r="V21" i="4"/>
  <c r="W21" i="4"/>
  <c r="X21" i="4"/>
  <c r="Y21" i="4"/>
  <c r="S22" i="4"/>
  <c r="T22" i="4"/>
  <c r="U22" i="4"/>
  <c r="V22" i="4"/>
  <c r="W22" i="4"/>
  <c r="X22" i="4"/>
  <c r="Y22" i="4"/>
  <c r="S23" i="4"/>
  <c r="T23" i="4"/>
  <c r="U23" i="4"/>
  <c r="V23" i="4"/>
  <c r="W23" i="4"/>
  <c r="X23" i="4"/>
  <c r="Y23" i="4"/>
  <c r="S25" i="4"/>
  <c r="T25" i="4"/>
  <c r="U25" i="4"/>
  <c r="V25" i="4"/>
  <c r="W25" i="4"/>
  <c r="X25" i="4"/>
  <c r="Y25" i="4"/>
  <c r="S27" i="4"/>
  <c r="T27" i="4"/>
  <c r="U27" i="4"/>
  <c r="V27" i="4"/>
  <c r="W27" i="4"/>
  <c r="X27" i="4"/>
  <c r="Y27" i="4"/>
  <c r="S28" i="4"/>
  <c r="T28" i="4"/>
  <c r="U28" i="4"/>
  <c r="V28" i="4"/>
  <c r="W28" i="4"/>
  <c r="X28" i="4"/>
  <c r="Y28" i="4"/>
  <c r="S29" i="4"/>
  <c r="T29" i="4"/>
  <c r="U29" i="4"/>
  <c r="V29" i="4"/>
  <c r="W29" i="4"/>
  <c r="X29" i="4"/>
  <c r="Y29" i="4"/>
  <c r="S30" i="4"/>
  <c r="T30" i="4"/>
  <c r="U30" i="4"/>
  <c r="V30" i="4"/>
  <c r="W30" i="4"/>
  <c r="X30" i="4"/>
  <c r="Y30" i="4"/>
  <c r="S32" i="4"/>
  <c r="T32" i="4"/>
  <c r="U32" i="4"/>
  <c r="V32" i="4"/>
  <c r="W32" i="4"/>
  <c r="X32" i="4"/>
  <c r="Y32" i="4"/>
  <c r="S34" i="4"/>
  <c r="T34" i="4"/>
  <c r="U34" i="4"/>
  <c r="V34" i="4"/>
  <c r="W34" i="4"/>
  <c r="X34" i="4"/>
  <c r="Y34" i="4"/>
  <c r="S35" i="4"/>
  <c r="T35" i="4"/>
  <c r="U35" i="4"/>
  <c r="V35" i="4"/>
  <c r="W35" i="4"/>
  <c r="X35" i="4"/>
  <c r="Y35" i="4"/>
  <c r="S36" i="4"/>
  <c r="T36" i="4"/>
  <c r="U36" i="4"/>
  <c r="V36" i="4"/>
  <c r="W36" i="4"/>
  <c r="X36" i="4"/>
  <c r="Y36" i="4"/>
  <c r="S38" i="4"/>
  <c r="T38" i="4"/>
  <c r="U38" i="4"/>
  <c r="V38" i="4"/>
  <c r="W38" i="4"/>
  <c r="X38" i="4"/>
  <c r="Y38" i="4"/>
  <c r="S40" i="4"/>
  <c r="T40" i="4"/>
  <c r="U40" i="4"/>
  <c r="V40" i="4"/>
  <c r="W40" i="4"/>
  <c r="X40" i="4"/>
  <c r="Y40" i="4"/>
  <c r="S42" i="4"/>
  <c r="T42" i="4"/>
  <c r="U42" i="4"/>
  <c r="V42" i="4"/>
  <c r="W42" i="4"/>
  <c r="X42" i="4"/>
  <c r="Y42" i="4"/>
  <c r="S43" i="4"/>
  <c r="T43" i="4"/>
  <c r="U43" i="4"/>
  <c r="V43" i="4"/>
  <c r="W43" i="4"/>
  <c r="X43" i="4"/>
  <c r="Y43" i="4"/>
  <c r="S45" i="4"/>
  <c r="T45" i="4"/>
  <c r="U45" i="4"/>
  <c r="V45" i="4"/>
  <c r="W45" i="4"/>
  <c r="X45" i="4"/>
  <c r="Y45" i="4"/>
  <c r="S46" i="4"/>
  <c r="T46" i="4"/>
  <c r="U46" i="4"/>
  <c r="V46" i="4"/>
  <c r="W46" i="4"/>
  <c r="X46" i="4"/>
  <c r="Y46" i="4"/>
  <c r="S47" i="4"/>
  <c r="T47" i="4"/>
  <c r="U47" i="4"/>
  <c r="V47" i="4"/>
  <c r="W47" i="4"/>
  <c r="X47" i="4"/>
  <c r="Y47" i="4"/>
  <c r="S48" i="4"/>
  <c r="T48" i="4"/>
  <c r="U48" i="4"/>
  <c r="V48" i="4"/>
  <c r="W48" i="4"/>
  <c r="X48" i="4"/>
  <c r="Y48" i="4"/>
  <c r="S49" i="4"/>
  <c r="T49" i="4"/>
  <c r="U49" i="4"/>
  <c r="V49" i="4"/>
  <c r="W49" i="4"/>
  <c r="X49" i="4"/>
  <c r="Y49" i="4"/>
  <c r="S50" i="4"/>
  <c r="T50" i="4"/>
  <c r="U50" i="4"/>
  <c r="V50" i="4"/>
  <c r="W50" i="4"/>
  <c r="X50" i="4"/>
  <c r="Y50" i="4"/>
  <c r="S51" i="4"/>
  <c r="T51" i="4"/>
  <c r="U51" i="4"/>
  <c r="V51" i="4"/>
  <c r="W51" i="4"/>
  <c r="X51" i="4"/>
  <c r="Y51" i="4"/>
  <c r="S52" i="4"/>
  <c r="T52" i="4"/>
  <c r="U52" i="4"/>
  <c r="V52" i="4"/>
  <c r="W52" i="4"/>
  <c r="X52" i="4"/>
  <c r="Y52" i="4"/>
  <c r="S53" i="4"/>
  <c r="T53" i="4"/>
  <c r="U53" i="4"/>
  <c r="V53" i="4"/>
  <c r="W53" i="4"/>
  <c r="X53" i="4"/>
  <c r="Y53" i="4"/>
  <c r="S54" i="4"/>
  <c r="T54" i="4"/>
  <c r="U54" i="4"/>
  <c r="V54" i="4"/>
  <c r="W54" i="4"/>
  <c r="X54" i="4"/>
  <c r="Y54" i="4"/>
  <c r="S56" i="4"/>
  <c r="T56" i="4"/>
  <c r="U56" i="4"/>
  <c r="V56" i="4"/>
  <c r="W56" i="4"/>
  <c r="X56" i="4"/>
  <c r="Y56" i="4"/>
  <c r="S57" i="4"/>
  <c r="T57" i="4"/>
  <c r="U57" i="4"/>
  <c r="V57" i="4"/>
  <c r="W57" i="4"/>
  <c r="X57" i="4"/>
  <c r="Y57" i="4"/>
  <c r="S59" i="4"/>
  <c r="T59" i="4"/>
  <c r="U59" i="4"/>
  <c r="V59" i="4"/>
  <c r="W59" i="4"/>
  <c r="X59" i="4"/>
  <c r="Y59" i="4"/>
  <c r="S61" i="4"/>
  <c r="T61" i="4"/>
  <c r="U61" i="4"/>
  <c r="V61" i="4"/>
  <c r="W61" i="4"/>
  <c r="X61" i="4"/>
  <c r="Y61" i="4"/>
  <c r="S63" i="4"/>
  <c r="T63" i="4"/>
  <c r="U63" i="4"/>
  <c r="V63" i="4"/>
  <c r="W63" i="4"/>
  <c r="X63" i="4"/>
  <c r="Y63" i="4"/>
  <c r="S65" i="4"/>
  <c r="T65" i="4"/>
  <c r="U65" i="4"/>
  <c r="V65" i="4"/>
  <c r="W65" i="4"/>
  <c r="X65" i="4"/>
  <c r="Y65" i="4"/>
  <c r="S66" i="4"/>
  <c r="T66" i="4"/>
  <c r="U66" i="4"/>
  <c r="V66" i="4"/>
  <c r="W66" i="4"/>
  <c r="X66" i="4"/>
  <c r="Y66" i="4"/>
  <c r="S67" i="4"/>
  <c r="T67" i="4"/>
  <c r="U67" i="4"/>
  <c r="V67" i="4"/>
  <c r="W67" i="4"/>
  <c r="X67" i="4"/>
  <c r="Y67" i="4"/>
  <c r="S68" i="4"/>
  <c r="T68" i="4"/>
  <c r="U68" i="4"/>
  <c r="V68" i="4"/>
  <c r="W68" i="4"/>
  <c r="X68" i="4"/>
  <c r="Y68" i="4"/>
  <c r="S69" i="4"/>
  <c r="T69" i="4"/>
  <c r="U69" i="4"/>
  <c r="V69" i="4"/>
  <c r="W69" i="4"/>
  <c r="X69" i="4"/>
  <c r="Y69" i="4"/>
  <c r="S70" i="4"/>
  <c r="T70" i="4"/>
  <c r="U70" i="4"/>
  <c r="V70" i="4"/>
  <c r="W70" i="4"/>
  <c r="X70" i="4"/>
  <c r="Y70" i="4"/>
  <c r="S72" i="4"/>
  <c r="T72" i="4"/>
  <c r="U72" i="4"/>
  <c r="V72" i="4"/>
  <c r="W72" i="4"/>
  <c r="X72" i="4"/>
  <c r="Y72" i="4"/>
  <c r="S73" i="4"/>
  <c r="T73" i="4"/>
  <c r="U73" i="4"/>
  <c r="V73" i="4"/>
  <c r="W73" i="4"/>
  <c r="X73" i="4"/>
  <c r="Y73" i="4"/>
  <c r="S75" i="4"/>
  <c r="T75" i="4"/>
  <c r="U75" i="4"/>
  <c r="V75" i="4"/>
  <c r="W75" i="4"/>
  <c r="X75" i="4"/>
  <c r="Y75" i="4"/>
  <c r="S76" i="4"/>
  <c r="T76" i="4"/>
  <c r="U76" i="4"/>
  <c r="V76" i="4"/>
  <c r="W76" i="4"/>
  <c r="X76" i="4"/>
  <c r="Y76" i="4"/>
  <c r="S77" i="4"/>
  <c r="T77" i="4"/>
  <c r="U77" i="4"/>
  <c r="V77" i="4"/>
  <c r="W77" i="4"/>
  <c r="X77" i="4"/>
  <c r="Y77" i="4"/>
  <c r="S78" i="4"/>
  <c r="T78" i="4"/>
  <c r="U78" i="4"/>
  <c r="V78" i="4"/>
  <c r="W78" i="4"/>
  <c r="X78" i="4"/>
  <c r="Y78" i="4"/>
  <c r="S79" i="4"/>
  <c r="T79" i="4"/>
  <c r="U79" i="4"/>
  <c r="V79" i="4"/>
  <c r="W79" i="4"/>
  <c r="X79" i="4"/>
  <c r="Y79" i="4"/>
  <c r="S80" i="4"/>
  <c r="T80" i="4"/>
  <c r="U80" i="4"/>
  <c r="V80" i="4"/>
  <c r="W80" i="4"/>
  <c r="X80" i="4"/>
  <c r="Y80" i="4"/>
  <c r="S82" i="4"/>
  <c r="T82" i="4"/>
  <c r="U82" i="4"/>
  <c r="V82" i="4"/>
  <c r="W82" i="4"/>
  <c r="X82" i="4"/>
  <c r="Y82" i="4"/>
  <c r="S83" i="4"/>
  <c r="T83" i="4"/>
  <c r="U83" i="4"/>
  <c r="V83" i="4"/>
  <c r="W83" i="4"/>
  <c r="X83" i="4"/>
  <c r="Y83" i="4"/>
  <c r="S85" i="4"/>
  <c r="T85" i="4"/>
  <c r="U85" i="4"/>
  <c r="V85" i="4"/>
  <c r="W85" i="4"/>
  <c r="X85" i="4"/>
  <c r="Y85" i="4"/>
  <c r="S87" i="4"/>
  <c r="T87" i="4"/>
  <c r="U87" i="4"/>
  <c r="V87" i="4"/>
  <c r="W87" i="4"/>
  <c r="X87" i="4"/>
  <c r="Y87" i="4"/>
  <c r="S89" i="4"/>
  <c r="T89" i="4"/>
  <c r="U89" i="4"/>
  <c r="V89" i="4"/>
  <c r="W89" i="4"/>
  <c r="X89" i="4"/>
  <c r="Y89" i="4"/>
  <c r="S90" i="4"/>
  <c r="T90" i="4"/>
  <c r="U90" i="4"/>
  <c r="V90" i="4"/>
  <c r="W90" i="4"/>
  <c r="X90" i="4"/>
  <c r="Y90" i="4"/>
  <c r="S91" i="4"/>
  <c r="T91" i="4"/>
  <c r="U91" i="4"/>
  <c r="V91" i="4"/>
  <c r="W91" i="4"/>
  <c r="X91" i="4"/>
  <c r="Y91" i="4"/>
  <c r="S92" i="4"/>
  <c r="T92" i="4"/>
  <c r="U92" i="4"/>
  <c r="V92" i="4"/>
  <c r="W92" i="4"/>
  <c r="X92" i="4"/>
  <c r="Y92" i="4"/>
  <c r="S93" i="4"/>
  <c r="T93" i="4"/>
  <c r="U93" i="4"/>
  <c r="V93" i="4"/>
  <c r="W93" i="4"/>
  <c r="X93" i="4"/>
  <c r="Y93" i="4"/>
  <c r="S94" i="4"/>
  <c r="T94" i="4"/>
  <c r="U94" i="4"/>
  <c r="V94" i="4"/>
  <c r="W94" i="4"/>
  <c r="X94" i="4"/>
  <c r="Y94" i="4"/>
  <c r="S96" i="4"/>
  <c r="T96" i="4"/>
  <c r="U96" i="4"/>
  <c r="V96" i="4"/>
  <c r="W96" i="4"/>
  <c r="X96" i="4"/>
  <c r="Y96" i="4"/>
  <c r="S97" i="4"/>
  <c r="T97" i="4"/>
  <c r="U97" i="4"/>
  <c r="V97" i="4"/>
  <c r="W97" i="4"/>
  <c r="X97" i="4"/>
  <c r="Y97" i="4"/>
  <c r="S98" i="4"/>
  <c r="T98" i="4"/>
  <c r="U98" i="4"/>
  <c r="V98" i="4"/>
  <c r="W98" i="4"/>
  <c r="X98" i="4"/>
  <c r="Y98" i="4"/>
  <c r="S99" i="4"/>
  <c r="T99" i="4"/>
  <c r="U99" i="4"/>
  <c r="V99" i="4"/>
  <c r="W99" i="4"/>
  <c r="X99" i="4"/>
  <c r="Y99" i="4"/>
  <c r="S100" i="4"/>
  <c r="T100" i="4"/>
  <c r="U100" i="4"/>
  <c r="V100" i="4"/>
  <c r="W100" i="4"/>
  <c r="X100" i="4"/>
  <c r="Y100" i="4"/>
  <c r="S101" i="4"/>
  <c r="T101" i="4"/>
  <c r="U101" i="4"/>
  <c r="V101" i="4"/>
  <c r="W101" i="4"/>
  <c r="X101" i="4"/>
  <c r="Y101" i="4"/>
  <c r="S103" i="4"/>
  <c r="T103" i="4"/>
  <c r="U103" i="4"/>
  <c r="V103" i="4"/>
  <c r="W103" i="4"/>
  <c r="X103" i="4"/>
  <c r="Y103" i="4"/>
  <c r="S104" i="4"/>
  <c r="T104" i="4"/>
  <c r="U104" i="4"/>
  <c r="V104" i="4"/>
  <c r="W104" i="4"/>
  <c r="X104" i="4"/>
  <c r="Y104" i="4"/>
  <c r="S105" i="4"/>
  <c r="T105" i="4"/>
  <c r="U105" i="4"/>
  <c r="V105" i="4"/>
  <c r="W105" i="4"/>
  <c r="X105" i="4"/>
  <c r="Y105" i="4"/>
  <c r="S106" i="4"/>
  <c r="T106" i="4"/>
  <c r="U106" i="4"/>
  <c r="V106" i="4"/>
  <c r="W106" i="4"/>
  <c r="X106" i="4"/>
  <c r="Y106" i="4"/>
  <c r="S107" i="4"/>
  <c r="T107" i="4"/>
  <c r="U107" i="4"/>
  <c r="V107" i="4"/>
  <c r="W107" i="4"/>
  <c r="X107" i="4"/>
  <c r="Y107" i="4"/>
  <c r="S108" i="4"/>
  <c r="T108" i="4"/>
  <c r="U108" i="4"/>
  <c r="V108" i="4"/>
  <c r="W108" i="4"/>
  <c r="X108" i="4"/>
  <c r="Y108" i="4"/>
  <c r="S110" i="4"/>
  <c r="T110" i="4"/>
  <c r="U110" i="4"/>
  <c r="V110" i="4"/>
  <c r="W110" i="4"/>
  <c r="X110" i="4"/>
  <c r="Y110" i="4"/>
  <c r="S112" i="4"/>
  <c r="T112" i="4"/>
  <c r="U112" i="4"/>
  <c r="V112" i="4"/>
  <c r="W112" i="4"/>
  <c r="X112" i="4"/>
  <c r="Y112" i="4"/>
  <c r="S114" i="4"/>
  <c r="T114" i="4"/>
  <c r="U114" i="4"/>
  <c r="V114" i="4"/>
  <c r="W114" i="4"/>
  <c r="X114" i="4"/>
  <c r="Y114" i="4"/>
  <c r="S115" i="4"/>
  <c r="T115" i="4"/>
  <c r="U115" i="4"/>
  <c r="V115" i="4"/>
  <c r="W115" i="4"/>
  <c r="X115" i="4"/>
  <c r="Y115" i="4"/>
  <c r="S116" i="4"/>
  <c r="S117" i="4"/>
  <c r="T117" i="4"/>
  <c r="U117" i="4"/>
  <c r="V117" i="4"/>
  <c r="W117" i="4"/>
  <c r="X117" i="4"/>
  <c r="Y117" i="4"/>
  <c r="S118" i="4"/>
  <c r="T118" i="4"/>
  <c r="U118" i="4"/>
  <c r="V118" i="4"/>
  <c r="W118" i="4"/>
  <c r="X118" i="4"/>
  <c r="Y118" i="4"/>
  <c r="S119" i="4"/>
  <c r="T119" i="4"/>
  <c r="U119" i="4"/>
  <c r="V119" i="4"/>
  <c r="W119" i="4"/>
  <c r="X119" i="4"/>
  <c r="Y119" i="4"/>
  <c r="S120" i="4"/>
  <c r="T120" i="4"/>
  <c r="U120" i="4"/>
  <c r="V120" i="4"/>
  <c r="W120" i="4"/>
  <c r="X120" i="4"/>
  <c r="Y120" i="4"/>
  <c r="S121" i="4"/>
  <c r="T121" i="4"/>
  <c r="U121" i="4"/>
  <c r="V121" i="4"/>
  <c r="W121" i="4"/>
  <c r="X121" i="4"/>
  <c r="Y121" i="4"/>
  <c r="S122" i="4"/>
  <c r="T122" i="4"/>
  <c r="U122" i="4"/>
  <c r="V122" i="4"/>
  <c r="W122" i="4"/>
  <c r="X122" i="4"/>
  <c r="Y122" i="4"/>
  <c r="S123" i="4"/>
  <c r="T123" i="4"/>
  <c r="U123" i="4"/>
  <c r="V123" i="4"/>
  <c r="W123" i="4"/>
  <c r="X123" i="4"/>
  <c r="Y123" i="4"/>
  <c r="S124" i="4"/>
  <c r="V124" i="4"/>
  <c r="W124" i="4"/>
  <c r="S125" i="4"/>
  <c r="T125" i="4"/>
  <c r="U125" i="4"/>
  <c r="V125" i="4"/>
  <c r="W125" i="4"/>
  <c r="X125" i="4"/>
  <c r="Y125" i="4"/>
  <c r="S126" i="4"/>
  <c r="T126" i="4"/>
  <c r="U126" i="4"/>
  <c r="V126" i="4"/>
  <c r="W126" i="4"/>
  <c r="X126" i="4"/>
  <c r="Y126" i="4"/>
  <c r="V127" i="4"/>
  <c r="S128" i="4"/>
  <c r="T128" i="4"/>
  <c r="U128" i="4"/>
  <c r="V128" i="4"/>
  <c r="W128" i="4"/>
  <c r="X128" i="4"/>
  <c r="Y128" i="4"/>
  <c r="S129" i="4"/>
  <c r="T129" i="4"/>
  <c r="U129" i="4"/>
  <c r="V129" i="4"/>
  <c r="W129" i="4"/>
  <c r="X129" i="4"/>
  <c r="Y129" i="4"/>
  <c r="U130" i="4"/>
  <c r="V130" i="4"/>
  <c r="S131" i="4"/>
  <c r="T131" i="4"/>
  <c r="U131" i="4"/>
  <c r="V131" i="4"/>
  <c r="W131" i="4"/>
  <c r="X131" i="4"/>
  <c r="Y131" i="4"/>
  <c r="S132" i="4"/>
  <c r="W132" i="4"/>
  <c r="S133" i="4"/>
  <c r="T133" i="4"/>
  <c r="U133" i="4"/>
  <c r="V133" i="4"/>
  <c r="W133" i="4"/>
  <c r="X133" i="4"/>
  <c r="Y133" i="4"/>
  <c r="S134" i="4"/>
  <c r="T134" i="4"/>
  <c r="U134" i="4"/>
  <c r="V134" i="4"/>
  <c r="W134" i="4"/>
  <c r="X134" i="4"/>
  <c r="Y134" i="4"/>
  <c r="U135" i="4"/>
  <c r="V135" i="4"/>
  <c r="S136" i="4"/>
  <c r="T136" i="4"/>
  <c r="U136" i="4"/>
  <c r="V136" i="4"/>
  <c r="W136" i="4"/>
  <c r="X136" i="4"/>
  <c r="Y136" i="4"/>
  <c r="S137" i="4"/>
  <c r="T137" i="4"/>
  <c r="U137" i="4"/>
  <c r="V137" i="4"/>
  <c r="W137" i="4"/>
  <c r="X137" i="4"/>
  <c r="Y137" i="4"/>
  <c r="S138" i="4"/>
  <c r="T138" i="4"/>
  <c r="U138" i="4"/>
  <c r="V138" i="4"/>
  <c r="W138" i="4"/>
  <c r="X138" i="4"/>
  <c r="Y138" i="4"/>
  <c r="P134" i="4"/>
  <c r="P133" i="4"/>
  <c r="O135" i="4"/>
  <c r="X135" i="4" s="1"/>
  <c r="N135" i="4"/>
  <c r="W135" i="4" s="1"/>
  <c r="M135" i="4"/>
  <c r="L135" i="4"/>
  <c r="K135" i="4"/>
  <c r="T135" i="4" s="1"/>
  <c r="J135" i="4"/>
  <c r="S135" i="4" s="1"/>
  <c r="O132" i="4"/>
  <c r="X132" i="4" s="1"/>
  <c r="N132" i="4"/>
  <c r="M132" i="4"/>
  <c r="V132" i="4" s="1"/>
  <c r="L132" i="4"/>
  <c r="U132" i="4" s="1"/>
  <c r="K132" i="4"/>
  <c r="T132" i="4" s="1"/>
  <c r="J132" i="4"/>
  <c r="P131" i="4"/>
  <c r="O130" i="4"/>
  <c r="X130" i="4" s="1"/>
  <c r="N130" i="4"/>
  <c r="W130" i="4" s="1"/>
  <c r="M130" i="4"/>
  <c r="L130" i="4"/>
  <c r="K130" i="4"/>
  <c r="T130" i="4" s="1"/>
  <c r="J130" i="4"/>
  <c r="S130" i="4" s="1"/>
  <c r="P129" i="4"/>
  <c r="P128" i="4"/>
  <c r="K127" i="4"/>
  <c r="T127" i="4" s="1"/>
  <c r="L127" i="4"/>
  <c r="U127" i="4" s="1"/>
  <c r="M127" i="4"/>
  <c r="N127" i="4"/>
  <c r="W127" i="4" s="1"/>
  <c r="O127" i="4"/>
  <c r="X127" i="4" s="1"/>
  <c r="J127" i="4"/>
  <c r="S127" i="4" s="1"/>
  <c r="P126" i="4"/>
  <c r="P125" i="4"/>
  <c r="K124" i="4"/>
  <c r="T124" i="4" s="1"/>
  <c r="L124" i="4"/>
  <c r="U124" i="4" s="1"/>
  <c r="M124" i="4"/>
  <c r="N124" i="4"/>
  <c r="O124" i="4"/>
  <c r="X124" i="4" s="1"/>
  <c r="J124" i="4"/>
  <c r="P123" i="4"/>
  <c r="P122" i="4"/>
  <c r="P121" i="4"/>
  <c r="P120" i="4"/>
  <c r="P119" i="4"/>
  <c r="P118" i="4"/>
  <c r="P117" i="4"/>
  <c r="K116" i="4"/>
  <c r="T116" i="4" s="1"/>
  <c r="L116" i="4"/>
  <c r="U116" i="4" s="1"/>
  <c r="M116" i="4"/>
  <c r="V116" i="4" s="1"/>
  <c r="N116" i="4"/>
  <c r="W116" i="4" s="1"/>
  <c r="O116" i="4"/>
  <c r="X116" i="4" s="1"/>
  <c r="J116" i="4"/>
  <c r="P115" i="4"/>
  <c r="P114" i="4"/>
  <c r="J112" i="4"/>
  <c r="J113" i="4" s="1"/>
  <c r="S113" i="4" s="1"/>
  <c r="H47" i="6" l="1"/>
  <c r="G46" i="6"/>
  <c r="G45" i="6"/>
  <c r="P132" i="4"/>
  <c r="Y132" i="4" s="1"/>
  <c r="P135" i="4"/>
  <c r="Y135" i="4" s="1"/>
  <c r="P116" i="4"/>
  <c r="Y116" i="4" s="1"/>
  <c r="P124" i="4"/>
  <c r="Y124" i="4" s="1"/>
  <c r="P130" i="4"/>
  <c r="Y130" i="4" s="1"/>
  <c r="P127" i="4"/>
  <c r="Y127" i="4" s="1"/>
  <c r="K112" i="4"/>
  <c r="H48" i="6" l="1"/>
  <c r="G47" i="6"/>
  <c r="K113" i="4"/>
  <c r="T113" i="4" s="1"/>
  <c r="L112" i="4"/>
  <c r="P87" i="4"/>
  <c r="L88" i="4"/>
  <c r="U88" i="4" s="1"/>
  <c r="K88" i="4"/>
  <c r="T88" i="4" s="1"/>
  <c r="J88" i="4"/>
  <c r="S88" i="4" s="1"/>
  <c r="O111" i="4"/>
  <c r="X111" i="4" s="1"/>
  <c r="N111" i="4"/>
  <c r="W111" i="4" s="1"/>
  <c r="M111" i="4"/>
  <c r="V111" i="4" s="1"/>
  <c r="L111" i="4"/>
  <c r="U111" i="4" s="1"/>
  <c r="K111" i="4"/>
  <c r="T111" i="4" s="1"/>
  <c r="J111" i="4"/>
  <c r="S111" i="4" s="1"/>
  <c r="P110" i="4"/>
  <c r="O109" i="4"/>
  <c r="X109" i="4" s="1"/>
  <c r="N109" i="4"/>
  <c r="W109" i="4" s="1"/>
  <c r="M109" i="4"/>
  <c r="V109" i="4" s="1"/>
  <c r="L109" i="4"/>
  <c r="U109" i="4" s="1"/>
  <c r="K109" i="4"/>
  <c r="T109" i="4" s="1"/>
  <c r="J109" i="4"/>
  <c r="S109" i="4" s="1"/>
  <c r="P108" i="4"/>
  <c r="P107" i="4"/>
  <c r="P106" i="4"/>
  <c r="P105" i="4"/>
  <c r="P104" i="4"/>
  <c r="P103" i="4"/>
  <c r="S7" i="4"/>
  <c r="T7" i="4"/>
  <c r="U7" i="4"/>
  <c r="V7" i="4"/>
  <c r="W7" i="4"/>
  <c r="X7" i="4"/>
  <c r="Y7" i="4"/>
  <c r="S9" i="4"/>
  <c r="T9" i="4"/>
  <c r="U9" i="4"/>
  <c r="V9" i="4"/>
  <c r="W9" i="4"/>
  <c r="X9" i="4"/>
  <c r="Y9" i="4"/>
  <c r="O102" i="4"/>
  <c r="X102" i="4" s="1"/>
  <c r="N102" i="4"/>
  <c r="W102" i="4" s="1"/>
  <c r="M102" i="4"/>
  <c r="V102" i="4" s="1"/>
  <c r="L102" i="4"/>
  <c r="U102" i="4" s="1"/>
  <c r="K102" i="4"/>
  <c r="T102" i="4" s="1"/>
  <c r="J102" i="4"/>
  <c r="S102" i="4" s="1"/>
  <c r="P101" i="4"/>
  <c r="P100" i="4"/>
  <c r="P99" i="4"/>
  <c r="P98" i="4"/>
  <c r="P97" i="4"/>
  <c r="P96" i="4"/>
  <c r="O95" i="4"/>
  <c r="X95" i="4" s="1"/>
  <c r="N95" i="4"/>
  <c r="W95" i="4" s="1"/>
  <c r="M95" i="4"/>
  <c r="V95" i="4" s="1"/>
  <c r="L95" i="4"/>
  <c r="U95" i="4" s="1"/>
  <c r="K95" i="4"/>
  <c r="T95" i="4" s="1"/>
  <c r="J95" i="4"/>
  <c r="S95" i="4" s="1"/>
  <c r="P94" i="4"/>
  <c r="P93" i="4"/>
  <c r="P92" i="4"/>
  <c r="P91" i="4"/>
  <c r="P90" i="4"/>
  <c r="P89" i="4"/>
  <c r="K84" i="4"/>
  <c r="T84" i="4" s="1"/>
  <c r="L84" i="4"/>
  <c r="U84" i="4" s="1"/>
  <c r="M84" i="4"/>
  <c r="V84" i="4" s="1"/>
  <c r="N84" i="4"/>
  <c r="W84" i="4" s="1"/>
  <c r="O84" i="4"/>
  <c r="X84" i="4" s="1"/>
  <c r="J84" i="4"/>
  <c r="S84" i="4" s="1"/>
  <c r="J85" i="4"/>
  <c r="K85" i="4" s="1"/>
  <c r="L85" i="4" s="1"/>
  <c r="M85" i="4" s="1"/>
  <c r="N85" i="4" s="1"/>
  <c r="O85" i="4" s="1"/>
  <c r="O86" i="4" s="1"/>
  <c r="X86" i="4" s="1"/>
  <c r="H49" i="6" l="1"/>
  <c r="G48" i="6"/>
  <c r="L113" i="4"/>
  <c r="U113" i="4" s="1"/>
  <c r="M112" i="4"/>
  <c r="P95" i="4"/>
  <c r="Y95" i="4" s="1"/>
  <c r="P102" i="4"/>
  <c r="Y102" i="4" s="1"/>
  <c r="P111" i="4"/>
  <c r="Y111" i="4" s="1"/>
  <c r="P109" i="4"/>
  <c r="Y109" i="4" s="1"/>
  <c r="N86" i="4"/>
  <c r="W86" i="4" s="1"/>
  <c r="M86" i="4"/>
  <c r="V86" i="4" s="1"/>
  <c r="P84" i="4"/>
  <c r="Y84" i="4" s="1"/>
  <c r="L86" i="4"/>
  <c r="U86" i="4" s="1"/>
  <c r="J86" i="4"/>
  <c r="S86" i="4" s="1"/>
  <c r="K86" i="4"/>
  <c r="T86" i="4" s="1"/>
  <c r="P85" i="4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50" i="6" l="1"/>
  <c r="G50" i="6" s="1"/>
  <c r="G49" i="6"/>
  <c r="M113" i="4"/>
  <c r="V113" i="4" s="1"/>
  <c r="N112" i="4"/>
  <c r="G42" i="6"/>
  <c r="G38" i="6"/>
  <c r="G34" i="6"/>
  <c r="G30" i="6"/>
  <c r="G26" i="6"/>
  <c r="G22" i="6"/>
  <c r="G18" i="6"/>
  <c r="G14" i="6"/>
  <c r="G10" i="6"/>
  <c r="G6" i="6"/>
  <c r="G41" i="6"/>
  <c r="G37" i="6"/>
  <c r="G33" i="6"/>
  <c r="G29" i="6"/>
  <c r="G25" i="6"/>
  <c r="G21" i="6"/>
  <c r="G17" i="6"/>
  <c r="G13" i="6"/>
  <c r="G9" i="6"/>
  <c r="G5" i="6"/>
  <c r="G40" i="6"/>
  <c r="G36" i="6"/>
  <c r="G32" i="6"/>
  <c r="G28" i="6"/>
  <c r="G24" i="6"/>
  <c r="G20" i="6"/>
  <c r="G16" i="6"/>
  <c r="G12" i="6"/>
  <c r="G8" i="6"/>
  <c r="G4" i="6"/>
  <c r="G43" i="6"/>
  <c r="G39" i="6"/>
  <c r="G35" i="6"/>
  <c r="G31" i="6"/>
  <c r="G27" i="6"/>
  <c r="G23" i="6"/>
  <c r="G19" i="6"/>
  <c r="G15" i="6"/>
  <c r="G11" i="6"/>
  <c r="G7" i="6"/>
  <c r="G3" i="6"/>
  <c r="M88" i="4"/>
  <c r="V88" i="4" s="1"/>
  <c r="P86" i="4"/>
  <c r="Y86" i="4" s="1"/>
  <c r="P83" i="4"/>
  <c r="P82" i="4"/>
  <c r="O81" i="4"/>
  <c r="X81" i="4" s="1"/>
  <c r="N81" i="4"/>
  <c r="W81" i="4" s="1"/>
  <c r="M81" i="4"/>
  <c r="V81" i="4" s="1"/>
  <c r="L81" i="4"/>
  <c r="U81" i="4" s="1"/>
  <c r="K81" i="4"/>
  <c r="T81" i="4" s="1"/>
  <c r="J81" i="4"/>
  <c r="S81" i="4" s="1"/>
  <c r="P80" i="4"/>
  <c r="P79" i="4"/>
  <c r="P78" i="4"/>
  <c r="P77" i="4"/>
  <c r="P76" i="4"/>
  <c r="P75" i="4"/>
  <c r="K74" i="4"/>
  <c r="T74" i="4" s="1"/>
  <c r="L74" i="4"/>
  <c r="U74" i="4" s="1"/>
  <c r="M74" i="4"/>
  <c r="V74" i="4" s="1"/>
  <c r="N74" i="4"/>
  <c r="W74" i="4" s="1"/>
  <c r="O74" i="4"/>
  <c r="X74" i="4" s="1"/>
  <c r="J74" i="4"/>
  <c r="S74" i="4" s="1"/>
  <c r="P73" i="4"/>
  <c r="K71" i="4"/>
  <c r="T71" i="4" s="1"/>
  <c r="L71" i="4"/>
  <c r="U71" i="4" s="1"/>
  <c r="M71" i="4"/>
  <c r="V71" i="4" s="1"/>
  <c r="N71" i="4"/>
  <c r="W71" i="4" s="1"/>
  <c r="O71" i="4"/>
  <c r="X71" i="4" s="1"/>
  <c r="J71" i="4"/>
  <c r="S71" i="4" s="1"/>
  <c r="P72" i="4"/>
  <c r="P66" i="4"/>
  <c r="P67" i="4"/>
  <c r="P68" i="4"/>
  <c r="P69" i="4"/>
  <c r="P70" i="4"/>
  <c r="P136" i="4"/>
  <c r="P137" i="4"/>
  <c r="P138" i="4"/>
  <c r="P65" i="4"/>
  <c r="P63" i="4"/>
  <c r="P59" i="4"/>
  <c r="P57" i="4"/>
  <c r="L64" i="4"/>
  <c r="U64" i="4" s="1"/>
  <c r="K64" i="4"/>
  <c r="T64" i="4" s="1"/>
  <c r="J61" i="4"/>
  <c r="J62" i="4" s="1"/>
  <c r="S62" i="4" s="1"/>
  <c r="O60" i="4"/>
  <c r="X60" i="4" s="1"/>
  <c r="N60" i="4"/>
  <c r="W60" i="4" s="1"/>
  <c r="M60" i="4"/>
  <c r="V60" i="4" s="1"/>
  <c r="L60" i="4"/>
  <c r="U60" i="4" s="1"/>
  <c r="K60" i="4"/>
  <c r="T60" i="4" s="1"/>
  <c r="J60" i="4"/>
  <c r="S60" i="4" s="1"/>
  <c r="O58" i="4"/>
  <c r="X58" i="4" s="1"/>
  <c r="N58" i="4"/>
  <c r="W58" i="4" s="1"/>
  <c r="M58" i="4"/>
  <c r="V58" i="4" s="1"/>
  <c r="L58" i="4"/>
  <c r="U58" i="4" s="1"/>
  <c r="K58" i="4"/>
  <c r="T58" i="4" s="1"/>
  <c r="J58" i="4"/>
  <c r="S58" i="4" s="1"/>
  <c r="P50" i="4"/>
  <c r="P54" i="4"/>
  <c r="P53" i="4"/>
  <c r="P52" i="4"/>
  <c r="P51" i="4"/>
  <c r="P46" i="4"/>
  <c r="P47" i="4"/>
  <c r="P48" i="4"/>
  <c r="P45" i="4"/>
  <c r="K55" i="4"/>
  <c r="T55" i="4" s="1"/>
  <c r="L55" i="4"/>
  <c r="U55" i="4" s="1"/>
  <c r="M55" i="4"/>
  <c r="V55" i="4" s="1"/>
  <c r="N55" i="4"/>
  <c r="W55" i="4" s="1"/>
  <c r="O55" i="4"/>
  <c r="X55" i="4" s="1"/>
  <c r="J55" i="4"/>
  <c r="S55" i="4" s="1"/>
  <c r="P49" i="4"/>
  <c r="P56" i="4"/>
  <c r="K44" i="4"/>
  <c r="T44" i="4" s="1"/>
  <c r="L44" i="4"/>
  <c r="U44" i="4" s="1"/>
  <c r="M44" i="4"/>
  <c r="V44" i="4" s="1"/>
  <c r="N44" i="4"/>
  <c r="W44" i="4" s="1"/>
  <c r="O44" i="4"/>
  <c r="X44" i="4" s="1"/>
  <c r="J44" i="4"/>
  <c r="S44" i="4" s="1"/>
  <c r="J38" i="4"/>
  <c r="J39" i="4" s="1"/>
  <c r="S39" i="4" s="1"/>
  <c r="Y5" i="4"/>
  <c r="X5" i="4"/>
  <c r="W5" i="4"/>
  <c r="V5" i="4"/>
  <c r="U5" i="4"/>
  <c r="T5" i="4"/>
  <c r="S5" i="4"/>
  <c r="N37" i="4"/>
  <c r="W37" i="4" s="1"/>
  <c r="P36" i="4"/>
  <c r="O37" i="4"/>
  <c r="X37" i="4" s="1"/>
  <c r="M37" i="4"/>
  <c r="V37" i="4" s="1"/>
  <c r="L37" i="4"/>
  <c r="U37" i="4" s="1"/>
  <c r="K37" i="4"/>
  <c r="T37" i="4" s="1"/>
  <c r="J37" i="4"/>
  <c r="S37" i="4" s="1"/>
  <c r="P35" i="4"/>
  <c r="P34" i="4"/>
  <c r="O33" i="4"/>
  <c r="X33" i="4" s="1"/>
  <c r="N33" i="4"/>
  <c r="W33" i="4" s="1"/>
  <c r="M33" i="4"/>
  <c r="V33" i="4" s="1"/>
  <c r="L33" i="4"/>
  <c r="U33" i="4" s="1"/>
  <c r="K33" i="4"/>
  <c r="T33" i="4" s="1"/>
  <c r="J33" i="4"/>
  <c r="S33" i="4" s="1"/>
  <c r="P32" i="4"/>
  <c r="P30" i="4"/>
  <c r="P28" i="4"/>
  <c r="K31" i="4"/>
  <c r="T31" i="4" s="1"/>
  <c r="L31" i="4"/>
  <c r="U31" i="4" s="1"/>
  <c r="M31" i="4"/>
  <c r="V31" i="4" s="1"/>
  <c r="N31" i="4"/>
  <c r="W31" i="4" s="1"/>
  <c r="O31" i="4"/>
  <c r="X31" i="4" s="1"/>
  <c r="J31" i="4"/>
  <c r="S31" i="4" s="1"/>
  <c r="P29" i="4"/>
  <c r="P27" i="4"/>
  <c r="O19" i="4"/>
  <c r="X19" i="4" s="1"/>
  <c r="N19" i="4"/>
  <c r="W19" i="4" s="1"/>
  <c r="M19" i="4"/>
  <c r="V19" i="4" s="1"/>
  <c r="L19" i="4"/>
  <c r="U19" i="4" s="1"/>
  <c r="K19" i="4"/>
  <c r="T19" i="4" s="1"/>
  <c r="J19" i="4"/>
  <c r="S19" i="4" s="1"/>
  <c r="P18" i="4"/>
  <c r="O26" i="4"/>
  <c r="X26" i="4" s="1"/>
  <c r="N26" i="4"/>
  <c r="W26" i="4" s="1"/>
  <c r="M26" i="4"/>
  <c r="V26" i="4" s="1"/>
  <c r="L26" i="4"/>
  <c r="U26" i="4" s="1"/>
  <c r="K26" i="4"/>
  <c r="T26" i="4" s="1"/>
  <c r="J26" i="4"/>
  <c r="S26" i="4" s="1"/>
  <c r="O8" i="4"/>
  <c r="X8" i="4" s="1"/>
  <c r="N8" i="4"/>
  <c r="W8" i="4" s="1"/>
  <c r="M8" i="4"/>
  <c r="V8" i="4" s="1"/>
  <c r="L8" i="4"/>
  <c r="U8" i="4" s="1"/>
  <c r="K8" i="4"/>
  <c r="T8" i="4" s="1"/>
  <c r="J8" i="4"/>
  <c r="S8" i="4" s="1"/>
  <c r="P25" i="4"/>
  <c r="K24" i="4"/>
  <c r="T24" i="4" s="1"/>
  <c r="L24" i="4"/>
  <c r="U24" i="4" s="1"/>
  <c r="M24" i="4"/>
  <c r="V24" i="4" s="1"/>
  <c r="N24" i="4"/>
  <c r="W24" i="4" s="1"/>
  <c r="O24" i="4"/>
  <c r="X24" i="4" s="1"/>
  <c r="J24" i="4"/>
  <c r="S24" i="4" s="1"/>
  <c r="P23" i="4"/>
  <c r="P16" i="4"/>
  <c r="K17" i="4"/>
  <c r="T17" i="4" s="1"/>
  <c r="L17" i="4"/>
  <c r="U17" i="4" s="1"/>
  <c r="M17" i="4"/>
  <c r="V17" i="4" s="1"/>
  <c r="N17" i="4"/>
  <c r="W17" i="4" s="1"/>
  <c r="O17" i="4"/>
  <c r="X17" i="4" s="1"/>
  <c r="J17" i="4"/>
  <c r="S17" i="4" s="1"/>
  <c r="P20" i="4"/>
  <c r="P9" i="4"/>
  <c r="P10" i="4"/>
  <c r="P11" i="4"/>
  <c r="P12" i="4"/>
  <c r="P13" i="4"/>
  <c r="P14" i="4"/>
  <c r="P15" i="4"/>
  <c r="P21" i="4"/>
  <c r="P22" i="4"/>
  <c r="P42" i="4"/>
  <c r="P43" i="4"/>
  <c r="P5" i="4"/>
  <c r="K6" i="4"/>
  <c r="T6" i="4" s="1"/>
  <c r="L6" i="4"/>
  <c r="U6" i="4" s="1"/>
  <c r="M6" i="4"/>
  <c r="V6" i="4" s="1"/>
  <c r="N6" i="4"/>
  <c r="W6" i="4" s="1"/>
  <c r="O6" i="4"/>
  <c r="X6" i="4" s="1"/>
  <c r="J6" i="4"/>
  <c r="S6" i="4" s="1"/>
  <c r="P37" i="4" l="1"/>
  <c r="Y37" i="4" s="1"/>
  <c r="N113" i="4"/>
  <c r="W113" i="4" s="1"/>
  <c r="O112" i="4"/>
  <c r="O113" i="4" s="1"/>
  <c r="X113" i="4" s="1"/>
  <c r="N88" i="4"/>
  <c r="W88" i="4" s="1"/>
  <c r="P58" i="4"/>
  <c r="Y58" i="4" s="1"/>
  <c r="P81" i="4"/>
  <c r="Y81" i="4" s="1"/>
  <c r="P71" i="4"/>
  <c r="Y71" i="4" s="1"/>
  <c r="P60" i="4"/>
  <c r="Y60" i="4" s="1"/>
  <c r="P74" i="4"/>
  <c r="Y74" i="4" s="1"/>
  <c r="J64" i="4"/>
  <c r="S64" i="4" s="1"/>
  <c r="K61" i="4"/>
  <c r="P55" i="4"/>
  <c r="Y55" i="4" s="1"/>
  <c r="P44" i="4"/>
  <c r="Y44" i="4" s="1"/>
  <c r="P33" i="4"/>
  <c r="Y33" i="4" s="1"/>
  <c r="J41" i="4"/>
  <c r="S41" i="4" s="1"/>
  <c r="K38" i="4"/>
  <c r="P26" i="4"/>
  <c r="Y26" i="4" s="1"/>
  <c r="P19" i="4"/>
  <c r="Y19" i="4" s="1"/>
  <c r="P31" i="4"/>
  <c r="Y31" i="4" s="1"/>
  <c r="P17" i="4"/>
  <c r="Y17" i="4" s="1"/>
  <c r="P24" i="4"/>
  <c r="Y24" i="4" s="1"/>
  <c r="P7" i="4"/>
  <c r="P6" i="4"/>
  <c r="Y6" i="4" s="1"/>
  <c r="P113" i="4" l="1"/>
  <c r="Y113" i="4" s="1"/>
  <c r="P112" i="4"/>
  <c r="O88" i="4"/>
  <c r="X88" i="4" s="1"/>
  <c r="M64" i="4"/>
  <c r="V64" i="4" s="1"/>
  <c r="J139" i="4"/>
  <c r="L61" i="4"/>
  <c r="K62" i="4"/>
  <c r="T62" i="4" s="1"/>
  <c r="K41" i="4"/>
  <c r="T41" i="4" s="1"/>
  <c r="L40" i="4"/>
  <c r="K39" i="4"/>
  <c r="T39" i="4" s="1"/>
  <c r="L38" i="4"/>
  <c r="P8" i="4"/>
  <c r="Y8" i="4" s="1"/>
  <c r="P88" i="4" l="1"/>
  <c r="Y88" i="4" s="1"/>
  <c r="N64" i="4"/>
  <c r="W64" i="4" s="1"/>
  <c r="O64" i="4"/>
  <c r="X64" i="4" s="1"/>
  <c r="L62" i="4"/>
  <c r="U62" i="4" s="1"/>
  <c r="M61" i="4"/>
  <c r="K139" i="4"/>
  <c r="L41" i="4"/>
  <c r="U41" i="4" s="1"/>
  <c r="M40" i="4"/>
  <c r="L39" i="4"/>
  <c r="U39" i="4" s="1"/>
  <c r="M38" i="4"/>
  <c r="P64" i="4" l="1"/>
  <c r="Y64" i="4" s="1"/>
  <c r="M62" i="4"/>
  <c r="V62" i="4" s="1"/>
  <c r="N61" i="4"/>
  <c r="L139" i="4"/>
  <c r="M41" i="4"/>
  <c r="V41" i="4" s="1"/>
  <c r="N40" i="4"/>
  <c r="N38" i="4"/>
  <c r="M39" i="4"/>
  <c r="V39" i="4" s="1"/>
  <c r="O61" i="4" l="1"/>
  <c r="P61" i="4" s="1"/>
  <c r="N62" i="4"/>
  <c r="W62" i="4" s="1"/>
  <c r="O40" i="4"/>
  <c r="O41" i="4" s="1"/>
  <c r="X41" i="4" s="1"/>
  <c r="N41" i="4"/>
  <c r="W41" i="4" s="1"/>
  <c r="M139" i="4"/>
  <c r="N39" i="4"/>
  <c r="W39" i="4" s="1"/>
  <c r="O38" i="4"/>
  <c r="O62" i="4" l="1"/>
  <c r="X62" i="4" s="1"/>
  <c r="N139" i="4"/>
  <c r="P41" i="4"/>
  <c r="Y41" i="4" s="1"/>
  <c r="P40" i="4"/>
  <c r="O39" i="4"/>
  <c r="X39" i="4" s="1"/>
  <c r="P38" i="4"/>
  <c r="P62" i="4" l="1"/>
  <c r="Y62" i="4" s="1"/>
  <c r="O139" i="4"/>
  <c r="P39" i="4"/>
  <c r="Y39" i="4" s="1"/>
  <c r="P139" i="4" l="1"/>
</calcChain>
</file>

<file path=xl/sharedStrings.xml><?xml version="1.0" encoding="utf-8"?>
<sst xmlns="http://schemas.openxmlformats.org/spreadsheetml/2006/main" count="958" uniqueCount="350">
  <si>
    <t xml:space="preserve">Stage </t>
  </si>
  <si>
    <t xml:space="preserve">Task </t>
  </si>
  <si>
    <t xml:space="preserve">Description </t>
  </si>
  <si>
    <t xml:space="preserve">Project scope </t>
  </si>
  <si>
    <t xml:space="preserve">Team Building </t>
  </si>
  <si>
    <t xml:space="preserve">Confirm roles and responsibility of each members </t>
  </si>
  <si>
    <t xml:space="preserve">Work Break Down </t>
  </si>
  <si>
    <t xml:space="preserve">Tear down project work task </t>
  </si>
  <si>
    <t xml:space="preserve">Overall Schedule </t>
  </si>
  <si>
    <t xml:space="preserve">Set up a plan of schedule </t>
  </si>
  <si>
    <t xml:space="preserve">requirement </t>
  </si>
  <si>
    <t xml:space="preserve">Find out functional requirement </t>
  </si>
  <si>
    <t xml:space="preserve">feasibility </t>
  </si>
  <si>
    <t xml:space="preserve">Check spec. of Arduino and IDE </t>
  </si>
  <si>
    <t xml:space="preserve">use case scenario </t>
  </si>
  <si>
    <t xml:space="preserve">Make sample use-case scenarios </t>
  </si>
  <si>
    <t xml:space="preserve">quality attribute constraint </t>
  </si>
  <si>
    <t xml:space="preserve">Find out quality attributes </t>
  </si>
  <si>
    <t xml:space="preserve">Risk analysis </t>
  </si>
  <si>
    <t xml:space="preserve">Analyze risks of project  </t>
  </si>
  <si>
    <t xml:space="preserve">use case description </t>
  </si>
  <si>
    <t xml:space="preserve">Make use case description </t>
  </si>
  <si>
    <t xml:space="preserve">sequence diagram </t>
  </si>
  <si>
    <t xml:space="preserve">Find out sequences of system process and make diagram </t>
  </si>
  <si>
    <t xml:space="preserve">class diagram </t>
  </si>
  <si>
    <t xml:space="preserve">communication unit test </t>
  </si>
  <si>
    <t xml:space="preserve">Implement each functions with testing units. </t>
  </si>
  <si>
    <t xml:space="preserve">logging unit test </t>
  </si>
  <si>
    <t xml:space="preserve">user command unit test </t>
  </si>
  <si>
    <t xml:space="preserve">rule unit test </t>
  </si>
  <si>
    <t xml:space="preserve">application unit test </t>
  </si>
  <si>
    <t xml:space="preserve">login unit test </t>
  </si>
  <si>
    <t xml:space="preserve">register node unit test </t>
  </si>
  <si>
    <t xml:space="preserve">setup unit test </t>
  </si>
  <si>
    <t xml:space="preserve">integration test </t>
  </si>
  <si>
    <t xml:space="preserve">system test </t>
  </si>
  <si>
    <t>Status</t>
  </si>
  <si>
    <t>Start Date</t>
  </si>
  <si>
    <t>End date</t>
  </si>
  <si>
    <t>plan</t>
    <phoneticPr fontId="1" type="noConversion"/>
  </si>
  <si>
    <t>actual</t>
    <phoneticPr fontId="1" type="noConversion"/>
  </si>
  <si>
    <t>member</t>
    <phoneticPr fontId="1" type="noConversion"/>
  </si>
  <si>
    <t>total</t>
    <phoneticPr fontId="1" type="noConversion"/>
  </si>
  <si>
    <t>JH Han</t>
    <phoneticPr fontId="1" type="noConversion"/>
  </si>
  <si>
    <t>Y Kwon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</si>
  <si>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</si>
  <si>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</si>
  <si>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</si>
  <si>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</si>
  <si>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 xml:space="preserve">Define project scope. So find out contexts of 
market, business, organization, technology. </t>
    <phoneticPr fontId="1" type="noConversion"/>
  </si>
  <si>
    <t>close</t>
    <phoneticPr fontId="1" type="noConversion"/>
  </si>
  <si>
    <t>open</t>
    <phoneticPr fontId="1" type="noConversion"/>
  </si>
  <si>
    <t>LGE / Pyeongtaek-si / Korea</t>
    <phoneticPr fontId="1" type="noConversion"/>
  </si>
  <si>
    <t>Plan</t>
    <phoneticPr fontId="1" type="noConversion"/>
  </si>
  <si>
    <t>analysis</t>
    <phoneticPr fontId="1" type="noConversion"/>
  </si>
  <si>
    <t xml:space="preserve">constraint </t>
    <phoneticPr fontId="1" type="noConversion"/>
  </si>
  <si>
    <t xml:space="preserve">quality attribute </t>
    <phoneticPr fontId="1" type="noConversion"/>
  </si>
  <si>
    <t>Find out constraint</t>
    <phoneticPr fontId="1" type="noConversion"/>
  </si>
  <si>
    <t>Make quality attributes scenarios</t>
    <phoneticPr fontId="1" type="noConversion"/>
  </si>
  <si>
    <t>meeting 1st in Korea</t>
    <phoneticPr fontId="1" type="noConversion"/>
  </si>
  <si>
    <t>meeting 2nd in Korea</t>
    <phoneticPr fontId="1" type="noConversion"/>
  </si>
  <si>
    <t>meeting 3rd in Korea</t>
    <phoneticPr fontId="1" type="noConversion"/>
  </si>
  <si>
    <t xml:space="preserve">Projent Descrption review
</t>
    <phoneticPr fontId="1" type="noConversion"/>
  </si>
  <si>
    <t>total</t>
    <phoneticPr fontId="1" type="noConversion"/>
  </si>
  <si>
    <t>Documentation</t>
    <phoneticPr fontId="1" type="noConversion"/>
  </si>
  <si>
    <t>Make presentation</t>
    <phoneticPr fontId="1" type="noConversion"/>
  </si>
  <si>
    <t>Send presentation(draft plans and ADS document) to mentor</t>
    <phoneticPr fontId="1" type="noConversion"/>
  </si>
  <si>
    <t xml:space="preserve"> start time</t>
    <phoneticPr fontId="1" type="noConversion"/>
  </si>
  <si>
    <t>end time</t>
    <phoneticPr fontId="1" type="noConversion"/>
  </si>
  <si>
    <t>place</t>
    <phoneticPr fontId="1" type="noConversion"/>
  </si>
  <si>
    <t>item</t>
    <phoneticPr fontId="1" type="noConversion"/>
  </si>
  <si>
    <t xml:space="preserve">Task </t>
    <phoneticPr fontId="1" type="noConversion"/>
  </si>
  <si>
    <t>time spent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</si>
  <si>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</si>
  <si>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</si>
  <si>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</si>
  <si>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</si>
  <si>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>-</t>
    <phoneticPr fontId="1" type="noConversion"/>
  </si>
  <si>
    <t xml:space="preserve">quality attribute  </t>
    <phoneticPr fontId="1" type="noConversion"/>
  </si>
  <si>
    <t>constraint</t>
    <phoneticPr fontId="1" type="noConversion"/>
  </si>
  <si>
    <t>Find out constraint</t>
    <phoneticPr fontId="1" type="noConversion"/>
  </si>
  <si>
    <t>Plan &amp; analysis
increment 1</t>
    <phoneticPr fontId="1" type="noConversion"/>
  </si>
  <si>
    <t>analysis
increment 2</t>
    <phoneticPr fontId="1" type="noConversion"/>
  </si>
  <si>
    <t xml:space="preserve">Refine functional requirement </t>
    <phoneticPr fontId="1" type="noConversion"/>
  </si>
  <si>
    <t xml:space="preserve">Refine use-case scenarios </t>
    <phoneticPr fontId="1" type="noConversion"/>
  </si>
  <si>
    <t xml:space="preserve">Refine out quality attributes </t>
    <phoneticPr fontId="1" type="noConversion"/>
  </si>
  <si>
    <t>Refine constraint</t>
    <phoneticPr fontId="1" type="noConversion"/>
  </si>
  <si>
    <t>Implementation
increment 2</t>
    <phoneticPr fontId="1" type="noConversion"/>
  </si>
  <si>
    <t>Design 
increment 1</t>
    <phoneticPr fontId="1" type="noConversion"/>
  </si>
  <si>
    <t>Implementation
increment 1</t>
    <phoneticPr fontId="1" type="noConversion"/>
  </si>
  <si>
    <t xml:space="preserve">Improve use case description </t>
    <phoneticPr fontId="1" type="noConversion"/>
  </si>
  <si>
    <t xml:space="preserve">Improve domain model </t>
    <phoneticPr fontId="1" type="noConversion"/>
  </si>
  <si>
    <t xml:space="preserve">Improve sequences of system process / diagram </t>
    <phoneticPr fontId="1" type="noConversion"/>
  </si>
  <si>
    <t>Improve design</t>
    <phoneticPr fontId="1" type="noConversion"/>
  </si>
  <si>
    <t>meeting 4th in Korea</t>
    <phoneticPr fontId="1" type="noConversion"/>
  </si>
  <si>
    <t xml:space="preserve">Add use-case description </t>
    <phoneticPr fontId="1" type="noConversion"/>
  </si>
  <si>
    <t xml:space="preserve">quality attribute </t>
    <phoneticPr fontId="1" type="noConversion"/>
  </si>
  <si>
    <t>glossary</t>
    <phoneticPr fontId="1" type="noConversion"/>
  </si>
  <si>
    <t>Define  SA node</t>
    <phoneticPr fontId="1" type="noConversion"/>
  </si>
  <si>
    <t xml:space="preserve">Review IoT server system function </t>
    <phoneticPr fontId="1" type="noConversion"/>
  </si>
  <si>
    <t>Add quality attributes description</t>
    <phoneticPr fontId="1" type="noConversion"/>
  </si>
  <si>
    <t>ADS draft &amp; plan</t>
    <phoneticPr fontId="1" type="noConversion"/>
  </si>
  <si>
    <t>Review the feedback of document from mentor</t>
    <phoneticPr fontId="1" type="noConversion"/>
  </si>
  <si>
    <t xml:space="preserve">Modify roles and responsibility of each members </t>
    <phoneticPr fontId="1" type="noConversion"/>
  </si>
  <si>
    <t>Update ADS draft &amp; plan</t>
    <phoneticPr fontId="1" type="noConversion"/>
  </si>
  <si>
    <t>Shadyside Inn</t>
    <phoneticPr fontId="1" type="noConversion"/>
  </si>
  <si>
    <t xml:space="preserve">Shadyside Inn </t>
    <phoneticPr fontId="1" type="noConversion"/>
  </si>
  <si>
    <t>Documentation</t>
    <phoneticPr fontId="1" type="noConversion"/>
  </si>
  <si>
    <t>Design</t>
    <phoneticPr fontId="1" type="noConversion"/>
  </si>
  <si>
    <t xml:space="preserve">Make domain model </t>
    <phoneticPr fontId="1" type="noConversion"/>
  </si>
  <si>
    <t xml:space="preserve">Architect and design the system. </t>
    <phoneticPr fontId="1" type="noConversion"/>
  </si>
  <si>
    <t xml:space="preserve">domain model </t>
    <phoneticPr fontId="1" type="noConversion"/>
  </si>
  <si>
    <t>domain model</t>
    <phoneticPr fontId="1" type="noConversion"/>
  </si>
  <si>
    <t>module view</t>
    <phoneticPr fontId="1" type="noConversion"/>
  </si>
  <si>
    <t>total</t>
    <phoneticPr fontId="1" type="noConversion"/>
  </si>
  <si>
    <t>meeting 1st in Pittsburgh</t>
    <phoneticPr fontId="1" type="noConversion"/>
  </si>
  <si>
    <t>make module view draft</t>
    <phoneticPr fontId="1" type="noConversion"/>
  </si>
  <si>
    <t>make domain model draft</t>
    <phoneticPr fontId="1" type="noConversion"/>
  </si>
  <si>
    <t>output document</t>
    <phoneticPr fontId="1" type="noConversion"/>
  </si>
  <si>
    <t>project_requirement_v2.pptx</t>
    <phoneticPr fontId="1" type="noConversion"/>
  </si>
  <si>
    <t>IoT System Initial Presentation_0518.pptx</t>
    <phoneticPr fontId="1" type="noConversion"/>
  </si>
  <si>
    <t>IoT System Initial Presentation_0520.pptx</t>
    <phoneticPr fontId="1" type="noConversion"/>
  </si>
  <si>
    <t>IoT System Initial Presentation_0526.pptx</t>
    <phoneticPr fontId="1" type="noConversion"/>
  </si>
  <si>
    <t>IoT System Initial Presentation_0512.pptx</t>
    <phoneticPr fontId="1" type="noConversion"/>
  </si>
  <si>
    <t>CMU</t>
    <phoneticPr fontId="1" type="noConversion"/>
  </si>
  <si>
    <t>meeting 1st with mentor</t>
    <phoneticPr fontId="1" type="noConversion"/>
  </si>
  <si>
    <t>mentoring</t>
    <phoneticPr fontId="1" type="noConversion"/>
  </si>
  <si>
    <t>ADS draft &amp; plan</t>
    <phoneticPr fontId="1" type="noConversion"/>
  </si>
  <si>
    <t>review ADS draft &amp; plan</t>
    <phoneticPr fontId="1" type="noConversion"/>
  </si>
  <si>
    <t>meeting 2nd in Pittsburgh</t>
    <phoneticPr fontId="1" type="noConversion"/>
  </si>
  <si>
    <t>prepare presentatinon of ADS draft &amp; plan</t>
    <phoneticPr fontId="1" type="noConversion"/>
  </si>
  <si>
    <t>meeting 3rd Pittsburgh</t>
    <phoneticPr fontId="1" type="noConversion"/>
  </si>
  <si>
    <t xml:space="preserve">requirement </t>
    <phoneticPr fontId="1" type="noConversion"/>
  </si>
  <si>
    <t>project_requirement_v2_1.pptx</t>
    <phoneticPr fontId="1" type="noConversion"/>
  </si>
  <si>
    <t>ProjectMeeting150530_Sketch.pptx</t>
    <phoneticPr fontId="1" type="noConversion"/>
  </si>
  <si>
    <t xml:space="preserve">class diagram </t>
    <phoneticPr fontId="1" type="noConversion"/>
  </si>
  <si>
    <t xml:space="preserve">domain model </t>
    <phoneticPr fontId="1" type="noConversion"/>
  </si>
  <si>
    <t xml:space="preserve">domain model </t>
    <phoneticPr fontId="1" type="noConversion"/>
  </si>
  <si>
    <t>update functional requirement</t>
    <phoneticPr fontId="1" type="noConversion"/>
  </si>
  <si>
    <t>update system context</t>
    <phoneticPr fontId="1" type="noConversion"/>
  </si>
  <si>
    <t>Design 
increment 2</t>
    <phoneticPr fontId="1" type="noConversion"/>
  </si>
  <si>
    <t xml:space="preserve">class diagram </t>
    <phoneticPr fontId="1" type="noConversion"/>
  </si>
  <si>
    <t xml:space="preserve">class diagram </t>
    <phoneticPr fontId="1" type="noConversion"/>
  </si>
  <si>
    <t>Design User Interface module</t>
    <phoneticPr fontId="1" type="noConversion"/>
  </si>
  <si>
    <t>Design Node / Link module</t>
    <phoneticPr fontId="1" type="noConversion"/>
  </si>
  <si>
    <t>Design Rule set module</t>
    <phoneticPr fontId="1" type="noConversion"/>
  </si>
  <si>
    <t>Design Event Bus module</t>
    <phoneticPr fontId="1" type="noConversion"/>
  </si>
  <si>
    <t>Review User Interface scenario</t>
    <phoneticPr fontId="1" type="noConversion"/>
  </si>
  <si>
    <t>Design</t>
    <phoneticPr fontId="1" type="noConversion"/>
  </si>
  <si>
    <t>analysis</t>
    <phoneticPr fontId="1" type="noConversion"/>
  </si>
  <si>
    <t>JH Han</t>
    <phoneticPr fontId="1" type="noConversion"/>
  </si>
  <si>
    <t>Y Kwon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</si>
  <si>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</si>
  <si>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</si>
  <si>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</si>
  <si>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</si>
  <si>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>total</t>
    <phoneticPr fontId="1" type="noConversion"/>
  </si>
  <si>
    <t>Review functional requirement / quality attribute( for ask Tony )</t>
    <phoneticPr fontId="1" type="noConversion"/>
  </si>
  <si>
    <t>e-mail to Tony</t>
    <phoneticPr fontId="1" type="noConversion"/>
  </si>
  <si>
    <t>JH Han</t>
    <phoneticPr fontId="1" type="noConversion"/>
  </si>
  <si>
    <t>e</t>
    <phoneticPr fontId="1" type="noConversion"/>
  </si>
  <si>
    <t>Rule manager class diagram  initial draft PPT
Rule set format initial draft</t>
    <phoneticPr fontId="1" type="noConversion"/>
  </si>
  <si>
    <t>Node/Link class diagram initial draft PPT</t>
    <phoneticPr fontId="1" type="noConversion"/>
  </si>
  <si>
    <t>Y Kwon : User Interface scenario PPT
JH Han : feasibility sdudy for UI</t>
    <phoneticPr fontId="1" type="noConversion"/>
  </si>
  <si>
    <t>feasibility sdudy for Eventbus &amp; json</t>
    <phoneticPr fontId="1" type="noConversion"/>
  </si>
  <si>
    <t>Ask Tony about global/local secure mode</t>
    <phoneticPr fontId="1" type="noConversion"/>
  </si>
  <si>
    <t>Review User Interface module</t>
    <phoneticPr fontId="1" type="noConversion"/>
  </si>
  <si>
    <t>Review Rule set module</t>
    <phoneticPr fontId="1" type="noConversion"/>
  </si>
  <si>
    <t>Review Node / Link module</t>
    <phoneticPr fontId="1" type="noConversion"/>
  </si>
  <si>
    <t>Review Event Bus module</t>
    <phoneticPr fontId="1" type="noConversion"/>
  </si>
  <si>
    <t xml:space="preserve">Shadyside Inn </t>
    <phoneticPr fontId="1" type="noConversion"/>
  </si>
  <si>
    <t>meeting 4th Pittsburgh</t>
  </si>
  <si>
    <t>meeting 4th Pittsburgh</t>
    <phoneticPr fontId="1" type="noConversion"/>
  </si>
  <si>
    <t>meeting 5th Pittsburgh</t>
    <phoneticPr fontId="1" type="noConversion"/>
  </si>
  <si>
    <t>review Event Bus sample code</t>
    <phoneticPr fontId="1" type="noConversion"/>
  </si>
  <si>
    <t>Event Bus sample code</t>
    <phoneticPr fontId="1" type="noConversion"/>
  </si>
  <si>
    <t xml:space="preserve"> </t>
    <phoneticPr fontId="1" type="noConversion"/>
  </si>
  <si>
    <t>Design module view</t>
    <phoneticPr fontId="1" type="noConversion"/>
  </si>
  <si>
    <t>module view ongoing</t>
    <phoneticPr fontId="1" type="noConversion"/>
  </si>
  <si>
    <t>review Design module view</t>
    <phoneticPr fontId="1" type="noConversion"/>
  </si>
  <si>
    <t>meeting 6th Pittsburgh</t>
    <phoneticPr fontId="1" type="noConversion"/>
  </si>
  <si>
    <t>meeting 7th Pittsburgh</t>
    <phoneticPr fontId="1" type="noConversion"/>
  </si>
  <si>
    <t>implementation</t>
    <phoneticPr fontId="1" type="noConversion"/>
  </si>
  <si>
    <t>interaction.xlsx</t>
    <phoneticPr fontId="1" type="noConversion"/>
  </si>
  <si>
    <t>initialize event message protocol</t>
    <phoneticPr fontId="1" type="noConversion"/>
  </si>
  <si>
    <t>event bus</t>
    <phoneticPr fontId="1" type="noConversion"/>
  </si>
  <si>
    <t>rule manager</t>
    <phoneticPr fontId="1" type="noConversion"/>
  </si>
  <si>
    <t>UI</t>
    <phoneticPr fontId="1" type="noConversion"/>
  </si>
  <si>
    <t xml:space="preserve"> event message protocol</t>
    <phoneticPr fontId="1" type="noConversion"/>
  </si>
  <si>
    <t>Arduino</t>
    <phoneticPr fontId="1" type="noConversion"/>
  </si>
  <si>
    <t>node manager</t>
    <phoneticPr fontId="1" type="noConversion"/>
  </si>
  <si>
    <t>make sample code</t>
    <phoneticPr fontId="1" type="noConversion"/>
  </si>
  <si>
    <t>update event message protocol</t>
    <phoneticPr fontId="1" type="noConversion"/>
  </si>
  <si>
    <t>meeting 8th Pittsburgh</t>
    <phoneticPr fontId="1" type="noConversion"/>
  </si>
  <si>
    <t>sample code review
upload sample code to GitHub</t>
    <phoneticPr fontId="1" type="noConversion"/>
  </si>
  <si>
    <t>dynamic view</t>
    <phoneticPr fontId="1" type="noConversion"/>
  </si>
  <si>
    <t>make dynamic view</t>
    <phoneticPr fontId="1" type="noConversion"/>
  </si>
  <si>
    <t>Experiment</t>
  </si>
  <si>
    <t>communication manager</t>
    <phoneticPr fontId="1" type="noConversion"/>
  </si>
  <si>
    <t>https://github.com/youkkwon/smarthome</t>
    <phoneticPr fontId="1" type="noConversion"/>
  </si>
  <si>
    <t>https://github.com/youkkwon/smarthome</t>
    <phoneticPr fontId="1" type="noConversion"/>
  </si>
  <si>
    <t>meeting 9th Pittsburgh</t>
    <phoneticPr fontId="1" type="noConversion"/>
  </si>
  <si>
    <t>sample code review</t>
    <phoneticPr fontId="1" type="noConversion"/>
  </si>
  <si>
    <t>Each Module Test</t>
    <phoneticPr fontId="1" type="noConversion"/>
  </si>
  <si>
    <t>Setting DB Query Design</t>
    <phoneticPr fontId="1" type="noConversion"/>
  </si>
  <si>
    <t>UI Setting View</t>
    <phoneticPr fontId="1" type="noConversion"/>
  </si>
  <si>
    <t>UI Setting Controller</t>
    <phoneticPr fontId="1" type="noConversion"/>
  </si>
  <si>
    <t>Setting</t>
    <phoneticPr fontId="1" type="noConversion"/>
  </si>
  <si>
    <t>User DB Query Design</t>
    <phoneticPr fontId="1" type="noConversion"/>
  </si>
  <si>
    <t>UI User View</t>
    <phoneticPr fontId="1" type="noConversion"/>
  </si>
  <si>
    <t>(Login, adduser, deluser)</t>
    <phoneticPr fontId="1" type="noConversion"/>
  </si>
  <si>
    <t>UI User Controller</t>
    <phoneticPr fontId="1" type="noConversion"/>
  </si>
  <si>
    <t>User Management</t>
    <phoneticPr fontId="1" type="noConversion"/>
  </si>
  <si>
    <t>UI RuleSet View</t>
    <phoneticPr fontId="1" type="noConversion"/>
  </si>
  <si>
    <t>UI RuleSet Controller</t>
    <phoneticPr fontId="1" type="noConversion"/>
  </si>
  <si>
    <t>Message Manager</t>
    <phoneticPr fontId="1" type="noConversion"/>
  </si>
  <si>
    <t>Rule Manger</t>
    <phoneticPr fontId="1" type="noConversion"/>
  </si>
  <si>
    <t>Node Manager</t>
    <phoneticPr fontId="1" type="noConversion"/>
  </si>
  <si>
    <t>Communication Manager</t>
    <phoneticPr fontId="1" type="noConversion"/>
  </si>
  <si>
    <t>RuleSet</t>
    <phoneticPr fontId="1" type="noConversion"/>
  </si>
  <si>
    <t>Module Test</t>
    <phoneticPr fontId="1" type="noConversion"/>
  </si>
  <si>
    <t>History DB Query Design</t>
    <phoneticPr fontId="1" type="noConversion"/>
  </si>
  <si>
    <t>UI History View</t>
    <phoneticPr fontId="1" type="noConversion"/>
  </si>
  <si>
    <t>UI History Controller</t>
    <phoneticPr fontId="1" type="noConversion"/>
  </si>
  <si>
    <t>History</t>
    <phoneticPr fontId="1" type="noConversion"/>
  </si>
  <si>
    <t>Message Make/Send module</t>
    <phoneticPr fontId="1" type="noConversion"/>
  </si>
  <si>
    <t>Message Define</t>
    <phoneticPr fontId="1" type="noConversion"/>
  </si>
  <si>
    <t>Message</t>
    <phoneticPr fontId="1" type="noConversion"/>
  </si>
  <si>
    <t>UI Node Register/Remove View</t>
    <phoneticPr fontId="1" type="noConversion"/>
  </si>
  <si>
    <t>UI Node Register/Remove Controller</t>
    <phoneticPr fontId="1" type="noConversion"/>
  </si>
  <si>
    <t>Node Register/Remove</t>
    <phoneticPr fontId="1" type="noConversion"/>
  </si>
  <si>
    <t>UI Query View</t>
    <phoneticPr fontId="1" type="noConversion"/>
  </si>
  <si>
    <t>UI Query Controller</t>
    <phoneticPr fontId="1" type="noConversion"/>
  </si>
  <si>
    <t>Node Query, Sensor/Actuator Query</t>
    <phoneticPr fontId="1" type="noConversion"/>
  </si>
  <si>
    <t>UI Control View</t>
    <phoneticPr fontId="1" type="noConversion"/>
  </si>
  <si>
    <t>UI Control Controller</t>
    <phoneticPr fontId="1" type="noConversion"/>
  </si>
  <si>
    <t>Actuator Contol</t>
    <phoneticPr fontId="1" type="noConversion"/>
  </si>
  <si>
    <t>UI Monitoring View</t>
    <phoneticPr fontId="1" type="noConversion"/>
  </si>
  <si>
    <t>UI Monitoring Controller</t>
    <phoneticPr fontId="1" type="noConversion"/>
  </si>
  <si>
    <t>Node, Sensor/Actuator Monitor</t>
    <phoneticPr fontId="1" type="noConversion"/>
  </si>
  <si>
    <t>Event Bus Test</t>
    <phoneticPr fontId="1" type="noConversion"/>
  </si>
  <si>
    <t>Event Bus implement</t>
    <phoneticPr fontId="1" type="noConversion"/>
  </si>
  <si>
    <t>Event Bus Experiment</t>
    <phoneticPr fontId="1" type="noConversion"/>
  </si>
  <si>
    <t>Event Bus research</t>
    <phoneticPr fontId="1" type="noConversion"/>
  </si>
  <si>
    <t>Event Bus</t>
    <phoneticPr fontId="1" type="noConversion"/>
  </si>
  <si>
    <t>DB Table Design</t>
    <phoneticPr fontId="1" type="noConversion"/>
  </si>
  <si>
    <t>Data Analysis</t>
    <phoneticPr fontId="1" type="noConversion"/>
  </si>
  <si>
    <t>Database</t>
    <phoneticPr fontId="1" type="noConversion"/>
  </si>
  <si>
    <t>Prototype Main Frame</t>
    <phoneticPr fontId="1" type="noConversion"/>
  </si>
  <si>
    <t>Main Frame Design</t>
    <phoneticPr fontId="1" type="noConversion"/>
  </si>
  <si>
    <t>Main Frame</t>
    <phoneticPr fontId="1" type="noConversion"/>
  </si>
  <si>
    <t>Server Communication Module</t>
    <phoneticPr fontId="1" type="noConversion"/>
  </si>
  <si>
    <t>Arduino Communication function</t>
    <phoneticPr fontId="1" type="noConversion"/>
  </si>
  <si>
    <t>Kwan</t>
    <phoneticPr fontId="1" type="noConversion"/>
  </si>
  <si>
    <t>Protocol</t>
    <phoneticPr fontId="1" type="noConversion"/>
  </si>
  <si>
    <t>Server - Arduino Communication</t>
    <phoneticPr fontId="1" type="noConversion"/>
  </si>
  <si>
    <t>Implementation(40pt)</t>
    <phoneticPr fontId="1" type="noConversion"/>
  </si>
  <si>
    <t>All</t>
    <phoneticPr fontId="1" type="noConversion"/>
  </si>
  <si>
    <t>Module Allocation View</t>
    <phoneticPr fontId="1" type="noConversion"/>
  </si>
  <si>
    <t>Pysical Perspective(4pt)</t>
    <phoneticPr fontId="1" type="noConversion"/>
  </si>
  <si>
    <t>Feasubility Experiement</t>
    <phoneticPr fontId="1" type="noConversion"/>
  </si>
  <si>
    <t>Sequencial View</t>
    <phoneticPr fontId="1" type="noConversion"/>
  </si>
  <si>
    <t>C&amp;C View</t>
  </si>
  <si>
    <t>Dynamic Perspective(8pt)</t>
    <phoneticPr fontId="1" type="noConversion"/>
  </si>
  <si>
    <t>Han,Hyun</t>
    <phoneticPr fontId="1" type="noConversion"/>
  </si>
  <si>
    <t>Review ModuleView</t>
    <phoneticPr fontId="1" type="noConversion"/>
  </si>
  <si>
    <t>Module View</t>
    <phoneticPr fontId="1" type="noConversion"/>
  </si>
  <si>
    <t>Static Perspective(8pt)</t>
    <phoneticPr fontId="1" type="noConversion"/>
  </si>
  <si>
    <t>Design(20pt)</t>
    <phoneticPr fontId="1" type="noConversion"/>
  </si>
  <si>
    <t>Jang</t>
    <phoneticPr fontId="1" type="noConversion"/>
  </si>
  <si>
    <t>System Context refine</t>
    <phoneticPr fontId="1" type="noConversion"/>
  </si>
  <si>
    <t>Quality Attribute refine</t>
    <phoneticPr fontId="1" type="noConversion"/>
  </si>
  <si>
    <t>Functional Requirement refine</t>
    <phoneticPr fontId="1" type="noConversion"/>
  </si>
  <si>
    <t>Architectureral Driver refine</t>
    <phoneticPr fontId="1" type="noConversion"/>
  </si>
  <si>
    <t>Architectureral Driver Presentation Update</t>
    <phoneticPr fontId="1" type="noConversion"/>
  </si>
  <si>
    <t>System Context</t>
    <phoneticPr fontId="1" type="noConversion"/>
  </si>
  <si>
    <t>Quality Attribute</t>
    <phoneticPr fontId="1" type="noConversion"/>
  </si>
  <si>
    <t>Technical Constraint</t>
    <phoneticPr fontId="1" type="noConversion"/>
  </si>
  <si>
    <t>Business Constraint</t>
    <phoneticPr fontId="1" type="noConversion"/>
  </si>
  <si>
    <t>FBS</t>
    <phoneticPr fontId="1" type="noConversion"/>
  </si>
  <si>
    <t>Use Case</t>
    <phoneticPr fontId="1" type="noConversion"/>
  </si>
  <si>
    <t>Functional Requirement</t>
    <phoneticPr fontId="1" type="noConversion"/>
  </si>
  <si>
    <t>Architectureral Driver(15pt)</t>
    <phoneticPr fontId="1" type="noConversion"/>
  </si>
  <si>
    <t>Risk analysis</t>
    <phoneticPr fontId="1" type="noConversion"/>
  </si>
  <si>
    <t>Overall Schedule</t>
    <phoneticPr fontId="1" type="noConversion"/>
  </si>
  <si>
    <t>Requirement</t>
    <phoneticPr fontId="1" type="noConversion"/>
  </si>
  <si>
    <t>Project scope</t>
    <phoneticPr fontId="1" type="noConversion"/>
  </si>
  <si>
    <t>Team Building</t>
    <phoneticPr fontId="1" type="noConversion"/>
  </si>
  <si>
    <t>Planning(5pt)</t>
    <phoneticPr fontId="1" type="noConversion"/>
  </si>
  <si>
    <t>IoTMS</t>
    <phoneticPr fontId="1" type="noConversion"/>
  </si>
  <si>
    <t>EndDate
(mm/dd)</t>
    <phoneticPr fontId="1" type="noConversion"/>
  </si>
  <si>
    <t>Startdate
(mm/dd)</t>
    <phoneticPr fontId="1" type="noConversion"/>
  </si>
  <si>
    <t>Charge</t>
    <phoneticPr fontId="1" type="noConversion"/>
  </si>
  <si>
    <t>Value
(pt)</t>
    <phoneticPr fontId="1" type="noConversion"/>
  </si>
  <si>
    <t>3Level</t>
    <phoneticPr fontId="1" type="noConversion"/>
  </si>
  <si>
    <t>2Level</t>
    <phoneticPr fontId="1" type="noConversion"/>
  </si>
  <si>
    <t>1Level</t>
    <phoneticPr fontId="1" type="noConversion"/>
  </si>
  <si>
    <t>System</t>
    <phoneticPr fontId="1" type="noConversion"/>
  </si>
  <si>
    <t>Earned Value</t>
    <phoneticPr fontId="1" type="noConversion"/>
  </si>
  <si>
    <t>Actual Cost</t>
    <phoneticPr fontId="1" type="noConversion"/>
  </si>
  <si>
    <t>Stacked</t>
    <phoneticPr fontId="1" type="noConversion"/>
  </si>
  <si>
    <t>On Each Date</t>
    <phoneticPr fontId="1" type="noConversion"/>
  </si>
  <si>
    <t>Date</t>
    <phoneticPr fontId="1" type="noConversion"/>
  </si>
  <si>
    <t>implementation</t>
    <phoneticPr fontId="1" type="noConversion"/>
  </si>
  <si>
    <t>meeting 10th Pittsburgh</t>
    <phoneticPr fontId="1" type="noConversion"/>
  </si>
  <si>
    <t>Review Design</t>
    <phoneticPr fontId="1" type="noConversion"/>
  </si>
  <si>
    <t>Jung</t>
    <phoneticPr fontId="1" type="noConversion"/>
  </si>
  <si>
    <t>Hyun</t>
    <phoneticPr fontId="1" type="noConversion"/>
  </si>
  <si>
    <t>Earned Point</t>
    <phoneticPr fontId="1" type="noConversion"/>
  </si>
  <si>
    <t>Jang</t>
    <phoneticPr fontId="1" type="noConversion"/>
  </si>
  <si>
    <t>Han</t>
    <phoneticPr fontId="1" type="noConversion"/>
  </si>
  <si>
    <t>Hyun</t>
    <phoneticPr fontId="1" type="noConversion"/>
  </si>
  <si>
    <t>Kwan</t>
    <phoneticPr fontId="1" type="noConversion"/>
  </si>
  <si>
    <t>Min</t>
    <phoneticPr fontId="1" type="noConversion"/>
  </si>
  <si>
    <t>Min,Jung</t>
    <phoneticPr fontId="1" type="noConversion"/>
  </si>
  <si>
    <t>Jung</t>
    <phoneticPr fontId="1" type="noConversion"/>
  </si>
  <si>
    <t>Kwn</t>
    <phoneticPr fontId="1" type="noConversion"/>
  </si>
  <si>
    <t>view</t>
    <phoneticPr fontId="1" type="noConversion"/>
  </si>
  <si>
    <t>meeting 2nd with mentor</t>
    <phoneticPr fontId="1" type="noConversion"/>
  </si>
  <si>
    <t>meeting 3rd with mentor</t>
    <phoneticPr fontId="1" type="noConversion"/>
  </si>
  <si>
    <t>meeting 4th with mentor</t>
    <phoneticPr fontId="1" type="noConversion"/>
  </si>
  <si>
    <t>implementation</t>
    <phoneticPr fontId="1" type="noConversion"/>
  </si>
  <si>
    <t>review implementation</t>
    <phoneticPr fontId="1" type="noConversion"/>
  </si>
  <si>
    <t>review</t>
    <phoneticPr fontId="1" type="noConversion"/>
  </si>
  <si>
    <t>update view(dynamic,allocation)</t>
    <phoneticPr fontId="1" type="noConversion"/>
  </si>
  <si>
    <t>integration</t>
    <phoneticPr fontId="1" type="noConversion"/>
  </si>
  <si>
    <t>meeting 11th Pittsburgh</t>
    <phoneticPr fontId="1" type="noConversion"/>
  </si>
  <si>
    <t>module test</t>
    <phoneticPr fontId="1" type="noConversion"/>
  </si>
  <si>
    <t>integration implementation</t>
    <phoneticPr fontId="1" type="noConversion"/>
  </si>
  <si>
    <t>test</t>
    <phoneticPr fontId="1" type="noConversion"/>
  </si>
  <si>
    <t>plan to make final document</t>
    <phoneticPr fontId="1" type="noConversion"/>
  </si>
  <si>
    <t>integration test</t>
    <phoneticPr fontId="1" type="noConversion"/>
  </si>
  <si>
    <t>documentation</t>
    <phoneticPr fontId="1" type="noConversion"/>
  </si>
  <si>
    <t>documentation</t>
    <phoneticPr fontId="1" type="noConversion"/>
  </si>
  <si>
    <t>documentation</t>
    <phoneticPr fontId="1" type="noConversion"/>
  </si>
  <si>
    <t>make final document draft</t>
    <phoneticPr fontId="1" type="noConversion"/>
  </si>
  <si>
    <t>make final document</t>
    <phoneticPr fontId="1" type="noConversion"/>
  </si>
  <si>
    <t>all integration test</t>
    <phoneticPr fontId="1" type="noConversion"/>
  </si>
  <si>
    <t>Final presentation</t>
    <phoneticPr fontId="1" type="noConversion"/>
  </si>
  <si>
    <t>Architecture Design Doc</t>
    <phoneticPr fontId="1" type="noConversion"/>
  </si>
  <si>
    <t>integration test</t>
    <phoneticPr fontId="1" type="noConversion"/>
  </si>
  <si>
    <t>integration test #1</t>
    <phoneticPr fontId="1" type="noConversion"/>
  </si>
  <si>
    <t>integration test #2</t>
    <phoneticPr fontId="1" type="noConversion"/>
  </si>
  <si>
    <t>integration test #3</t>
    <phoneticPr fontId="1" type="noConversion"/>
  </si>
  <si>
    <t>integration test #4</t>
    <phoneticPr fontId="1" type="noConversion"/>
  </si>
  <si>
    <t>Test(10pt)</t>
    <phoneticPr fontId="1" type="noConversion"/>
  </si>
  <si>
    <t>Final Document(8pt)</t>
    <phoneticPr fontId="1" type="noConversion"/>
  </si>
  <si>
    <t>Doc. structure</t>
    <phoneticPr fontId="1" type="noConversion"/>
  </si>
  <si>
    <t>Make doc &amp; integration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</si>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</sst>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m&quot;/&quot;dd&quot;/&quot;yy;@"/>
    <numFmt numFmtId="177" formatCode="yy&quot;-&quot;m&quot;-&quot;d\ h:mm;@"/>
    <numFmt numFmtId="178" formatCode="0.00_ "/>
    <numFmt numFmtId="179" formatCode="mm&quot;/&quot;dd"/>
    <numFmt numFmtId="180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6" fontId="4" fillId="0" borderId="1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vertical="center" wrapText="1" readingOrder="1"/>
    </xf>
    <xf numFmtId="0" fontId="4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 wrapText="1" readingOrder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righ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78" fontId="4" fillId="0" borderId="1" xfId="0" applyNumberFormat="1" applyFont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0" borderId="2" xfId="0" applyFont="1" applyFill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 readingOrder="1"/>
    </xf>
    <xf numFmtId="17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8" fillId="0" borderId="1" xfId="1" applyBorder="1" applyAlignment="1" applyProtection="1">
      <alignment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79" fontId="0" fillId="3" borderId="1" xfId="0" applyNumberFormat="1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>
      <alignment vertical="center"/>
    </xf>
    <xf numFmtId="180" fontId="0" fillId="0" borderId="1" xfId="0" applyNumberFormat="1" applyBorder="1">
      <alignment vertical="center"/>
    </xf>
    <xf numFmtId="1" fontId="0" fillId="0" borderId="1" xfId="0" applyNumberFormat="1" applyBorder="1">
      <alignment vertical="center"/>
    </xf>
    <xf numFmtId="177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0" fillId="3" borderId="1" xfId="0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 readingOrder="1"/>
    </xf>
    <xf numFmtId="0" fontId="3" fillId="0" borderId="6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center" vertical="center"/>
    </xf>
    <xf numFmtId="177" fontId="4" fillId="0" borderId="6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 readingOrder="1"/>
    </xf>
    <xf numFmtId="0" fontId="5" fillId="0" borderId="4" xfId="0" applyFont="1" applyFill="1" applyBorder="1" applyAlignment="1">
      <alignment horizontal="center" vertical="center" wrapText="1" readingOrder="1"/>
    </xf>
    <xf numFmtId="0" fontId="5" fillId="0" borderId="6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EVM!$F$2</c:f>
              <c:strCache>
                <c:ptCount val="1"/>
                <c:pt idx="0">
                  <c:v>Actual Cost</c:v>
                </c:pt>
              </c:strCache>
            </c:strRef>
          </c:tx>
          <c:marker>
            <c:symbol val="none"/>
          </c:marker>
          <c:cat>
            <c:numRef>
              <c:f>EVM!$A$3:$A$52</c:f>
              <c:numCache>
                <c:formatCode>mm"/"dd</c:formatCode>
                <c:ptCount val="50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</c:numCache>
            </c:numRef>
          </c:cat>
          <c:val>
            <c:numRef>
              <c:f>EVM!$F$3:$F$52</c:f>
              <c:numCache>
                <c:formatCode>General</c:formatCode>
                <c:ptCount val="50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39</c:v>
                </c:pt>
                <c:pt idx="6">
                  <c:v>42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57</c:v>
                </c:pt>
                <c:pt idx="12">
                  <c:v>57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81</c:v>
                </c:pt>
                <c:pt idx="18">
                  <c:v>123</c:v>
                </c:pt>
                <c:pt idx="19">
                  <c:v>123</c:v>
                </c:pt>
                <c:pt idx="20">
                  <c:v>127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288</c:v>
                </c:pt>
                <c:pt idx="25">
                  <c:v>306</c:v>
                </c:pt>
                <c:pt idx="26">
                  <c:v>312</c:v>
                </c:pt>
                <c:pt idx="27">
                  <c:v>316</c:v>
                </c:pt>
                <c:pt idx="28">
                  <c:v>316</c:v>
                </c:pt>
                <c:pt idx="29">
                  <c:v>322</c:v>
                </c:pt>
                <c:pt idx="30">
                  <c:v>322</c:v>
                </c:pt>
                <c:pt idx="31">
                  <c:v>376</c:v>
                </c:pt>
                <c:pt idx="32">
                  <c:v>406</c:v>
                </c:pt>
                <c:pt idx="33">
                  <c:v>430</c:v>
                </c:pt>
                <c:pt idx="34">
                  <c:v>441</c:v>
                </c:pt>
                <c:pt idx="35">
                  <c:v>441</c:v>
                </c:pt>
                <c:pt idx="36">
                  <c:v>441</c:v>
                </c:pt>
                <c:pt idx="37">
                  <c:v>495</c:v>
                </c:pt>
                <c:pt idx="38">
                  <c:v>549</c:v>
                </c:pt>
                <c:pt idx="39">
                  <c:v>591</c:v>
                </c:pt>
                <c:pt idx="40">
                  <c:v>609</c:v>
                </c:pt>
                <c:pt idx="41">
                  <c:v>655</c:v>
                </c:pt>
                <c:pt idx="42">
                  <c:v>655</c:v>
                </c:pt>
                <c:pt idx="43">
                  <c:v>685</c:v>
                </c:pt>
                <c:pt idx="44">
                  <c:v>709</c:v>
                </c:pt>
                <c:pt idx="45">
                  <c:v>727</c:v>
                </c:pt>
                <c:pt idx="46">
                  <c:v>745</c:v>
                </c:pt>
                <c:pt idx="47">
                  <c:v>793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EVM!$E$2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cat>
            <c:numRef>
              <c:f>EVM!$A$3:$A$52</c:f>
              <c:numCache>
                <c:formatCode>mm"/"dd</c:formatCode>
                <c:ptCount val="50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</c:numCache>
            </c:numRef>
          </c:cat>
          <c:val>
            <c:numRef>
              <c:f>EVM!$E$3:$E$52</c:f>
              <c:numCache>
                <c:formatCode>General</c:formatCode>
                <c:ptCount val="50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66</c:v>
                </c:pt>
                <c:pt idx="19">
                  <c:v>84</c:v>
                </c:pt>
                <c:pt idx="20">
                  <c:v>102</c:v>
                </c:pt>
                <c:pt idx="21">
                  <c:v>120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156</c:v>
                </c:pt>
                <c:pt idx="26">
                  <c:v>180</c:v>
                </c:pt>
                <c:pt idx="27">
                  <c:v>204</c:v>
                </c:pt>
                <c:pt idx="28">
                  <c:v>228</c:v>
                </c:pt>
                <c:pt idx="29">
                  <c:v>252</c:v>
                </c:pt>
                <c:pt idx="30">
                  <c:v>252</c:v>
                </c:pt>
                <c:pt idx="31">
                  <c:v>252</c:v>
                </c:pt>
                <c:pt idx="32">
                  <c:v>276</c:v>
                </c:pt>
                <c:pt idx="33">
                  <c:v>300</c:v>
                </c:pt>
                <c:pt idx="34">
                  <c:v>324</c:v>
                </c:pt>
                <c:pt idx="35">
                  <c:v>348</c:v>
                </c:pt>
                <c:pt idx="36">
                  <c:v>372</c:v>
                </c:pt>
                <c:pt idx="37">
                  <c:v>372</c:v>
                </c:pt>
                <c:pt idx="38">
                  <c:v>372</c:v>
                </c:pt>
                <c:pt idx="39">
                  <c:v>396</c:v>
                </c:pt>
                <c:pt idx="40">
                  <c:v>420</c:v>
                </c:pt>
                <c:pt idx="41">
                  <c:v>444</c:v>
                </c:pt>
                <c:pt idx="42">
                  <c:v>468</c:v>
                </c:pt>
                <c:pt idx="43">
                  <c:v>492</c:v>
                </c:pt>
                <c:pt idx="44">
                  <c:v>492</c:v>
                </c:pt>
                <c:pt idx="45">
                  <c:v>492</c:v>
                </c:pt>
                <c:pt idx="46">
                  <c:v>516</c:v>
                </c:pt>
                <c:pt idx="47">
                  <c:v>540</c:v>
                </c:pt>
                <c:pt idx="48">
                  <c:v>564</c:v>
                </c:pt>
                <c:pt idx="49">
                  <c:v>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48864"/>
        <c:axId val="139750400"/>
      </c:lineChart>
      <c:lineChart>
        <c:grouping val="standard"/>
        <c:varyColors val="0"/>
        <c:ser>
          <c:idx val="2"/>
          <c:order val="2"/>
          <c:tx>
            <c:strRef>
              <c:f>EVM!$G$2</c:f>
              <c:strCache>
                <c:ptCount val="1"/>
                <c:pt idx="0">
                  <c:v>Earned Value</c:v>
                </c:pt>
              </c:strCache>
            </c:strRef>
          </c:tx>
          <c:marker>
            <c:symbol val="none"/>
          </c:marker>
          <c:cat>
            <c:numRef>
              <c:f>EVM!$A$3:$A$52</c:f>
              <c:numCache>
                <c:formatCode>mm"/"dd</c:formatCode>
                <c:ptCount val="50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</c:numCache>
            </c:numRef>
          </c:cat>
          <c:val>
            <c:numRef>
              <c:f>EVM!$G$3:$G$52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58.8</c:v>
                </c:pt>
                <c:pt idx="6">
                  <c:v>64.680000000000007</c:v>
                </c:pt>
                <c:pt idx="7">
                  <c:v>82.32</c:v>
                </c:pt>
                <c:pt idx="8">
                  <c:v>82.32</c:v>
                </c:pt>
                <c:pt idx="9">
                  <c:v>82.32</c:v>
                </c:pt>
                <c:pt idx="10">
                  <c:v>82.32</c:v>
                </c:pt>
                <c:pt idx="11">
                  <c:v>82.32</c:v>
                </c:pt>
                <c:pt idx="12">
                  <c:v>82.32</c:v>
                </c:pt>
                <c:pt idx="13">
                  <c:v>82.32</c:v>
                </c:pt>
                <c:pt idx="14">
                  <c:v>82.32</c:v>
                </c:pt>
                <c:pt idx="15">
                  <c:v>82.32</c:v>
                </c:pt>
                <c:pt idx="16">
                  <c:v>82.32</c:v>
                </c:pt>
                <c:pt idx="17">
                  <c:v>82.32</c:v>
                </c:pt>
                <c:pt idx="18">
                  <c:v>82.32</c:v>
                </c:pt>
                <c:pt idx="19">
                  <c:v>82.32</c:v>
                </c:pt>
                <c:pt idx="20">
                  <c:v>82.32</c:v>
                </c:pt>
                <c:pt idx="21">
                  <c:v>99.96</c:v>
                </c:pt>
                <c:pt idx="22">
                  <c:v>99.96</c:v>
                </c:pt>
                <c:pt idx="23">
                  <c:v>99.96</c:v>
                </c:pt>
                <c:pt idx="24">
                  <c:v>99.96</c:v>
                </c:pt>
                <c:pt idx="25">
                  <c:v>117.6</c:v>
                </c:pt>
                <c:pt idx="26">
                  <c:v>152.88</c:v>
                </c:pt>
                <c:pt idx="27">
                  <c:v>164.64</c:v>
                </c:pt>
                <c:pt idx="28">
                  <c:v>164.64</c:v>
                </c:pt>
                <c:pt idx="29">
                  <c:v>164.64</c:v>
                </c:pt>
                <c:pt idx="30">
                  <c:v>164.64</c:v>
                </c:pt>
                <c:pt idx="31">
                  <c:v>176.4</c:v>
                </c:pt>
                <c:pt idx="32">
                  <c:v>199.92</c:v>
                </c:pt>
                <c:pt idx="33">
                  <c:v>211.68</c:v>
                </c:pt>
                <c:pt idx="34">
                  <c:v>229.32</c:v>
                </c:pt>
                <c:pt idx="35">
                  <c:v>229.32</c:v>
                </c:pt>
                <c:pt idx="36">
                  <c:v>229.32</c:v>
                </c:pt>
                <c:pt idx="37">
                  <c:v>264.60000000000002</c:v>
                </c:pt>
                <c:pt idx="38">
                  <c:v>282.24</c:v>
                </c:pt>
                <c:pt idx="39">
                  <c:v>423.36</c:v>
                </c:pt>
                <c:pt idx="40">
                  <c:v>423.36</c:v>
                </c:pt>
                <c:pt idx="41">
                  <c:v>423.36</c:v>
                </c:pt>
                <c:pt idx="42">
                  <c:v>423.36</c:v>
                </c:pt>
                <c:pt idx="43">
                  <c:v>441</c:v>
                </c:pt>
                <c:pt idx="44">
                  <c:v>458.64</c:v>
                </c:pt>
                <c:pt idx="45">
                  <c:v>470.4</c:v>
                </c:pt>
                <c:pt idx="46">
                  <c:v>470.4</c:v>
                </c:pt>
                <c:pt idx="47">
                  <c:v>493.92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78304"/>
        <c:axId val="139776768"/>
      </c:lineChart>
      <c:dateAx>
        <c:axId val="139748864"/>
        <c:scaling>
          <c:orientation val="minMax"/>
        </c:scaling>
        <c:delete val="0"/>
        <c:axPos val="b"/>
        <c:numFmt formatCode="mm&quot;/&quot;dd" sourceLinked="1"/>
        <c:majorTickMark val="out"/>
        <c:minorTickMark val="none"/>
        <c:tickLblPos val="nextTo"/>
        <c:crossAx val="139750400"/>
        <c:crosses val="autoZero"/>
        <c:auto val="1"/>
        <c:lblOffset val="100"/>
        <c:baseTimeUnit val="days"/>
      </c:dateAx>
      <c:valAx>
        <c:axId val="1397504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748864"/>
        <c:crosses val="autoZero"/>
        <c:crossBetween val="between"/>
      </c:valAx>
      <c:valAx>
        <c:axId val="139776768"/>
        <c:scaling>
          <c:orientation val="minMax"/>
          <c:max val="170"/>
          <c:min val="0"/>
        </c:scaling>
        <c:delete val="1"/>
        <c:axPos val="r"/>
        <c:numFmt formatCode="0" sourceLinked="1"/>
        <c:majorTickMark val="out"/>
        <c:minorTickMark val="none"/>
        <c:tickLblPos val="none"/>
        <c:crossAx val="139778304"/>
        <c:crosses val="max"/>
        <c:crossBetween val="between"/>
      </c:valAx>
      <c:dateAx>
        <c:axId val="139778304"/>
        <c:scaling>
          <c:orientation val="minMax"/>
        </c:scaling>
        <c:delete val="1"/>
        <c:axPos val="b"/>
        <c:numFmt formatCode="mm&quot;/&quot;dd" sourceLinked="1"/>
        <c:majorTickMark val="out"/>
        <c:minorTickMark val="none"/>
        <c:tickLblPos val="none"/>
        <c:crossAx val="139776768"/>
        <c:crossesAt val="0"/>
        <c:auto val="1"/>
        <c:lblOffset val="100"/>
        <c:baseTimeUnit val="days"/>
      </c:date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123825</xdr:rowOff>
    </xdr:from>
    <xdr:to>
      <xdr:col>19</xdr:col>
      <xdr:colOff>447675</xdr:colOff>
      <xdr:row>19</xdr:row>
      <xdr:rowOff>66675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223669</xdr:colOff>
      <xdr:row>47</xdr:row>
      <xdr:rowOff>118781</xdr:rowOff>
    </xdr:from>
    <xdr:to>
      <xdr:col>5</xdr:col>
      <xdr:colOff>725244</xdr:colOff>
      <xdr:row>70</xdr:row>
      <xdr:rowOff>118781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3669" y="11046757"/>
          <a:ext cx="8247081" cy="51547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609600</xdr:colOff>
      <xdr:row>46</xdr:row>
      <xdr:rowOff>116541</xdr:rowOff>
    </xdr:from>
    <xdr:to>
      <xdr:col>19</xdr:col>
      <xdr:colOff>516367</xdr:colOff>
      <xdr:row>71</xdr:row>
      <xdr:rowOff>6723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108141" y="10820400"/>
          <a:ext cx="8037755" cy="5493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youkkwon/smarthome" TargetMode="External"/><Relationship Id="rId2" Type="http://schemas.openxmlformats.org/officeDocument/2006/relationships/hyperlink" Target="https://github.com/youkkwon/smarthome" TargetMode="External"/><Relationship Id="rId1" Type="http://schemas.openxmlformats.org/officeDocument/2006/relationships/hyperlink" Target="https://github.com/youkkwon/smarthome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youkkwon/smarthom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D1" workbookViewId="0">
      <selection activeCell="M21" sqref="M21"/>
    </sheetView>
  </sheetViews>
  <sheetFormatPr defaultRowHeight="16.5" x14ac:dyDescent="0.3"/>
  <cols>
    <col min="1" max="1" width="6.25" bestFit="1" customWidth="1"/>
    <col min="2" max="2" width="5.25" bestFit="1" customWidth="1"/>
    <col min="3" max="3" width="11.5" bestFit="1" customWidth="1"/>
    <col min="4" max="4" width="11.875" customWidth="1"/>
    <col min="5" max="5" width="5.25" bestFit="1" customWidth="1"/>
    <col min="6" max="6" width="11.5" bestFit="1" customWidth="1"/>
    <col min="7" max="7" width="12.625" customWidth="1"/>
    <col min="8" max="8" width="3" customWidth="1"/>
  </cols>
  <sheetData>
    <row r="1" spans="1:8" x14ac:dyDescent="0.3">
      <c r="A1" s="76" t="s">
        <v>302</v>
      </c>
      <c r="B1" s="76" t="s">
        <v>301</v>
      </c>
      <c r="C1" s="76"/>
      <c r="D1" s="76"/>
      <c r="E1" s="76" t="s">
        <v>300</v>
      </c>
      <c r="F1" s="76"/>
      <c r="G1" s="76"/>
      <c r="H1" s="76"/>
    </row>
    <row r="2" spans="1:8" x14ac:dyDescent="0.3">
      <c r="A2" s="76"/>
      <c r="B2" s="69" t="s">
        <v>53</v>
      </c>
      <c r="C2" s="69" t="s">
        <v>299</v>
      </c>
      <c r="D2" s="69" t="s">
        <v>308</v>
      </c>
      <c r="E2" s="69" t="s">
        <v>53</v>
      </c>
      <c r="F2" s="69" t="s">
        <v>299</v>
      </c>
      <c r="G2" s="69" t="s">
        <v>298</v>
      </c>
      <c r="H2" s="69" t="s">
        <v>308</v>
      </c>
    </row>
    <row r="3" spans="1:8" x14ac:dyDescent="0.3">
      <c r="A3" s="61">
        <v>42131</v>
      </c>
      <c r="B3" s="28">
        <v>12</v>
      </c>
      <c r="C3" s="28">
        <v>12</v>
      </c>
      <c r="D3" s="28">
        <v>0</v>
      </c>
      <c r="E3" s="28">
        <f>B3</f>
        <v>12</v>
      </c>
      <c r="F3" s="28">
        <f>C3</f>
        <v>12</v>
      </c>
      <c r="G3" s="73">
        <f>$E$52*H3/100</f>
        <v>0</v>
      </c>
      <c r="H3" s="28">
        <f>D3</f>
        <v>0</v>
      </c>
    </row>
    <row r="4" spans="1:8" x14ac:dyDescent="0.3">
      <c r="A4" s="61">
        <v>42132</v>
      </c>
      <c r="B4" s="28">
        <v>0</v>
      </c>
      <c r="C4" s="28">
        <v>0</v>
      </c>
      <c r="D4" s="28">
        <v>0</v>
      </c>
      <c r="E4" s="28">
        <f t="shared" ref="E4:E36" si="0">E3+B4</f>
        <v>12</v>
      </c>
      <c r="F4" s="28">
        <f t="shared" ref="F4:F44" si="1">F3+C4</f>
        <v>12</v>
      </c>
      <c r="G4" s="73">
        <f t="shared" ref="G4:G44" si="2">$E$52*H4/100</f>
        <v>0</v>
      </c>
      <c r="H4" s="28">
        <f t="shared" ref="H4:H44" si="3">H3+D4</f>
        <v>0</v>
      </c>
    </row>
    <row r="5" spans="1:8" x14ac:dyDescent="0.3">
      <c r="A5" s="61">
        <v>42133</v>
      </c>
      <c r="B5" s="28">
        <v>3</v>
      </c>
      <c r="C5" s="28">
        <v>3</v>
      </c>
      <c r="D5" s="28">
        <v>0</v>
      </c>
      <c r="E5" s="28">
        <f t="shared" si="0"/>
        <v>15</v>
      </c>
      <c r="F5" s="28">
        <f t="shared" si="1"/>
        <v>15</v>
      </c>
      <c r="G5" s="73">
        <f t="shared" si="2"/>
        <v>0</v>
      </c>
      <c r="H5" s="28">
        <f t="shared" si="3"/>
        <v>0</v>
      </c>
    </row>
    <row r="6" spans="1:8" x14ac:dyDescent="0.3">
      <c r="A6" s="61">
        <v>42134</v>
      </c>
      <c r="B6" s="28">
        <v>0</v>
      </c>
      <c r="C6" s="28">
        <v>0</v>
      </c>
      <c r="D6" s="28">
        <v>0</v>
      </c>
      <c r="E6" s="28">
        <f t="shared" si="0"/>
        <v>15</v>
      </c>
      <c r="F6" s="28">
        <f t="shared" si="1"/>
        <v>15</v>
      </c>
      <c r="G6" s="73">
        <f t="shared" si="2"/>
        <v>0</v>
      </c>
      <c r="H6" s="28">
        <f t="shared" si="3"/>
        <v>0</v>
      </c>
    </row>
    <row r="7" spans="1:8" x14ac:dyDescent="0.3">
      <c r="A7" s="61">
        <v>42135</v>
      </c>
      <c r="B7" s="28">
        <v>0</v>
      </c>
      <c r="C7" s="28">
        <v>0</v>
      </c>
      <c r="D7" s="28">
        <v>0</v>
      </c>
      <c r="E7" s="28">
        <f t="shared" si="0"/>
        <v>15</v>
      </c>
      <c r="F7" s="28">
        <f t="shared" si="1"/>
        <v>15</v>
      </c>
      <c r="G7" s="73">
        <f t="shared" si="2"/>
        <v>0</v>
      </c>
      <c r="H7" s="28">
        <f t="shared" si="3"/>
        <v>0</v>
      </c>
    </row>
    <row r="8" spans="1:8" x14ac:dyDescent="0.3">
      <c r="A8" s="61">
        <v>42136</v>
      </c>
      <c r="B8" s="28">
        <v>9</v>
      </c>
      <c r="C8" s="28">
        <v>24</v>
      </c>
      <c r="D8" s="28">
        <v>10</v>
      </c>
      <c r="E8" s="28">
        <f t="shared" si="0"/>
        <v>24</v>
      </c>
      <c r="F8" s="28">
        <f t="shared" si="1"/>
        <v>39</v>
      </c>
      <c r="G8" s="73">
        <f t="shared" si="2"/>
        <v>58.8</v>
      </c>
      <c r="H8" s="28">
        <f t="shared" si="3"/>
        <v>10</v>
      </c>
    </row>
    <row r="9" spans="1:8" x14ac:dyDescent="0.3">
      <c r="A9" s="61">
        <v>42137</v>
      </c>
      <c r="B9" s="28">
        <v>6</v>
      </c>
      <c r="C9" s="28">
        <v>3</v>
      </c>
      <c r="D9" s="28">
        <v>1</v>
      </c>
      <c r="E9" s="28">
        <f t="shared" si="0"/>
        <v>30</v>
      </c>
      <c r="F9" s="28">
        <f t="shared" si="1"/>
        <v>42</v>
      </c>
      <c r="G9" s="73">
        <f t="shared" si="2"/>
        <v>64.680000000000007</v>
      </c>
      <c r="H9" s="28">
        <f t="shared" si="3"/>
        <v>11</v>
      </c>
    </row>
    <row r="10" spans="1:8" x14ac:dyDescent="0.3">
      <c r="A10" s="61">
        <v>42138</v>
      </c>
      <c r="B10" s="28">
        <v>6</v>
      </c>
      <c r="C10" s="28">
        <v>12</v>
      </c>
      <c r="D10" s="28">
        <v>3</v>
      </c>
      <c r="E10" s="28">
        <f t="shared" si="0"/>
        <v>36</v>
      </c>
      <c r="F10" s="28">
        <f t="shared" si="1"/>
        <v>54</v>
      </c>
      <c r="G10" s="73">
        <f t="shared" si="2"/>
        <v>82.32</v>
      </c>
      <c r="H10" s="28">
        <f t="shared" si="3"/>
        <v>14</v>
      </c>
    </row>
    <row r="11" spans="1:8" x14ac:dyDescent="0.3">
      <c r="A11" s="61">
        <v>42139</v>
      </c>
      <c r="B11" s="28">
        <v>0</v>
      </c>
      <c r="C11" s="28">
        <v>0</v>
      </c>
      <c r="D11" s="28">
        <v>0</v>
      </c>
      <c r="E11" s="28">
        <f t="shared" si="0"/>
        <v>36</v>
      </c>
      <c r="F11" s="28">
        <f t="shared" si="1"/>
        <v>54</v>
      </c>
      <c r="G11" s="73">
        <f t="shared" si="2"/>
        <v>82.32</v>
      </c>
      <c r="H11" s="28">
        <f t="shared" si="3"/>
        <v>14</v>
      </c>
    </row>
    <row r="12" spans="1:8" x14ac:dyDescent="0.3">
      <c r="A12" s="61">
        <v>42140</v>
      </c>
      <c r="B12" s="28">
        <v>0</v>
      </c>
      <c r="C12" s="28">
        <v>0</v>
      </c>
      <c r="D12" s="28">
        <v>0</v>
      </c>
      <c r="E12" s="28">
        <f t="shared" si="0"/>
        <v>36</v>
      </c>
      <c r="F12" s="28">
        <f t="shared" si="1"/>
        <v>54</v>
      </c>
      <c r="G12" s="73">
        <f t="shared" si="2"/>
        <v>82.32</v>
      </c>
      <c r="H12" s="28">
        <f t="shared" si="3"/>
        <v>14</v>
      </c>
    </row>
    <row r="13" spans="1:8" x14ac:dyDescent="0.3">
      <c r="A13" s="61">
        <v>42141</v>
      </c>
      <c r="B13" s="28">
        <v>0</v>
      </c>
      <c r="C13" s="28">
        <v>0</v>
      </c>
      <c r="D13" s="28">
        <v>0</v>
      </c>
      <c r="E13" s="28">
        <f t="shared" si="0"/>
        <v>36</v>
      </c>
      <c r="F13" s="28">
        <f t="shared" si="1"/>
        <v>54</v>
      </c>
      <c r="G13" s="73">
        <f t="shared" si="2"/>
        <v>82.32</v>
      </c>
      <c r="H13" s="28">
        <f t="shared" si="3"/>
        <v>14</v>
      </c>
    </row>
    <row r="14" spans="1:8" x14ac:dyDescent="0.3">
      <c r="A14" s="61">
        <v>42142</v>
      </c>
      <c r="B14" s="28">
        <v>0</v>
      </c>
      <c r="C14" s="28">
        <v>3</v>
      </c>
      <c r="D14" s="28">
        <v>0</v>
      </c>
      <c r="E14" s="28">
        <f t="shared" si="0"/>
        <v>36</v>
      </c>
      <c r="F14" s="28">
        <f t="shared" si="1"/>
        <v>57</v>
      </c>
      <c r="G14" s="73">
        <f t="shared" si="2"/>
        <v>82.32</v>
      </c>
      <c r="H14" s="28">
        <f t="shared" si="3"/>
        <v>14</v>
      </c>
    </row>
    <row r="15" spans="1:8" x14ac:dyDescent="0.3">
      <c r="A15" s="61">
        <v>42143</v>
      </c>
      <c r="B15" s="28">
        <v>0</v>
      </c>
      <c r="C15" s="28">
        <v>0</v>
      </c>
      <c r="D15" s="28">
        <v>0</v>
      </c>
      <c r="E15" s="28">
        <f t="shared" si="0"/>
        <v>36</v>
      </c>
      <c r="F15" s="28">
        <f t="shared" si="1"/>
        <v>57</v>
      </c>
      <c r="G15" s="73">
        <f t="shared" si="2"/>
        <v>82.32</v>
      </c>
      <c r="H15" s="28">
        <f t="shared" si="3"/>
        <v>14</v>
      </c>
    </row>
    <row r="16" spans="1:8" x14ac:dyDescent="0.3">
      <c r="A16" s="61">
        <v>42144</v>
      </c>
      <c r="B16" s="28">
        <v>12</v>
      </c>
      <c r="C16" s="28">
        <v>12</v>
      </c>
      <c r="D16" s="28">
        <v>0</v>
      </c>
      <c r="E16" s="28">
        <f t="shared" si="0"/>
        <v>48</v>
      </c>
      <c r="F16" s="28">
        <f t="shared" si="1"/>
        <v>69</v>
      </c>
      <c r="G16" s="73">
        <f t="shared" si="2"/>
        <v>82.32</v>
      </c>
      <c r="H16" s="28">
        <f t="shared" si="3"/>
        <v>14</v>
      </c>
    </row>
    <row r="17" spans="1:8" x14ac:dyDescent="0.3">
      <c r="A17" s="61">
        <v>42145</v>
      </c>
      <c r="B17" s="28">
        <v>0</v>
      </c>
      <c r="C17" s="28">
        <v>0</v>
      </c>
      <c r="D17" s="28">
        <v>0</v>
      </c>
      <c r="E17" s="28">
        <f t="shared" si="0"/>
        <v>48</v>
      </c>
      <c r="F17" s="28">
        <f t="shared" si="1"/>
        <v>69</v>
      </c>
      <c r="G17" s="73">
        <f t="shared" si="2"/>
        <v>82.32</v>
      </c>
      <c r="H17" s="28">
        <f t="shared" si="3"/>
        <v>14</v>
      </c>
    </row>
    <row r="18" spans="1:8" x14ac:dyDescent="0.3">
      <c r="A18" s="61">
        <v>42146</v>
      </c>
      <c r="B18" s="28">
        <v>0</v>
      </c>
      <c r="C18" s="28">
        <v>0</v>
      </c>
      <c r="D18" s="28">
        <v>0</v>
      </c>
      <c r="E18" s="28">
        <f t="shared" si="0"/>
        <v>48</v>
      </c>
      <c r="F18" s="28">
        <f t="shared" si="1"/>
        <v>69</v>
      </c>
      <c r="G18" s="73">
        <f t="shared" si="2"/>
        <v>82.32</v>
      </c>
      <c r="H18" s="28">
        <f t="shared" si="3"/>
        <v>14</v>
      </c>
    </row>
    <row r="19" spans="1:8" x14ac:dyDescent="0.3">
      <c r="A19" s="61">
        <v>42147</v>
      </c>
      <c r="B19" s="28">
        <v>0</v>
      </c>
      <c r="C19" s="28">
        <v>0</v>
      </c>
      <c r="D19" s="28">
        <v>0</v>
      </c>
      <c r="E19" s="28">
        <f t="shared" si="0"/>
        <v>48</v>
      </c>
      <c r="F19" s="28">
        <f t="shared" si="1"/>
        <v>69</v>
      </c>
      <c r="G19" s="73">
        <f t="shared" si="2"/>
        <v>82.32</v>
      </c>
      <c r="H19" s="28">
        <f t="shared" si="3"/>
        <v>14</v>
      </c>
    </row>
    <row r="20" spans="1:8" x14ac:dyDescent="0.3">
      <c r="A20" s="61">
        <v>42148</v>
      </c>
      <c r="B20" s="28">
        <v>0</v>
      </c>
      <c r="C20" s="28">
        <v>12</v>
      </c>
      <c r="D20" s="28">
        <v>0</v>
      </c>
      <c r="E20" s="28">
        <f t="shared" si="0"/>
        <v>48</v>
      </c>
      <c r="F20" s="28">
        <f t="shared" si="1"/>
        <v>81</v>
      </c>
      <c r="G20" s="73">
        <f t="shared" si="2"/>
        <v>82.32</v>
      </c>
      <c r="H20" s="28">
        <f t="shared" si="3"/>
        <v>14</v>
      </c>
    </row>
    <row r="21" spans="1:8" x14ac:dyDescent="0.3">
      <c r="A21" s="61">
        <v>42149</v>
      </c>
      <c r="B21" s="28">
        <v>18</v>
      </c>
      <c r="C21" s="28">
        <v>42</v>
      </c>
      <c r="D21" s="28">
        <v>0</v>
      </c>
      <c r="E21" s="28">
        <f t="shared" si="0"/>
        <v>66</v>
      </c>
      <c r="F21" s="28">
        <f t="shared" si="1"/>
        <v>123</v>
      </c>
      <c r="G21" s="73">
        <f t="shared" si="2"/>
        <v>82.32</v>
      </c>
      <c r="H21" s="28">
        <f t="shared" si="3"/>
        <v>14</v>
      </c>
    </row>
    <row r="22" spans="1:8" x14ac:dyDescent="0.3">
      <c r="A22" s="61">
        <v>42150</v>
      </c>
      <c r="B22" s="28">
        <v>18</v>
      </c>
      <c r="C22" s="28">
        <v>0</v>
      </c>
      <c r="D22" s="28">
        <v>0</v>
      </c>
      <c r="E22" s="28">
        <f t="shared" si="0"/>
        <v>84</v>
      </c>
      <c r="F22" s="28">
        <f t="shared" si="1"/>
        <v>123</v>
      </c>
      <c r="G22" s="73">
        <f t="shared" si="2"/>
        <v>82.32</v>
      </c>
      <c r="H22" s="28">
        <f t="shared" si="3"/>
        <v>14</v>
      </c>
    </row>
    <row r="23" spans="1:8" x14ac:dyDescent="0.3">
      <c r="A23" s="61">
        <v>42151</v>
      </c>
      <c r="B23" s="28">
        <v>18</v>
      </c>
      <c r="C23" s="28">
        <v>4</v>
      </c>
      <c r="D23" s="28">
        <v>0</v>
      </c>
      <c r="E23" s="28">
        <f t="shared" si="0"/>
        <v>102</v>
      </c>
      <c r="F23" s="28">
        <f t="shared" si="1"/>
        <v>127</v>
      </c>
      <c r="G23" s="73">
        <f t="shared" si="2"/>
        <v>82.32</v>
      </c>
      <c r="H23" s="28">
        <f t="shared" si="3"/>
        <v>14</v>
      </c>
    </row>
    <row r="24" spans="1:8" x14ac:dyDescent="0.3">
      <c r="A24" s="61">
        <v>42152</v>
      </c>
      <c r="B24" s="28">
        <v>18</v>
      </c>
      <c r="C24" s="28">
        <v>84</v>
      </c>
      <c r="D24" s="28">
        <v>3</v>
      </c>
      <c r="E24" s="28">
        <f t="shared" si="0"/>
        <v>120</v>
      </c>
      <c r="F24" s="28">
        <f t="shared" si="1"/>
        <v>211</v>
      </c>
      <c r="G24" s="73">
        <f t="shared" si="2"/>
        <v>99.96</v>
      </c>
      <c r="H24" s="28">
        <f t="shared" si="3"/>
        <v>17</v>
      </c>
    </row>
    <row r="25" spans="1:8" x14ac:dyDescent="0.3">
      <c r="A25" s="61">
        <v>42153</v>
      </c>
      <c r="B25" s="28">
        <v>18</v>
      </c>
      <c r="C25" s="28">
        <v>0</v>
      </c>
      <c r="D25" s="28">
        <v>0</v>
      </c>
      <c r="E25" s="28">
        <f t="shared" si="0"/>
        <v>138</v>
      </c>
      <c r="F25" s="28">
        <f t="shared" si="1"/>
        <v>211</v>
      </c>
      <c r="G25" s="73">
        <f t="shared" si="2"/>
        <v>99.96</v>
      </c>
      <c r="H25" s="28">
        <f t="shared" si="3"/>
        <v>17</v>
      </c>
    </row>
    <row r="26" spans="1:8" x14ac:dyDescent="0.3">
      <c r="A26" s="61">
        <v>42154</v>
      </c>
      <c r="B26" s="28">
        <v>0</v>
      </c>
      <c r="C26" s="28">
        <v>0</v>
      </c>
      <c r="D26" s="28">
        <v>0</v>
      </c>
      <c r="E26" s="28">
        <f t="shared" si="0"/>
        <v>138</v>
      </c>
      <c r="F26" s="28">
        <f t="shared" si="1"/>
        <v>211</v>
      </c>
      <c r="G26" s="73">
        <f t="shared" si="2"/>
        <v>99.96</v>
      </c>
      <c r="H26" s="28">
        <f t="shared" si="3"/>
        <v>17</v>
      </c>
    </row>
    <row r="27" spans="1:8" x14ac:dyDescent="0.3">
      <c r="A27" s="61">
        <v>42155</v>
      </c>
      <c r="B27" s="28">
        <v>0</v>
      </c>
      <c r="C27" s="28">
        <v>77</v>
      </c>
      <c r="D27" s="28">
        <v>0</v>
      </c>
      <c r="E27" s="28">
        <f t="shared" si="0"/>
        <v>138</v>
      </c>
      <c r="F27" s="28">
        <f t="shared" si="1"/>
        <v>288</v>
      </c>
      <c r="G27" s="73">
        <f t="shared" si="2"/>
        <v>99.96</v>
      </c>
      <c r="H27" s="28">
        <f t="shared" si="3"/>
        <v>17</v>
      </c>
    </row>
    <row r="28" spans="1:8" x14ac:dyDescent="0.3">
      <c r="A28" s="61">
        <v>42156</v>
      </c>
      <c r="B28" s="28">
        <v>18</v>
      </c>
      <c r="C28" s="28">
        <v>18</v>
      </c>
      <c r="D28" s="28">
        <v>3</v>
      </c>
      <c r="E28" s="28">
        <f t="shared" si="0"/>
        <v>156</v>
      </c>
      <c r="F28" s="28">
        <f t="shared" si="1"/>
        <v>306</v>
      </c>
      <c r="G28" s="73">
        <f t="shared" si="2"/>
        <v>117.6</v>
      </c>
      <c r="H28" s="28">
        <f t="shared" si="3"/>
        <v>20</v>
      </c>
    </row>
    <row r="29" spans="1:8" x14ac:dyDescent="0.3">
      <c r="A29" s="61">
        <v>42157</v>
      </c>
      <c r="B29" s="28">
        <v>24</v>
      </c>
      <c r="C29" s="28">
        <v>6</v>
      </c>
      <c r="D29" s="28">
        <v>6</v>
      </c>
      <c r="E29" s="28">
        <f t="shared" si="0"/>
        <v>180</v>
      </c>
      <c r="F29" s="28">
        <f t="shared" si="1"/>
        <v>312</v>
      </c>
      <c r="G29" s="73">
        <f t="shared" si="2"/>
        <v>152.88</v>
      </c>
      <c r="H29" s="28">
        <f t="shared" si="3"/>
        <v>26</v>
      </c>
    </row>
    <row r="30" spans="1:8" x14ac:dyDescent="0.3">
      <c r="A30" s="61">
        <v>42158</v>
      </c>
      <c r="B30" s="28">
        <v>24</v>
      </c>
      <c r="C30" s="28">
        <v>4</v>
      </c>
      <c r="D30" s="28">
        <v>2</v>
      </c>
      <c r="E30" s="28">
        <f t="shared" si="0"/>
        <v>204</v>
      </c>
      <c r="F30" s="28">
        <f t="shared" si="1"/>
        <v>316</v>
      </c>
      <c r="G30" s="73">
        <f t="shared" si="2"/>
        <v>164.64</v>
      </c>
      <c r="H30" s="28">
        <f t="shared" si="3"/>
        <v>28</v>
      </c>
    </row>
    <row r="31" spans="1:8" x14ac:dyDescent="0.3">
      <c r="A31" s="61">
        <v>42159</v>
      </c>
      <c r="B31" s="28">
        <v>24</v>
      </c>
      <c r="C31" s="28">
        <v>0</v>
      </c>
      <c r="D31" s="28">
        <v>0</v>
      </c>
      <c r="E31" s="28">
        <f t="shared" si="0"/>
        <v>228</v>
      </c>
      <c r="F31" s="28">
        <f t="shared" si="1"/>
        <v>316</v>
      </c>
      <c r="G31" s="73">
        <f t="shared" si="2"/>
        <v>164.64</v>
      </c>
      <c r="H31" s="28">
        <f t="shared" si="3"/>
        <v>28</v>
      </c>
    </row>
    <row r="32" spans="1:8" x14ac:dyDescent="0.3">
      <c r="A32" s="61">
        <v>42160</v>
      </c>
      <c r="B32" s="28">
        <v>24</v>
      </c>
      <c r="C32" s="28">
        <v>6</v>
      </c>
      <c r="D32" s="28">
        <v>0</v>
      </c>
      <c r="E32" s="28">
        <f t="shared" si="0"/>
        <v>252</v>
      </c>
      <c r="F32" s="28">
        <f t="shared" si="1"/>
        <v>322</v>
      </c>
      <c r="G32" s="73">
        <f t="shared" si="2"/>
        <v>164.64</v>
      </c>
      <c r="H32" s="28">
        <f t="shared" si="3"/>
        <v>28</v>
      </c>
    </row>
    <row r="33" spans="1:8" x14ac:dyDescent="0.3">
      <c r="A33" s="61">
        <v>42161</v>
      </c>
      <c r="B33" s="28">
        <v>0</v>
      </c>
      <c r="C33" s="28">
        <v>0</v>
      </c>
      <c r="D33" s="28">
        <v>0</v>
      </c>
      <c r="E33" s="28">
        <f t="shared" si="0"/>
        <v>252</v>
      </c>
      <c r="F33" s="28">
        <f t="shared" si="1"/>
        <v>322</v>
      </c>
      <c r="G33" s="73">
        <f t="shared" si="2"/>
        <v>164.64</v>
      </c>
      <c r="H33" s="28">
        <f t="shared" si="3"/>
        <v>28</v>
      </c>
    </row>
    <row r="34" spans="1:8" x14ac:dyDescent="0.3">
      <c r="A34" s="61">
        <v>42162</v>
      </c>
      <c r="B34" s="28">
        <v>0</v>
      </c>
      <c r="C34" s="28">
        <v>54</v>
      </c>
      <c r="D34" s="28">
        <v>2</v>
      </c>
      <c r="E34" s="28">
        <f t="shared" si="0"/>
        <v>252</v>
      </c>
      <c r="F34" s="28">
        <f t="shared" si="1"/>
        <v>376</v>
      </c>
      <c r="G34" s="73">
        <f t="shared" si="2"/>
        <v>176.4</v>
      </c>
      <c r="H34" s="28">
        <f t="shared" si="3"/>
        <v>30</v>
      </c>
    </row>
    <row r="35" spans="1:8" x14ac:dyDescent="0.3">
      <c r="A35" s="61">
        <v>42163</v>
      </c>
      <c r="B35" s="28">
        <v>24</v>
      </c>
      <c r="C35" s="28">
        <v>30</v>
      </c>
      <c r="D35" s="28">
        <v>4</v>
      </c>
      <c r="E35" s="28">
        <f t="shared" si="0"/>
        <v>276</v>
      </c>
      <c r="F35" s="28">
        <f t="shared" si="1"/>
        <v>406</v>
      </c>
      <c r="G35" s="73">
        <f t="shared" si="2"/>
        <v>199.92</v>
      </c>
      <c r="H35" s="28">
        <f t="shared" si="3"/>
        <v>34</v>
      </c>
    </row>
    <row r="36" spans="1:8" x14ac:dyDescent="0.3">
      <c r="A36" s="61">
        <v>42164</v>
      </c>
      <c r="B36" s="28">
        <v>24</v>
      </c>
      <c r="C36" s="28">
        <v>24</v>
      </c>
      <c r="D36" s="28">
        <v>2</v>
      </c>
      <c r="E36" s="28">
        <f t="shared" si="0"/>
        <v>300</v>
      </c>
      <c r="F36" s="28">
        <f t="shared" si="1"/>
        <v>430</v>
      </c>
      <c r="G36" s="73">
        <f t="shared" si="2"/>
        <v>211.68</v>
      </c>
      <c r="H36" s="28">
        <f t="shared" si="3"/>
        <v>36</v>
      </c>
    </row>
    <row r="37" spans="1:8" x14ac:dyDescent="0.3">
      <c r="A37" s="61">
        <v>42165</v>
      </c>
      <c r="B37" s="28">
        <v>24</v>
      </c>
      <c r="C37" s="28">
        <v>11</v>
      </c>
      <c r="D37" s="28">
        <v>3</v>
      </c>
      <c r="E37" s="28">
        <f t="shared" ref="E37:E52" si="4">E36+B37</f>
        <v>324</v>
      </c>
      <c r="F37" s="28">
        <f t="shared" si="1"/>
        <v>441</v>
      </c>
      <c r="G37" s="73">
        <f t="shared" si="2"/>
        <v>229.32</v>
      </c>
      <c r="H37" s="28">
        <f t="shared" si="3"/>
        <v>39</v>
      </c>
    </row>
    <row r="38" spans="1:8" x14ac:dyDescent="0.3">
      <c r="A38" s="61">
        <v>42166</v>
      </c>
      <c r="B38" s="28">
        <v>24</v>
      </c>
      <c r="C38" s="28">
        <v>0</v>
      </c>
      <c r="D38" s="28">
        <v>0</v>
      </c>
      <c r="E38" s="28">
        <f t="shared" si="4"/>
        <v>348</v>
      </c>
      <c r="F38" s="28">
        <f t="shared" si="1"/>
        <v>441</v>
      </c>
      <c r="G38" s="73">
        <f t="shared" si="2"/>
        <v>229.32</v>
      </c>
      <c r="H38" s="28">
        <f t="shared" si="3"/>
        <v>39</v>
      </c>
    </row>
    <row r="39" spans="1:8" x14ac:dyDescent="0.3">
      <c r="A39" s="61">
        <v>42167</v>
      </c>
      <c r="B39" s="28">
        <v>24</v>
      </c>
      <c r="C39" s="28">
        <v>0</v>
      </c>
      <c r="D39" s="28">
        <v>0</v>
      </c>
      <c r="E39" s="28">
        <f t="shared" si="4"/>
        <v>372</v>
      </c>
      <c r="F39" s="28">
        <f t="shared" si="1"/>
        <v>441</v>
      </c>
      <c r="G39" s="73">
        <f t="shared" si="2"/>
        <v>229.32</v>
      </c>
      <c r="H39" s="28">
        <f t="shared" si="3"/>
        <v>39</v>
      </c>
    </row>
    <row r="40" spans="1:8" x14ac:dyDescent="0.3">
      <c r="A40" s="61">
        <v>42168</v>
      </c>
      <c r="B40" s="28">
        <v>0</v>
      </c>
      <c r="C40" s="28">
        <v>54</v>
      </c>
      <c r="D40" s="28">
        <v>6</v>
      </c>
      <c r="E40" s="28">
        <f t="shared" si="4"/>
        <v>372</v>
      </c>
      <c r="F40" s="28">
        <f t="shared" si="1"/>
        <v>495</v>
      </c>
      <c r="G40" s="73">
        <f t="shared" si="2"/>
        <v>264.60000000000002</v>
      </c>
      <c r="H40" s="28">
        <f t="shared" si="3"/>
        <v>45</v>
      </c>
    </row>
    <row r="41" spans="1:8" x14ac:dyDescent="0.3">
      <c r="A41" s="61">
        <v>42169</v>
      </c>
      <c r="B41" s="28">
        <v>0</v>
      </c>
      <c r="C41" s="28">
        <v>54</v>
      </c>
      <c r="D41" s="28">
        <v>3</v>
      </c>
      <c r="E41" s="28">
        <f t="shared" si="4"/>
        <v>372</v>
      </c>
      <c r="F41" s="28">
        <f t="shared" si="1"/>
        <v>549</v>
      </c>
      <c r="G41" s="73">
        <f t="shared" si="2"/>
        <v>282.24</v>
      </c>
      <c r="H41" s="28">
        <f t="shared" si="3"/>
        <v>48</v>
      </c>
    </row>
    <row r="42" spans="1:8" x14ac:dyDescent="0.3">
      <c r="A42" s="61">
        <v>42170</v>
      </c>
      <c r="B42" s="28">
        <v>24</v>
      </c>
      <c r="C42" s="28">
        <v>42</v>
      </c>
      <c r="D42" s="28">
        <v>24</v>
      </c>
      <c r="E42" s="28">
        <f t="shared" si="4"/>
        <v>396</v>
      </c>
      <c r="F42" s="28">
        <f t="shared" si="1"/>
        <v>591</v>
      </c>
      <c r="G42" s="73">
        <f t="shared" si="2"/>
        <v>423.36</v>
      </c>
      <c r="H42" s="28">
        <f t="shared" si="3"/>
        <v>72</v>
      </c>
    </row>
    <row r="43" spans="1:8" x14ac:dyDescent="0.3">
      <c r="A43" s="61">
        <v>42171</v>
      </c>
      <c r="B43" s="28">
        <v>24</v>
      </c>
      <c r="C43" s="28">
        <v>18</v>
      </c>
      <c r="D43" s="28">
        <v>0</v>
      </c>
      <c r="E43" s="28">
        <f t="shared" si="4"/>
        <v>420</v>
      </c>
      <c r="F43" s="28">
        <f t="shared" si="1"/>
        <v>609</v>
      </c>
      <c r="G43" s="73">
        <f t="shared" si="2"/>
        <v>423.36</v>
      </c>
      <c r="H43" s="28">
        <f t="shared" si="3"/>
        <v>72</v>
      </c>
    </row>
    <row r="44" spans="1:8" x14ac:dyDescent="0.3">
      <c r="A44" s="61">
        <v>42172</v>
      </c>
      <c r="B44" s="28">
        <v>24</v>
      </c>
      <c r="C44" s="28">
        <v>46</v>
      </c>
      <c r="D44" s="28"/>
      <c r="E44" s="28">
        <f t="shared" si="4"/>
        <v>444</v>
      </c>
      <c r="F44" s="28">
        <f t="shared" si="1"/>
        <v>655</v>
      </c>
      <c r="G44" s="73">
        <f t="shared" si="2"/>
        <v>423.36</v>
      </c>
      <c r="H44" s="28">
        <f t="shared" si="3"/>
        <v>72</v>
      </c>
    </row>
    <row r="45" spans="1:8" x14ac:dyDescent="0.3">
      <c r="A45" s="61">
        <v>42173</v>
      </c>
      <c r="B45" s="28">
        <v>24</v>
      </c>
      <c r="C45" s="28">
        <v>0</v>
      </c>
      <c r="D45" s="28"/>
      <c r="E45" s="28">
        <f t="shared" si="4"/>
        <v>468</v>
      </c>
      <c r="F45" s="28">
        <f t="shared" ref="F45:F50" si="5">F44+C45</f>
        <v>655</v>
      </c>
      <c r="G45" s="73">
        <f t="shared" ref="G45:G50" si="6">$E$52*H45/100</f>
        <v>423.36</v>
      </c>
      <c r="H45" s="28">
        <f t="shared" ref="H45:H50" si="7">H44+D45</f>
        <v>72</v>
      </c>
    </row>
    <row r="46" spans="1:8" x14ac:dyDescent="0.3">
      <c r="A46" s="61">
        <v>42174</v>
      </c>
      <c r="B46" s="28">
        <v>24</v>
      </c>
      <c r="C46" s="28">
        <v>30</v>
      </c>
      <c r="D46" s="28">
        <v>3</v>
      </c>
      <c r="E46" s="28">
        <f t="shared" si="4"/>
        <v>492</v>
      </c>
      <c r="F46" s="28">
        <f t="shared" si="5"/>
        <v>685</v>
      </c>
      <c r="G46" s="73">
        <f t="shared" si="6"/>
        <v>441</v>
      </c>
      <c r="H46" s="28">
        <f t="shared" si="7"/>
        <v>75</v>
      </c>
    </row>
    <row r="47" spans="1:8" x14ac:dyDescent="0.3">
      <c r="A47" s="61">
        <v>42175</v>
      </c>
      <c r="B47" s="28">
        <v>0</v>
      </c>
      <c r="C47" s="28">
        <v>24</v>
      </c>
      <c r="D47" s="28">
        <v>3</v>
      </c>
      <c r="E47" s="28">
        <f t="shared" si="4"/>
        <v>492</v>
      </c>
      <c r="F47" s="28">
        <f t="shared" si="5"/>
        <v>709</v>
      </c>
      <c r="G47" s="73">
        <f t="shared" si="6"/>
        <v>458.64</v>
      </c>
      <c r="H47" s="28">
        <f t="shared" si="7"/>
        <v>78</v>
      </c>
    </row>
    <row r="48" spans="1:8" x14ac:dyDescent="0.3">
      <c r="A48" s="61">
        <v>42176</v>
      </c>
      <c r="B48" s="28">
        <v>0</v>
      </c>
      <c r="C48" s="28">
        <v>18</v>
      </c>
      <c r="D48" s="28">
        <v>2</v>
      </c>
      <c r="E48" s="28">
        <f t="shared" si="4"/>
        <v>492</v>
      </c>
      <c r="F48" s="28">
        <f t="shared" si="5"/>
        <v>727</v>
      </c>
      <c r="G48" s="73">
        <f t="shared" si="6"/>
        <v>470.4</v>
      </c>
      <c r="H48" s="28">
        <f t="shared" si="7"/>
        <v>80</v>
      </c>
    </row>
    <row r="49" spans="1:8" x14ac:dyDescent="0.3">
      <c r="A49" s="61">
        <v>42177</v>
      </c>
      <c r="B49" s="28">
        <v>24</v>
      </c>
      <c r="C49" s="28">
        <v>18</v>
      </c>
      <c r="D49" s="28">
        <v>0</v>
      </c>
      <c r="E49" s="28">
        <f t="shared" si="4"/>
        <v>516</v>
      </c>
      <c r="F49" s="28">
        <f t="shared" si="5"/>
        <v>745</v>
      </c>
      <c r="G49" s="73">
        <f t="shared" si="6"/>
        <v>470.4</v>
      </c>
      <c r="H49" s="28">
        <f t="shared" si="7"/>
        <v>80</v>
      </c>
    </row>
    <row r="50" spans="1:8" x14ac:dyDescent="0.3">
      <c r="A50" s="61">
        <v>42178</v>
      </c>
      <c r="B50" s="28">
        <v>24</v>
      </c>
      <c r="C50" s="28">
        <v>48</v>
      </c>
      <c r="D50" s="28">
        <v>4</v>
      </c>
      <c r="E50" s="28">
        <f t="shared" si="4"/>
        <v>540</v>
      </c>
      <c r="F50" s="28">
        <f t="shared" si="5"/>
        <v>793</v>
      </c>
      <c r="G50" s="73">
        <f t="shared" si="6"/>
        <v>493.92</v>
      </c>
      <c r="H50" s="28">
        <f t="shared" si="7"/>
        <v>84</v>
      </c>
    </row>
    <row r="51" spans="1:8" x14ac:dyDescent="0.3">
      <c r="A51" s="61">
        <v>42179</v>
      </c>
      <c r="B51" s="28">
        <v>24</v>
      </c>
      <c r="C51" s="28"/>
      <c r="D51" s="28"/>
      <c r="E51" s="28">
        <f t="shared" si="4"/>
        <v>564</v>
      </c>
      <c r="F51" s="28"/>
      <c r="G51" s="28"/>
      <c r="H51" s="28"/>
    </row>
    <row r="52" spans="1:8" x14ac:dyDescent="0.3">
      <c r="A52" s="61">
        <v>42180</v>
      </c>
      <c r="B52" s="28">
        <v>24</v>
      </c>
      <c r="C52" s="28"/>
      <c r="D52" s="28"/>
      <c r="E52" s="28">
        <f t="shared" si="4"/>
        <v>588</v>
      </c>
      <c r="F52" s="28"/>
      <c r="G52" s="28"/>
      <c r="H52" s="28"/>
    </row>
  </sheetData>
  <mergeCells count="3">
    <mergeCell ref="A1:A2"/>
    <mergeCell ref="E1:H1"/>
    <mergeCell ref="B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70" zoomScaleNormal="100" workbookViewId="0">
      <selection activeCell="H83" sqref="H1:H1048576"/>
    </sheetView>
  </sheetViews>
  <sheetFormatPr defaultRowHeight="16.5" x14ac:dyDescent="0.3"/>
  <cols>
    <col min="2" max="2" width="25.75" customWidth="1"/>
    <col min="3" max="3" width="40.75" bestFit="1" customWidth="1"/>
    <col min="4" max="4" width="32.625" bestFit="1" customWidth="1"/>
    <col min="5" max="5" width="7.25" customWidth="1"/>
    <col min="6" max="6" width="9.25" customWidth="1"/>
    <col min="7" max="7" width="9.375" style="60" bestFit="1" customWidth="1"/>
    <col min="8" max="8" width="8.75" style="60" bestFit="1" customWidth="1"/>
  </cols>
  <sheetData>
    <row r="1" spans="1:8" ht="33" x14ac:dyDescent="0.3">
      <c r="A1" s="71" t="s">
        <v>297</v>
      </c>
      <c r="B1" s="71" t="s">
        <v>296</v>
      </c>
      <c r="C1" s="71" t="s">
        <v>295</v>
      </c>
      <c r="D1" s="69" t="s">
        <v>294</v>
      </c>
      <c r="E1" s="70" t="s">
        <v>293</v>
      </c>
      <c r="F1" s="69" t="s">
        <v>292</v>
      </c>
      <c r="G1" s="68" t="s">
        <v>291</v>
      </c>
      <c r="H1" s="68" t="s">
        <v>290</v>
      </c>
    </row>
    <row r="2" spans="1:8" x14ac:dyDescent="0.3">
      <c r="A2" s="65" t="s">
        <v>289</v>
      </c>
      <c r="B2" s="65" t="s">
        <v>288</v>
      </c>
      <c r="C2" s="28" t="s">
        <v>287</v>
      </c>
      <c r="D2" s="62"/>
      <c r="E2" s="28">
        <v>1</v>
      </c>
      <c r="F2" s="28" t="s">
        <v>257</v>
      </c>
      <c r="G2" s="61">
        <v>42136</v>
      </c>
      <c r="H2" s="61">
        <v>42136</v>
      </c>
    </row>
    <row r="3" spans="1:8" x14ac:dyDescent="0.3">
      <c r="A3" s="64"/>
      <c r="B3" s="64"/>
      <c r="C3" s="28" t="s">
        <v>286</v>
      </c>
      <c r="D3" s="62"/>
      <c r="E3" s="28">
        <v>1</v>
      </c>
      <c r="F3" s="28" t="s">
        <v>257</v>
      </c>
      <c r="G3" s="61">
        <v>42131</v>
      </c>
      <c r="H3" s="61">
        <v>42137</v>
      </c>
    </row>
    <row r="4" spans="1:8" x14ac:dyDescent="0.3">
      <c r="A4" s="64"/>
      <c r="B4" s="64"/>
      <c r="C4" s="28" t="s">
        <v>285</v>
      </c>
      <c r="D4" s="62"/>
      <c r="E4" s="28">
        <v>1</v>
      </c>
      <c r="F4" s="28" t="s">
        <v>257</v>
      </c>
      <c r="G4" s="61">
        <v>42136</v>
      </c>
      <c r="H4" s="61">
        <v>42136</v>
      </c>
    </row>
    <row r="5" spans="1:8" x14ac:dyDescent="0.3">
      <c r="A5" s="64"/>
      <c r="B5" s="64"/>
      <c r="C5" s="28" t="s">
        <v>284</v>
      </c>
      <c r="D5" s="62"/>
      <c r="E5" s="28">
        <v>1</v>
      </c>
      <c r="F5" s="28" t="s">
        <v>257</v>
      </c>
      <c r="G5" s="61">
        <v>42136</v>
      </c>
      <c r="H5" s="61">
        <v>42136</v>
      </c>
    </row>
    <row r="6" spans="1:8" x14ac:dyDescent="0.3">
      <c r="A6" s="64"/>
      <c r="B6" s="63"/>
      <c r="C6" s="28" t="s">
        <v>283</v>
      </c>
      <c r="D6" s="62"/>
      <c r="E6" s="28">
        <v>1</v>
      </c>
      <c r="F6" s="28" t="s">
        <v>257</v>
      </c>
      <c r="G6" s="61">
        <v>42136</v>
      </c>
      <c r="H6" s="61">
        <v>42136</v>
      </c>
    </row>
    <row r="7" spans="1:8" x14ac:dyDescent="0.3">
      <c r="A7" s="64"/>
      <c r="B7" s="65" t="s">
        <v>282</v>
      </c>
      <c r="C7" s="65" t="s">
        <v>281</v>
      </c>
      <c r="D7" s="62" t="s">
        <v>280</v>
      </c>
      <c r="E7" s="28">
        <v>1</v>
      </c>
      <c r="F7" s="28" t="s">
        <v>257</v>
      </c>
      <c r="G7" s="61">
        <v>42136</v>
      </c>
      <c r="H7" s="61">
        <v>42136</v>
      </c>
    </row>
    <row r="8" spans="1:8" x14ac:dyDescent="0.3">
      <c r="A8" s="64"/>
      <c r="B8" s="64"/>
      <c r="C8" s="63"/>
      <c r="D8" s="62" t="s">
        <v>279</v>
      </c>
      <c r="E8" s="28">
        <v>2</v>
      </c>
      <c r="F8" s="28" t="s">
        <v>257</v>
      </c>
      <c r="G8" s="61">
        <v>42136</v>
      </c>
      <c r="H8" s="61">
        <v>42136</v>
      </c>
    </row>
    <row r="9" spans="1:8" x14ac:dyDescent="0.3">
      <c r="A9" s="64"/>
      <c r="B9" s="64"/>
      <c r="C9" s="62" t="s">
        <v>278</v>
      </c>
      <c r="D9" s="62"/>
      <c r="E9" s="28">
        <v>1</v>
      </c>
      <c r="F9" s="28" t="s">
        <v>257</v>
      </c>
      <c r="G9" s="61">
        <v>42136</v>
      </c>
      <c r="H9" s="61">
        <v>42136</v>
      </c>
    </row>
    <row r="10" spans="1:8" x14ac:dyDescent="0.3">
      <c r="A10" s="64"/>
      <c r="B10" s="64"/>
      <c r="C10" s="62" t="s">
        <v>277</v>
      </c>
      <c r="D10" s="62"/>
      <c r="E10" s="28">
        <v>1</v>
      </c>
      <c r="F10" s="28" t="s">
        <v>257</v>
      </c>
      <c r="G10" s="61">
        <v>42136</v>
      </c>
      <c r="H10" s="61">
        <v>42136</v>
      </c>
    </row>
    <row r="11" spans="1:8" x14ac:dyDescent="0.3">
      <c r="A11" s="64"/>
      <c r="B11" s="64"/>
      <c r="C11" s="62" t="s">
        <v>276</v>
      </c>
      <c r="D11" s="62"/>
      <c r="E11" s="28">
        <v>3</v>
      </c>
      <c r="F11" s="28" t="s">
        <v>257</v>
      </c>
      <c r="G11" s="61">
        <v>42136</v>
      </c>
      <c r="H11" s="61">
        <v>42138</v>
      </c>
    </row>
    <row r="12" spans="1:8" x14ac:dyDescent="0.3">
      <c r="A12" s="64"/>
      <c r="B12" s="64"/>
      <c r="C12" s="62" t="s">
        <v>275</v>
      </c>
      <c r="D12" s="62"/>
      <c r="E12" s="28">
        <v>1</v>
      </c>
      <c r="F12" s="28" t="s">
        <v>257</v>
      </c>
      <c r="G12" s="61">
        <v>42136</v>
      </c>
      <c r="H12" s="61">
        <v>42136</v>
      </c>
    </row>
    <row r="13" spans="1:8" x14ac:dyDescent="0.3">
      <c r="A13" s="64"/>
      <c r="B13" s="64"/>
      <c r="C13" s="62" t="s">
        <v>274</v>
      </c>
      <c r="D13" s="62"/>
      <c r="E13" s="28">
        <v>2</v>
      </c>
      <c r="F13" s="28" t="s">
        <v>257</v>
      </c>
      <c r="G13" s="61">
        <v>42148</v>
      </c>
      <c r="H13" s="61">
        <v>42152</v>
      </c>
    </row>
    <row r="14" spans="1:8" x14ac:dyDescent="0.3">
      <c r="A14" s="64"/>
      <c r="B14" s="64"/>
      <c r="C14" s="65" t="s">
        <v>273</v>
      </c>
      <c r="D14" s="62" t="s">
        <v>272</v>
      </c>
      <c r="E14" s="28">
        <v>1</v>
      </c>
      <c r="F14" s="28" t="s">
        <v>253</v>
      </c>
      <c r="G14" s="61">
        <v>42152</v>
      </c>
      <c r="H14" s="61">
        <v>42152</v>
      </c>
    </row>
    <row r="15" spans="1:8" x14ac:dyDescent="0.3">
      <c r="A15" s="64"/>
      <c r="B15" s="64"/>
      <c r="C15" s="64"/>
      <c r="D15" s="62" t="s">
        <v>271</v>
      </c>
      <c r="E15" s="28">
        <v>2</v>
      </c>
      <c r="F15" s="28" t="s">
        <v>257</v>
      </c>
      <c r="G15" s="61">
        <v>42157</v>
      </c>
      <c r="H15" s="61">
        <v>42157</v>
      </c>
    </row>
    <row r="16" spans="1:8" x14ac:dyDescent="0.3">
      <c r="A16" s="64"/>
      <c r="B16" s="63"/>
      <c r="C16" s="63"/>
      <c r="D16" s="62" t="s">
        <v>270</v>
      </c>
      <c r="E16" s="28">
        <v>1</v>
      </c>
      <c r="F16" s="28" t="s">
        <v>269</v>
      </c>
      <c r="G16" s="61">
        <v>42157</v>
      </c>
      <c r="H16" s="61">
        <v>42157</v>
      </c>
    </row>
    <row r="17" spans="1:8" x14ac:dyDescent="0.3">
      <c r="A17" s="64"/>
      <c r="B17" s="65" t="s">
        <v>268</v>
      </c>
      <c r="C17" s="66" t="s">
        <v>267</v>
      </c>
      <c r="D17" s="62" t="s">
        <v>266</v>
      </c>
      <c r="E17" s="28">
        <v>3</v>
      </c>
      <c r="F17" s="28" t="s">
        <v>257</v>
      </c>
      <c r="G17" s="61">
        <v>42149</v>
      </c>
      <c r="H17" s="61">
        <v>42157</v>
      </c>
    </row>
    <row r="18" spans="1:8" x14ac:dyDescent="0.3">
      <c r="A18" s="64"/>
      <c r="B18" s="64"/>
      <c r="C18" s="67"/>
      <c r="D18" s="62" t="s">
        <v>265</v>
      </c>
      <c r="E18" s="28">
        <v>2</v>
      </c>
      <c r="F18" s="28" t="s">
        <v>257</v>
      </c>
      <c r="G18" s="61">
        <v>42158</v>
      </c>
      <c r="H18" s="61">
        <v>42158</v>
      </c>
    </row>
    <row r="19" spans="1:8" x14ac:dyDescent="0.3">
      <c r="A19" s="64"/>
      <c r="B19" s="64"/>
      <c r="C19" s="63"/>
      <c r="D19" s="62" t="s">
        <v>260</v>
      </c>
      <c r="E19" s="28">
        <v>3</v>
      </c>
      <c r="F19" s="28" t="s">
        <v>264</v>
      </c>
      <c r="G19" s="61">
        <v>42153</v>
      </c>
      <c r="H19" s="61">
        <v>42156</v>
      </c>
    </row>
    <row r="20" spans="1:8" x14ac:dyDescent="0.3">
      <c r="A20" s="64"/>
      <c r="B20" s="64"/>
      <c r="C20" s="66" t="s">
        <v>263</v>
      </c>
      <c r="D20" s="62" t="s">
        <v>262</v>
      </c>
      <c r="E20" s="28">
        <v>3</v>
      </c>
      <c r="F20" s="28" t="s">
        <v>257</v>
      </c>
      <c r="G20" s="61">
        <v>42160</v>
      </c>
      <c r="H20" s="61">
        <v>42163</v>
      </c>
    </row>
    <row r="21" spans="1:8" x14ac:dyDescent="0.3">
      <c r="A21" s="64"/>
      <c r="B21" s="64"/>
      <c r="C21" s="64"/>
      <c r="D21" s="62" t="s">
        <v>261</v>
      </c>
      <c r="E21" s="28">
        <v>3</v>
      </c>
      <c r="F21" s="28" t="s">
        <v>257</v>
      </c>
      <c r="G21" s="61">
        <v>42164</v>
      </c>
      <c r="H21" s="61">
        <v>42164</v>
      </c>
    </row>
    <row r="22" spans="1:8" x14ac:dyDescent="0.3">
      <c r="A22" s="64"/>
      <c r="B22" s="64"/>
      <c r="C22" s="63"/>
      <c r="D22" s="62" t="s">
        <v>260</v>
      </c>
      <c r="E22" s="28">
        <v>2</v>
      </c>
      <c r="F22" s="28" t="s">
        <v>257</v>
      </c>
      <c r="G22" s="61">
        <v>42162</v>
      </c>
      <c r="H22" s="61">
        <v>42162</v>
      </c>
    </row>
    <row r="23" spans="1:8" x14ac:dyDescent="0.3">
      <c r="A23" s="64"/>
      <c r="B23" s="64"/>
      <c r="C23" s="65" t="s">
        <v>259</v>
      </c>
      <c r="D23" s="62" t="s">
        <v>258</v>
      </c>
      <c r="E23" s="28">
        <v>2</v>
      </c>
      <c r="F23" s="28" t="s">
        <v>257</v>
      </c>
      <c r="G23" s="61">
        <v>42164</v>
      </c>
      <c r="H23" s="61">
        <v>42164</v>
      </c>
    </row>
    <row r="24" spans="1:8" x14ac:dyDescent="0.3">
      <c r="A24" s="64"/>
      <c r="B24" s="63"/>
      <c r="C24" s="63"/>
      <c r="D24" s="62" t="s">
        <v>305</v>
      </c>
      <c r="E24" s="28">
        <v>2</v>
      </c>
      <c r="F24" s="28" t="s">
        <v>257</v>
      </c>
      <c r="G24" s="61">
        <v>42165</v>
      </c>
      <c r="H24" s="61">
        <v>42165</v>
      </c>
    </row>
    <row r="25" spans="1:8" x14ac:dyDescent="0.3">
      <c r="A25" s="64"/>
      <c r="B25" s="65" t="s">
        <v>256</v>
      </c>
      <c r="C25" s="65" t="s">
        <v>255</v>
      </c>
      <c r="D25" s="62" t="s">
        <v>254</v>
      </c>
      <c r="E25" s="28">
        <v>1</v>
      </c>
      <c r="F25" s="28" t="s">
        <v>253</v>
      </c>
      <c r="G25" s="61">
        <v>42163</v>
      </c>
      <c r="H25" s="61">
        <v>42163</v>
      </c>
    </row>
    <row r="26" spans="1:8" x14ac:dyDescent="0.3">
      <c r="A26" s="64"/>
      <c r="B26" s="64"/>
      <c r="C26" s="64"/>
      <c r="D26" s="62" t="s">
        <v>252</v>
      </c>
      <c r="E26" s="28">
        <v>1</v>
      </c>
      <c r="F26" s="28" t="s">
        <v>309</v>
      </c>
      <c r="G26" s="61">
        <v>42168</v>
      </c>
      <c r="H26" s="61">
        <v>42170</v>
      </c>
    </row>
    <row r="27" spans="1:8" x14ac:dyDescent="0.3">
      <c r="A27" s="64"/>
      <c r="B27" s="64"/>
      <c r="C27" s="63"/>
      <c r="D27" s="62" t="s">
        <v>251</v>
      </c>
      <c r="E27" s="28">
        <v>1</v>
      </c>
      <c r="F27" s="28" t="s">
        <v>253</v>
      </c>
      <c r="G27" s="61">
        <v>42168</v>
      </c>
      <c r="H27" s="61">
        <v>42170</v>
      </c>
    </row>
    <row r="28" spans="1:8" x14ac:dyDescent="0.3">
      <c r="A28" s="64"/>
      <c r="B28" s="64"/>
      <c r="C28" s="65" t="s">
        <v>250</v>
      </c>
      <c r="D28" s="62" t="s">
        <v>249</v>
      </c>
      <c r="E28" s="28">
        <v>1</v>
      </c>
      <c r="F28" s="28" t="s">
        <v>310</v>
      </c>
      <c r="G28" s="61">
        <v>42168</v>
      </c>
      <c r="H28" s="61">
        <v>42169</v>
      </c>
    </row>
    <row r="29" spans="1:8" x14ac:dyDescent="0.3">
      <c r="A29" s="64"/>
      <c r="B29" s="64"/>
      <c r="C29" s="63"/>
      <c r="D29" s="62" t="s">
        <v>248</v>
      </c>
      <c r="E29" s="28">
        <v>0</v>
      </c>
      <c r="F29" s="28" t="s">
        <v>310</v>
      </c>
      <c r="G29" s="61">
        <v>42168</v>
      </c>
      <c r="H29" s="61">
        <v>42169</v>
      </c>
    </row>
    <row r="30" spans="1:8" x14ac:dyDescent="0.3">
      <c r="A30" s="64"/>
      <c r="B30" s="64"/>
      <c r="C30" s="65" t="s">
        <v>247</v>
      </c>
      <c r="D30" s="62" t="s">
        <v>246</v>
      </c>
      <c r="E30" s="28">
        <v>1</v>
      </c>
      <c r="F30" s="28" t="s">
        <v>310</v>
      </c>
      <c r="G30" s="61">
        <v>42169</v>
      </c>
      <c r="H30" s="61">
        <v>42172</v>
      </c>
    </row>
    <row r="31" spans="1:8" x14ac:dyDescent="0.3">
      <c r="A31" s="64"/>
      <c r="B31" s="64"/>
      <c r="C31" s="63"/>
      <c r="D31" s="62" t="s">
        <v>245</v>
      </c>
      <c r="E31" s="28">
        <v>0</v>
      </c>
      <c r="F31" s="28" t="s">
        <v>310</v>
      </c>
      <c r="G31" s="61">
        <v>42169</v>
      </c>
      <c r="H31" s="61">
        <v>42172</v>
      </c>
    </row>
    <row r="32" spans="1:8" x14ac:dyDescent="0.3">
      <c r="A32" s="64"/>
      <c r="B32" s="64"/>
      <c r="C32" s="65" t="s">
        <v>244</v>
      </c>
      <c r="D32" s="62" t="s">
        <v>243</v>
      </c>
      <c r="E32" s="28">
        <v>0</v>
      </c>
      <c r="F32" s="28" t="s">
        <v>307</v>
      </c>
      <c r="G32" s="61">
        <v>42163</v>
      </c>
      <c r="H32" s="61">
        <v>42163</v>
      </c>
    </row>
    <row r="33" spans="1:8" x14ac:dyDescent="0.3">
      <c r="A33" s="64"/>
      <c r="B33" s="64"/>
      <c r="C33" s="64"/>
      <c r="D33" s="62" t="s">
        <v>242</v>
      </c>
      <c r="E33" s="28">
        <v>1</v>
      </c>
      <c r="F33" s="28" t="s">
        <v>307</v>
      </c>
      <c r="G33" s="61">
        <v>42163</v>
      </c>
      <c r="H33" s="61">
        <v>42163</v>
      </c>
    </row>
    <row r="34" spans="1:8" x14ac:dyDescent="0.3">
      <c r="A34" s="64"/>
      <c r="B34" s="64"/>
      <c r="C34" s="64"/>
      <c r="D34" s="62" t="s">
        <v>241</v>
      </c>
      <c r="E34" s="28">
        <v>1</v>
      </c>
      <c r="F34" s="28" t="s">
        <v>311</v>
      </c>
      <c r="G34" s="61">
        <v>42165</v>
      </c>
      <c r="H34" s="61">
        <v>42165</v>
      </c>
    </row>
    <row r="35" spans="1:8" x14ac:dyDescent="0.3">
      <c r="A35" s="64"/>
      <c r="B35" s="64"/>
      <c r="C35" s="63"/>
      <c r="D35" s="62" t="s">
        <v>240</v>
      </c>
      <c r="E35" s="28">
        <v>1</v>
      </c>
      <c r="F35" s="28" t="s">
        <v>311</v>
      </c>
      <c r="G35" s="61">
        <v>42168</v>
      </c>
      <c r="H35" s="61">
        <v>42168</v>
      </c>
    </row>
    <row r="36" spans="1:8" x14ac:dyDescent="0.3">
      <c r="A36" s="64"/>
      <c r="B36" s="64"/>
      <c r="C36" s="65" t="s">
        <v>239</v>
      </c>
      <c r="D36" s="62" t="s">
        <v>218</v>
      </c>
      <c r="E36" s="28">
        <v>1</v>
      </c>
      <c r="F36" s="28" t="s">
        <v>312</v>
      </c>
      <c r="G36" s="61">
        <v>42168</v>
      </c>
      <c r="H36" s="61">
        <v>42170</v>
      </c>
    </row>
    <row r="37" spans="1:8" x14ac:dyDescent="0.3">
      <c r="A37" s="64"/>
      <c r="B37" s="64"/>
      <c r="C37" s="64"/>
      <c r="D37" s="62" t="s">
        <v>217</v>
      </c>
      <c r="E37" s="28">
        <v>1</v>
      </c>
      <c r="F37" s="28" t="s">
        <v>313</v>
      </c>
      <c r="G37" s="61">
        <v>42168</v>
      </c>
      <c r="H37" s="61">
        <v>42170</v>
      </c>
    </row>
    <row r="38" spans="1:8" x14ac:dyDescent="0.3">
      <c r="A38" s="64"/>
      <c r="B38" s="64"/>
      <c r="C38" s="64"/>
      <c r="D38" s="62" t="s">
        <v>238</v>
      </c>
      <c r="E38" s="28">
        <v>1</v>
      </c>
      <c r="F38" s="28" t="s">
        <v>310</v>
      </c>
      <c r="G38" s="61">
        <v>42170</v>
      </c>
      <c r="H38" s="61">
        <v>42170</v>
      </c>
    </row>
    <row r="39" spans="1:8" x14ac:dyDescent="0.3">
      <c r="A39" s="64"/>
      <c r="B39" s="64"/>
      <c r="C39" s="64"/>
      <c r="D39" s="62" t="s">
        <v>237</v>
      </c>
      <c r="E39" s="28">
        <v>1</v>
      </c>
      <c r="F39" s="28" t="s">
        <v>310</v>
      </c>
      <c r="G39" s="61">
        <v>42170</v>
      </c>
      <c r="H39" s="61">
        <v>42170</v>
      </c>
    </row>
    <row r="40" spans="1:8" x14ac:dyDescent="0.3">
      <c r="A40" s="64"/>
      <c r="B40" s="64"/>
      <c r="C40" s="63"/>
      <c r="D40" s="62" t="s">
        <v>203</v>
      </c>
      <c r="E40" s="28">
        <v>1</v>
      </c>
      <c r="F40" s="28" t="s">
        <v>314</v>
      </c>
      <c r="G40" s="61">
        <v>42170</v>
      </c>
      <c r="H40" s="61">
        <v>42170</v>
      </c>
    </row>
    <row r="41" spans="1:8" x14ac:dyDescent="0.3">
      <c r="A41" s="64"/>
      <c r="B41" s="64"/>
      <c r="C41" s="65" t="s">
        <v>236</v>
      </c>
      <c r="D41" s="62" t="s">
        <v>218</v>
      </c>
      <c r="E41" s="28">
        <v>1</v>
      </c>
      <c r="F41" s="28" t="s">
        <v>312</v>
      </c>
      <c r="G41" s="61">
        <v>42168</v>
      </c>
      <c r="H41" s="61">
        <v>42170</v>
      </c>
    </row>
    <row r="42" spans="1:8" x14ac:dyDescent="0.3">
      <c r="A42" s="64"/>
      <c r="B42" s="64"/>
      <c r="C42" s="64"/>
      <c r="D42" s="62" t="s">
        <v>217</v>
      </c>
      <c r="E42" s="28">
        <v>1</v>
      </c>
      <c r="F42" s="28" t="s">
        <v>313</v>
      </c>
      <c r="G42" s="61">
        <v>42168</v>
      </c>
      <c r="H42" s="61">
        <v>42170</v>
      </c>
    </row>
    <row r="43" spans="1:8" x14ac:dyDescent="0.3">
      <c r="A43" s="64"/>
      <c r="B43" s="64"/>
      <c r="C43" s="64"/>
      <c r="D43" s="62" t="s">
        <v>235</v>
      </c>
      <c r="E43" s="28">
        <v>1</v>
      </c>
      <c r="F43" s="28" t="s">
        <v>310</v>
      </c>
      <c r="G43" s="61">
        <v>42170</v>
      </c>
      <c r="H43" s="61">
        <v>42170</v>
      </c>
    </row>
    <row r="44" spans="1:8" x14ac:dyDescent="0.3">
      <c r="A44" s="64"/>
      <c r="B44" s="64"/>
      <c r="C44" s="64"/>
      <c r="D44" s="62" t="s">
        <v>234</v>
      </c>
      <c r="E44" s="28">
        <v>1</v>
      </c>
      <c r="F44" s="28" t="s">
        <v>310</v>
      </c>
      <c r="G44" s="61">
        <v>42170</v>
      </c>
      <c r="H44" s="61">
        <v>42170</v>
      </c>
    </row>
    <row r="45" spans="1:8" x14ac:dyDescent="0.3">
      <c r="A45" s="64"/>
      <c r="B45" s="64"/>
      <c r="C45" s="63"/>
      <c r="D45" s="62" t="s">
        <v>203</v>
      </c>
      <c r="E45" s="28">
        <v>1</v>
      </c>
      <c r="F45" s="28" t="s">
        <v>314</v>
      </c>
      <c r="G45" s="61">
        <v>42171</v>
      </c>
      <c r="H45" s="61">
        <v>42174</v>
      </c>
    </row>
    <row r="46" spans="1:8" x14ac:dyDescent="0.3">
      <c r="A46" s="64"/>
      <c r="B46" s="64"/>
      <c r="C46" s="65" t="s">
        <v>233</v>
      </c>
      <c r="D46" s="62" t="s">
        <v>218</v>
      </c>
      <c r="E46" s="28">
        <v>1</v>
      </c>
      <c r="F46" s="28" t="s">
        <v>312</v>
      </c>
      <c r="G46" s="61">
        <v>42168</v>
      </c>
      <c r="H46" s="61">
        <v>42170</v>
      </c>
    </row>
    <row r="47" spans="1:8" x14ac:dyDescent="0.3">
      <c r="A47" s="64"/>
      <c r="B47" s="64"/>
      <c r="C47" s="64"/>
      <c r="D47" s="62" t="s">
        <v>217</v>
      </c>
      <c r="E47" s="28">
        <v>1</v>
      </c>
      <c r="F47" s="28" t="s">
        <v>313</v>
      </c>
      <c r="G47" s="61">
        <v>42168</v>
      </c>
      <c r="H47" s="61">
        <v>42170</v>
      </c>
    </row>
    <row r="48" spans="1:8" x14ac:dyDescent="0.3">
      <c r="A48" s="64"/>
      <c r="B48" s="64"/>
      <c r="C48" s="64"/>
      <c r="D48" s="62" t="s">
        <v>232</v>
      </c>
      <c r="E48" s="28">
        <v>1</v>
      </c>
      <c r="F48" s="28" t="s">
        <v>310</v>
      </c>
      <c r="G48" s="61">
        <v>42170</v>
      </c>
      <c r="H48" s="61">
        <v>42174</v>
      </c>
    </row>
    <row r="49" spans="1:8" x14ac:dyDescent="0.3">
      <c r="A49" s="64"/>
      <c r="B49" s="64"/>
      <c r="C49" s="64"/>
      <c r="D49" s="62" t="s">
        <v>231</v>
      </c>
      <c r="E49" s="28">
        <v>0</v>
      </c>
      <c r="F49" s="28" t="s">
        <v>310</v>
      </c>
      <c r="G49" s="61">
        <v>42170</v>
      </c>
      <c r="H49" s="61">
        <v>42174</v>
      </c>
    </row>
    <row r="50" spans="1:8" x14ac:dyDescent="0.3">
      <c r="A50" s="64"/>
      <c r="B50" s="64"/>
      <c r="C50" s="63"/>
      <c r="D50" s="62" t="s">
        <v>203</v>
      </c>
      <c r="E50" s="28">
        <v>1</v>
      </c>
      <c r="F50" s="28" t="s">
        <v>314</v>
      </c>
      <c r="G50" s="61">
        <v>42170</v>
      </c>
      <c r="H50" s="61">
        <v>42170</v>
      </c>
    </row>
    <row r="51" spans="1:8" x14ac:dyDescent="0.3">
      <c r="A51" s="64"/>
      <c r="B51" s="64"/>
      <c r="C51" s="65" t="s">
        <v>230</v>
      </c>
      <c r="D51" s="62" t="s">
        <v>218</v>
      </c>
      <c r="E51" s="28">
        <v>1</v>
      </c>
      <c r="F51" s="28" t="s">
        <v>312</v>
      </c>
      <c r="G51" s="61">
        <v>42168</v>
      </c>
      <c r="H51" s="61">
        <v>42170</v>
      </c>
    </row>
    <row r="52" spans="1:8" x14ac:dyDescent="0.3">
      <c r="A52" s="64"/>
      <c r="B52" s="64"/>
      <c r="C52" s="64"/>
      <c r="D52" s="62" t="s">
        <v>217</v>
      </c>
      <c r="E52" s="28">
        <v>1</v>
      </c>
      <c r="F52" s="28" t="s">
        <v>313</v>
      </c>
      <c r="G52" s="61">
        <v>42168</v>
      </c>
      <c r="H52" s="61">
        <v>42170</v>
      </c>
    </row>
    <row r="53" spans="1:8" x14ac:dyDescent="0.3">
      <c r="A53" s="64"/>
      <c r="B53" s="64"/>
      <c r="C53" s="64"/>
      <c r="D53" s="62" t="s">
        <v>216</v>
      </c>
      <c r="E53" s="28">
        <v>1</v>
      </c>
      <c r="F53" s="28" t="s">
        <v>315</v>
      </c>
      <c r="G53" s="61">
        <v>42168</v>
      </c>
      <c r="H53" s="61">
        <v>42170</v>
      </c>
    </row>
    <row r="54" spans="1:8" x14ac:dyDescent="0.3">
      <c r="A54" s="64"/>
      <c r="B54" s="64"/>
      <c r="C54" s="64"/>
      <c r="D54" s="62" t="s">
        <v>229</v>
      </c>
      <c r="E54" s="28">
        <v>1</v>
      </c>
      <c r="F54" s="28" t="s">
        <v>310</v>
      </c>
      <c r="G54" s="61">
        <v>42171</v>
      </c>
      <c r="H54" s="61">
        <v>42178</v>
      </c>
    </row>
    <row r="55" spans="1:8" x14ac:dyDescent="0.3">
      <c r="A55" s="64"/>
      <c r="B55" s="64"/>
      <c r="C55" s="64"/>
      <c r="D55" s="62" t="s">
        <v>228</v>
      </c>
      <c r="E55" s="28">
        <v>0</v>
      </c>
      <c r="F55" s="28" t="s">
        <v>310</v>
      </c>
      <c r="G55" s="61">
        <v>42171</v>
      </c>
      <c r="H55" s="61">
        <v>42178</v>
      </c>
    </row>
    <row r="56" spans="1:8" x14ac:dyDescent="0.3">
      <c r="A56" s="64"/>
      <c r="B56" s="64"/>
      <c r="C56" s="63"/>
      <c r="D56" s="62" t="s">
        <v>203</v>
      </c>
      <c r="E56" s="28">
        <v>1</v>
      </c>
      <c r="F56" s="28" t="s">
        <v>314</v>
      </c>
      <c r="G56" s="61">
        <v>42168</v>
      </c>
      <c r="H56" s="61">
        <v>42170</v>
      </c>
    </row>
    <row r="57" spans="1:8" x14ac:dyDescent="0.3">
      <c r="A57" s="64"/>
      <c r="B57" s="64"/>
      <c r="C57" s="65" t="s">
        <v>227</v>
      </c>
      <c r="D57" s="62" t="s">
        <v>226</v>
      </c>
      <c r="E57" s="28">
        <v>1</v>
      </c>
      <c r="F57" s="28" t="s">
        <v>312</v>
      </c>
      <c r="G57" s="61">
        <v>42168</v>
      </c>
      <c r="H57" s="61">
        <v>42168</v>
      </c>
    </row>
    <row r="58" spans="1:8" x14ac:dyDescent="0.3">
      <c r="A58" s="64"/>
      <c r="B58" s="64"/>
      <c r="C58" s="64"/>
      <c r="D58" s="62" t="s">
        <v>215</v>
      </c>
      <c r="E58" s="28">
        <v>1</v>
      </c>
      <c r="F58" s="28" t="s">
        <v>315</v>
      </c>
      <c r="G58" s="61">
        <v>42168</v>
      </c>
      <c r="H58" s="61">
        <v>42168</v>
      </c>
    </row>
    <row r="59" spans="1:8" x14ac:dyDescent="0.3">
      <c r="A59" s="64"/>
      <c r="B59" s="64"/>
      <c r="C59" s="63"/>
      <c r="D59" s="62" t="s">
        <v>225</v>
      </c>
      <c r="E59" s="28">
        <v>1</v>
      </c>
      <c r="F59" s="28" t="s">
        <v>315</v>
      </c>
      <c r="G59" s="61">
        <v>42168</v>
      </c>
      <c r="H59" s="61">
        <v>42168</v>
      </c>
    </row>
    <row r="60" spans="1:8" x14ac:dyDescent="0.3">
      <c r="A60" s="64"/>
      <c r="B60" s="64"/>
      <c r="C60" s="65" t="s">
        <v>224</v>
      </c>
      <c r="D60" s="62" t="s">
        <v>223</v>
      </c>
      <c r="E60" s="28">
        <v>1</v>
      </c>
      <c r="F60" s="28" t="s">
        <v>310</v>
      </c>
      <c r="G60" s="61">
        <v>42168</v>
      </c>
      <c r="H60" s="61">
        <v>42168</v>
      </c>
    </row>
    <row r="61" spans="1:8" x14ac:dyDescent="0.3">
      <c r="A61" s="64"/>
      <c r="B61" s="64"/>
      <c r="C61" s="64"/>
      <c r="D61" s="62" t="s">
        <v>222</v>
      </c>
      <c r="E61" s="28">
        <v>0</v>
      </c>
      <c r="F61" s="28" t="s">
        <v>310</v>
      </c>
      <c r="G61" s="61">
        <v>42168</v>
      </c>
      <c r="H61" s="61">
        <v>42168</v>
      </c>
    </row>
    <row r="62" spans="1:8" x14ac:dyDescent="0.3">
      <c r="A62" s="64"/>
      <c r="B62" s="64"/>
      <c r="C62" s="64"/>
      <c r="D62" s="62" t="s">
        <v>221</v>
      </c>
      <c r="E62" s="28">
        <v>0</v>
      </c>
      <c r="F62" s="28" t="s">
        <v>310</v>
      </c>
      <c r="G62" s="61">
        <v>42168</v>
      </c>
      <c r="H62" s="61">
        <v>42168</v>
      </c>
    </row>
    <row r="63" spans="1:8" x14ac:dyDescent="0.3">
      <c r="A63" s="64"/>
      <c r="B63" s="64"/>
      <c r="C63" s="63"/>
      <c r="D63" s="62" t="s">
        <v>220</v>
      </c>
      <c r="E63" s="28">
        <v>1</v>
      </c>
      <c r="F63" s="28" t="s">
        <v>310</v>
      </c>
      <c r="G63" s="61">
        <v>42168</v>
      </c>
      <c r="H63" s="61">
        <v>42168</v>
      </c>
    </row>
    <row r="64" spans="1:8" x14ac:dyDescent="0.3">
      <c r="A64" s="64"/>
      <c r="B64" s="64"/>
      <c r="C64" s="65" t="s">
        <v>219</v>
      </c>
      <c r="D64" s="62" t="s">
        <v>218</v>
      </c>
      <c r="E64" s="28">
        <v>1</v>
      </c>
      <c r="F64" s="28" t="s">
        <v>316</v>
      </c>
      <c r="G64" s="61">
        <v>42168</v>
      </c>
      <c r="H64" s="61">
        <v>42170</v>
      </c>
    </row>
    <row r="65" spans="1:8" x14ac:dyDescent="0.3">
      <c r="A65" s="64"/>
      <c r="B65" s="64"/>
      <c r="C65" s="64"/>
      <c r="D65" s="62" t="s">
        <v>217</v>
      </c>
      <c r="E65" s="28">
        <v>1</v>
      </c>
      <c r="F65" s="28" t="s">
        <v>313</v>
      </c>
      <c r="G65" s="61">
        <v>42168</v>
      </c>
      <c r="H65" s="61">
        <v>42170</v>
      </c>
    </row>
    <row r="66" spans="1:8" x14ac:dyDescent="0.3">
      <c r="A66" s="64"/>
      <c r="B66" s="64"/>
      <c r="C66" s="64"/>
      <c r="D66" s="62" t="s">
        <v>216</v>
      </c>
      <c r="E66" s="28">
        <v>1</v>
      </c>
      <c r="F66" s="72" t="s">
        <v>306</v>
      </c>
      <c r="G66" s="61">
        <v>42165</v>
      </c>
      <c r="H66" s="61">
        <v>42170</v>
      </c>
    </row>
    <row r="67" spans="1:8" x14ac:dyDescent="0.3">
      <c r="A67" s="64"/>
      <c r="B67" s="64"/>
      <c r="C67" s="64"/>
      <c r="D67" s="62" t="s">
        <v>215</v>
      </c>
      <c r="E67" s="28">
        <v>1</v>
      </c>
      <c r="F67" s="28" t="s">
        <v>310</v>
      </c>
      <c r="G67" s="61">
        <v>42168</v>
      </c>
      <c r="H67" s="61">
        <v>42175</v>
      </c>
    </row>
    <row r="68" spans="1:8" x14ac:dyDescent="0.3">
      <c r="A68" s="64"/>
      <c r="B68" s="64"/>
      <c r="C68" s="64"/>
      <c r="D68" s="62" t="s">
        <v>214</v>
      </c>
      <c r="E68" s="28">
        <v>1</v>
      </c>
      <c r="F68" s="28" t="s">
        <v>310</v>
      </c>
      <c r="G68" s="61">
        <v>42168</v>
      </c>
      <c r="H68" s="61">
        <v>42170</v>
      </c>
    </row>
    <row r="69" spans="1:8" x14ac:dyDescent="0.3">
      <c r="A69" s="64"/>
      <c r="B69" s="64"/>
      <c r="C69" s="64"/>
      <c r="D69" s="62" t="s">
        <v>213</v>
      </c>
      <c r="E69" s="28">
        <v>0</v>
      </c>
      <c r="F69" s="28" t="s">
        <v>310</v>
      </c>
      <c r="G69" s="61">
        <v>42168</v>
      </c>
      <c r="H69" s="61"/>
    </row>
    <row r="70" spans="1:8" x14ac:dyDescent="0.3">
      <c r="A70" s="64"/>
      <c r="B70" s="64"/>
      <c r="C70" s="63"/>
      <c r="D70" s="62" t="s">
        <v>203</v>
      </c>
      <c r="E70" s="28">
        <v>1</v>
      </c>
      <c r="F70" s="28" t="s">
        <v>315</v>
      </c>
      <c r="G70" s="61">
        <v>42170</v>
      </c>
      <c r="H70" s="61">
        <v>42170</v>
      </c>
    </row>
    <row r="71" spans="1:8" x14ac:dyDescent="0.3">
      <c r="A71" s="64"/>
      <c r="B71" s="64"/>
      <c r="C71" s="65" t="s">
        <v>212</v>
      </c>
      <c r="D71" s="62" t="s">
        <v>211</v>
      </c>
      <c r="E71" s="28">
        <v>1</v>
      </c>
      <c r="F71" s="28" t="s">
        <v>310</v>
      </c>
      <c r="G71" s="61"/>
      <c r="H71" s="61"/>
    </row>
    <row r="72" spans="1:8" x14ac:dyDescent="0.3">
      <c r="A72" s="64"/>
      <c r="B72" s="64"/>
      <c r="C72" s="64" t="s">
        <v>210</v>
      </c>
      <c r="D72" s="62" t="s">
        <v>209</v>
      </c>
      <c r="E72" s="28">
        <v>0</v>
      </c>
      <c r="F72" s="28" t="s">
        <v>310</v>
      </c>
      <c r="G72" s="61"/>
      <c r="H72" s="61"/>
    </row>
    <row r="73" spans="1:8" x14ac:dyDescent="0.3">
      <c r="A73" s="64"/>
      <c r="B73" s="64"/>
      <c r="C73" s="64"/>
      <c r="D73" s="62" t="s">
        <v>208</v>
      </c>
      <c r="E73" s="28">
        <v>0</v>
      </c>
      <c r="F73" s="28" t="s">
        <v>310</v>
      </c>
      <c r="G73" s="61"/>
      <c r="H73" s="61"/>
    </row>
    <row r="74" spans="1:8" x14ac:dyDescent="0.3">
      <c r="A74" s="64"/>
      <c r="B74" s="64"/>
      <c r="C74" s="63"/>
      <c r="D74" s="62" t="s">
        <v>203</v>
      </c>
      <c r="E74" s="28">
        <v>1</v>
      </c>
      <c r="F74" s="28" t="s">
        <v>310</v>
      </c>
      <c r="G74" s="61"/>
      <c r="H74" s="61"/>
    </row>
    <row r="75" spans="1:8" x14ac:dyDescent="0.3">
      <c r="A75" s="64"/>
      <c r="B75" s="64"/>
      <c r="C75" s="65" t="s">
        <v>207</v>
      </c>
      <c r="D75" s="62" t="s">
        <v>206</v>
      </c>
      <c r="E75" s="28">
        <v>1</v>
      </c>
      <c r="F75" s="28" t="s">
        <v>310</v>
      </c>
      <c r="G75" s="61">
        <v>42168</v>
      </c>
      <c r="H75" s="61">
        <v>42169</v>
      </c>
    </row>
    <row r="76" spans="1:8" x14ac:dyDescent="0.3">
      <c r="A76" s="64"/>
      <c r="B76" s="64"/>
      <c r="C76" s="64"/>
      <c r="D76" s="62" t="s">
        <v>205</v>
      </c>
      <c r="E76" s="28">
        <v>0</v>
      </c>
      <c r="F76" s="28" t="s">
        <v>310</v>
      </c>
      <c r="G76" s="61">
        <v>42168</v>
      </c>
      <c r="H76" s="61">
        <v>42169</v>
      </c>
    </row>
    <row r="77" spans="1:8" x14ac:dyDescent="0.3">
      <c r="A77" s="64"/>
      <c r="B77" s="64"/>
      <c r="C77" s="64"/>
      <c r="D77" s="62" t="s">
        <v>204</v>
      </c>
      <c r="E77" s="28">
        <v>0</v>
      </c>
      <c r="F77" s="28" t="s">
        <v>310</v>
      </c>
      <c r="G77" s="61">
        <v>42168</v>
      </c>
      <c r="H77" s="61">
        <v>42169</v>
      </c>
    </row>
    <row r="78" spans="1:8" x14ac:dyDescent="0.3">
      <c r="A78" s="64"/>
      <c r="B78" s="64"/>
      <c r="C78" s="64"/>
      <c r="D78" s="62" t="s">
        <v>203</v>
      </c>
      <c r="E78" s="28">
        <v>1</v>
      </c>
      <c r="F78" s="28" t="s">
        <v>310</v>
      </c>
      <c r="G78" s="61">
        <v>42168</v>
      </c>
      <c r="H78" s="61">
        <v>42169</v>
      </c>
    </row>
    <row r="79" spans="1:8" x14ac:dyDescent="0.3">
      <c r="A79" s="109"/>
      <c r="B79" s="111" t="s">
        <v>345</v>
      </c>
      <c r="C79" s="65"/>
      <c r="D79" s="62" t="s">
        <v>341</v>
      </c>
      <c r="E79" s="28">
        <v>2</v>
      </c>
      <c r="F79" s="28" t="s">
        <v>349</v>
      </c>
      <c r="G79" s="61">
        <v>42175</v>
      </c>
      <c r="H79" s="61">
        <v>42175</v>
      </c>
    </row>
    <row r="80" spans="1:8" x14ac:dyDescent="0.3">
      <c r="A80" s="109"/>
      <c r="B80" s="109"/>
      <c r="C80" s="64"/>
      <c r="D80" s="62" t="s">
        <v>342</v>
      </c>
      <c r="E80" s="28">
        <v>2</v>
      </c>
      <c r="F80" s="28" t="s">
        <v>349</v>
      </c>
      <c r="G80" s="61">
        <v>42176</v>
      </c>
      <c r="H80" s="61">
        <v>42176</v>
      </c>
    </row>
    <row r="81" spans="1:8" x14ac:dyDescent="0.3">
      <c r="A81" s="109"/>
      <c r="B81" s="109"/>
      <c r="C81" s="64"/>
      <c r="D81" s="62" t="s">
        <v>343</v>
      </c>
      <c r="E81" s="28">
        <v>2</v>
      </c>
      <c r="F81" s="28" t="s">
        <v>349</v>
      </c>
      <c r="G81" s="61">
        <v>42178</v>
      </c>
      <c r="H81" s="61">
        <v>42178</v>
      </c>
    </row>
    <row r="82" spans="1:8" x14ac:dyDescent="0.3">
      <c r="A82" s="110"/>
      <c r="B82" s="110"/>
      <c r="C82" s="63"/>
      <c r="D82" s="62" t="s">
        <v>344</v>
      </c>
      <c r="E82" s="28">
        <v>2</v>
      </c>
      <c r="F82" s="28" t="s">
        <v>349</v>
      </c>
      <c r="G82" s="61"/>
      <c r="H82" s="61"/>
    </row>
    <row r="83" spans="1:8" x14ac:dyDescent="0.3">
      <c r="A83" s="109"/>
      <c r="B83" s="111" t="s">
        <v>346</v>
      </c>
      <c r="C83" s="65" t="s">
        <v>338</v>
      </c>
      <c r="D83" s="62" t="s">
        <v>347</v>
      </c>
      <c r="E83" s="28">
        <v>1</v>
      </c>
      <c r="F83" s="28" t="s">
        <v>349</v>
      </c>
      <c r="G83" s="61">
        <v>42178</v>
      </c>
      <c r="H83" s="61">
        <v>42178</v>
      </c>
    </row>
    <row r="84" spans="1:8" x14ac:dyDescent="0.3">
      <c r="A84" s="109"/>
      <c r="B84" s="109"/>
      <c r="C84" s="64"/>
      <c r="D84" s="62" t="s">
        <v>348</v>
      </c>
      <c r="E84" s="28">
        <v>3</v>
      </c>
      <c r="F84" s="28" t="s">
        <v>349</v>
      </c>
      <c r="G84" s="61">
        <v>42178</v>
      </c>
      <c r="H84" s="61"/>
    </row>
    <row r="85" spans="1:8" x14ac:dyDescent="0.3">
      <c r="A85" s="111"/>
      <c r="B85" s="111"/>
      <c r="C85" s="65" t="s">
        <v>339</v>
      </c>
      <c r="D85" s="62" t="s">
        <v>347</v>
      </c>
      <c r="E85" s="28">
        <v>1</v>
      </c>
      <c r="F85" s="28" t="s">
        <v>349</v>
      </c>
      <c r="G85" s="61">
        <v>42174</v>
      </c>
      <c r="H85" s="61">
        <v>42174</v>
      </c>
    </row>
    <row r="86" spans="1:8" x14ac:dyDescent="0.3">
      <c r="A86" s="110"/>
      <c r="B86" s="110"/>
      <c r="C86" s="63"/>
      <c r="D86" s="62" t="s">
        <v>348</v>
      </c>
      <c r="E86" s="28">
        <v>3</v>
      </c>
      <c r="F86" s="28" t="s">
        <v>349</v>
      </c>
      <c r="G86" s="61">
        <v>42175</v>
      </c>
      <c r="H86" s="6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148"/>
  <sheetViews>
    <sheetView topLeftCell="A109" zoomScale="70" zoomScaleNormal="70" workbookViewId="0">
      <selection activeCell="P135" sqref="P135"/>
    </sheetView>
  </sheetViews>
  <sheetFormatPr defaultRowHeight="16.5" x14ac:dyDescent="0.3"/>
  <cols>
    <col min="3" max="4" width="19.5" style="1" customWidth="1"/>
    <col min="5" max="5" width="27.75" style="1" bestFit="1" customWidth="1"/>
    <col min="6" max="6" width="27.75" style="1" customWidth="1"/>
    <col min="7" max="7" width="14" style="1" bestFit="1" customWidth="1"/>
    <col min="8" max="8" width="25" style="1" bestFit="1" customWidth="1"/>
    <col min="9" max="9" width="52.5" style="6" bestFit="1" customWidth="1"/>
    <col min="10" max="10" width="7.5" style="1" bestFit="1" customWidth="1"/>
    <col min="11" max="11" width="7.75" style="1" bestFit="1" customWidth="1"/>
    <col min="12" max="12" width="8.375" style="1" bestFit="1" customWidth="1"/>
    <col min="13" max="13" width="8.5" style="1" bestFit="1" customWidth="1"/>
    <col min="14" max="14" width="8.375" style="1" bestFit="1" customWidth="1"/>
    <col min="15" max="15" width="8.75" style="1" bestFit="1" customWidth="1"/>
    <col min="16" max="16" width="7.75" style="1" bestFit="1" customWidth="1"/>
    <col min="17" max="17" width="56.125" style="36" customWidth="1"/>
    <col min="18" max="18" width="80.5" customWidth="1"/>
    <col min="19" max="24" width="2.625" customWidth="1"/>
    <col min="25" max="25" width="3.125" customWidth="1"/>
  </cols>
  <sheetData>
    <row r="1" spans="3:25" x14ac:dyDescent="0.3">
      <c r="R1" t="s">
        <v>160</v>
      </c>
    </row>
    <row r="3" spans="3:25" x14ac:dyDescent="0.3">
      <c r="C3" s="85" t="s">
        <v>67</v>
      </c>
      <c r="D3" s="85" t="s">
        <v>68</v>
      </c>
      <c r="E3" s="85" t="s">
        <v>69</v>
      </c>
      <c r="F3" s="85" t="s">
        <v>70</v>
      </c>
      <c r="G3" s="87" t="s">
        <v>0</v>
      </c>
      <c r="H3" s="87" t="s">
        <v>71</v>
      </c>
      <c r="I3" s="87" t="s">
        <v>2</v>
      </c>
      <c r="J3" s="95" t="s">
        <v>72</v>
      </c>
      <c r="K3" s="96"/>
      <c r="L3" s="96"/>
      <c r="M3" s="96"/>
      <c r="N3" s="96"/>
      <c r="O3" s="96"/>
      <c r="P3" s="97"/>
      <c r="Q3" s="83" t="s">
        <v>118</v>
      </c>
      <c r="R3" s="17"/>
    </row>
    <row r="4" spans="3:25" x14ac:dyDescent="0.3">
      <c r="C4" s="86"/>
      <c r="D4" s="86"/>
      <c r="E4" s="86"/>
      <c r="F4" s="86"/>
      <c r="G4" s="88"/>
      <c r="H4" s="88"/>
      <c r="I4" s="88"/>
      <c r="J4" s="43" t="s">
        <v>159</v>
      </c>
      <c r="K4" s="43" t="s">
        <v>44</v>
      </c>
      <c r="L4" s="4" t="s">
        <v>73</v>
      </c>
      <c r="M4" s="4" t="s">
        <v>74</v>
      </c>
      <c r="N4" s="4" t="s">
        <v>75</v>
      </c>
      <c r="O4" s="4" t="s">
        <v>76</v>
      </c>
      <c r="P4" s="4" t="s">
        <v>63</v>
      </c>
      <c r="Q4" s="84"/>
      <c r="R4" s="17"/>
      <c r="S4" s="53" t="s">
        <v>150</v>
      </c>
      <c r="T4" s="53" t="s">
        <v>151</v>
      </c>
      <c r="U4" s="53" t="s">
        <v>152</v>
      </c>
      <c r="V4" s="53" t="s">
        <v>153</v>
      </c>
      <c r="W4" s="53" t="s">
        <v>154</v>
      </c>
      <c r="X4" s="53" t="s">
        <v>155</v>
      </c>
      <c r="Y4" s="53" t="s">
        <v>156</v>
      </c>
    </row>
    <row r="5" spans="3:25" ht="19.149999999999999" customHeight="1" x14ac:dyDescent="0.3">
      <c r="C5" s="15">
        <v>42131.75</v>
      </c>
      <c r="D5" s="15">
        <v>42131.833333333336</v>
      </c>
      <c r="E5" s="14" t="s">
        <v>52</v>
      </c>
      <c r="F5" s="14" t="s">
        <v>59</v>
      </c>
      <c r="G5" s="12" t="s">
        <v>53</v>
      </c>
      <c r="H5" s="12" t="s">
        <v>3</v>
      </c>
      <c r="I5" s="18" t="s">
        <v>62</v>
      </c>
      <c r="J5" s="37">
        <v>2</v>
      </c>
      <c r="K5" s="37">
        <v>2</v>
      </c>
      <c r="L5" s="37">
        <v>2</v>
      </c>
      <c r="M5" s="37">
        <v>2</v>
      </c>
      <c r="N5" s="37">
        <v>2</v>
      </c>
      <c r="O5" s="37">
        <v>2</v>
      </c>
      <c r="P5" s="37">
        <f>SUM(J5:O5)</f>
        <v>12</v>
      </c>
      <c r="Q5" s="32"/>
      <c r="R5" s="17"/>
      <c r="S5" s="28">
        <f>IF($I5="total",J5,0)</f>
        <v>0</v>
      </c>
      <c r="T5" s="28">
        <f t="shared" ref="T5" si="0">IF($I5="total",K5,0)</f>
        <v>0</v>
      </c>
      <c r="U5" s="28">
        <f t="shared" ref="U5" si="1">IF($I5="total",L5,0)</f>
        <v>0</v>
      </c>
      <c r="V5" s="28">
        <f t="shared" ref="V5" si="2">IF($I5="total",M5,0)</f>
        <v>0</v>
      </c>
      <c r="W5" s="28">
        <f t="shared" ref="W5" si="3">IF($I5="total",N5,0)</f>
        <v>0</v>
      </c>
      <c r="X5" s="28">
        <f t="shared" ref="X5" si="4">IF($I5="total",O5,0)</f>
        <v>0</v>
      </c>
      <c r="Y5" s="28">
        <f>IF($I5="total",P5,0)</f>
        <v>0</v>
      </c>
    </row>
    <row r="6" spans="3:25" x14ac:dyDescent="0.3">
      <c r="C6" s="77">
        <v>42134</v>
      </c>
      <c r="D6" s="77"/>
      <c r="E6" s="77"/>
      <c r="F6" s="77"/>
      <c r="G6" s="77"/>
      <c r="H6" s="77"/>
      <c r="I6" s="16" t="s">
        <v>42</v>
      </c>
      <c r="J6" s="38">
        <f t="shared" ref="J6:O6" si="5">SUM(J5)</f>
        <v>2</v>
      </c>
      <c r="K6" s="38">
        <f t="shared" si="5"/>
        <v>2</v>
      </c>
      <c r="L6" s="38">
        <f t="shared" si="5"/>
        <v>2</v>
      </c>
      <c r="M6" s="38">
        <f t="shared" si="5"/>
        <v>2</v>
      </c>
      <c r="N6" s="38">
        <f t="shared" si="5"/>
        <v>2</v>
      </c>
      <c r="O6" s="38">
        <f t="shared" si="5"/>
        <v>2</v>
      </c>
      <c r="P6" s="38">
        <f>SUM(J6:O6)</f>
        <v>12</v>
      </c>
      <c r="Q6" s="33"/>
      <c r="R6" s="17"/>
      <c r="S6" s="28">
        <f t="shared" ref="S6:S9" si="6">IF($I6="total",J6,0)</f>
        <v>2</v>
      </c>
      <c r="T6" s="28">
        <f t="shared" ref="T6:T9" si="7">IF($I6="total",K6,0)</f>
        <v>2</v>
      </c>
      <c r="U6" s="28">
        <f t="shared" ref="U6:U9" si="8">IF($I6="total",L6,0)</f>
        <v>2</v>
      </c>
      <c r="V6" s="28">
        <f t="shared" ref="V6:V9" si="9">IF($I6="total",M6,0)</f>
        <v>2</v>
      </c>
      <c r="W6" s="28">
        <f t="shared" ref="W6:W9" si="10">IF($I6="total",N6,0)</f>
        <v>2</v>
      </c>
      <c r="X6" s="28">
        <f t="shared" ref="X6:X9" si="11">IF($I6="total",O6,0)</f>
        <v>2</v>
      </c>
      <c r="Y6" s="28">
        <f t="shared" ref="Y6:Y9" si="12">IF($I6="total",P6,0)</f>
        <v>12</v>
      </c>
    </row>
    <row r="7" spans="3:25" x14ac:dyDescent="0.3">
      <c r="C7" s="15">
        <v>42134.75</v>
      </c>
      <c r="D7" s="15">
        <v>42131.875</v>
      </c>
      <c r="E7" s="14" t="s">
        <v>52</v>
      </c>
      <c r="F7" s="14" t="s">
        <v>64</v>
      </c>
      <c r="G7" s="12" t="s">
        <v>53</v>
      </c>
      <c r="H7" s="12" t="s">
        <v>3</v>
      </c>
      <c r="I7" s="2" t="s">
        <v>65</v>
      </c>
      <c r="J7" s="37">
        <v>3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f>SUM(J7:O7)</f>
        <v>3</v>
      </c>
      <c r="Q7" s="32"/>
      <c r="R7" s="17"/>
      <c r="S7" s="28">
        <f t="shared" si="6"/>
        <v>0</v>
      </c>
      <c r="T7" s="28">
        <f t="shared" si="7"/>
        <v>0</v>
      </c>
      <c r="U7" s="28">
        <f t="shared" si="8"/>
        <v>0</v>
      </c>
      <c r="V7" s="28">
        <f t="shared" si="9"/>
        <v>0</v>
      </c>
      <c r="W7" s="28">
        <f t="shared" si="10"/>
        <v>0</v>
      </c>
      <c r="X7" s="28">
        <f t="shared" si="11"/>
        <v>0</v>
      </c>
      <c r="Y7" s="28">
        <f t="shared" si="12"/>
        <v>0</v>
      </c>
    </row>
    <row r="8" spans="3:25" x14ac:dyDescent="0.3">
      <c r="C8" s="77"/>
      <c r="D8" s="77"/>
      <c r="E8" s="77"/>
      <c r="F8" s="77"/>
      <c r="G8" s="77"/>
      <c r="H8" s="77"/>
      <c r="I8" s="16" t="s">
        <v>42</v>
      </c>
      <c r="J8" s="38">
        <f t="shared" ref="J8:O8" si="13">SUM(J7)</f>
        <v>3</v>
      </c>
      <c r="K8" s="38">
        <f t="shared" si="13"/>
        <v>0</v>
      </c>
      <c r="L8" s="38">
        <f t="shared" si="13"/>
        <v>0</v>
      </c>
      <c r="M8" s="38">
        <f t="shared" si="13"/>
        <v>0</v>
      </c>
      <c r="N8" s="38">
        <f t="shared" si="13"/>
        <v>0</v>
      </c>
      <c r="O8" s="38">
        <f t="shared" si="13"/>
        <v>0</v>
      </c>
      <c r="P8" s="38">
        <f>SUM(J8:O8)</f>
        <v>3</v>
      </c>
      <c r="Q8" s="33"/>
      <c r="R8" s="17"/>
      <c r="S8" s="28">
        <f t="shared" si="6"/>
        <v>3</v>
      </c>
      <c r="T8" s="28">
        <f t="shared" si="7"/>
        <v>0</v>
      </c>
      <c r="U8" s="28">
        <f t="shared" si="8"/>
        <v>0</v>
      </c>
      <c r="V8" s="28">
        <f t="shared" si="9"/>
        <v>0</v>
      </c>
      <c r="W8" s="28">
        <f t="shared" si="10"/>
        <v>0</v>
      </c>
      <c r="X8" s="28">
        <f t="shared" si="11"/>
        <v>0</v>
      </c>
      <c r="Y8" s="28">
        <f t="shared" si="12"/>
        <v>3</v>
      </c>
    </row>
    <row r="9" spans="3:25" x14ac:dyDescent="0.3">
      <c r="C9" s="89">
        <v>42136.75</v>
      </c>
      <c r="D9" s="89">
        <v>42136.916666666664</v>
      </c>
      <c r="E9" s="92" t="s">
        <v>52</v>
      </c>
      <c r="F9" s="92" t="s">
        <v>60</v>
      </c>
      <c r="G9" s="5" t="s">
        <v>53</v>
      </c>
      <c r="H9" s="5" t="s">
        <v>4</v>
      </c>
      <c r="I9" s="2" t="s">
        <v>5</v>
      </c>
      <c r="J9" s="37">
        <v>0.5</v>
      </c>
      <c r="K9" s="37">
        <v>0.5</v>
      </c>
      <c r="L9" s="37">
        <v>0.5</v>
      </c>
      <c r="M9" s="37">
        <v>0.5</v>
      </c>
      <c r="N9" s="37">
        <v>0.5</v>
      </c>
      <c r="O9" s="37">
        <v>0.5</v>
      </c>
      <c r="P9" s="37">
        <f t="shared" ref="P9:P138" si="14">SUM(J9:O9)</f>
        <v>3</v>
      </c>
      <c r="Q9" s="32"/>
      <c r="R9" s="17"/>
      <c r="S9" s="28">
        <f t="shared" si="6"/>
        <v>0</v>
      </c>
      <c r="T9" s="28">
        <f t="shared" si="7"/>
        <v>0</v>
      </c>
      <c r="U9" s="28">
        <f t="shared" si="8"/>
        <v>0</v>
      </c>
      <c r="V9" s="28">
        <f t="shared" si="9"/>
        <v>0</v>
      </c>
      <c r="W9" s="28">
        <f t="shared" si="10"/>
        <v>0</v>
      </c>
      <c r="X9" s="28">
        <f t="shared" si="11"/>
        <v>0</v>
      </c>
      <c r="Y9" s="28">
        <f t="shared" si="12"/>
        <v>0</v>
      </c>
    </row>
    <row r="10" spans="3:25" x14ac:dyDescent="0.3">
      <c r="C10" s="90"/>
      <c r="D10" s="90"/>
      <c r="E10" s="93"/>
      <c r="F10" s="93"/>
      <c r="G10" s="5" t="s">
        <v>53</v>
      </c>
      <c r="H10" s="5" t="s">
        <v>8</v>
      </c>
      <c r="I10" s="2" t="s">
        <v>9</v>
      </c>
      <c r="J10" s="37">
        <v>0.5</v>
      </c>
      <c r="K10" s="37">
        <v>0.5</v>
      </c>
      <c r="L10" s="37">
        <v>0.5</v>
      </c>
      <c r="M10" s="37">
        <v>0.5</v>
      </c>
      <c r="N10" s="37">
        <v>0.5</v>
      </c>
      <c r="O10" s="37">
        <v>0.5</v>
      </c>
      <c r="P10" s="37">
        <f t="shared" si="14"/>
        <v>3</v>
      </c>
      <c r="Q10" s="32"/>
      <c r="R10" s="17"/>
      <c r="S10" s="28">
        <f t="shared" ref="S10:S73" si="15">IF($I10="total",J10,0)</f>
        <v>0</v>
      </c>
      <c r="T10" s="28">
        <f t="shared" ref="T10:T73" si="16">IF($I10="total",K10,0)</f>
        <v>0</v>
      </c>
      <c r="U10" s="28">
        <f t="shared" ref="U10:U73" si="17">IF($I10="total",L10,0)</f>
        <v>0</v>
      </c>
      <c r="V10" s="28">
        <f t="shared" ref="V10:V73" si="18">IF($I10="total",M10,0)</f>
        <v>0</v>
      </c>
      <c r="W10" s="28">
        <f t="shared" ref="W10:W73" si="19">IF($I10="total",N10,0)</f>
        <v>0</v>
      </c>
      <c r="X10" s="28">
        <f t="shared" ref="X10:X73" si="20">IF($I10="total",O10,0)</f>
        <v>0</v>
      </c>
      <c r="Y10" s="28">
        <f t="shared" ref="Y10:Y73" si="21">IF($I10="total",P10,0)</f>
        <v>0</v>
      </c>
    </row>
    <row r="11" spans="3:25" x14ac:dyDescent="0.3">
      <c r="C11" s="90"/>
      <c r="D11" s="90"/>
      <c r="E11" s="93"/>
      <c r="F11" s="93"/>
      <c r="G11" s="5" t="s">
        <v>54</v>
      </c>
      <c r="H11" s="5" t="s">
        <v>10</v>
      </c>
      <c r="I11" s="2" t="s">
        <v>11</v>
      </c>
      <c r="J11" s="37">
        <v>0.5</v>
      </c>
      <c r="K11" s="37">
        <v>0.5</v>
      </c>
      <c r="L11" s="37">
        <v>0.5</v>
      </c>
      <c r="M11" s="37">
        <v>0.5</v>
      </c>
      <c r="N11" s="37">
        <v>0.5</v>
      </c>
      <c r="O11" s="37">
        <v>0.5</v>
      </c>
      <c r="P11" s="37">
        <f t="shared" si="14"/>
        <v>3</v>
      </c>
      <c r="Q11" s="32"/>
      <c r="R11" s="17"/>
      <c r="S11" s="28">
        <f t="shared" si="15"/>
        <v>0</v>
      </c>
      <c r="T11" s="28">
        <f t="shared" si="16"/>
        <v>0</v>
      </c>
      <c r="U11" s="28">
        <f t="shared" si="17"/>
        <v>0</v>
      </c>
      <c r="V11" s="28">
        <f t="shared" si="18"/>
        <v>0</v>
      </c>
      <c r="W11" s="28">
        <f t="shared" si="19"/>
        <v>0</v>
      </c>
      <c r="X11" s="28">
        <f t="shared" si="20"/>
        <v>0</v>
      </c>
      <c r="Y11" s="28">
        <f t="shared" si="21"/>
        <v>0</v>
      </c>
    </row>
    <row r="12" spans="3:25" x14ac:dyDescent="0.3">
      <c r="C12" s="90"/>
      <c r="D12" s="90"/>
      <c r="E12" s="93"/>
      <c r="F12" s="93"/>
      <c r="G12" s="5" t="s">
        <v>54</v>
      </c>
      <c r="H12" s="5" t="s">
        <v>14</v>
      </c>
      <c r="I12" s="2" t="s">
        <v>15</v>
      </c>
      <c r="J12" s="37">
        <v>0.5</v>
      </c>
      <c r="K12" s="37">
        <v>0.5</v>
      </c>
      <c r="L12" s="37">
        <v>0.5</v>
      </c>
      <c r="M12" s="37">
        <v>0.5</v>
      </c>
      <c r="N12" s="37">
        <v>0.5</v>
      </c>
      <c r="O12" s="37">
        <v>0.5</v>
      </c>
      <c r="P12" s="37">
        <f t="shared" si="14"/>
        <v>3</v>
      </c>
      <c r="Q12" s="32"/>
      <c r="R12" s="17"/>
      <c r="S12" s="28">
        <f t="shared" si="15"/>
        <v>0</v>
      </c>
      <c r="T12" s="28">
        <f t="shared" si="16"/>
        <v>0</v>
      </c>
      <c r="U12" s="28">
        <f t="shared" si="17"/>
        <v>0</v>
      </c>
      <c r="V12" s="28">
        <f t="shared" si="18"/>
        <v>0</v>
      </c>
      <c r="W12" s="28">
        <f t="shared" si="19"/>
        <v>0</v>
      </c>
      <c r="X12" s="28">
        <f t="shared" si="20"/>
        <v>0</v>
      </c>
      <c r="Y12" s="28">
        <f t="shared" si="21"/>
        <v>0</v>
      </c>
    </row>
    <row r="13" spans="3:25" x14ac:dyDescent="0.3">
      <c r="C13" s="90"/>
      <c r="D13" s="90"/>
      <c r="E13" s="93"/>
      <c r="F13" s="93"/>
      <c r="G13" s="5" t="s">
        <v>54</v>
      </c>
      <c r="H13" s="5" t="s">
        <v>18</v>
      </c>
      <c r="I13" s="2" t="s">
        <v>19</v>
      </c>
      <c r="J13" s="37">
        <v>0.5</v>
      </c>
      <c r="K13" s="37">
        <v>0.5</v>
      </c>
      <c r="L13" s="37">
        <v>0.5</v>
      </c>
      <c r="M13" s="37">
        <v>0.5</v>
      </c>
      <c r="N13" s="37">
        <v>0.5</v>
      </c>
      <c r="O13" s="37">
        <v>0.5</v>
      </c>
      <c r="P13" s="37">
        <f t="shared" si="14"/>
        <v>3</v>
      </c>
      <c r="Q13" s="32"/>
      <c r="R13" s="17"/>
      <c r="S13" s="28">
        <f t="shared" si="15"/>
        <v>0</v>
      </c>
      <c r="T13" s="28">
        <f t="shared" si="16"/>
        <v>0</v>
      </c>
      <c r="U13" s="28">
        <f t="shared" si="17"/>
        <v>0</v>
      </c>
      <c r="V13" s="28">
        <f t="shared" si="18"/>
        <v>0</v>
      </c>
      <c r="W13" s="28">
        <f t="shared" si="19"/>
        <v>0</v>
      </c>
      <c r="X13" s="28">
        <f t="shared" si="20"/>
        <v>0</v>
      </c>
      <c r="Y13" s="28">
        <f t="shared" si="21"/>
        <v>0</v>
      </c>
    </row>
    <row r="14" spans="3:25" x14ac:dyDescent="0.3">
      <c r="C14" s="90"/>
      <c r="D14" s="90"/>
      <c r="E14" s="93"/>
      <c r="F14" s="93"/>
      <c r="G14" s="5" t="s">
        <v>54</v>
      </c>
      <c r="H14" s="5" t="s">
        <v>55</v>
      </c>
      <c r="I14" s="2" t="s">
        <v>57</v>
      </c>
      <c r="J14" s="37">
        <v>0.5</v>
      </c>
      <c r="K14" s="37">
        <v>0.5</v>
      </c>
      <c r="L14" s="37">
        <v>0.5</v>
      </c>
      <c r="M14" s="37">
        <v>0.5</v>
      </c>
      <c r="N14" s="37">
        <v>0.5</v>
      </c>
      <c r="O14" s="37">
        <v>0.5</v>
      </c>
      <c r="P14" s="37">
        <f t="shared" si="14"/>
        <v>3</v>
      </c>
      <c r="Q14" s="32"/>
      <c r="R14" s="17"/>
      <c r="S14" s="28">
        <f t="shared" si="15"/>
        <v>0</v>
      </c>
      <c r="T14" s="28">
        <f t="shared" si="16"/>
        <v>0</v>
      </c>
      <c r="U14" s="28">
        <f t="shared" si="17"/>
        <v>0</v>
      </c>
      <c r="V14" s="28">
        <f t="shared" si="18"/>
        <v>0</v>
      </c>
      <c r="W14" s="28">
        <f t="shared" si="19"/>
        <v>0</v>
      </c>
      <c r="X14" s="28">
        <f t="shared" si="20"/>
        <v>0</v>
      </c>
      <c r="Y14" s="28">
        <f t="shared" si="21"/>
        <v>0</v>
      </c>
    </row>
    <row r="15" spans="3:25" x14ac:dyDescent="0.3">
      <c r="C15" s="90"/>
      <c r="D15" s="90"/>
      <c r="E15" s="93"/>
      <c r="F15" s="93"/>
      <c r="G15" s="5" t="s">
        <v>54</v>
      </c>
      <c r="H15" s="5" t="s">
        <v>56</v>
      </c>
      <c r="I15" s="2" t="s">
        <v>17</v>
      </c>
      <c r="J15" s="37">
        <v>0.5</v>
      </c>
      <c r="K15" s="37">
        <v>0.5</v>
      </c>
      <c r="L15" s="37">
        <v>0.5</v>
      </c>
      <c r="M15" s="37">
        <v>0.5</v>
      </c>
      <c r="N15" s="37">
        <v>0.5</v>
      </c>
      <c r="O15" s="37">
        <v>0.5</v>
      </c>
      <c r="P15" s="37">
        <f t="shared" si="14"/>
        <v>3</v>
      </c>
      <c r="Q15" s="32"/>
      <c r="R15" s="17"/>
      <c r="S15" s="28">
        <f t="shared" si="15"/>
        <v>0</v>
      </c>
      <c r="T15" s="28">
        <f t="shared" si="16"/>
        <v>0</v>
      </c>
      <c r="U15" s="28">
        <f t="shared" si="17"/>
        <v>0</v>
      </c>
      <c r="V15" s="28">
        <f t="shared" si="18"/>
        <v>0</v>
      </c>
      <c r="W15" s="28">
        <f t="shared" si="19"/>
        <v>0</v>
      </c>
      <c r="X15" s="28">
        <f t="shared" si="20"/>
        <v>0</v>
      </c>
      <c r="Y15" s="28">
        <f t="shared" si="21"/>
        <v>0</v>
      </c>
    </row>
    <row r="16" spans="3:25" x14ac:dyDescent="0.3">
      <c r="C16" s="91"/>
      <c r="D16" s="91"/>
      <c r="E16" s="94"/>
      <c r="F16" s="94"/>
      <c r="G16" s="5" t="s">
        <v>54</v>
      </c>
      <c r="H16" s="5" t="s">
        <v>6</v>
      </c>
      <c r="I16" s="2" t="s">
        <v>7</v>
      </c>
      <c r="J16" s="37">
        <v>0.5</v>
      </c>
      <c r="K16" s="37">
        <v>0.5</v>
      </c>
      <c r="L16" s="37">
        <v>0.5</v>
      </c>
      <c r="M16" s="37">
        <v>0.5</v>
      </c>
      <c r="N16" s="37">
        <v>0.5</v>
      </c>
      <c r="O16" s="37">
        <v>0.5</v>
      </c>
      <c r="P16" s="37">
        <f t="shared" si="14"/>
        <v>3</v>
      </c>
      <c r="Q16" s="32"/>
      <c r="R16" s="17"/>
      <c r="S16" s="28">
        <f t="shared" si="15"/>
        <v>0</v>
      </c>
      <c r="T16" s="28">
        <f t="shared" si="16"/>
        <v>0</v>
      </c>
      <c r="U16" s="28">
        <f t="shared" si="17"/>
        <v>0</v>
      </c>
      <c r="V16" s="28">
        <f t="shared" si="18"/>
        <v>0</v>
      </c>
      <c r="W16" s="28">
        <f t="shared" si="19"/>
        <v>0</v>
      </c>
      <c r="X16" s="28">
        <f t="shared" si="20"/>
        <v>0</v>
      </c>
      <c r="Y16" s="28">
        <f t="shared" si="21"/>
        <v>0</v>
      </c>
    </row>
    <row r="17" spans="3:25" x14ac:dyDescent="0.3">
      <c r="C17" s="77" t="s">
        <v>176</v>
      </c>
      <c r="D17" s="77"/>
      <c r="E17" s="77"/>
      <c r="F17" s="77"/>
      <c r="G17" s="77"/>
      <c r="H17" s="77"/>
      <c r="I17" s="16" t="s">
        <v>42</v>
      </c>
      <c r="J17" s="38">
        <f>SUM(J9:J16)</f>
        <v>4</v>
      </c>
      <c r="K17" s="38">
        <f t="shared" ref="K17:O17" si="22">SUM(K9:K16)</f>
        <v>4</v>
      </c>
      <c r="L17" s="38">
        <f t="shared" si="22"/>
        <v>4</v>
      </c>
      <c r="M17" s="38">
        <f t="shared" si="22"/>
        <v>4</v>
      </c>
      <c r="N17" s="38">
        <f t="shared" si="22"/>
        <v>4</v>
      </c>
      <c r="O17" s="38">
        <f t="shared" si="22"/>
        <v>4</v>
      </c>
      <c r="P17" s="38">
        <f>SUM(J17:O17)</f>
        <v>24</v>
      </c>
      <c r="Q17" s="33"/>
      <c r="R17" s="17"/>
      <c r="S17" s="28">
        <f t="shared" si="15"/>
        <v>4</v>
      </c>
      <c r="T17" s="28">
        <f t="shared" si="16"/>
        <v>4</v>
      </c>
      <c r="U17" s="28">
        <f t="shared" si="17"/>
        <v>4</v>
      </c>
      <c r="V17" s="28">
        <f t="shared" si="18"/>
        <v>4</v>
      </c>
      <c r="W17" s="28">
        <f t="shared" si="19"/>
        <v>4</v>
      </c>
      <c r="X17" s="28">
        <f t="shared" si="20"/>
        <v>4</v>
      </c>
      <c r="Y17" s="28">
        <f t="shared" si="21"/>
        <v>24</v>
      </c>
    </row>
    <row r="18" spans="3:25" x14ac:dyDescent="0.3">
      <c r="C18" s="15">
        <v>42137.75</v>
      </c>
      <c r="D18" s="15">
        <v>42137.875</v>
      </c>
      <c r="E18" s="14" t="s">
        <v>52</v>
      </c>
      <c r="F18" s="23" t="s">
        <v>107</v>
      </c>
      <c r="G18" s="12" t="s">
        <v>53</v>
      </c>
      <c r="H18" s="12" t="s">
        <v>3</v>
      </c>
      <c r="I18" s="2" t="s">
        <v>65</v>
      </c>
      <c r="J18" s="37">
        <v>3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f>SUM(J18:O18)</f>
        <v>3</v>
      </c>
      <c r="Q18" s="32" t="s">
        <v>123</v>
      </c>
      <c r="R18" s="17"/>
      <c r="S18" s="28">
        <f t="shared" si="15"/>
        <v>0</v>
      </c>
      <c r="T18" s="28">
        <f t="shared" si="16"/>
        <v>0</v>
      </c>
      <c r="U18" s="28">
        <f t="shared" si="17"/>
        <v>0</v>
      </c>
      <c r="V18" s="28">
        <f t="shared" si="18"/>
        <v>0</v>
      </c>
      <c r="W18" s="28">
        <f t="shared" si="19"/>
        <v>0</v>
      </c>
      <c r="X18" s="28">
        <f t="shared" si="20"/>
        <v>0</v>
      </c>
      <c r="Y18" s="28">
        <f t="shared" si="21"/>
        <v>0</v>
      </c>
    </row>
    <row r="19" spans="3:25" x14ac:dyDescent="0.3">
      <c r="C19" s="77"/>
      <c r="D19" s="77"/>
      <c r="E19" s="77"/>
      <c r="F19" s="77"/>
      <c r="G19" s="77"/>
      <c r="H19" s="77"/>
      <c r="I19" s="16" t="s">
        <v>42</v>
      </c>
      <c r="J19" s="38">
        <f t="shared" ref="J19:O19" si="23">SUM(J18)</f>
        <v>3</v>
      </c>
      <c r="K19" s="38">
        <f t="shared" si="23"/>
        <v>0</v>
      </c>
      <c r="L19" s="38">
        <f t="shared" si="23"/>
        <v>0</v>
      </c>
      <c r="M19" s="38">
        <f t="shared" si="23"/>
        <v>0</v>
      </c>
      <c r="N19" s="38">
        <f t="shared" si="23"/>
        <v>0</v>
      </c>
      <c r="O19" s="38">
        <f t="shared" si="23"/>
        <v>0</v>
      </c>
      <c r="P19" s="38">
        <f>SUM(J19:O19)</f>
        <v>3</v>
      </c>
      <c r="Q19" s="33"/>
      <c r="R19" s="17"/>
      <c r="S19" s="28">
        <f t="shared" si="15"/>
        <v>3</v>
      </c>
      <c r="T19" s="28">
        <f t="shared" si="16"/>
        <v>0</v>
      </c>
      <c r="U19" s="28">
        <f t="shared" si="17"/>
        <v>0</v>
      </c>
      <c r="V19" s="28">
        <f t="shared" si="18"/>
        <v>0</v>
      </c>
      <c r="W19" s="28">
        <f t="shared" si="19"/>
        <v>0</v>
      </c>
      <c r="X19" s="28">
        <f t="shared" si="20"/>
        <v>0</v>
      </c>
      <c r="Y19" s="28">
        <f t="shared" si="21"/>
        <v>3</v>
      </c>
    </row>
    <row r="20" spans="3:25" x14ac:dyDescent="0.3">
      <c r="C20" s="89">
        <v>42138.75</v>
      </c>
      <c r="D20" s="89">
        <v>42138.833333333336</v>
      </c>
      <c r="E20" s="92" t="s">
        <v>52</v>
      </c>
      <c r="F20" s="92" t="s">
        <v>61</v>
      </c>
      <c r="G20" s="5" t="s">
        <v>53</v>
      </c>
      <c r="H20" s="5" t="s">
        <v>4</v>
      </c>
      <c r="I20" s="2" t="s">
        <v>103</v>
      </c>
      <c r="J20" s="37">
        <v>0.5</v>
      </c>
      <c r="K20" s="37">
        <v>0.5</v>
      </c>
      <c r="L20" s="37">
        <v>0.5</v>
      </c>
      <c r="M20" s="37">
        <v>0.5</v>
      </c>
      <c r="N20" s="37">
        <v>0.5</v>
      </c>
      <c r="O20" s="37">
        <v>0.5</v>
      </c>
      <c r="P20" s="37">
        <f t="shared" si="14"/>
        <v>3</v>
      </c>
      <c r="Q20" s="32"/>
      <c r="R20" s="17"/>
      <c r="S20" s="28">
        <f t="shared" si="15"/>
        <v>0</v>
      </c>
      <c r="T20" s="28">
        <f t="shared" si="16"/>
        <v>0</v>
      </c>
      <c r="U20" s="28">
        <f t="shared" si="17"/>
        <v>0</v>
      </c>
      <c r="V20" s="28">
        <f t="shared" si="18"/>
        <v>0</v>
      </c>
      <c r="W20" s="28">
        <f t="shared" si="19"/>
        <v>0</v>
      </c>
      <c r="X20" s="28">
        <f t="shared" si="20"/>
        <v>0</v>
      </c>
      <c r="Y20" s="28">
        <f t="shared" si="21"/>
        <v>0</v>
      </c>
    </row>
    <row r="21" spans="3:25" x14ac:dyDescent="0.3">
      <c r="C21" s="90"/>
      <c r="D21" s="90"/>
      <c r="E21" s="93"/>
      <c r="F21" s="93"/>
      <c r="G21" s="10" t="s">
        <v>54</v>
      </c>
      <c r="H21" s="3" t="s">
        <v>56</v>
      </c>
      <c r="I21" s="18" t="s">
        <v>58</v>
      </c>
      <c r="J21" s="37">
        <v>0.5</v>
      </c>
      <c r="K21" s="37">
        <v>0.5</v>
      </c>
      <c r="L21" s="37">
        <v>0.5</v>
      </c>
      <c r="M21" s="37">
        <v>0.5</v>
      </c>
      <c r="N21" s="37">
        <v>0.5</v>
      </c>
      <c r="O21" s="37">
        <v>0.5</v>
      </c>
      <c r="P21" s="37">
        <f t="shared" si="14"/>
        <v>3</v>
      </c>
      <c r="Q21" s="32"/>
      <c r="R21" s="17"/>
      <c r="S21" s="28">
        <f t="shared" si="15"/>
        <v>0</v>
      </c>
      <c r="T21" s="28">
        <f t="shared" si="16"/>
        <v>0</v>
      </c>
      <c r="U21" s="28">
        <f t="shared" si="17"/>
        <v>0</v>
      </c>
      <c r="V21" s="28">
        <f t="shared" si="18"/>
        <v>0</v>
      </c>
      <c r="W21" s="28">
        <f t="shared" si="19"/>
        <v>0</v>
      </c>
      <c r="X21" s="28">
        <f t="shared" si="20"/>
        <v>0</v>
      </c>
      <c r="Y21" s="28">
        <f t="shared" si="21"/>
        <v>0</v>
      </c>
    </row>
    <row r="22" spans="3:25" x14ac:dyDescent="0.3">
      <c r="C22" s="90"/>
      <c r="D22" s="90"/>
      <c r="E22" s="93"/>
      <c r="F22" s="93"/>
      <c r="G22" s="10" t="s">
        <v>54</v>
      </c>
      <c r="H22" s="5" t="s">
        <v>12</v>
      </c>
      <c r="I22" s="2" t="s">
        <v>13</v>
      </c>
      <c r="J22" s="37">
        <v>0.5</v>
      </c>
      <c r="K22" s="37">
        <v>0.5</v>
      </c>
      <c r="L22" s="37">
        <v>0.5</v>
      </c>
      <c r="M22" s="37">
        <v>0.5</v>
      </c>
      <c r="N22" s="37">
        <v>0.5</v>
      </c>
      <c r="O22" s="37">
        <v>0.5</v>
      </c>
      <c r="P22" s="37">
        <f t="shared" si="14"/>
        <v>3</v>
      </c>
      <c r="Q22" s="32"/>
      <c r="R22" s="17"/>
      <c r="S22" s="28">
        <f t="shared" si="15"/>
        <v>0</v>
      </c>
      <c r="T22" s="28">
        <f t="shared" si="16"/>
        <v>0</v>
      </c>
      <c r="U22" s="28">
        <f t="shared" si="17"/>
        <v>0</v>
      </c>
      <c r="V22" s="28">
        <f t="shared" si="18"/>
        <v>0</v>
      </c>
      <c r="W22" s="28">
        <f t="shared" si="19"/>
        <v>0</v>
      </c>
      <c r="X22" s="28">
        <f t="shared" si="20"/>
        <v>0</v>
      </c>
      <c r="Y22" s="28">
        <f t="shared" si="21"/>
        <v>0</v>
      </c>
    </row>
    <row r="23" spans="3:25" x14ac:dyDescent="0.3">
      <c r="C23" s="91"/>
      <c r="D23" s="91"/>
      <c r="E23" s="94"/>
      <c r="F23" s="94"/>
      <c r="G23" s="5" t="s">
        <v>54</v>
      </c>
      <c r="H23" s="5" t="s">
        <v>6</v>
      </c>
      <c r="I23" s="2" t="s">
        <v>7</v>
      </c>
      <c r="J23" s="37">
        <v>0.5</v>
      </c>
      <c r="K23" s="37">
        <v>0.5</v>
      </c>
      <c r="L23" s="37">
        <v>0.5</v>
      </c>
      <c r="M23" s="37">
        <v>0.5</v>
      </c>
      <c r="N23" s="37">
        <v>0.5</v>
      </c>
      <c r="O23" s="37">
        <v>0.5</v>
      </c>
      <c r="P23" s="37">
        <f t="shared" si="14"/>
        <v>3</v>
      </c>
      <c r="Q23" s="32"/>
      <c r="R23" s="17"/>
      <c r="S23" s="28">
        <f t="shared" si="15"/>
        <v>0</v>
      </c>
      <c r="T23" s="28">
        <f t="shared" si="16"/>
        <v>0</v>
      </c>
      <c r="U23" s="28">
        <f t="shared" si="17"/>
        <v>0</v>
      </c>
      <c r="V23" s="28">
        <f t="shared" si="18"/>
        <v>0</v>
      </c>
      <c r="W23" s="28">
        <f t="shared" si="19"/>
        <v>0</v>
      </c>
      <c r="X23" s="28">
        <f t="shared" si="20"/>
        <v>0</v>
      </c>
      <c r="Y23" s="28">
        <f t="shared" si="21"/>
        <v>0</v>
      </c>
    </row>
    <row r="24" spans="3:25" x14ac:dyDescent="0.3">
      <c r="C24" s="77"/>
      <c r="D24" s="77"/>
      <c r="E24" s="77"/>
      <c r="F24" s="77"/>
      <c r="G24" s="77"/>
      <c r="H24" s="77"/>
      <c r="I24" s="16" t="s">
        <v>42</v>
      </c>
      <c r="J24" s="38">
        <f>SUM(J20:J23)</f>
        <v>2</v>
      </c>
      <c r="K24" s="38">
        <f t="shared" ref="K24:O24" si="24">SUM(K20:K23)</f>
        <v>2</v>
      </c>
      <c r="L24" s="38">
        <f t="shared" si="24"/>
        <v>2</v>
      </c>
      <c r="M24" s="38">
        <f t="shared" si="24"/>
        <v>2</v>
      </c>
      <c r="N24" s="38">
        <f t="shared" si="24"/>
        <v>2</v>
      </c>
      <c r="O24" s="38">
        <f t="shared" si="24"/>
        <v>2</v>
      </c>
      <c r="P24" s="38">
        <f>SUM(J24:O24)</f>
        <v>12</v>
      </c>
      <c r="Q24" s="33"/>
      <c r="R24" s="17"/>
      <c r="S24" s="28">
        <f t="shared" si="15"/>
        <v>2</v>
      </c>
      <c r="T24" s="28">
        <f t="shared" si="16"/>
        <v>2</v>
      </c>
      <c r="U24" s="28">
        <f t="shared" si="17"/>
        <v>2</v>
      </c>
      <c r="V24" s="28">
        <f t="shared" si="18"/>
        <v>2</v>
      </c>
      <c r="W24" s="28">
        <f t="shared" si="19"/>
        <v>2</v>
      </c>
      <c r="X24" s="28">
        <f t="shared" si="20"/>
        <v>2</v>
      </c>
      <c r="Y24" s="28">
        <f t="shared" si="21"/>
        <v>12</v>
      </c>
    </row>
    <row r="25" spans="3:25" x14ac:dyDescent="0.3">
      <c r="C25" s="15">
        <v>42142.75</v>
      </c>
      <c r="D25" s="15">
        <v>42142.875</v>
      </c>
      <c r="E25" s="14" t="s">
        <v>52</v>
      </c>
      <c r="F25" s="14" t="s">
        <v>64</v>
      </c>
      <c r="G25" s="12" t="s">
        <v>53</v>
      </c>
      <c r="H25" s="12" t="s">
        <v>101</v>
      </c>
      <c r="I25" s="2" t="s">
        <v>66</v>
      </c>
      <c r="J25" s="37">
        <v>3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f>SUM(J25:O25)</f>
        <v>3</v>
      </c>
      <c r="Q25" s="32" t="s">
        <v>120</v>
      </c>
      <c r="R25" s="17"/>
      <c r="S25" s="28">
        <f t="shared" si="15"/>
        <v>0</v>
      </c>
      <c r="T25" s="28">
        <f t="shared" si="16"/>
        <v>0</v>
      </c>
      <c r="U25" s="28">
        <f t="shared" si="17"/>
        <v>0</v>
      </c>
      <c r="V25" s="28">
        <f t="shared" si="18"/>
        <v>0</v>
      </c>
      <c r="W25" s="28">
        <f t="shared" si="19"/>
        <v>0</v>
      </c>
      <c r="X25" s="28">
        <f t="shared" si="20"/>
        <v>0</v>
      </c>
      <c r="Y25" s="28">
        <f t="shared" si="21"/>
        <v>0</v>
      </c>
    </row>
    <row r="26" spans="3:25" x14ac:dyDescent="0.3">
      <c r="C26" s="77"/>
      <c r="D26" s="77"/>
      <c r="E26" s="77"/>
      <c r="F26" s="77"/>
      <c r="G26" s="77"/>
      <c r="H26" s="77"/>
      <c r="I26" s="16" t="s">
        <v>42</v>
      </c>
      <c r="J26" s="38">
        <f t="shared" ref="J26:O26" si="25">SUM(J25)</f>
        <v>3</v>
      </c>
      <c r="K26" s="38">
        <f t="shared" si="25"/>
        <v>0</v>
      </c>
      <c r="L26" s="38">
        <f t="shared" si="25"/>
        <v>0</v>
      </c>
      <c r="M26" s="38">
        <f t="shared" si="25"/>
        <v>0</v>
      </c>
      <c r="N26" s="38">
        <f t="shared" si="25"/>
        <v>0</v>
      </c>
      <c r="O26" s="38">
        <f t="shared" si="25"/>
        <v>0</v>
      </c>
      <c r="P26" s="38">
        <f>SUM(J26:O26)</f>
        <v>3</v>
      </c>
      <c r="Q26" s="33"/>
      <c r="R26" s="17"/>
      <c r="S26" s="28">
        <f t="shared" si="15"/>
        <v>3</v>
      </c>
      <c r="T26" s="28">
        <f t="shared" si="16"/>
        <v>0</v>
      </c>
      <c r="U26" s="28">
        <f t="shared" si="17"/>
        <v>0</v>
      </c>
      <c r="V26" s="28">
        <f t="shared" si="18"/>
        <v>0</v>
      </c>
      <c r="W26" s="28">
        <f t="shared" si="19"/>
        <v>0</v>
      </c>
      <c r="X26" s="28">
        <f t="shared" si="20"/>
        <v>0</v>
      </c>
      <c r="Y26" s="28">
        <f t="shared" si="21"/>
        <v>3</v>
      </c>
    </row>
    <row r="27" spans="3:25" x14ac:dyDescent="0.3">
      <c r="C27" s="89">
        <v>42144.708333333336</v>
      </c>
      <c r="D27" s="89">
        <v>42144.791666666664</v>
      </c>
      <c r="E27" s="92" t="s">
        <v>52</v>
      </c>
      <c r="F27" s="92" t="s">
        <v>94</v>
      </c>
      <c r="G27" s="21" t="s">
        <v>54</v>
      </c>
      <c r="H27" s="21" t="s">
        <v>12</v>
      </c>
      <c r="I27" s="20" t="s">
        <v>99</v>
      </c>
      <c r="J27" s="37">
        <v>0.5</v>
      </c>
      <c r="K27" s="37">
        <v>0.5</v>
      </c>
      <c r="L27" s="37">
        <v>0.5</v>
      </c>
      <c r="M27" s="37">
        <v>0.5</v>
      </c>
      <c r="N27" s="37">
        <v>0.5</v>
      </c>
      <c r="O27" s="37">
        <v>0.5</v>
      </c>
      <c r="P27" s="37">
        <f t="shared" ref="P27:P30" si="26">SUM(J27:O27)</f>
        <v>3</v>
      </c>
      <c r="Q27" s="78" t="s">
        <v>121</v>
      </c>
      <c r="R27" s="17"/>
      <c r="S27" s="28">
        <f t="shared" si="15"/>
        <v>0</v>
      </c>
      <c r="T27" s="28">
        <f t="shared" si="16"/>
        <v>0</v>
      </c>
      <c r="U27" s="28">
        <f t="shared" si="17"/>
        <v>0</v>
      </c>
      <c r="V27" s="28">
        <f t="shared" si="18"/>
        <v>0</v>
      </c>
      <c r="W27" s="28">
        <f t="shared" si="19"/>
        <v>0</v>
      </c>
      <c r="X27" s="28">
        <f t="shared" si="20"/>
        <v>0</v>
      </c>
      <c r="Y27" s="28">
        <f t="shared" si="21"/>
        <v>0</v>
      </c>
    </row>
    <row r="28" spans="3:25" x14ac:dyDescent="0.3">
      <c r="C28" s="90"/>
      <c r="D28" s="90"/>
      <c r="E28" s="93"/>
      <c r="F28" s="93"/>
      <c r="G28" s="21" t="s">
        <v>54</v>
      </c>
      <c r="H28" s="21" t="s">
        <v>14</v>
      </c>
      <c r="I28" s="2" t="s">
        <v>95</v>
      </c>
      <c r="J28" s="37">
        <v>0.5</v>
      </c>
      <c r="K28" s="37">
        <v>0.5</v>
      </c>
      <c r="L28" s="37">
        <v>0.5</v>
      </c>
      <c r="M28" s="37">
        <v>0.5</v>
      </c>
      <c r="N28" s="37">
        <v>0.5</v>
      </c>
      <c r="O28" s="37">
        <v>0.5</v>
      </c>
      <c r="P28" s="37">
        <f t="shared" si="26"/>
        <v>3</v>
      </c>
      <c r="Q28" s="79"/>
      <c r="R28" s="17"/>
      <c r="S28" s="28">
        <f t="shared" si="15"/>
        <v>0</v>
      </c>
      <c r="T28" s="28">
        <f t="shared" si="16"/>
        <v>0</v>
      </c>
      <c r="U28" s="28">
        <f t="shared" si="17"/>
        <v>0</v>
      </c>
      <c r="V28" s="28">
        <f t="shared" si="18"/>
        <v>0</v>
      </c>
      <c r="W28" s="28">
        <f t="shared" si="19"/>
        <v>0</v>
      </c>
      <c r="X28" s="28">
        <f t="shared" si="20"/>
        <v>0</v>
      </c>
      <c r="Y28" s="28">
        <f t="shared" si="21"/>
        <v>0</v>
      </c>
    </row>
    <row r="29" spans="3:25" x14ac:dyDescent="0.3">
      <c r="C29" s="90"/>
      <c r="D29" s="90"/>
      <c r="E29" s="93"/>
      <c r="F29" s="93"/>
      <c r="G29" s="10" t="s">
        <v>54</v>
      </c>
      <c r="H29" s="3" t="s">
        <v>96</v>
      </c>
      <c r="I29" s="18" t="s">
        <v>100</v>
      </c>
      <c r="J29" s="37">
        <v>0.5</v>
      </c>
      <c r="K29" s="37">
        <v>0.5</v>
      </c>
      <c r="L29" s="37">
        <v>0.5</v>
      </c>
      <c r="M29" s="37">
        <v>0.5</v>
      </c>
      <c r="N29" s="37">
        <v>0.5</v>
      </c>
      <c r="O29" s="37">
        <v>0.5</v>
      </c>
      <c r="P29" s="37">
        <f t="shared" si="26"/>
        <v>3</v>
      </c>
      <c r="Q29" s="79"/>
      <c r="R29" s="17"/>
      <c r="S29" s="28">
        <f t="shared" si="15"/>
        <v>0</v>
      </c>
      <c r="T29" s="28">
        <f t="shared" si="16"/>
        <v>0</v>
      </c>
      <c r="U29" s="28">
        <f t="shared" si="17"/>
        <v>0</v>
      </c>
      <c r="V29" s="28">
        <f t="shared" si="18"/>
        <v>0</v>
      </c>
      <c r="W29" s="28">
        <f t="shared" si="19"/>
        <v>0</v>
      </c>
      <c r="X29" s="28">
        <f t="shared" si="20"/>
        <v>0</v>
      </c>
      <c r="Y29" s="28">
        <f t="shared" si="21"/>
        <v>0</v>
      </c>
    </row>
    <row r="30" spans="3:25" x14ac:dyDescent="0.3">
      <c r="C30" s="91"/>
      <c r="D30" s="91"/>
      <c r="E30" s="94"/>
      <c r="F30" s="94"/>
      <c r="G30" s="21" t="s">
        <v>54</v>
      </c>
      <c r="H30" s="3" t="s">
        <v>97</v>
      </c>
      <c r="I30" s="18" t="s">
        <v>98</v>
      </c>
      <c r="J30" s="37">
        <v>0.5</v>
      </c>
      <c r="K30" s="37">
        <v>0.5</v>
      </c>
      <c r="L30" s="37">
        <v>0.5</v>
      </c>
      <c r="M30" s="37">
        <v>0.5</v>
      </c>
      <c r="N30" s="37">
        <v>0.5</v>
      </c>
      <c r="O30" s="37">
        <v>0.5</v>
      </c>
      <c r="P30" s="37">
        <f t="shared" si="26"/>
        <v>3</v>
      </c>
      <c r="Q30" s="80"/>
      <c r="R30" s="17"/>
      <c r="S30" s="28">
        <f t="shared" si="15"/>
        <v>0</v>
      </c>
      <c r="T30" s="28">
        <f t="shared" si="16"/>
        <v>0</v>
      </c>
      <c r="U30" s="28">
        <f t="shared" si="17"/>
        <v>0</v>
      </c>
      <c r="V30" s="28">
        <f t="shared" si="18"/>
        <v>0</v>
      </c>
      <c r="W30" s="28">
        <f t="shared" si="19"/>
        <v>0</v>
      </c>
      <c r="X30" s="28">
        <f t="shared" si="20"/>
        <v>0</v>
      </c>
      <c r="Y30" s="28">
        <f t="shared" si="21"/>
        <v>0</v>
      </c>
    </row>
    <row r="31" spans="3:25" x14ac:dyDescent="0.3">
      <c r="C31" s="77"/>
      <c r="D31" s="77"/>
      <c r="E31" s="77"/>
      <c r="F31" s="77"/>
      <c r="G31" s="77"/>
      <c r="H31" s="77"/>
      <c r="I31" s="16" t="s">
        <v>42</v>
      </c>
      <c r="J31" s="38">
        <f>SUM(J27:J30)</f>
        <v>2</v>
      </c>
      <c r="K31" s="38">
        <f t="shared" ref="K31:O31" si="27">SUM(K27:K30)</f>
        <v>2</v>
      </c>
      <c r="L31" s="38">
        <f t="shared" si="27"/>
        <v>2</v>
      </c>
      <c r="M31" s="38">
        <f t="shared" si="27"/>
        <v>2</v>
      </c>
      <c r="N31" s="38">
        <f t="shared" si="27"/>
        <v>2</v>
      </c>
      <c r="O31" s="38">
        <f t="shared" si="27"/>
        <v>2</v>
      </c>
      <c r="P31" s="38">
        <f t="shared" ref="P31:P36" si="28">SUM(J31:O31)</f>
        <v>12</v>
      </c>
      <c r="Q31" s="33"/>
      <c r="R31" s="17"/>
      <c r="S31" s="28">
        <f t="shared" si="15"/>
        <v>2</v>
      </c>
      <c r="T31" s="28">
        <f t="shared" si="16"/>
        <v>2</v>
      </c>
      <c r="U31" s="28">
        <f t="shared" si="17"/>
        <v>2</v>
      </c>
      <c r="V31" s="28">
        <f t="shared" si="18"/>
        <v>2</v>
      </c>
      <c r="W31" s="28">
        <f t="shared" si="19"/>
        <v>2</v>
      </c>
      <c r="X31" s="28">
        <f t="shared" si="20"/>
        <v>2</v>
      </c>
      <c r="Y31" s="28">
        <f t="shared" si="21"/>
        <v>12</v>
      </c>
    </row>
    <row r="32" spans="3:25" x14ac:dyDescent="0.3">
      <c r="C32" s="24">
        <v>42148.854166666664</v>
      </c>
      <c r="D32" s="24">
        <v>42148.9375</v>
      </c>
      <c r="E32" s="23" t="s">
        <v>105</v>
      </c>
      <c r="F32" s="23" t="s">
        <v>64</v>
      </c>
      <c r="G32" s="12" t="s">
        <v>53</v>
      </c>
      <c r="H32" s="12" t="s">
        <v>101</v>
      </c>
      <c r="I32" s="2" t="s">
        <v>102</v>
      </c>
      <c r="J32" s="37">
        <v>2</v>
      </c>
      <c r="K32" s="37">
        <v>2</v>
      </c>
      <c r="L32" s="37">
        <v>2</v>
      </c>
      <c r="M32" s="37">
        <v>2</v>
      </c>
      <c r="N32" s="37">
        <v>2</v>
      </c>
      <c r="O32" s="37">
        <v>2</v>
      </c>
      <c r="P32" s="37">
        <f t="shared" si="28"/>
        <v>12</v>
      </c>
      <c r="Q32" s="32"/>
      <c r="R32" s="17"/>
      <c r="S32" s="28">
        <f t="shared" si="15"/>
        <v>0</v>
      </c>
      <c r="T32" s="28">
        <f t="shared" si="16"/>
        <v>0</v>
      </c>
      <c r="U32" s="28">
        <f t="shared" si="17"/>
        <v>0</v>
      </c>
      <c r="V32" s="28">
        <f t="shared" si="18"/>
        <v>0</v>
      </c>
      <c r="W32" s="28">
        <f t="shared" si="19"/>
        <v>0</v>
      </c>
      <c r="X32" s="28">
        <f t="shared" si="20"/>
        <v>0</v>
      </c>
      <c r="Y32" s="28">
        <f t="shared" si="21"/>
        <v>0</v>
      </c>
    </row>
    <row r="33" spans="3:25" x14ac:dyDescent="0.3">
      <c r="C33" s="77"/>
      <c r="D33" s="77"/>
      <c r="E33" s="77"/>
      <c r="F33" s="77"/>
      <c r="G33" s="77"/>
      <c r="H33" s="77"/>
      <c r="I33" s="16" t="s">
        <v>42</v>
      </c>
      <c r="J33" s="38">
        <f t="shared" ref="J33:O33" si="29">SUM(J32)</f>
        <v>2</v>
      </c>
      <c r="K33" s="38">
        <f t="shared" si="29"/>
        <v>2</v>
      </c>
      <c r="L33" s="38">
        <f t="shared" si="29"/>
        <v>2</v>
      </c>
      <c r="M33" s="38">
        <f t="shared" si="29"/>
        <v>2</v>
      </c>
      <c r="N33" s="38">
        <f t="shared" si="29"/>
        <v>2</v>
      </c>
      <c r="O33" s="38">
        <f t="shared" si="29"/>
        <v>2</v>
      </c>
      <c r="P33" s="38">
        <f t="shared" si="28"/>
        <v>12</v>
      </c>
      <c r="Q33" s="33"/>
      <c r="R33" s="17"/>
      <c r="S33" s="28">
        <f t="shared" si="15"/>
        <v>2</v>
      </c>
      <c r="T33" s="28">
        <f t="shared" si="16"/>
        <v>2</v>
      </c>
      <c r="U33" s="28">
        <f t="shared" si="17"/>
        <v>2</v>
      </c>
      <c r="V33" s="28">
        <f t="shared" si="18"/>
        <v>2</v>
      </c>
      <c r="W33" s="28">
        <f t="shared" si="19"/>
        <v>2</v>
      </c>
      <c r="X33" s="28">
        <f t="shared" si="20"/>
        <v>2</v>
      </c>
      <c r="Y33" s="28">
        <f t="shared" si="21"/>
        <v>12</v>
      </c>
    </row>
    <row r="34" spans="3:25" x14ac:dyDescent="0.3">
      <c r="C34" s="24">
        <v>42149.604166666664</v>
      </c>
      <c r="D34" s="24">
        <v>42149.729166666664</v>
      </c>
      <c r="E34" s="92" t="s">
        <v>106</v>
      </c>
      <c r="F34" s="92" t="s">
        <v>115</v>
      </c>
      <c r="G34" s="12" t="s">
        <v>53</v>
      </c>
      <c r="H34" s="12" t="s">
        <v>101</v>
      </c>
      <c r="I34" s="2" t="s">
        <v>104</v>
      </c>
      <c r="J34" s="37">
        <v>3</v>
      </c>
      <c r="K34" s="37">
        <v>3</v>
      </c>
      <c r="L34" s="37">
        <v>3</v>
      </c>
      <c r="M34" s="37">
        <v>3</v>
      </c>
      <c r="N34" s="37">
        <v>3</v>
      </c>
      <c r="O34" s="37">
        <v>3</v>
      </c>
      <c r="P34" s="37">
        <f t="shared" si="28"/>
        <v>18</v>
      </c>
      <c r="Q34" s="32" t="s">
        <v>122</v>
      </c>
      <c r="R34" s="17"/>
      <c r="S34" s="28">
        <f t="shared" si="15"/>
        <v>0</v>
      </c>
      <c r="T34" s="28">
        <f t="shared" si="16"/>
        <v>0</v>
      </c>
      <c r="U34" s="28">
        <f t="shared" si="17"/>
        <v>0</v>
      </c>
      <c r="V34" s="28">
        <f t="shared" si="18"/>
        <v>0</v>
      </c>
      <c r="W34" s="28">
        <f t="shared" si="19"/>
        <v>0</v>
      </c>
      <c r="X34" s="28">
        <f t="shared" si="20"/>
        <v>0</v>
      </c>
      <c r="Y34" s="28">
        <f t="shared" si="21"/>
        <v>0</v>
      </c>
    </row>
    <row r="35" spans="3:25" x14ac:dyDescent="0.3">
      <c r="C35" s="24">
        <v>42149.833333333336</v>
      </c>
      <c r="D35" s="24">
        <v>42149.958333333336</v>
      </c>
      <c r="E35" s="93"/>
      <c r="F35" s="93"/>
      <c r="G35" s="12" t="s">
        <v>108</v>
      </c>
      <c r="H35" s="12" t="s">
        <v>112</v>
      </c>
      <c r="I35" s="2" t="s">
        <v>117</v>
      </c>
      <c r="J35" s="37">
        <v>3</v>
      </c>
      <c r="K35" s="37">
        <v>3</v>
      </c>
      <c r="L35" s="37">
        <v>3</v>
      </c>
      <c r="M35" s="37">
        <v>3</v>
      </c>
      <c r="N35" s="37">
        <v>3</v>
      </c>
      <c r="O35" s="37">
        <v>3</v>
      </c>
      <c r="P35" s="37">
        <f t="shared" si="28"/>
        <v>18</v>
      </c>
      <c r="Q35" s="81" t="s">
        <v>119</v>
      </c>
      <c r="R35" s="17"/>
      <c r="S35" s="28">
        <f t="shared" si="15"/>
        <v>0</v>
      </c>
      <c r="T35" s="28">
        <f t="shared" si="16"/>
        <v>0</v>
      </c>
      <c r="U35" s="28">
        <f t="shared" si="17"/>
        <v>0</v>
      </c>
      <c r="V35" s="28">
        <f t="shared" si="18"/>
        <v>0</v>
      </c>
      <c r="W35" s="28">
        <f t="shared" si="19"/>
        <v>0</v>
      </c>
      <c r="X35" s="28">
        <f t="shared" si="20"/>
        <v>0</v>
      </c>
      <c r="Y35" s="28">
        <f t="shared" si="21"/>
        <v>0</v>
      </c>
    </row>
    <row r="36" spans="3:25" x14ac:dyDescent="0.3">
      <c r="C36" s="25">
        <v>42149.958333333336</v>
      </c>
      <c r="D36" s="25">
        <v>42149.5</v>
      </c>
      <c r="E36" s="94"/>
      <c r="F36" s="94"/>
      <c r="G36" s="12" t="s">
        <v>108</v>
      </c>
      <c r="H36" s="12" t="s">
        <v>113</v>
      </c>
      <c r="I36" s="2" t="s">
        <v>116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  <c r="P36" s="37">
        <f t="shared" si="28"/>
        <v>6</v>
      </c>
      <c r="Q36" s="82"/>
      <c r="R36" s="17"/>
      <c r="S36" s="28">
        <f t="shared" si="15"/>
        <v>0</v>
      </c>
      <c r="T36" s="28">
        <f t="shared" si="16"/>
        <v>0</v>
      </c>
      <c r="U36" s="28">
        <f t="shared" si="17"/>
        <v>0</v>
      </c>
      <c r="V36" s="28">
        <f t="shared" si="18"/>
        <v>0</v>
      </c>
      <c r="W36" s="28">
        <f t="shared" si="19"/>
        <v>0</v>
      </c>
      <c r="X36" s="28">
        <f t="shared" si="20"/>
        <v>0</v>
      </c>
      <c r="Y36" s="28">
        <f t="shared" si="21"/>
        <v>0</v>
      </c>
    </row>
    <row r="37" spans="3:25" x14ac:dyDescent="0.3">
      <c r="C37" s="77"/>
      <c r="D37" s="77"/>
      <c r="E37" s="77"/>
      <c r="F37" s="77"/>
      <c r="G37" s="77"/>
      <c r="H37" s="77"/>
      <c r="I37" s="16" t="s">
        <v>42</v>
      </c>
      <c r="J37" s="38">
        <f t="shared" ref="J37:P37" si="30">SUM(J34:J36)</f>
        <v>7</v>
      </c>
      <c r="K37" s="38">
        <f t="shared" si="30"/>
        <v>7</v>
      </c>
      <c r="L37" s="38">
        <f t="shared" si="30"/>
        <v>7</v>
      </c>
      <c r="M37" s="38">
        <f t="shared" si="30"/>
        <v>7</v>
      </c>
      <c r="N37" s="38">
        <f t="shared" si="30"/>
        <v>7</v>
      </c>
      <c r="O37" s="38">
        <f t="shared" si="30"/>
        <v>7</v>
      </c>
      <c r="P37" s="38">
        <f t="shared" si="30"/>
        <v>42</v>
      </c>
      <c r="Q37" s="33"/>
      <c r="R37" s="17"/>
      <c r="S37" s="28">
        <f t="shared" si="15"/>
        <v>7</v>
      </c>
      <c r="T37" s="28">
        <f t="shared" si="16"/>
        <v>7</v>
      </c>
      <c r="U37" s="28">
        <f t="shared" si="17"/>
        <v>7</v>
      </c>
      <c r="V37" s="28">
        <f t="shared" si="18"/>
        <v>7</v>
      </c>
      <c r="W37" s="28">
        <f t="shared" si="19"/>
        <v>7</v>
      </c>
      <c r="X37" s="28">
        <f t="shared" si="20"/>
        <v>7</v>
      </c>
      <c r="Y37" s="28">
        <f t="shared" si="21"/>
        <v>42</v>
      </c>
    </row>
    <row r="38" spans="3:25" x14ac:dyDescent="0.3">
      <c r="C38" s="27">
        <v>42151.625</v>
      </c>
      <c r="D38" s="27">
        <v>42151.652777777781</v>
      </c>
      <c r="E38" s="3" t="s">
        <v>124</v>
      </c>
      <c r="F38" s="3" t="s">
        <v>125</v>
      </c>
      <c r="G38" s="26" t="s">
        <v>126</v>
      </c>
      <c r="H38" s="26" t="s">
        <v>127</v>
      </c>
      <c r="I38" s="2" t="s">
        <v>128</v>
      </c>
      <c r="J38" s="37">
        <f>40/60</f>
        <v>0.66666666666666663</v>
      </c>
      <c r="K38" s="37">
        <f>J38</f>
        <v>0.66666666666666663</v>
      </c>
      <c r="L38" s="37">
        <f t="shared" ref="L38:O38" si="31">K38</f>
        <v>0.66666666666666663</v>
      </c>
      <c r="M38" s="37">
        <f t="shared" si="31"/>
        <v>0.66666666666666663</v>
      </c>
      <c r="N38" s="37">
        <f t="shared" si="31"/>
        <v>0.66666666666666663</v>
      </c>
      <c r="O38" s="37">
        <f t="shared" si="31"/>
        <v>0.66666666666666663</v>
      </c>
      <c r="P38" s="37">
        <f t="shared" si="14"/>
        <v>3.9999999999999996</v>
      </c>
      <c r="Q38" s="32"/>
      <c r="R38" s="17"/>
      <c r="S38" s="28">
        <f t="shared" si="15"/>
        <v>0</v>
      </c>
      <c r="T38" s="28">
        <f t="shared" si="16"/>
        <v>0</v>
      </c>
      <c r="U38" s="28">
        <f t="shared" si="17"/>
        <v>0</v>
      </c>
      <c r="V38" s="28">
        <f t="shared" si="18"/>
        <v>0</v>
      </c>
      <c r="W38" s="28">
        <f t="shared" si="19"/>
        <v>0</v>
      </c>
      <c r="X38" s="28">
        <f t="shared" si="20"/>
        <v>0</v>
      </c>
      <c r="Y38" s="28">
        <f t="shared" si="21"/>
        <v>0</v>
      </c>
    </row>
    <row r="39" spans="3:25" x14ac:dyDescent="0.3">
      <c r="C39" s="77"/>
      <c r="D39" s="77"/>
      <c r="E39" s="77"/>
      <c r="F39" s="77"/>
      <c r="G39" s="77"/>
      <c r="H39" s="77"/>
      <c r="I39" s="16" t="s">
        <v>42</v>
      </c>
      <c r="J39" s="38">
        <f t="shared" ref="J39:O39" si="32">SUM(J38)</f>
        <v>0.66666666666666663</v>
      </c>
      <c r="K39" s="38">
        <f t="shared" si="32"/>
        <v>0.66666666666666663</v>
      </c>
      <c r="L39" s="38">
        <f t="shared" si="32"/>
        <v>0.66666666666666663</v>
      </c>
      <c r="M39" s="38">
        <f t="shared" si="32"/>
        <v>0.66666666666666663</v>
      </c>
      <c r="N39" s="38">
        <f t="shared" si="32"/>
        <v>0.66666666666666663</v>
      </c>
      <c r="O39" s="38">
        <f t="shared" si="32"/>
        <v>0.66666666666666663</v>
      </c>
      <c r="P39" s="38">
        <f t="shared" ref="P39" si="33">SUM(J39:O39)</f>
        <v>3.9999999999999996</v>
      </c>
      <c r="Q39" s="33"/>
      <c r="R39" s="17"/>
      <c r="S39" s="28">
        <f t="shared" si="15"/>
        <v>0.66666666666666663</v>
      </c>
      <c r="T39" s="28">
        <f t="shared" si="16"/>
        <v>0.66666666666666663</v>
      </c>
      <c r="U39" s="28">
        <f t="shared" si="17"/>
        <v>0.66666666666666663</v>
      </c>
      <c r="V39" s="28">
        <f t="shared" si="18"/>
        <v>0.66666666666666663</v>
      </c>
      <c r="W39" s="28">
        <f t="shared" si="19"/>
        <v>0.66666666666666663</v>
      </c>
      <c r="X39" s="28">
        <f t="shared" si="20"/>
        <v>0.66666666666666663</v>
      </c>
      <c r="Y39" s="28">
        <f t="shared" si="21"/>
        <v>3.9999999999999996</v>
      </c>
    </row>
    <row r="40" spans="3:25" x14ac:dyDescent="0.3">
      <c r="C40" s="31">
        <v>42152.833333333336</v>
      </c>
      <c r="D40" s="31">
        <v>42151.958333333336</v>
      </c>
      <c r="E40" s="3" t="s">
        <v>106</v>
      </c>
      <c r="F40" s="3" t="s">
        <v>129</v>
      </c>
      <c r="G40" s="12" t="s">
        <v>53</v>
      </c>
      <c r="H40" s="30" t="s">
        <v>101</v>
      </c>
      <c r="I40" s="2" t="s">
        <v>130</v>
      </c>
      <c r="J40" s="37">
        <v>3</v>
      </c>
      <c r="K40" s="37">
        <v>3</v>
      </c>
      <c r="L40" s="37">
        <f t="shared" ref="L40" si="34">K40</f>
        <v>3</v>
      </c>
      <c r="M40" s="37">
        <f t="shared" ref="M40" si="35">L40</f>
        <v>3</v>
      </c>
      <c r="N40" s="37">
        <f t="shared" ref="N40" si="36">M40</f>
        <v>3</v>
      </c>
      <c r="O40" s="37">
        <f t="shared" ref="O40" si="37">N40</f>
        <v>3</v>
      </c>
      <c r="P40" s="37">
        <f t="shared" ref="P40" si="38">SUM(J40:O40)</f>
        <v>18</v>
      </c>
      <c r="Q40" s="32"/>
      <c r="R40" s="17"/>
      <c r="S40" s="28">
        <f t="shared" si="15"/>
        <v>0</v>
      </c>
      <c r="T40" s="28">
        <f t="shared" si="16"/>
        <v>0</v>
      </c>
      <c r="U40" s="28">
        <f t="shared" si="17"/>
        <v>0</v>
      </c>
      <c r="V40" s="28">
        <f t="shared" si="18"/>
        <v>0</v>
      </c>
      <c r="W40" s="28">
        <f t="shared" si="19"/>
        <v>0</v>
      </c>
      <c r="X40" s="28">
        <f t="shared" si="20"/>
        <v>0</v>
      </c>
      <c r="Y40" s="28">
        <f t="shared" si="21"/>
        <v>0</v>
      </c>
    </row>
    <row r="41" spans="3:25" x14ac:dyDescent="0.3">
      <c r="C41" s="77"/>
      <c r="D41" s="77"/>
      <c r="E41" s="77"/>
      <c r="F41" s="77"/>
      <c r="G41" s="77"/>
      <c r="H41" s="77"/>
      <c r="I41" s="16" t="s">
        <v>42</v>
      </c>
      <c r="J41" s="38">
        <f t="shared" ref="J41:O41" si="39">SUM(J40)</f>
        <v>3</v>
      </c>
      <c r="K41" s="38">
        <f t="shared" si="39"/>
        <v>3</v>
      </c>
      <c r="L41" s="38">
        <f t="shared" si="39"/>
        <v>3</v>
      </c>
      <c r="M41" s="38">
        <f t="shared" si="39"/>
        <v>3</v>
      </c>
      <c r="N41" s="38">
        <f t="shared" si="39"/>
        <v>3</v>
      </c>
      <c r="O41" s="38">
        <f t="shared" si="39"/>
        <v>3</v>
      </c>
      <c r="P41" s="38">
        <f t="shared" ref="P41" si="40">SUM(J41:O41)</f>
        <v>18</v>
      </c>
      <c r="Q41" s="33"/>
      <c r="R41" s="17"/>
      <c r="S41" s="28">
        <f t="shared" si="15"/>
        <v>3</v>
      </c>
      <c r="T41" s="28">
        <f t="shared" si="16"/>
        <v>3</v>
      </c>
      <c r="U41" s="28">
        <f t="shared" si="17"/>
        <v>3</v>
      </c>
      <c r="V41" s="28">
        <f t="shared" si="18"/>
        <v>3</v>
      </c>
      <c r="W41" s="28">
        <f t="shared" si="19"/>
        <v>3</v>
      </c>
      <c r="X41" s="28">
        <f t="shared" si="20"/>
        <v>3</v>
      </c>
      <c r="Y41" s="28">
        <f t="shared" si="21"/>
        <v>18</v>
      </c>
    </row>
    <row r="42" spans="3:25" x14ac:dyDescent="0.3">
      <c r="C42" s="41">
        <v>42152.583333333336</v>
      </c>
      <c r="D42" s="41">
        <v>42151.75</v>
      </c>
      <c r="E42" s="3" t="s">
        <v>106</v>
      </c>
      <c r="F42" s="3" t="s">
        <v>131</v>
      </c>
      <c r="G42" s="40" t="s">
        <v>54</v>
      </c>
      <c r="H42" s="40" t="s">
        <v>132</v>
      </c>
      <c r="I42" s="2" t="s">
        <v>138</v>
      </c>
      <c r="J42" s="37">
        <v>6</v>
      </c>
      <c r="K42" s="37">
        <v>6</v>
      </c>
      <c r="L42" s="37">
        <v>6</v>
      </c>
      <c r="M42" s="37">
        <v>6</v>
      </c>
      <c r="N42" s="37">
        <v>6</v>
      </c>
      <c r="O42" s="37">
        <v>6</v>
      </c>
      <c r="P42" s="37">
        <f t="shared" si="14"/>
        <v>36</v>
      </c>
      <c r="Q42" s="32" t="s">
        <v>133</v>
      </c>
      <c r="R42" s="17"/>
      <c r="S42" s="28">
        <f t="shared" si="15"/>
        <v>0</v>
      </c>
      <c r="T42" s="28">
        <f t="shared" si="16"/>
        <v>0</v>
      </c>
      <c r="U42" s="28">
        <f t="shared" si="17"/>
        <v>0</v>
      </c>
      <c r="V42" s="28">
        <f t="shared" si="18"/>
        <v>0</v>
      </c>
      <c r="W42" s="28">
        <f t="shared" si="19"/>
        <v>0</v>
      </c>
      <c r="X42" s="28">
        <f t="shared" si="20"/>
        <v>0</v>
      </c>
      <c r="Y42" s="28">
        <f t="shared" si="21"/>
        <v>0</v>
      </c>
    </row>
    <row r="43" spans="3:25" x14ac:dyDescent="0.3">
      <c r="C43" s="41">
        <v>42152.833333333336</v>
      </c>
      <c r="D43" s="41">
        <v>42152.041666666664</v>
      </c>
      <c r="E43" s="3" t="s">
        <v>106</v>
      </c>
      <c r="F43" s="3" t="s">
        <v>131</v>
      </c>
      <c r="G43" s="42" t="s">
        <v>149</v>
      </c>
      <c r="H43" s="40" t="s">
        <v>137</v>
      </c>
      <c r="I43" s="2" t="s">
        <v>139</v>
      </c>
      <c r="J43" s="37">
        <v>5</v>
      </c>
      <c r="K43" s="37">
        <v>5</v>
      </c>
      <c r="L43" s="37">
        <v>5</v>
      </c>
      <c r="M43" s="37">
        <v>5</v>
      </c>
      <c r="N43" s="37">
        <v>5</v>
      </c>
      <c r="O43" s="37">
        <v>5</v>
      </c>
      <c r="P43" s="37">
        <f t="shared" si="14"/>
        <v>30</v>
      </c>
      <c r="Q43" s="32" t="s">
        <v>134</v>
      </c>
      <c r="R43" s="17"/>
      <c r="S43" s="28">
        <f t="shared" si="15"/>
        <v>0</v>
      </c>
      <c r="T43" s="28">
        <f t="shared" si="16"/>
        <v>0</v>
      </c>
      <c r="U43" s="28">
        <f t="shared" si="17"/>
        <v>0</v>
      </c>
      <c r="V43" s="28">
        <f t="shared" si="18"/>
        <v>0</v>
      </c>
      <c r="W43" s="28">
        <f t="shared" si="19"/>
        <v>0</v>
      </c>
      <c r="X43" s="28">
        <f t="shared" si="20"/>
        <v>0</v>
      </c>
      <c r="Y43" s="28">
        <f t="shared" si="21"/>
        <v>0</v>
      </c>
    </row>
    <row r="44" spans="3:25" x14ac:dyDescent="0.3">
      <c r="C44" s="77"/>
      <c r="D44" s="77"/>
      <c r="E44" s="77"/>
      <c r="F44" s="77"/>
      <c r="G44" s="77"/>
      <c r="H44" s="77"/>
      <c r="I44" s="16" t="s">
        <v>42</v>
      </c>
      <c r="J44" s="38">
        <f>SUM(J42:J43)</f>
        <v>11</v>
      </c>
      <c r="K44" s="38">
        <f t="shared" ref="K44:O44" si="41">SUM(K42:K43)</f>
        <v>11</v>
      </c>
      <c r="L44" s="38">
        <f t="shared" si="41"/>
        <v>11</v>
      </c>
      <c r="M44" s="38">
        <f t="shared" si="41"/>
        <v>11</v>
      </c>
      <c r="N44" s="38">
        <f t="shared" si="41"/>
        <v>11</v>
      </c>
      <c r="O44" s="38">
        <f t="shared" si="41"/>
        <v>11</v>
      </c>
      <c r="P44" s="38">
        <f t="shared" ref="P44" si="42">SUM(J44:O44)</f>
        <v>66</v>
      </c>
      <c r="Q44" s="33"/>
      <c r="R44" s="17"/>
      <c r="S44" s="28">
        <f t="shared" si="15"/>
        <v>11</v>
      </c>
      <c r="T44" s="28">
        <f t="shared" si="16"/>
        <v>11</v>
      </c>
      <c r="U44" s="28">
        <f t="shared" si="17"/>
        <v>11</v>
      </c>
      <c r="V44" s="28">
        <f t="shared" si="18"/>
        <v>11</v>
      </c>
      <c r="W44" s="28">
        <f t="shared" si="19"/>
        <v>11</v>
      </c>
      <c r="X44" s="28">
        <f t="shared" si="20"/>
        <v>11</v>
      </c>
      <c r="Y44" s="28">
        <f t="shared" si="21"/>
        <v>66</v>
      </c>
    </row>
    <row r="45" spans="3:25" ht="27" x14ac:dyDescent="0.3">
      <c r="C45" s="41">
        <v>42155.375</v>
      </c>
      <c r="D45" s="41">
        <v>42155.708333333336</v>
      </c>
      <c r="E45" s="45" t="s">
        <v>106</v>
      </c>
      <c r="F45" s="45" t="s">
        <v>172</v>
      </c>
      <c r="G45" s="40" t="s">
        <v>108</v>
      </c>
      <c r="H45" s="40" t="s">
        <v>142</v>
      </c>
      <c r="I45" s="2" t="s">
        <v>143</v>
      </c>
      <c r="J45" s="37">
        <v>8</v>
      </c>
      <c r="K45" s="37">
        <v>8</v>
      </c>
      <c r="L45" s="37">
        <v>0</v>
      </c>
      <c r="M45" s="37">
        <v>0</v>
      </c>
      <c r="N45" s="37">
        <v>0</v>
      </c>
      <c r="O45" s="37">
        <v>0</v>
      </c>
      <c r="P45" s="37">
        <f t="shared" ref="P45:P48" si="43">SUM(J45:O45)</f>
        <v>16</v>
      </c>
      <c r="Q45" s="54" t="s">
        <v>163</v>
      </c>
      <c r="R45" s="17"/>
      <c r="S45" s="28">
        <f t="shared" si="15"/>
        <v>0</v>
      </c>
      <c r="T45" s="28">
        <f t="shared" si="16"/>
        <v>0</v>
      </c>
      <c r="U45" s="28">
        <f t="shared" si="17"/>
        <v>0</v>
      </c>
      <c r="V45" s="28">
        <f t="shared" si="18"/>
        <v>0</v>
      </c>
      <c r="W45" s="28">
        <f t="shared" si="19"/>
        <v>0</v>
      </c>
      <c r="X45" s="28">
        <f t="shared" si="20"/>
        <v>0</v>
      </c>
      <c r="Y45" s="28">
        <f t="shared" si="21"/>
        <v>0</v>
      </c>
    </row>
    <row r="46" spans="3:25" x14ac:dyDescent="0.3">
      <c r="C46" s="41">
        <v>42155.375</v>
      </c>
      <c r="D46" s="41">
        <v>42155.708333333336</v>
      </c>
      <c r="E46" s="45" t="s">
        <v>106</v>
      </c>
      <c r="F46" s="45" t="s">
        <v>172</v>
      </c>
      <c r="G46" s="40" t="s">
        <v>108</v>
      </c>
      <c r="H46" s="40" t="s">
        <v>24</v>
      </c>
      <c r="I46" s="2" t="s">
        <v>144</v>
      </c>
      <c r="J46" s="37">
        <v>0</v>
      </c>
      <c r="K46" s="37">
        <v>0</v>
      </c>
      <c r="L46" s="37">
        <v>8</v>
      </c>
      <c r="M46" s="37">
        <v>0</v>
      </c>
      <c r="N46" s="37">
        <v>8</v>
      </c>
      <c r="O46" s="37">
        <v>0</v>
      </c>
      <c r="P46" s="37">
        <f t="shared" si="43"/>
        <v>16</v>
      </c>
      <c r="Q46" s="32" t="s">
        <v>162</v>
      </c>
      <c r="R46" s="17"/>
      <c r="S46" s="28">
        <f t="shared" si="15"/>
        <v>0</v>
      </c>
      <c r="T46" s="28">
        <f t="shared" si="16"/>
        <v>0</v>
      </c>
      <c r="U46" s="28">
        <f t="shared" si="17"/>
        <v>0</v>
      </c>
      <c r="V46" s="28">
        <f t="shared" si="18"/>
        <v>0</v>
      </c>
      <c r="W46" s="28">
        <f t="shared" si="19"/>
        <v>0</v>
      </c>
      <c r="X46" s="28">
        <f t="shared" si="20"/>
        <v>0</v>
      </c>
      <c r="Y46" s="28">
        <f t="shared" si="21"/>
        <v>0</v>
      </c>
    </row>
    <row r="47" spans="3:25" ht="27" x14ac:dyDescent="0.3">
      <c r="C47" s="41">
        <v>42155.375</v>
      </c>
      <c r="D47" s="41">
        <v>42155.708333333336</v>
      </c>
      <c r="E47" s="45" t="s">
        <v>106</v>
      </c>
      <c r="F47" s="45" t="s">
        <v>172</v>
      </c>
      <c r="G47" s="40" t="s">
        <v>108</v>
      </c>
      <c r="H47" s="40" t="s">
        <v>24</v>
      </c>
      <c r="I47" s="2" t="s">
        <v>145</v>
      </c>
      <c r="J47" s="37">
        <v>0</v>
      </c>
      <c r="K47" s="37">
        <v>0</v>
      </c>
      <c r="L47" s="37">
        <v>0</v>
      </c>
      <c r="M47" s="37">
        <v>8</v>
      </c>
      <c r="N47" s="37">
        <v>0</v>
      </c>
      <c r="O47" s="37">
        <v>0</v>
      </c>
      <c r="P47" s="37">
        <f t="shared" si="43"/>
        <v>8</v>
      </c>
      <c r="Q47" s="54" t="s">
        <v>161</v>
      </c>
      <c r="R47" s="17"/>
      <c r="S47" s="28">
        <f t="shared" si="15"/>
        <v>0</v>
      </c>
      <c r="T47" s="28">
        <f t="shared" si="16"/>
        <v>0</v>
      </c>
      <c r="U47" s="28">
        <f t="shared" si="17"/>
        <v>0</v>
      </c>
      <c r="V47" s="28">
        <f t="shared" si="18"/>
        <v>0</v>
      </c>
      <c r="W47" s="28">
        <f t="shared" si="19"/>
        <v>0</v>
      </c>
      <c r="X47" s="28">
        <f t="shared" si="20"/>
        <v>0</v>
      </c>
      <c r="Y47" s="28">
        <f t="shared" si="21"/>
        <v>0</v>
      </c>
    </row>
    <row r="48" spans="3:25" x14ac:dyDescent="0.3">
      <c r="C48" s="41">
        <v>42155.375</v>
      </c>
      <c r="D48" s="41">
        <v>42155.708333333336</v>
      </c>
      <c r="E48" s="45" t="s">
        <v>106</v>
      </c>
      <c r="F48" s="45" t="s">
        <v>172</v>
      </c>
      <c r="G48" s="40" t="s">
        <v>108</v>
      </c>
      <c r="H48" s="40" t="s">
        <v>24</v>
      </c>
      <c r="I48" s="2" t="s">
        <v>146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8</v>
      </c>
      <c r="P48" s="37">
        <f t="shared" si="43"/>
        <v>8</v>
      </c>
      <c r="Q48" s="32" t="s">
        <v>164</v>
      </c>
      <c r="R48" s="17"/>
      <c r="S48" s="28">
        <f t="shared" si="15"/>
        <v>0</v>
      </c>
      <c r="T48" s="28">
        <f t="shared" si="16"/>
        <v>0</v>
      </c>
      <c r="U48" s="28">
        <f t="shared" si="17"/>
        <v>0</v>
      </c>
      <c r="V48" s="28">
        <f t="shared" si="18"/>
        <v>0</v>
      </c>
      <c r="W48" s="28">
        <f t="shared" si="19"/>
        <v>0</v>
      </c>
      <c r="X48" s="28">
        <f t="shared" si="20"/>
        <v>0</v>
      </c>
      <c r="Y48" s="28">
        <f t="shared" si="21"/>
        <v>0</v>
      </c>
    </row>
    <row r="49" spans="3:25" x14ac:dyDescent="0.3">
      <c r="C49" s="41">
        <v>42155.708333333336</v>
      </c>
      <c r="D49" s="41">
        <v>42155.75</v>
      </c>
      <c r="E49" s="45" t="s">
        <v>106</v>
      </c>
      <c r="F49" s="45" t="s">
        <v>171</v>
      </c>
      <c r="G49" s="42" t="s">
        <v>54</v>
      </c>
      <c r="H49" s="40" t="s">
        <v>132</v>
      </c>
      <c r="I49" s="2" t="s">
        <v>147</v>
      </c>
      <c r="J49" s="37">
        <v>1</v>
      </c>
      <c r="K49" s="37">
        <v>1</v>
      </c>
      <c r="L49" s="37">
        <v>1</v>
      </c>
      <c r="M49" s="37">
        <v>1</v>
      </c>
      <c r="N49" s="37">
        <v>1</v>
      </c>
      <c r="O49" s="37">
        <v>1</v>
      </c>
      <c r="P49" s="37">
        <f t="shared" ref="P49" si="44">SUM(J49:O49)</f>
        <v>6</v>
      </c>
      <c r="Q49" s="32" t="s">
        <v>165</v>
      </c>
      <c r="R49" s="17"/>
      <c r="S49" s="28">
        <f t="shared" si="15"/>
        <v>0</v>
      </c>
      <c r="T49" s="28">
        <f t="shared" si="16"/>
        <v>0</v>
      </c>
      <c r="U49" s="28">
        <f t="shared" si="17"/>
        <v>0</v>
      </c>
      <c r="V49" s="28">
        <f t="shared" si="18"/>
        <v>0</v>
      </c>
      <c r="W49" s="28">
        <f t="shared" si="19"/>
        <v>0</v>
      </c>
      <c r="X49" s="28">
        <f t="shared" si="20"/>
        <v>0</v>
      </c>
      <c r="Y49" s="28">
        <f t="shared" si="21"/>
        <v>0</v>
      </c>
    </row>
    <row r="50" spans="3:25" x14ac:dyDescent="0.3">
      <c r="C50" s="44">
        <v>42155.8125</v>
      </c>
      <c r="D50" s="44">
        <v>42155.854166666664</v>
      </c>
      <c r="E50" s="45" t="s">
        <v>106</v>
      </c>
      <c r="F50" s="45" t="s">
        <v>171</v>
      </c>
      <c r="G50" s="42" t="s">
        <v>54</v>
      </c>
      <c r="H50" s="42" t="s">
        <v>132</v>
      </c>
      <c r="I50" s="2" t="s">
        <v>157</v>
      </c>
      <c r="J50" s="37">
        <v>1</v>
      </c>
      <c r="K50" s="37">
        <v>1</v>
      </c>
      <c r="L50" s="37">
        <v>1</v>
      </c>
      <c r="M50" s="37">
        <v>1</v>
      </c>
      <c r="N50" s="37">
        <v>1</v>
      </c>
      <c r="O50" s="37">
        <v>1</v>
      </c>
      <c r="P50" s="37">
        <f t="shared" ref="P50" si="45">SUM(J50:O50)</f>
        <v>6</v>
      </c>
      <c r="Q50" s="32" t="s">
        <v>158</v>
      </c>
      <c r="R50" s="17"/>
      <c r="S50" s="28">
        <f t="shared" si="15"/>
        <v>0</v>
      </c>
      <c r="T50" s="28">
        <f t="shared" si="16"/>
        <v>0</v>
      </c>
      <c r="U50" s="28">
        <f t="shared" si="17"/>
        <v>0</v>
      </c>
      <c r="V50" s="28">
        <f t="shared" si="18"/>
        <v>0</v>
      </c>
      <c r="W50" s="28">
        <f t="shared" si="19"/>
        <v>0</v>
      </c>
      <c r="X50" s="28">
        <f t="shared" si="20"/>
        <v>0</v>
      </c>
      <c r="Y50" s="28">
        <f t="shared" si="21"/>
        <v>0</v>
      </c>
    </row>
    <row r="51" spans="3:25" s="52" customFormat="1" x14ac:dyDescent="0.3">
      <c r="C51" s="98">
        <v>42155.854166666664</v>
      </c>
      <c r="D51" s="98">
        <v>42155.9375</v>
      </c>
      <c r="E51" s="45" t="s">
        <v>106</v>
      </c>
      <c r="F51" s="45" t="s">
        <v>171</v>
      </c>
      <c r="G51" s="101" t="s">
        <v>148</v>
      </c>
      <c r="H51" s="101" t="s">
        <v>135</v>
      </c>
      <c r="I51" s="48" t="s">
        <v>166</v>
      </c>
      <c r="J51" s="49">
        <v>0.5</v>
      </c>
      <c r="K51" s="49">
        <v>0.5</v>
      </c>
      <c r="L51" s="49">
        <v>0.5</v>
      </c>
      <c r="M51" s="49">
        <v>0.5</v>
      </c>
      <c r="N51" s="49">
        <v>0.5</v>
      </c>
      <c r="O51" s="49">
        <v>0.5</v>
      </c>
      <c r="P51" s="49">
        <f t="shared" ref="P51:P54" si="46">SUM(J51:O51)</f>
        <v>3</v>
      </c>
      <c r="Q51" s="50"/>
      <c r="R51" s="51"/>
      <c r="S51" s="28">
        <f t="shared" si="15"/>
        <v>0</v>
      </c>
      <c r="T51" s="28">
        <f t="shared" si="16"/>
        <v>0</v>
      </c>
      <c r="U51" s="28">
        <f t="shared" si="17"/>
        <v>0</v>
      </c>
      <c r="V51" s="28">
        <f t="shared" si="18"/>
        <v>0</v>
      </c>
      <c r="W51" s="28">
        <f t="shared" si="19"/>
        <v>0</v>
      </c>
      <c r="X51" s="28">
        <f t="shared" si="20"/>
        <v>0</v>
      </c>
      <c r="Y51" s="28">
        <f t="shared" si="21"/>
        <v>0</v>
      </c>
    </row>
    <row r="52" spans="3:25" s="52" customFormat="1" x14ac:dyDescent="0.3">
      <c r="C52" s="99"/>
      <c r="D52" s="99"/>
      <c r="E52" s="45" t="s">
        <v>106</v>
      </c>
      <c r="F52" s="45" t="s">
        <v>171</v>
      </c>
      <c r="G52" s="102"/>
      <c r="H52" s="102"/>
      <c r="I52" s="48" t="s">
        <v>167</v>
      </c>
      <c r="J52" s="49">
        <v>0.5</v>
      </c>
      <c r="K52" s="49">
        <v>1</v>
      </c>
      <c r="L52" s="49">
        <v>1</v>
      </c>
      <c r="M52" s="49">
        <v>1</v>
      </c>
      <c r="N52" s="49">
        <v>1</v>
      </c>
      <c r="O52" s="49">
        <v>1</v>
      </c>
      <c r="P52" s="49">
        <f t="shared" si="46"/>
        <v>5.5</v>
      </c>
      <c r="Q52" s="50"/>
      <c r="R52" s="51"/>
      <c r="S52" s="28">
        <f t="shared" si="15"/>
        <v>0</v>
      </c>
      <c r="T52" s="28">
        <f t="shared" si="16"/>
        <v>0</v>
      </c>
      <c r="U52" s="28">
        <f t="shared" si="17"/>
        <v>0</v>
      </c>
      <c r="V52" s="28">
        <f t="shared" si="18"/>
        <v>0</v>
      </c>
      <c r="W52" s="28">
        <f t="shared" si="19"/>
        <v>0</v>
      </c>
      <c r="X52" s="28">
        <f t="shared" si="20"/>
        <v>0</v>
      </c>
      <c r="Y52" s="28">
        <f t="shared" si="21"/>
        <v>0</v>
      </c>
    </row>
    <row r="53" spans="3:25" s="52" customFormat="1" x14ac:dyDescent="0.3">
      <c r="C53" s="99"/>
      <c r="D53" s="99"/>
      <c r="E53" s="45" t="s">
        <v>106</v>
      </c>
      <c r="F53" s="45" t="s">
        <v>171</v>
      </c>
      <c r="G53" s="102"/>
      <c r="H53" s="102"/>
      <c r="I53" s="48" t="s">
        <v>168</v>
      </c>
      <c r="J53" s="49">
        <v>0.5</v>
      </c>
      <c r="K53" s="49">
        <v>1</v>
      </c>
      <c r="L53" s="49">
        <v>1</v>
      </c>
      <c r="M53" s="49">
        <v>1</v>
      </c>
      <c r="N53" s="49">
        <v>1</v>
      </c>
      <c r="O53" s="49">
        <v>1</v>
      </c>
      <c r="P53" s="49">
        <f t="shared" si="46"/>
        <v>5.5</v>
      </c>
      <c r="Q53" s="50"/>
      <c r="R53" s="51"/>
      <c r="S53" s="28">
        <f t="shared" si="15"/>
        <v>0</v>
      </c>
      <c r="T53" s="28">
        <f t="shared" si="16"/>
        <v>0</v>
      </c>
      <c r="U53" s="28">
        <f t="shared" si="17"/>
        <v>0</v>
      </c>
      <c r="V53" s="28">
        <f t="shared" si="18"/>
        <v>0</v>
      </c>
      <c r="W53" s="28">
        <f t="shared" si="19"/>
        <v>0</v>
      </c>
      <c r="X53" s="28">
        <f t="shared" si="20"/>
        <v>0</v>
      </c>
      <c r="Y53" s="28">
        <f t="shared" si="21"/>
        <v>0</v>
      </c>
    </row>
    <row r="54" spans="3:25" s="52" customFormat="1" x14ac:dyDescent="0.3">
      <c r="C54" s="100"/>
      <c r="D54" s="100"/>
      <c r="E54" s="45" t="s">
        <v>106</v>
      </c>
      <c r="F54" s="45" t="s">
        <v>171</v>
      </c>
      <c r="G54" s="103"/>
      <c r="H54" s="103"/>
      <c r="I54" s="48" t="s">
        <v>169</v>
      </c>
      <c r="J54" s="49">
        <v>0.5</v>
      </c>
      <c r="K54" s="49">
        <v>0.5</v>
      </c>
      <c r="L54" s="49">
        <v>0.5</v>
      </c>
      <c r="M54" s="49">
        <v>0.5</v>
      </c>
      <c r="N54" s="49">
        <v>0.5</v>
      </c>
      <c r="O54" s="49">
        <v>0.5</v>
      </c>
      <c r="P54" s="49">
        <f t="shared" si="46"/>
        <v>3</v>
      </c>
      <c r="Q54" s="50"/>
      <c r="R54" s="51"/>
      <c r="S54" s="28">
        <f t="shared" si="15"/>
        <v>0</v>
      </c>
      <c r="T54" s="28">
        <f t="shared" si="16"/>
        <v>0</v>
      </c>
      <c r="U54" s="28">
        <f t="shared" si="17"/>
        <v>0</v>
      </c>
      <c r="V54" s="28">
        <f t="shared" si="18"/>
        <v>0</v>
      </c>
      <c r="W54" s="28">
        <f t="shared" si="19"/>
        <v>0</v>
      </c>
      <c r="X54" s="28">
        <f t="shared" si="20"/>
        <v>0</v>
      </c>
      <c r="Y54" s="28">
        <f t="shared" si="21"/>
        <v>0</v>
      </c>
    </row>
    <row r="55" spans="3:25" x14ac:dyDescent="0.3">
      <c r="C55" s="77"/>
      <c r="D55" s="77"/>
      <c r="E55" s="77"/>
      <c r="F55" s="77"/>
      <c r="G55" s="77"/>
      <c r="H55" s="77"/>
      <c r="I55" s="16" t="s">
        <v>42</v>
      </c>
      <c r="J55" s="38">
        <f t="shared" ref="J55:O55" si="47">SUM(J45:J54)</f>
        <v>12</v>
      </c>
      <c r="K55" s="38">
        <f t="shared" si="47"/>
        <v>13</v>
      </c>
      <c r="L55" s="38">
        <f t="shared" si="47"/>
        <v>13</v>
      </c>
      <c r="M55" s="38">
        <f t="shared" si="47"/>
        <v>13</v>
      </c>
      <c r="N55" s="38">
        <f t="shared" si="47"/>
        <v>13</v>
      </c>
      <c r="O55" s="38">
        <f t="shared" si="47"/>
        <v>13</v>
      </c>
      <c r="P55" s="38">
        <f t="shared" ref="P55" si="48">SUM(J55:O55)</f>
        <v>77</v>
      </c>
      <c r="Q55" s="33"/>
      <c r="R55" s="17"/>
      <c r="S55" s="28">
        <f t="shared" si="15"/>
        <v>12</v>
      </c>
      <c r="T55" s="28">
        <f t="shared" si="16"/>
        <v>13</v>
      </c>
      <c r="U55" s="28">
        <f t="shared" si="17"/>
        <v>13</v>
      </c>
      <c r="V55" s="28">
        <f t="shared" si="18"/>
        <v>13</v>
      </c>
      <c r="W55" s="28">
        <f t="shared" si="19"/>
        <v>13</v>
      </c>
      <c r="X55" s="28">
        <f t="shared" si="20"/>
        <v>13</v>
      </c>
      <c r="Y55" s="28">
        <f t="shared" si="21"/>
        <v>77</v>
      </c>
    </row>
    <row r="56" spans="3:25" x14ac:dyDescent="0.3">
      <c r="C56" s="44">
        <v>42156.8125</v>
      </c>
      <c r="D56" s="44">
        <v>42156.854166666664</v>
      </c>
      <c r="E56" s="3" t="s">
        <v>170</v>
      </c>
      <c r="F56" s="3" t="s">
        <v>173</v>
      </c>
      <c r="G56" s="42" t="s">
        <v>108</v>
      </c>
      <c r="H56" s="42" t="s">
        <v>24</v>
      </c>
      <c r="I56" s="2" t="s">
        <v>174</v>
      </c>
      <c r="J56" s="37">
        <v>1</v>
      </c>
      <c r="K56" s="37">
        <v>1</v>
      </c>
      <c r="L56" s="37">
        <v>1</v>
      </c>
      <c r="M56" s="37">
        <v>1</v>
      </c>
      <c r="N56" s="37">
        <v>1</v>
      </c>
      <c r="O56" s="37">
        <v>1</v>
      </c>
      <c r="P56" s="37">
        <f t="shared" si="14"/>
        <v>6</v>
      </c>
      <c r="Q56" s="32" t="s">
        <v>175</v>
      </c>
      <c r="R56" s="17"/>
      <c r="S56" s="28">
        <f t="shared" si="15"/>
        <v>0</v>
      </c>
      <c r="T56" s="28">
        <f t="shared" si="16"/>
        <v>0</v>
      </c>
      <c r="U56" s="28">
        <f t="shared" si="17"/>
        <v>0</v>
      </c>
      <c r="V56" s="28">
        <f t="shared" si="18"/>
        <v>0</v>
      </c>
      <c r="W56" s="28">
        <f t="shared" si="19"/>
        <v>0</v>
      </c>
      <c r="X56" s="28">
        <f t="shared" si="20"/>
        <v>0</v>
      </c>
      <c r="Y56" s="28">
        <f t="shared" si="21"/>
        <v>0</v>
      </c>
    </row>
    <row r="57" spans="3:25" x14ac:dyDescent="0.3">
      <c r="C57" s="44">
        <v>42156.854166666664</v>
      </c>
      <c r="D57" s="44">
        <v>42156.9375</v>
      </c>
      <c r="E57" s="3" t="s">
        <v>170</v>
      </c>
      <c r="F57" s="3" t="s">
        <v>173</v>
      </c>
      <c r="G57" s="42" t="s">
        <v>108</v>
      </c>
      <c r="H57" s="42" t="s">
        <v>24</v>
      </c>
      <c r="I57" s="2" t="s">
        <v>177</v>
      </c>
      <c r="J57" s="37">
        <v>2</v>
      </c>
      <c r="K57" s="37">
        <v>2</v>
      </c>
      <c r="L57" s="37">
        <v>2</v>
      </c>
      <c r="M57" s="37">
        <v>2</v>
      </c>
      <c r="N57" s="37">
        <v>2</v>
      </c>
      <c r="O57" s="37">
        <v>2</v>
      </c>
      <c r="P57" s="37">
        <f t="shared" si="14"/>
        <v>12</v>
      </c>
      <c r="Q57" s="32" t="s">
        <v>178</v>
      </c>
      <c r="R57" s="17"/>
      <c r="S57" s="28">
        <f t="shared" si="15"/>
        <v>0</v>
      </c>
      <c r="T57" s="28">
        <f t="shared" si="16"/>
        <v>0</v>
      </c>
      <c r="U57" s="28">
        <f t="shared" si="17"/>
        <v>0</v>
      </c>
      <c r="V57" s="28">
        <f t="shared" si="18"/>
        <v>0</v>
      </c>
      <c r="W57" s="28">
        <f t="shared" si="19"/>
        <v>0</v>
      </c>
      <c r="X57" s="28">
        <f t="shared" si="20"/>
        <v>0</v>
      </c>
      <c r="Y57" s="28">
        <f t="shared" si="21"/>
        <v>0</v>
      </c>
    </row>
    <row r="58" spans="3:25" x14ac:dyDescent="0.3">
      <c r="C58" s="77"/>
      <c r="D58" s="77"/>
      <c r="E58" s="77"/>
      <c r="F58" s="77"/>
      <c r="G58" s="77"/>
      <c r="H58" s="77"/>
      <c r="I58" s="16" t="s">
        <v>42</v>
      </c>
      <c r="J58" s="38">
        <f>SUM(J56:J57)</f>
        <v>3</v>
      </c>
      <c r="K58" s="38">
        <f t="shared" ref="K58:O58" si="49">SUM(K56:K57)</f>
        <v>3</v>
      </c>
      <c r="L58" s="38">
        <f t="shared" si="49"/>
        <v>3</v>
      </c>
      <c r="M58" s="38">
        <f t="shared" si="49"/>
        <v>3</v>
      </c>
      <c r="N58" s="38">
        <f t="shared" si="49"/>
        <v>3</v>
      </c>
      <c r="O58" s="38">
        <f t="shared" si="49"/>
        <v>3</v>
      </c>
      <c r="P58" s="38">
        <f t="shared" ref="P58:P62" si="50">SUM(J58:O58)</f>
        <v>18</v>
      </c>
      <c r="Q58" s="33"/>
      <c r="R58" s="17"/>
      <c r="S58" s="28">
        <f t="shared" si="15"/>
        <v>3</v>
      </c>
      <c r="T58" s="28">
        <f t="shared" si="16"/>
        <v>3</v>
      </c>
      <c r="U58" s="28">
        <f t="shared" si="17"/>
        <v>3</v>
      </c>
      <c r="V58" s="28">
        <f t="shared" si="18"/>
        <v>3</v>
      </c>
      <c r="W58" s="28">
        <f t="shared" si="19"/>
        <v>3</v>
      </c>
      <c r="X58" s="28">
        <f t="shared" si="20"/>
        <v>3</v>
      </c>
      <c r="Y58" s="28">
        <f t="shared" si="21"/>
        <v>18</v>
      </c>
    </row>
    <row r="59" spans="3:25" x14ac:dyDescent="0.3">
      <c r="C59" s="47">
        <v>42157.8125</v>
      </c>
      <c r="D59" s="47">
        <v>42156.9375</v>
      </c>
      <c r="E59" s="3" t="s">
        <v>106</v>
      </c>
      <c r="F59" s="3" t="s">
        <v>180</v>
      </c>
      <c r="G59" s="46" t="s">
        <v>108</v>
      </c>
      <c r="H59" s="46" t="s">
        <v>24</v>
      </c>
      <c r="I59" s="2" t="s">
        <v>177</v>
      </c>
      <c r="J59" s="37">
        <v>1</v>
      </c>
      <c r="K59" s="37">
        <v>1</v>
      </c>
      <c r="L59" s="37">
        <v>1</v>
      </c>
      <c r="M59" s="37">
        <v>1</v>
      </c>
      <c r="N59" s="37">
        <v>1</v>
      </c>
      <c r="O59" s="37">
        <v>1</v>
      </c>
      <c r="P59" s="37">
        <f t="shared" si="14"/>
        <v>6</v>
      </c>
      <c r="Q59" s="32" t="s">
        <v>177</v>
      </c>
      <c r="R59" s="17"/>
      <c r="S59" s="28">
        <f t="shared" si="15"/>
        <v>0</v>
      </c>
      <c r="T59" s="28">
        <f t="shared" si="16"/>
        <v>0</v>
      </c>
      <c r="U59" s="28">
        <f t="shared" si="17"/>
        <v>0</v>
      </c>
      <c r="V59" s="28">
        <f t="shared" si="18"/>
        <v>0</v>
      </c>
      <c r="W59" s="28">
        <f t="shared" si="19"/>
        <v>0</v>
      </c>
      <c r="X59" s="28">
        <f t="shared" si="20"/>
        <v>0</v>
      </c>
      <c r="Y59" s="28">
        <f t="shared" si="21"/>
        <v>0</v>
      </c>
    </row>
    <row r="60" spans="3:25" x14ac:dyDescent="0.3">
      <c r="C60" s="77"/>
      <c r="D60" s="77"/>
      <c r="E60" s="77"/>
      <c r="F60" s="77"/>
      <c r="G60" s="77"/>
      <c r="H60" s="77"/>
      <c r="I60" s="16" t="s">
        <v>42</v>
      </c>
      <c r="J60" s="38">
        <f t="shared" ref="J60:O60" si="51">SUM(J59)</f>
        <v>1</v>
      </c>
      <c r="K60" s="38">
        <f t="shared" si="51"/>
        <v>1</v>
      </c>
      <c r="L60" s="38">
        <f t="shared" si="51"/>
        <v>1</v>
      </c>
      <c r="M60" s="38">
        <f t="shared" si="51"/>
        <v>1</v>
      </c>
      <c r="N60" s="38">
        <f t="shared" si="51"/>
        <v>1</v>
      </c>
      <c r="O60" s="38">
        <f t="shared" si="51"/>
        <v>1</v>
      </c>
      <c r="P60" s="38">
        <f t="shared" si="50"/>
        <v>6</v>
      </c>
      <c r="Q60" s="33"/>
      <c r="R60" s="17"/>
      <c r="S60" s="28">
        <f t="shared" si="15"/>
        <v>1</v>
      </c>
      <c r="T60" s="28">
        <f t="shared" si="16"/>
        <v>1</v>
      </c>
      <c r="U60" s="28">
        <f t="shared" si="17"/>
        <v>1</v>
      </c>
      <c r="V60" s="28">
        <f t="shared" si="18"/>
        <v>1</v>
      </c>
      <c r="W60" s="28">
        <f t="shared" si="19"/>
        <v>1</v>
      </c>
      <c r="X60" s="28">
        <f t="shared" si="20"/>
        <v>1</v>
      </c>
      <c r="Y60" s="28">
        <f t="shared" si="21"/>
        <v>6</v>
      </c>
    </row>
    <row r="61" spans="3:25" x14ac:dyDescent="0.3">
      <c r="C61" s="47">
        <v>42158.520833333336</v>
      </c>
      <c r="D61" s="47">
        <v>42158.548611111109</v>
      </c>
      <c r="E61" s="3" t="s">
        <v>124</v>
      </c>
      <c r="F61" s="3" t="s">
        <v>318</v>
      </c>
      <c r="G61" s="46" t="s">
        <v>126</v>
      </c>
      <c r="H61" s="46" t="s">
        <v>24</v>
      </c>
      <c r="I61" s="2" t="s">
        <v>179</v>
      </c>
      <c r="J61" s="37">
        <f>40/60</f>
        <v>0.66666666666666663</v>
      </c>
      <c r="K61" s="37">
        <f>J61</f>
        <v>0.66666666666666663</v>
      </c>
      <c r="L61" s="37">
        <f t="shared" ref="L61" si="52">K61</f>
        <v>0.66666666666666663</v>
      </c>
      <c r="M61" s="37">
        <f t="shared" ref="M61" si="53">L61</f>
        <v>0.66666666666666663</v>
      </c>
      <c r="N61" s="37">
        <f t="shared" ref="N61" si="54">M61</f>
        <v>0.66666666666666663</v>
      </c>
      <c r="O61" s="37">
        <f t="shared" ref="O61" si="55">N61</f>
        <v>0.66666666666666663</v>
      </c>
      <c r="P61" s="37">
        <f t="shared" si="14"/>
        <v>3.9999999999999996</v>
      </c>
      <c r="Q61" s="32"/>
      <c r="R61" s="17"/>
      <c r="S61" s="28">
        <f t="shared" si="15"/>
        <v>0</v>
      </c>
      <c r="T61" s="28">
        <f t="shared" si="16"/>
        <v>0</v>
      </c>
      <c r="U61" s="28">
        <f t="shared" si="17"/>
        <v>0</v>
      </c>
      <c r="V61" s="28">
        <f t="shared" si="18"/>
        <v>0</v>
      </c>
      <c r="W61" s="28">
        <f t="shared" si="19"/>
        <v>0</v>
      </c>
      <c r="X61" s="28">
        <f t="shared" si="20"/>
        <v>0</v>
      </c>
      <c r="Y61" s="28">
        <f t="shared" si="21"/>
        <v>0</v>
      </c>
    </row>
    <row r="62" spans="3:25" x14ac:dyDescent="0.3">
      <c r="C62" s="77"/>
      <c r="D62" s="77"/>
      <c r="E62" s="77"/>
      <c r="F62" s="77"/>
      <c r="G62" s="77"/>
      <c r="H62" s="77"/>
      <c r="I62" s="16" t="s">
        <v>42</v>
      </c>
      <c r="J62" s="38">
        <f t="shared" ref="J62:O62" si="56">SUM(J61)</f>
        <v>0.66666666666666663</v>
      </c>
      <c r="K62" s="38">
        <f t="shared" si="56"/>
        <v>0.66666666666666663</v>
      </c>
      <c r="L62" s="38">
        <f t="shared" si="56"/>
        <v>0.66666666666666663</v>
      </c>
      <c r="M62" s="38">
        <f t="shared" si="56"/>
        <v>0.66666666666666663</v>
      </c>
      <c r="N62" s="38">
        <f t="shared" si="56"/>
        <v>0.66666666666666663</v>
      </c>
      <c r="O62" s="38">
        <f t="shared" si="56"/>
        <v>0.66666666666666663</v>
      </c>
      <c r="P62" s="38">
        <f t="shared" si="50"/>
        <v>3.9999999999999996</v>
      </c>
      <c r="Q62" s="33"/>
      <c r="R62" s="17"/>
      <c r="S62" s="28">
        <f t="shared" si="15"/>
        <v>0.66666666666666663</v>
      </c>
      <c r="T62" s="28">
        <f t="shared" si="16"/>
        <v>0.66666666666666663</v>
      </c>
      <c r="U62" s="28">
        <f t="shared" si="17"/>
        <v>0.66666666666666663</v>
      </c>
      <c r="V62" s="28">
        <f t="shared" si="18"/>
        <v>0.66666666666666663</v>
      </c>
      <c r="W62" s="28">
        <f t="shared" si="19"/>
        <v>0.66666666666666663</v>
      </c>
      <c r="X62" s="28">
        <f t="shared" si="20"/>
        <v>0.66666666666666663</v>
      </c>
      <c r="Y62" s="28">
        <f t="shared" si="21"/>
        <v>3.9999999999999996</v>
      </c>
    </row>
    <row r="63" spans="3:25" x14ac:dyDescent="0.3">
      <c r="C63" s="47">
        <v>42160.666666666664</v>
      </c>
      <c r="D63" s="47">
        <v>42160.708333333336</v>
      </c>
      <c r="E63" s="3" t="s">
        <v>106</v>
      </c>
      <c r="F63" s="3" t="s">
        <v>181</v>
      </c>
      <c r="G63" s="46" t="s">
        <v>182</v>
      </c>
      <c r="H63" s="46" t="s">
        <v>195</v>
      </c>
      <c r="I63" s="2" t="s">
        <v>184</v>
      </c>
      <c r="J63" s="37">
        <v>1</v>
      </c>
      <c r="K63" s="37">
        <v>1</v>
      </c>
      <c r="L63" s="37">
        <v>1</v>
      </c>
      <c r="M63" s="37">
        <v>1</v>
      </c>
      <c r="N63" s="37">
        <v>1</v>
      </c>
      <c r="O63" s="37">
        <v>1</v>
      </c>
      <c r="P63" s="37">
        <f t="shared" si="14"/>
        <v>6</v>
      </c>
      <c r="Q63" s="32" t="s">
        <v>183</v>
      </c>
      <c r="R63" s="17"/>
      <c r="S63" s="28">
        <f t="shared" si="15"/>
        <v>0</v>
      </c>
      <c r="T63" s="28">
        <f t="shared" si="16"/>
        <v>0</v>
      </c>
      <c r="U63" s="28">
        <f t="shared" si="17"/>
        <v>0</v>
      </c>
      <c r="V63" s="28">
        <f t="shared" si="18"/>
        <v>0</v>
      </c>
      <c r="W63" s="28">
        <f t="shared" si="19"/>
        <v>0</v>
      </c>
      <c r="X63" s="28">
        <f t="shared" si="20"/>
        <v>0</v>
      </c>
      <c r="Y63" s="28">
        <f t="shared" si="21"/>
        <v>0</v>
      </c>
    </row>
    <row r="64" spans="3:25" x14ac:dyDescent="0.3">
      <c r="C64" s="77"/>
      <c r="D64" s="77"/>
      <c r="E64" s="77"/>
      <c r="F64" s="77"/>
      <c r="G64" s="77"/>
      <c r="H64" s="77"/>
      <c r="I64" s="16" t="s">
        <v>42</v>
      </c>
      <c r="J64" s="38">
        <f t="shared" ref="J64:O64" si="57">SUM(J63)</f>
        <v>1</v>
      </c>
      <c r="K64" s="38">
        <f t="shared" si="57"/>
        <v>1</v>
      </c>
      <c r="L64" s="38">
        <f t="shared" si="57"/>
        <v>1</v>
      </c>
      <c r="M64" s="38">
        <f t="shared" si="57"/>
        <v>1</v>
      </c>
      <c r="N64" s="38">
        <f t="shared" si="57"/>
        <v>1</v>
      </c>
      <c r="O64" s="38">
        <f t="shared" si="57"/>
        <v>1</v>
      </c>
      <c r="P64" s="38">
        <f t="shared" ref="P64" si="58">SUM(J64:O64)</f>
        <v>6</v>
      </c>
      <c r="Q64" s="33"/>
      <c r="R64" s="17"/>
      <c r="S64" s="28">
        <f t="shared" si="15"/>
        <v>1</v>
      </c>
      <c r="T64" s="28">
        <f t="shared" si="16"/>
        <v>1</v>
      </c>
      <c r="U64" s="28">
        <f t="shared" si="17"/>
        <v>1</v>
      </c>
      <c r="V64" s="28">
        <f t="shared" si="18"/>
        <v>1</v>
      </c>
      <c r="W64" s="28">
        <f t="shared" si="19"/>
        <v>1</v>
      </c>
      <c r="X64" s="28">
        <f t="shared" si="20"/>
        <v>1</v>
      </c>
      <c r="Y64" s="28">
        <f t="shared" si="21"/>
        <v>6</v>
      </c>
    </row>
    <row r="65" spans="3:25" x14ac:dyDescent="0.3">
      <c r="C65" s="47">
        <v>42162.375</v>
      </c>
      <c r="D65" s="47">
        <v>42162.75</v>
      </c>
      <c r="E65" s="3" t="s">
        <v>106</v>
      </c>
      <c r="F65" s="3" t="s">
        <v>197</v>
      </c>
      <c r="G65" s="46" t="s">
        <v>182</v>
      </c>
      <c r="H65" s="46" t="s">
        <v>185</v>
      </c>
      <c r="I65" s="2" t="s">
        <v>191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9</v>
      </c>
      <c r="P65" s="37">
        <f t="shared" si="14"/>
        <v>9</v>
      </c>
      <c r="Q65" s="32"/>
      <c r="R65" s="17"/>
      <c r="S65" s="28">
        <f t="shared" si="15"/>
        <v>0</v>
      </c>
      <c r="T65" s="28">
        <f t="shared" si="16"/>
        <v>0</v>
      </c>
      <c r="U65" s="28">
        <f t="shared" si="17"/>
        <v>0</v>
      </c>
      <c r="V65" s="28">
        <f t="shared" si="18"/>
        <v>0</v>
      </c>
      <c r="W65" s="28">
        <f t="shared" si="19"/>
        <v>0</v>
      </c>
      <c r="X65" s="28">
        <f t="shared" si="20"/>
        <v>0</v>
      </c>
      <c r="Y65" s="28">
        <f t="shared" si="21"/>
        <v>0</v>
      </c>
    </row>
    <row r="66" spans="3:25" x14ac:dyDescent="0.3">
      <c r="C66" s="47">
        <v>42162.375</v>
      </c>
      <c r="D66" s="47">
        <v>42162.75</v>
      </c>
      <c r="E66" s="3" t="s">
        <v>106</v>
      </c>
      <c r="F66" s="3" t="s">
        <v>197</v>
      </c>
      <c r="G66" s="46" t="s">
        <v>182</v>
      </c>
      <c r="H66" s="46" t="s">
        <v>186</v>
      </c>
      <c r="I66" s="2" t="s">
        <v>191</v>
      </c>
      <c r="J66" s="37">
        <v>0</v>
      </c>
      <c r="K66" s="37">
        <v>0</v>
      </c>
      <c r="L66" s="37">
        <v>0</v>
      </c>
      <c r="M66" s="37">
        <v>9</v>
      </c>
      <c r="N66" s="37">
        <v>0</v>
      </c>
      <c r="O66" s="37">
        <v>0</v>
      </c>
      <c r="P66" s="37">
        <f t="shared" si="14"/>
        <v>9</v>
      </c>
      <c r="Q66" s="32"/>
      <c r="R66" s="17"/>
      <c r="S66" s="28">
        <f t="shared" si="15"/>
        <v>0</v>
      </c>
      <c r="T66" s="28">
        <f t="shared" si="16"/>
        <v>0</v>
      </c>
      <c r="U66" s="28">
        <f t="shared" si="17"/>
        <v>0</v>
      </c>
      <c r="V66" s="28">
        <f t="shared" si="18"/>
        <v>0</v>
      </c>
      <c r="W66" s="28">
        <f t="shared" si="19"/>
        <v>0</v>
      </c>
      <c r="X66" s="28">
        <f t="shared" si="20"/>
        <v>0</v>
      </c>
      <c r="Y66" s="28">
        <f t="shared" si="21"/>
        <v>0</v>
      </c>
    </row>
    <row r="67" spans="3:25" x14ac:dyDescent="0.3">
      <c r="C67" s="47">
        <v>42162.375</v>
      </c>
      <c r="D67" s="47">
        <v>42162.75</v>
      </c>
      <c r="E67" s="3" t="s">
        <v>106</v>
      </c>
      <c r="F67" s="3" t="s">
        <v>197</v>
      </c>
      <c r="G67" s="46" t="s">
        <v>182</v>
      </c>
      <c r="H67" s="46" t="s">
        <v>187</v>
      </c>
      <c r="I67" s="2" t="s">
        <v>191</v>
      </c>
      <c r="J67" s="37">
        <v>9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f t="shared" si="14"/>
        <v>9</v>
      </c>
      <c r="Q67" s="32"/>
      <c r="R67" s="17"/>
      <c r="S67" s="28">
        <f t="shared" si="15"/>
        <v>0</v>
      </c>
      <c r="T67" s="28">
        <f t="shared" si="16"/>
        <v>0</v>
      </c>
      <c r="U67" s="28">
        <f t="shared" si="17"/>
        <v>0</v>
      </c>
      <c r="V67" s="28">
        <f t="shared" si="18"/>
        <v>0</v>
      </c>
      <c r="W67" s="28">
        <f t="shared" si="19"/>
        <v>0</v>
      </c>
      <c r="X67" s="28">
        <f t="shared" si="20"/>
        <v>0</v>
      </c>
      <c r="Y67" s="28">
        <f t="shared" si="21"/>
        <v>0</v>
      </c>
    </row>
    <row r="68" spans="3:25" x14ac:dyDescent="0.3">
      <c r="C68" s="47">
        <v>42162.375</v>
      </c>
      <c r="D68" s="47">
        <v>42162.75</v>
      </c>
      <c r="E68" s="3" t="s">
        <v>106</v>
      </c>
      <c r="F68" s="3" t="s">
        <v>197</v>
      </c>
      <c r="G68" s="46" t="s">
        <v>182</v>
      </c>
      <c r="H68" s="46" t="s">
        <v>188</v>
      </c>
      <c r="I68" s="2" t="s">
        <v>192</v>
      </c>
      <c r="J68" s="37">
        <v>0</v>
      </c>
      <c r="K68" s="37">
        <v>9</v>
      </c>
      <c r="L68" s="37">
        <v>0</v>
      </c>
      <c r="M68" s="37">
        <v>0</v>
      </c>
      <c r="N68" s="37">
        <v>0</v>
      </c>
      <c r="O68" s="37">
        <v>0</v>
      </c>
      <c r="P68" s="37">
        <f t="shared" si="14"/>
        <v>9</v>
      </c>
      <c r="Q68" s="32"/>
      <c r="R68" s="17"/>
      <c r="S68" s="28">
        <f t="shared" si="15"/>
        <v>0</v>
      </c>
      <c r="T68" s="28">
        <f t="shared" si="16"/>
        <v>0</v>
      </c>
      <c r="U68" s="28">
        <f t="shared" si="17"/>
        <v>0</v>
      </c>
      <c r="V68" s="28">
        <f t="shared" si="18"/>
        <v>0</v>
      </c>
      <c r="W68" s="28">
        <f t="shared" si="19"/>
        <v>0</v>
      </c>
      <c r="X68" s="28">
        <f t="shared" si="20"/>
        <v>0</v>
      </c>
      <c r="Y68" s="28">
        <f t="shared" si="21"/>
        <v>0</v>
      </c>
    </row>
    <row r="69" spans="3:25" x14ac:dyDescent="0.3">
      <c r="C69" s="47">
        <v>42162.375</v>
      </c>
      <c r="D69" s="47">
        <v>42162.75</v>
      </c>
      <c r="E69" s="3" t="s">
        <v>106</v>
      </c>
      <c r="F69" s="3" t="s">
        <v>197</v>
      </c>
      <c r="G69" s="46" t="s">
        <v>182</v>
      </c>
      <c r="H69" s="46" t="s">
        <v>189</v>
      </c>
      <c r="I69" s="2" t="s">
        <v>191</v>
      </c>
      <c r="J69" s="37">
        <v>0</v>
      </c>
      <c r="K69" s="37">
        <v>0</v>
      </c>
      <c r="L69" s="37">
        <v>0</v>
      </c>
      <c r="M69" s="37">
        <v>0</v>
      </c>
      <c r="N69" s="37">
        <v>9</v>
      </c>
      <c r="O69" s="37">
        <v>0</v>
      </c>
      <c r="P69" s="37">
        <f t="shared" si="14"/>
        <v>9</v>
      </c>
      <c r="Q69" s="32"/>
      <c r="R69" s="17"/>
      <c r="S69" s="28">
        <f t="shared" si="15"/>
        <v>0</v>
      </c>
      <c r="T69" s="28">
        <f t="shared" si="16"/>
        <v>0</v>
      </c>
      <c r="U69" s="28">
        <f t="shared" si="17"/>
        <v>0</v>
      </c>
      <c r="V69" s="28">
        <f t="shared" si="18"/>
        <v>0</v>
      </c>
      <c r="W69" s="28">
        <f t="shared" si="19"/>
        <v>0</v>
      </c>
      <c r="X69" s="28">
        <f t="shared" si="20"/>
        <v>0</v>
      </c>
      <c r="Y69" s="28">
        <f t="shared" si="21"/>
        <v>0</v>
      </c>
    </row>
    <row r="70" spans="3:25" x14ac:dyDescent="0.3">
      <c r="C70" s="47">
        <v>42162.375</v>
      </c>
      <c r="D70" s="47">
        <v>42162.75</v>
      </c>
      <c r="E70" s="3" t="s">
        <v>106</v>
      </c>
      <c r="F70" s="3" t="s">
        <v>197</v>
      </c>
      <c r="G70" s="46" t="s">
        <v>182</v>
      </c>
      <c r="H70" s="46" t="s">
        <v>190</v>
      </c>
      <c r="I70" s="2" t="s">
        <v>191</v>
      </c>
      <c r="J70" s="37">
        <v>0</v>
      </c>
      <c r="K70" s="37">
        <v>0</v>
      </c>
      <c r="L70" s="37">
        <v>9</v>
      </c>
      <c r="M70" s="37">
        <v>0</v>
      </c>
      <c r="N70" s="37">
        <v>0</v>
      </c>
      <c r="O70" s="37">
        <v>0</v>
      </c>
      <c r="P70" s="37">
        <f t="shared" si="14"/>
        <v>9</v>
      </c>
      <c r="Q70" s="32"/>
      <c r="R70" s="17"/>
      <c r="S70" s="28">
        <f t="shared" si="15"/>
        <v>0</v>
      </c>
      <c r="T70" s="28">
        <f t="shared" si="16"/>
        <v>0</v>
      </c>
      <c r="U70" s="28">
        <f t="shared" si="17"/>
        <v>0</v>
      </c>
      <c r="V70" s="28">
        <f t="shared" si="18"/>
        <v>0</v>
      </c>
      <c r="W70" s="28">
        <f t="shared" si="19"/>
        <v>0</v>
      </c>
      <c r="X70" s="28">
        <f t="shared" si="20"/>
        <v>0</v>
      </c>
      <c r="Y70" s="28">
        <f t="shared" si="21"/>
        <v>0</v>
      </c>
    </row>
    <row r="71" spans="3:25" x14ac:dyDescent="0.3">
      <c r="C71" s="77"/>
      <c r="D71" s="77"/>
      <c r="E71" s="77"/>
      <c r="F71" s="77"/>
      <c r="G71" s="77"/>
      <c r="H71" s="77"/>
      <c r="I71" s="16" t="s">
        <v>42</v>
      </c>
      <c r="J71" s="38">
        <f>SUM(J65:J70)</f>
        <v>9</v>
      </c>
      <c r="K71" s="38">
        <f t="shared" ref="K71:O71" si="59">SUM(K65:K70)</f>
        <v>9</v>
      </c>
      <c r="L71" s="38">
        <f t="shared" si="59"/>
        <v>9</v>
      </c>
      <c r="M71" s="38">
        <f t="shared" si="59"/>
        <v>9</v>
      </c>
      <c r="N71" s="38">
        <f t="shared" si="59"/>
        <v>9</v>
      </c>
      <c r="O71" s="38">
        <f t="shared" si="59"/>
        <v>9</v>
      </c>
      <c r="P71" s="38">
        <f t="shared" si="14"/>
        <v>54</v>
      </c>
      <c r="Q71" s="33"/>
      <c r="R71" s="17"/>
      <c r="S71" s="28">
        <f t="shared" si="15"/>
        <v>9</v>
      </c>
      <c r="T71" s="28">
        <f t="shared" si="16"/>
        <v>9</v>
      </c>
      <c r="U71" s="28">
        <f t="shared" si="17"/>
        <v>9</v>
      </c>
      <c r="V71" s="28">
        <f t="shared" si="18"/>
        <v>9</v>
      </c>
      <c r="W71" s="28">
        <f t="shared" si="19"/>
        <v>9</v>
      </c>
      <c r="X71" s="28">
        <f t="shared" si="20"/>
        <v>9</v>
      </c>
      <c r="Y71" s="28">
        <f t="shared" si="21"/>
        <v>54</v>
      </c>
    </row>
    <row r="72" spans="3:25" ht="27" x14ac:dyDescent="0.3">
      <c r="C72" s="47">
        <v>42163.583333333336</v>
      </c>
      <c r="D72" s="47">
        <v>42163.666666666664</v>
      </c>
      <c r="E72" s="3" t="s">
        <v>106</v>
      </c>
      <c r="F72" s="3" t="s">
        <v>193</v>
      </c>
      <c r="G72" s="46" t="s">
        <v>182</v>
      </c>
      <c r="H72" s="75" t="s">
        <v>321</v>
      </c>
      <c r="I72" s="2" t="s">
        <v>194</v>
      </c>
      <c r="J72" s="37">
        <v>2</v>
      </c>
      <c r="K72" s="37">
        <v>2</v>
      </c>
      <c r="L72" s="37">
        <v>2</v>
      </c>
      <c r="M72" s="37">
        <v>2</v>
      </c>
      <c r="N72" s="37">
        <v>2</v>
      </c>
      <c r="O72" s="37">
        <v>2</v>
      </c>
      <c r="P72" s="37">
        <f t="shared" ref="P72:P81" si="60">SUM(J72:O72)</f>
        <v>12</v>
      </c>
      <c r="Q72" s="57" t="s">
        <v>199</v>
      </c>
      <c r="R72" s="17"/>
      <c r="S72" s="28">
        <f t="shared" si="15"/>
        <v>0</v>
      </c>
      <c r="T72" s="28">
        <f t="shared" si="16"/>
        <v>0</v>
      </c>
      <c r="U72" s="28">
        <f t="shared" si="17"/>
        <v>0</v>
      </c>
      <c r="V72" s="28">
        <f t="shared" si="18"/>
        <v>0</v>
      </c>
      <c r="W72" s="28">
        <f t="shared" si="19"/>
        <v>0</v>
      </c>
      <c r="X72" s="28">
        <f t="shared" si="20"/>
        <v>0</v>
      </c>
      <c r="Y72" s="28">
        <f t="shared" si="21"/>
        <v>0</v>
      </c>
    </row>
    <row r="73" spans="3:25" x14ac:dyDescent="0.3">
      <c r="C73" s="47">
        <v>42163.666666666664</v>
      </c>
      <c r="D73" s="47">
        <v>42163.708333333336</v>
      </c>
      <c r="E73" s="3" t="s">
        <v>106</v>
      </c>
      <c r="F73" s="3" t="s">
        <v>193</v>
      </c>
      <c r="G73" s="46" t="s">
        <v>108</v>
      </c>
      <c r="H73" s="46" t="s">
        <v>195</v>
      </c>
      <c r="I73" s="2" t="s">
        <v>196</v>
      </c>
      <c r="J73" s="37">
        <v>1</v>
      </c>
      <c r="K73" s="37">
        <v>1</v>
      </c>
      <c r="L73" s="37">
        <v>1</v>
      </c>
      <c r="M73" s="37">
        <v>1</v>
      </c>
      <c r="N73" s="37">
        <v>1</v>
      </c>
      <c r="O73" s="37">
        <v>1</v>
      </c>
      <c r="P73" s="37">
        <f t="shared" si="60"/>
        <v>6</v>
      </c>
      <c r="Q73" s="32"/>
      <c r="R73" s="17"/>
      <c r="S73" s="28">
        <f t="shared" si="15"/>
        <v>0</v>
      </c>
      <c r="T73" s="28">
        <f t="shared" si="16"/>
        <v>0</v>
      </c>
      <c r="U73" s="28">
        <f t="shared" si="17"/>
        <v>0</v>
      </c>
      <c r="V73" s="28">
        <f t="shared" si="18"/>
        <v>0</v>
      </c>
      <c r="W73" s="28">
        <f t="shared" si="19"/>
        <v>0</v>
      </c>
      <c r="X73" s="28">
        <f t="shared" si="20"/>
        <v>0</v>
      </c>
      <c r="Y73" s="28">
        <f t="shared" si="21"/>
        <v>0</v>
      </c>
    </row>
    <row r="74" spans="3:25" x14ac:dyDescent="0.3">
      <c r="C74" s="77"/>
      <c r="D74" s="77"/>
      <c r="E74" s="77"/>
      <c r="F74" s="77"/>
      <c r="G74" s="77"/>
      <c r="H74" s="77"/>
      <c r="I74" s="16" t="s">
        <v>42</v>
      </c>
      <c r="J74" s="38">
        <f>SUM(J72:J73)</f>
        <v>3</v>
      </c>
      <c r="K74" s="38">
        <f t="shared" ref="K74:O74" si="61">SUM(K72:K73)</f>
        <v>3</v>
      </c>
      <c r="L74" s="38">
        <f t="shared" si="61"/>
        <v>3</v>
      </c>
      <c r="M74" s="38">
        <f t="shared" si="61"/>
        <v>3</v>
      </c>
      <c r="N74" s="38">
        <f t="shared" si="61"/>
        <v>3</v>
      </c>
      <c r="O74" s="38">
        <f t="shared" si="61"/>
        <v>3</v>
      </c>
      <c r="P74" s="38">
        <f t="shared" si="60"/>
        <v>18</v>
      </c>
      <c r="Q74" s="33"/>
      <c r="R74" s="17"/>
      <c r="S74" s="28">
        <f t="shared" ref="S74:S137" si="62">IF($I74="total",J74,0)</f>
        <v>3</v>
      </c>
      <c r="T74" s="28">
        <f t="shared" ref="T74:T137" si="63">IF($I74="total",K74,0)</f>
        <v>3</v>
      </c>
      <c r="U74" s="28">
        <f t="shared" ref="U74:U137" si="64">IF($I74="total",L74,0)</f>
        <v>3</v>
      </c>
      <c r="V74" s="28">
        <f t="shared" ref="V74:V137" si="65">IF($I74="total",M74,0)</f>
        <v>3</v>
      </c>
      <c r="W74" s="28">
        <f t="shared" ref="W74:W137" si="66">IF($I74="total",N74,0)</f>
        <v>3</v>
      </c>
      <c r="X74" s="28">
        <f t="shared" ref="X74:X137" si="67">IF($I74="total",O74,0)</f>
        <v>3</v>
      </c>
      <c r="Y74" s="28">
        <f t="shared" ref="Y74:Y137" si="68">IF($I74="total",P74,0)</f>
        <v>18</v>
      </c>
    </row>
    <row r="75" spans="3:25" x14ac:dyDescent="0.3">
      <c r="C75" s="56">
        <v>42163.791666666664</v>
      </c>
      <c r="D75" s="56">
        <v>42163.875</v>
      </c>
      <c r="E75" s="3" t="s">
        <v>106</v>
      </c>
      <c r="F75" s="3" t="s">
        <v>197</v>
      </c>
      <c r="G75" s="55" t="s">
        <v>182</v>
      </c>
      <c r="H75" s="55" t="s">
        <v>185</v>
      </c>
      <c r="I75" s="2" t="s">
        <v>191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2</v>
      </c>
      <c r="P75" s="37">
        <f t="shared" si="60"/>
        <v>2</v>
      </c>
      <c r="Q75" s="57" t="s">
        <v>200</v>
      </c>
      <c r="R75" s="17"/>
      <c r="S75" s="28">
        <f t="shared" si="62"/>
        <v>0</v>
      </c>
      <c r="T75" s="28">
        <f t="shared" si="63"/>
        <v>0</v>
      </c>
      <c r="U75" s="28">
        <f t="shared" si="64"/>
        <v>0</v>
      </c>
      <c r="V75" s="28">
        <f t="shared" si="65"/>
        <v>0</v>
      </c>
      <c r="W75" s="28">
        <f t="shared" si="66"/>
        <v>0</v>
      </c>
      <c r="X75" s="28">
        <f t="shared" si="67"/>
        <v>0</v>
      </c>
      <c r="Y75" s="28">
        <f t="shared" si="68"/>
        <v>0</v>
      </c>
    </row>
    <row r="76" spans="3:25" x14ac:dyDescent="0.3">
      <c r="C76" s="56">
        <v>42163.791666666664</v>
      </c>
      <c r="D76" s="56">
        <v>42163.875</v>
      </c>
      <c r="E76" s="3" t="s">
        <v>106</v>
      </c>
      <c r="F76" s="3" t="s">
        <v>197</v>
      </c>
      <c r="G76" s="55" t="s">
        <v>182</v>
      </c>
      <c r="H76" s="55" t="s">
        <v>186</v>
      </c>
      <c r="I76" s="2" t="s">
        <v>191</v>
      </c>
      <c r="J76" s="37">
        <v>0</v>
      </c>
      <c r="K76" s="37">
        <v>0</v>
      </c>
      <c r="L76" s="37">
        <v>0</v>
      </c>
      <c r="M76" s="37">
        <v>2</v>
      </c>
      <c r="N76" s="37">
        <v>0</v>
      </c>
      <c r="O76" s="37">
        <v>0</v>
      </c>
      <c r="P76" s="37">
        <f t="shared" si="60"/>
        <v>2</v>
      </c>
      <c r="Q76" s="57" t="s">
        <v>200</v>
      </c>
      <c r="R76" s="17"/>
      <c r="S76" s="28">
        <f t="shared" si="62"/>
        <v>0</v>
      </c>
      <c r="T76" s="28">
        <f t="shared" si="63"/>
        <v>0</v>
      </c>
      <c r="U76" s="28">
        <f t="shared" si="64"/>
        <v>0</v>
      </c>
      <c r="V76" s="28">
        <f t="shared" si="65"/>
        <v>0</v>
      </c>
      <c r="W76" s="28">
        <f t="shared" si="66"/>
        <v>0</v>
      </c>
      <c r="X76" s="28">
        <f t="shared" si="67"/>
        <v>0</v>
      </c>
      <c r="Y76" s="28">
        <f t="shared" si="68"/>
        <v>0</v>
      </c>
    </row>
    <row r="77" spans="3:25" x14ac:dyDescent="0.3">
      <c r="C77" s="56">
        <v>42163.791666666664</v>
      </c>
      <c r="D77" s="56">
        <v>42163.875</v>
      </c>
      <c r="E77" s="3" t="s">
        <v>106</v>
      </c>
      <c r="F77" s="3" t="s">
        <v>197</v>
      </c>
      <c r="G77" s="55" t="s">
        <v>182</v>
      </c>
      <c r="H77" s="55" t="s">
        <v>187</v>
      </c>
      <c r="I77" s="2" t="s">
        <v>191</v>
      </c>
      <c r="J77" s="37">
        <v>2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f t="shared" si="60"/>
        <v>2</v>
      </c>
      <c r="Q77" s="57" t="s">
        <v>200</v>
      </c>
      <c r="R77" s="17"/>
      <c r="S77" s="28">
        <f t="shared" si="62"/>
        <v>0</v>
      </c>
      <c r="T77" s="28">
        <f t="shared" si="63"/>
        <v>0</v>
      </c>
      <c r="U77" s="28">
        <f t="shared" si="64"/>
        <v>0</v>
      </c>
      <c r="V77" s="28">
        <f t="shared" si="65"/>
        <v>0</v>
      </c>
      <c r="W77" s="28">
        <f t="shared" si="66"/>
        <v>0</v>
      </c>
      <c r="X77" s="28">
        <f t="shared" si="67"/>
        <v>0</v>
      </c>
      <c r="Y77" s="28">
        <f t="shared" si="68"/>
        <v>0</v>
      </c>
    </row>
    <row r="78" spans="3:25" x14ac:dyDescent="0.3">
      <c r="C78" s="56">
        <v>42163.791666666664</v>
      </c>
      <c r="D78" s="56">
        <v>42163.875</v>
      </c>
      <c r="E78" s="3" t="s">
        <v>106</v>
      </c>
      <c r="F78" s="3" t="s">
        <v>197</v>
      </c>
      <c r="G78" s="55" t="s">
        <v>182</v>
      </c>
      <c r="H78" s="55" t="s">
        <v>198</v>
      </c>
      <c r="I78" s="2" t="s">
        <v>192</v>
      </c>
      <c r="J78" s="37">
        <v>0</v>
      </c>
      <c r="K78" s="37">
        <v>2</v>
      </c>
      <c r="L78" s="37">
        <v>0</v>
      </c>
      <c r="M78" s="37">
        <v>0</v>
      </c>
      <c r="N78" s="37">
        <v>0</v>
      </c>
      <c r="O78" s="37">
        <v>0</v>
      </c>
      <c r="P78" s="37">
        <f t="shared" si="60"/>
        <v>2</v>
      </c>
      <c r="Q78" s="57" t="s">
        <v>200</v>
      </c>
      <c r="R78" s="17"/>
      <c r="S78" s="28">
        <f t="shared" si="62"/>
        <v>0</v>
      </c>
      <c r="T78" s="28">
        <f t="shared" si="63"/>
        <v>0</v>
      </c>
      <c r="U78" s="28">
        <f t="shared" si="64"/>
        <v>0</v>
      </c>
      <c r="V78" s="28">
        <f t="shared" si="65"/>
        <v>0</v>
      </c>
      <c r="W78" s="28">
        <f t="shared" si="66"/>
        <v>0</v>
      </c>
      <c r="X78" s="28">
        <f t="shared" si="67"/>
        <v>0</v>
      </c>
      <c r="Y78" s="28">
        <f t="shared" si="68"/>
        <v>0</v>
      </c>
    </row>
    <row r="79" spans="3:25" x14ac:dyDescent="0.3">
      <c r="C79" s="56">
        <v>42163.791666666664</v>
      </c>
      <c r="D79" s="56">
        <v>42163.875</v>
      </c>
      <c r="E79" s="3" t="s">
        <v>106</v>
      </c>
      <c r="F79" s="3" t="s">
        <v>197</v>
      </c>
      <c r="G79" s="55" t="s">
        <v>182</v>
      </c>
      <c r="H79" s="55" t="s">
        <v>189</v>
      </c>
      <c r="I79" s="2" t="s">
        <v>191</v>
      </c>
      <c r="J79" s="37">
        <v>0</v>
      </c>
      <c r="K79" s="37">
        <v>0</v>
      </c>
      <c r="L79" s="37">
        <v>0</v>
      </c>
      <c r="M79" s="37">
        <v>0</v>
      </c>
      <c r="N79" s="37">
        <v>2</v>
      </c>
      <c r="O79" s="37">
        <v>0</v>
      </c>
      <c r="P79" s="37">
        <f t="shared" si="60"/>
        <v>2</v>
      </c>
      <c r="Q79" s="57" t="s">
        <v>200</v>
      </c>
      <c r="R79" s="17"/>
      <c r="S79" s="28">
        <f t="shared" si="62"/>
        <v>0</v>
      </c>
      <c r="T79" s="28">
        <f t="shared" si="63"/>
        <v>0</v>
      </c>
      <c r="U79" s="28">
        <f t="shared" si="64"/>
        <v>0</v>
      </c>
      <c r="V79" s="28">
        <f t="shared" si="65"/>
        <v>0</v>
      </c>
      <c r="W79" s="28">
        <f t="shared" si="66"/>
        <v>0</v>
      </c>
      <c r="X79" s="28">
        <f t="shared" si="67"/>
        <v>0</v>
      </c>
      <c r="Y79" s="28">
        <f t="shared" si="68"/>
        <v>0</v>
      </c>
    </row>
    <row r="80" spans="3:25" x14ac:dyDescent="0.3">
      <c r="C80" s="56">
        <v>42163.791666666664</v>
      </c>
      <c r="D80" s="56">
        <v>42163.875</v>
      </c>
      <c r="E80" s="3" t="s">
        <v>106</v>
      </c>
      <c r="F80" s="3" t="s">
        <v>197</v>
      </c>
      <c r="G80" s="55" t="s">
        <v>182</v>
      </c>
      <c r="H80" s="55" t="s">
        <v>190</v>
      </c>
      <c r="I80" s="2" t="s">
        <v>191</v>
      </c>
      <c r="J80" s="37">
        <v>0</v>
      </c>
      <c r="K80" s="37">
        <v>0</v>
      </c>
      <c r="L80" s="37">
        <v>2</v>
      </c>
      <c r="M80" s="37">
        <v>0</v>
      </c>
      <c r="N80" s="37">
        <v>0</v>
      </c>
      <c r="O80" s="37">
        <v>0</v>
      </c>
      <c r="P80" s="37">
        <f t="shared" si="60"/>
        <v>2</v>
      </c>
      <c r="Q80" s="57" t="s">
        <v>200</v>
      </c>
      <c r="R80" s="17"/>
      <c r="S80" s="28">
        <f t="shared" si="62"/>
        <v>0</v>
      </c>
      <c r="T80" s="28">
        <f t="shared" si="63"/>
        <v>0</v>
      </c>
      <c r="U80" s="28">
        <f t="shared" si="64"/>
        <v>0</v>
      </c>
      <c r="V80" s="28">
        <f t="shared" si="65"/>
        <v>0</v>
      </c>
      <c r="W80" s="28">
        <f t="shared" si="66"/>
        <v>0</v>
      </c>
      <c r="X80" s="28">
        <f t="shared" si="67"/>
        <v>0</v>
      </c>
      <c r="Y80" s="28">
        <f t="shared" si="68"/>
        <v>0</v>
      </c>
    </row>
    <row r="81" spans="3:25" x14ac:dyDescent="0.3">
      <c r="C81" s="77"/>
      <c r="D81" s="77"/>
      <c r="E81" s="77"/>
      <c r="F81" s="77"/>
      <c r="G81" s="77"/>
      <c r="H81" s="77"/>
      <c r="I81" s="16" t="s">
        <v>42</v>
      </c>
      <c r="J81" s="38">
        <f>SUM(J75:J80)</f>
        <v>2</v>
      </c>
      <c r="K81" s="38">
        <f t="shared" ref="K81:O81" si="69">SUM(K75:K80)</f>
        <v>2</v>
      </c>
      <c r="L81" s="38">
        <f t="shared" si="69"/>
        <v>2</v>
      </c>
      <c r="M81" s="38">
        <f t="shared" si="69"/>
        <v>2</v>
      </c>
      <c r="N81" s="38">
        <f t="shared" si="69"/>
        <v>2</v>
      </c>
      <c r="O81" s="38">
        <f t="shared" si="69"/>
        <v>2</v>
      </c>
      <c r="P81" s="38">
        <f t="shared" si="60"/>
        <v>12</v>
      </c>
      <c r="Q81" s="33"/>
      <c r="R81" s="17"/>
      <c r="S81" s="28">
        <f t="shared" si="62"/>
        <v>2</v>
      </c>
      <c r="T81" s="28">
        <f t="shared" si="63"/>
        <v>2</v>
      </c>
      <c r="U81" s="28">
        <f t="shared" si="64"/>
        <v>2</v>
      </c>
      <c r="V81" s="28">
        <f t="shared" si="65"/>
        <v>2</v>
      </c>
      <c r="W81" s="28">
        <f t="shared" si="66"/>
        <v>2</v>
      </c>
      <c r="X81" s="28">
        <f t="shared" si="67"/>
        <v>2</v>
      </c>
      <c r="Y81" s="28">
        <f t="shared" si="68"/>
        <v>12</v>
      </c>
    </row>
    <row r="82" spans="3:25" x14ac:dyDescent="0.3">
      <c r="C82" s="56">
        <v>42164.583333333336</v>
      </c>
      <c r="D82" s="56">
        <v>42164.708333333336</v>
      </c>
      <c r="E82" s="3" t="s">
        <v>106</v>
      </c>
      <c r="F82" s="3" t="s">
        <v>201</v>
      </c>
      <c r="G82" s="55" t="s">
        <v>182</v>
      </c>
      <c r="H82" s="55" t="s">
        <v>182</v>
      </c>
      <c r="I82" s="2" t="s">
        <v>202</v>
      </c>
      <c r="J82" s="37">
        <v>2</v>
      </c>
      <c r="K82" s="37">
        <v>2</v>
      </c>
      <c r="L82" s="37">
        <v>2</v>
      </c>
      <c r="M82" s="37">
        <v>2</v>
      </c>
      <c r="N82" s="37">
        <v>2</v>
      </c>
      <c r="O82" s="37">
        <v>2</v>
      </c>
      <c r="P82" s="37">
        <f t="shared" ref="P82:P83" si="70">SUM(J82:O82)</f>
        <v>12</v>
      </c>
      <c r="Q82" s="32"/>
      <c r="R82" s="17"/>
      <c r="S82" s="28">
        <f t="shared" si="62"/>
        <v>0</v>
      </c>
      <c r="T82" s="28">
        <f t="shared" si="63"/>
        <v>0</v>
      </c>
      <c r="U82" s="28">
        <f t="shared" si="64"/>
        <v>0</v>
      </c>
      <c r="V82" s="28">
        <f t="shared" si="65"/>
        <v>0</v>
      </c>
      <c r="W82" s="28">
        <f t="shared" si="66"/>
        <v>0</v>
      </c>
      <c r="X82" s="28">
        <f t="shared" si="67"/>
        <v>0</v>
      </c>
      <c r="Y82" s="28">
        <f t="shared" si="68"/>
        <v>0</v>
      </c>
    </row>
    <row r="83" spans="3:25" x14ac:dyDescent="0.3">
      <c r="C83" s="56">
        <v>42164.791666666664</v>
      </c>
      <c r="D83" s="56">
        <v>42164.875</v>
      </c>
      <c r="E83" s="3" t="s">
        <v>106</v>
      </c>
      <c r="F83" s="3" t="s">
        <v>201</v>
      </c>
      <c r="G83" s="55" t="s">
        <v>108</v>
      </c>
      <c r="H83" s="55" t="s">
        <v>195</v>
      </c>
      <c r="I83" s="2" t="s">
        <v>196</v>
      </c>
      <c r="J83" s="37">
        <v>2</v>
      </c>
      <c r="K83" s="37">
        <v>2</v>
      </c>
      <c r="L83" s="37">
        <v>2</v>
      </c>
      <c r="M83" s="37">
        <v>2</v>
      </c>
      <c r="N83" s="37">
        <v>2</v>
      </c>
      <c r="O83" s="37">
        <v>2</v>
      </c>
      <c r="P83" s="37">
        <f t="shared" si="70"/>
        <v>12</v>
      </c>
      <c r="Q83" s="32"/>
      <c r="R83" s="17"/>
      <c r="S83" s="28">
        <f t="shared" si="62"/>
        <v>0</v>
      </c>
      <c r="T83" s="28">
        <f t="shared" si="63"/>
        <v>0</v>
      </c>
      <c r="U83" s="28">
        <f t="shared" si="64"/>
        <v>0</v>
      </c>
      <c r="V83" s="28">
        <f t="shared" si="65"/>
        <v>0</v>
      </c>
      <c r="W83" s="28">
        <f t="shared" si="66"/>
        <v>0</v>
      </c>
      <c r="X83" s="28">
        <f t="shared" si="67"/>
        <v>0</v>
      </c>
      <c r="Y83" s="28">
        <f t="shared" si="68"/>
        <v>0</v>
      </c>
    </row>
    <row r="84" spans="3:25" x14ac:dyDescent="0.3">
      <c r="C84" s="77"/>
      <c r="D84" s="77"/>
      <c r="E84" s="77"/>
      <c r="F84" s="77"/>
      <c r="G84" s="77"/>
      <c r="H84" s="77"/>
      <c r="I84" s="16" t="s">
        <v>42</v>
      </c>
      <c r="J84" s="38">
        <f>SUM(J82:J83)</f>
        <v>4</v>
      </c>
      <c r="K84" s="38">
        <f t="shared" ref="K84:O84" si="71">SUM(K82:K83)</f>
        <v>4</v>
      </c>
      <c r="L84" s="38">
        <f t="shared" si="71"/>
        <v>4</v>
      </c>
      <c r="M84" s="38">
        <f t="shared" si="71"/>
        <v>4</v>
      </c>
      <c r="N84" s="38">
        <f t="shared" si="71"/>
        <v>4</v>
      </c>
      <c r="O84" s="38">
        <f t="shared" si="71"/>
        <v>4</v>
      </c>
      <c r="P84" s="38">
        <f t="shared" ref="P84" si="72">SUM(J84:O84)</f>
        <v>24</v>
      </c>
      <c r="Q84" s="33"/>
      <c r="R84" s="17"/>
      <c r="S84" s="28">
        <f t="shared" si="62"/>
        <v>4</v>
      </c>
      <c r="T84" s="28">
        <f t="shared" si="63"/>
        <v>4</v>
      </c>
      <c r="U84" s="28">
        <f t="shared" si="64"/>
        <v>4</v>
      </c>
      <c r="V84" s="28">
        <f t="shared" si="65"/>
        <v>4</v>
      </c>
      <c r="W84" s="28">
        <f t="shared" si="66"/>
        <v>4</v>
      </c>
      <c r="X84" s="28">
        <f t="shared" si="67"/>
        <v>4</v>
      </c>
      <c r="Y84" s="28">
        <f t="shared" si="68"/>
        <v>24</v>
      </c>
    </row>
    <row r="85" spans="3:25" x14ac:dyDescent="0.3">
      <c r="C85" s="59">
        <v>42165.520833333336</v>
      </c>
      <c r="D85" s="59">
        <v>42165.548611111109</v>
      </c>
      <c r="E85" s="3" t="s">
        <v>124</v>
      </c>
      <c r="F85" s="3" t="s">
        <v>319</v>
      </c>
      <c r="G85" s="58" t="s">
        <v>126</v>
      </c>
      <c r="H85" s="58" t="s">
        <v>24</v>
      </c>
      <c r="I85" s="2" t="s">
        <v>179</v>
      </c>
      <c r="J85" s="37">
        <f>40/60</f>
        <v>0.66666666666666663</v>
      </c>
      <c r="K85" s="37">
        <f>J85</f>
        <v>0.66666666666666663</v>
      </c>
      <c r="L85" s="37">
        <f t="shared" ref="L85" si="73">K85</f>
        <v>0.66666666666666663</v>
      </c>
      <c r="M85" s="37">
        <f t="shared" ref="M85" si="74">L85</f>
        <v>0.66666666666666663</v>
      </c>
      <c r="N85" s="37">
        <f t="shared" ref="N85" si="75">M85</f>
        <v>0.66666666666666663</v>
      </c>
      <c r="O85" s="37">
        <f t="shared" ref="O85" si="76">N85</f>
        <v>0.66666666666666663</v>
      </c>
      <c r="P85" s="37">
        <f t="shared" ref="P85:P95" si="77">SUM(J85:O85)</f>
        <v>3.9999999999999996</v>
      </c>
      <c r="Q85" s="32"/>
      <c r="R85" s="17"/>
      <c r="S85" s="28">
        <f t="shared" si="62"/>
        <v>0</v>
      </c>
      <c r="T85" s="28">
        <f t="shared" si="63"/>
        <v>0</v>
      </c>
      <c r="U85" s="28">
        <f t="shared" si="64"/>
        <v>0</v>
      </c>
      <c r="V85" s="28">
        <f t="shared" si="65"/>
        <v>0</v>
      </c>
      <c r="W85" s="28">
        <f t="shared" si="66"/>
        <v>0</v>
      </c>
      <c r="X85" s="28">
        <f t="shared" si="67"/>
        <v>0</v>
      </c>
      <c r="Y85" s="28">
        <f t="shared" si="68"/>
        <v>0</v>
      </c>
    </row>
    <row r="86" spans="3:25" x14ac:dyDescent="0.3">
      <c r="C86" s="77"/>
      <c r="D86" s="77"/>
      <c r="E86" s="77"/>
      <c r="F86" s="77"/>
      <c r="G86" s="77"/>
      <c r="H86" s="77"/>
      <c r="I86" s="16" t="s">
        <v>42</v>
      </c>
      <c r="J86" s="38">
        <f>SUM(J85)</f>
        <v>0.66666666666666663</v>
      </c>
      <c r="K86" s="38">
        <f t="shared" ref="K86:O86" si="78">SUM(K85)</f>
        <v>0.66666666666666663</v>
      </c>
      <c r="L86" s="38">
        <f t="shared" si="78"/>
        <v>0.66666666666666663</v>
      </c>
      <c r="M86" s="38">
        <f t="shared" si="78"/>
        <v>0.66666666666666663</v>
      </c>
      <c r="N86" s="38">
        <f t="shared" si="78"/>
        <v>0.66666666666666663</v>
      </c>
      <c r="O86" s="38">
        <f t="shared" si="78"/>
        <v>0.66666666666666663</v>
      </c>
      <c r="P86" s="38">
        <f t="shared" si="77"/>
        <v>3.9999999999999996</v>
      </c>
      <c r="Q86" s="33"/>
      <c r="R86" s="17"/>
      <c r="S86" s="28">
        <f t="shared" si="62"/>
        <v>0.66666666666666663</v>
      </c>
      <c r="T86" s="28">
        <f t="shared" si="63"/>
        <v>0.66666666666666663</v>
      </c>
      <c r="U86" s="28">
        <f t="shared" si="64"/>
        <v>0.66666666666666663</v>
      </c>
      <c r="V86" s="28">
        <f t="shared" si="65"/>
        <v>0.66666666666666663</v>
      </c>
      <c r="W86" s="28">
        <f t="shared" si="66"/>
        <v>0.66666666666666663</v>
      </c>
      <c r="X86" s="28">
        <f t="shared" si="67"/>
        <v>0.66666666666666663</v>
      </c>
      <c r="Y86" s="28">
        <f t="shared" si="68"/>
        <v>3.9999999999999996</v>
      </c>
    </row>
    <row r="87" spans="3:25" x14ac:dyDescent="0.3">
      <c r="C87" s="59">
        <v>42165.625</v>
      </c>
      <c r="D87" s="59">
        <v>42165.916666666664</v>
      </c>
      <c r="E87" s="3" t="s">
        <v>106</v>
      </c>
      <c r="F87" s="3" t="s">
        <v>197</v>
      </c>
      <c r="G87" s="58" t="s">
        <v>182</v>
      </c>
      <c r="H87" s="58" t="s">
        <v>186</v>
      </c>
      <c r="I87" s="2" t="s">
        <v>303</v>
      </c>
      <c r="J87" s="37">
        <v>0</v>
      </c>
      <c r="K87" s="37">
        <v>0</v>
      </c>
      <c r="L87" s="37">
        <v>0</v>
      </c>
      <c r="M87" s="37">
        <v>7</v>
      </c>
      <c r="N87" s="37">
        <v>0</v>
      </c>
      <c r="O87" s="37">
        <v>0</v>
      </c>
      <c r="P87" s="37">
        <f t="shared" ref="P87" si="79">SUM(J87:O87)</f>
        <v>7</v>
      </c>
      <c r="Q87" s="32"/>
      <c r="R87" s="17"/>
      <c r="S87" s="28">
        <f t="shared" si="62"/>
        <v>0</v>
      </c>
      <c r="T87" s="28">
        <f t="shared" si="63"/>
        <v>0</v>
      </c>
      <c r="U87" s="28">
        <f t="shared" si="64"/>
        <v>0</v>
      </c>
      <c r="V87" s="28">
        <f t="shared" si="65"/>
        <v>0</v>
      </c>
      <c r="W87" s="28">
        <f t="shared" si="66"/>
        <v>0</v>
      </c>
      <c r="X87" s="28">
        <f t="shared" si="67"/>
        <v>0</v>
      </c>
      <c r="Y87" s="28">
        <f t="shared" si="68"/>
        <v>0</v>
      </c>
    </row>
    <row r="88" spans="3:25" x14ac:dyDescent="0.3">
      <c r="C88" s="77"/>
      <c r="D88" s="77"/>
      <c r="E88" s="77"/>
      <c r="F88" s="77"/>
      <c r="G88" s="77"/>
      <c r="H88" s="77"/>
      <c r="I88" s="16" t="s">
        <v>42</v>
      </c>
      <c r="J88" s="38">
        <f>SUM(J87)</f>
        <v>0</v>
      </c>
      <c r="K88" s="38">
        <f t="shared" ref="K88" si="80">SUM(K87)</f>
        <v>0</v>
      </c>
      <c r="L88" s="38">
        <f t="shared" ref="L88" si="81">SUM(L87)</f>
        <v>0</v>
      </c>
      <c r="M88" s="38">
        <f t="shared" ref="M88" si="82">SUM(M87)</f>
        <v>7</v>
      </c>
      <c r="N88" s="38">
        <f t="shared" ref="N88" si="83">SUM(N87)</f>
        <v>0</v>
      </c>
      <c r="O88" s="38">
        <f t="shared" ref="O88" si="84">SUM(O87)</f>
        <v>0</v>
      </c>
      <c r="P88" s="38">
        <f t="shared" ref="P88" si="85">SUM(J88:O88)</f>
        <v>7</v>
      </c>
      <c r="Q88" s="33"/>
      <c r="R88" s="17"/>
      <c r="S88" s="28">
        <f t="shared" si="62"/>
        <v>0</v>
      </c>
      <c r="T88" s="28">
        <f t="shared" si="63"/>
        <v>0</v>
      </c>
      <c r="U88" s="28">
        <f t="shared" si="64"/>
        <v>0</v>
      </c>
      <c r="V88" s="28">
        <f t="shared" si="65"/>
        <v>7</v>
      </c>
      <c r="W88" s="28">
        <f t="shared" si="66"/>
        <v>0</v>
      </c>
      <c r="X88" s="28">
        <f t="shared" si="67"/>
        <v>0</v>
      </c>
      <c r="Y88" s="28">
        <f t="shared" si="68"/>
        <v>7</v>
      </c>
    </row>
    <row r="89" spans="3:25" x14ac:dyDescent="0.3">
      <c r="C89" s="59">
        <v>42168.375</v>
      </c>
      <c r="D89" s="59">
        <v>42168.75</v>
      </c>
      <c r="E89" s="3" t="s">
        <v>106</v>
      </c>
      <c r="F89" s="3" t="s">
        <v>197</v>
      </c>
      <c r="G89" s="58" t="s">
        <v>303</v>
      </c>
      <c r="H89" s="58" t="s">
        <v>189</v>
      </c>
      <c r="I89" s="2" t="s">
        <v>303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9</v>
      </c>
      <c r="P89" s="37">
        <f t="shared" si="77"/>
        <v>9</v>
      </c>
      <c r="Q89" s="32"/>
      <c r="R89" s="17"/>
      <c r="S89" s="28">
        <f t="shared" si="62"/>
        <v>0</v>
      </c>
      <c r="T89" s="28">
        <f t="shared" si="63"/>
        <v>0</v>
      </c>
      <c r="U89" s="28">
        <f t="shared" si="64"/>
        <v>0</v>
      </c>
      <c r="V89" s="28">
        <f t="shared" si="65"/>
        <v>0</v>
      </c>
      <c r="W89" s="28">
        <f t="shared" si="66"/>
        <v>0</v>
      </c>
      <c r="X89" s="28">
        <f t="shared" si="67"/>
        <v>0</v>
      </c>
      <c r="Y89" s="28">
        <f t="shared" si="68"/>
        <v>0</v>
      </c>
    </row>
    <row r="90" spans="3:25" x14ac:dyDescent="0.3">
      <c r="C90" s="59">
        <v>42168.375</v>
      </c>
      <c r="D90" s="59">
        <v>42168.75</v>
      </c>
      <c r="E90" s="3" t="s">
        <v>106</v>
      </c>
      <c r="F90" s="3" t="s">
        <v>197</v>
      </c>
      <c r="G90" s="58" t="s">
        <v>182</v>
      </c>
      <c r="H90" s="58" t="s">
        <v>186</v>
      </c>
      <c r="I90" s="2" t="s">
        <v>303</v>
      </c>
      <c r="J90" s="37">
        <v>0</v>
      </c>
      <c r="K90" s="37">
        <v>0</v>
      </c>
      <c r="L90" s="37">
        <v>0</v>
      </c>
      <c r="M90" s="37">
        <v>9</v>
      </c>
      <c r="N90" s="37">
        <v>0</v>
      </c>
      <c r="O90" s="37">
        <v>0</v>
      </c>
      <c r="P90" s="37">
        <f t="shared" si="77"/>
        <v>9</v>
      </c>
      <c r="Q90" s="32"/>
      <c r="R90" s="17"/>
      <c r="S90" s="28">
        <f t="shared" si="62"/>
        <v>0</v>
      </c>
      <c r="T90" s="28">
        <f t="shared" si="63"/>
        <v>0</v>
      </c>
      <c r="U90" s="28">
        <f t="shared" si="64"/>
        <v>0</v>
      </c>
      <c r="V90" s="28">
        <f t="shared" si="65"/>
        <v>0</v>
      </c>
      <c r="W90" s="28">
        <f t="shared" si="66"/>
        <v>0</v>
      </c>
      <c r="X90" s="28">
        <f t="shared" si="67"/>
        <v>0</v>
      </c>
      <c r="Y90" s="28">
        <f t="shared" si="68"/>
        <v>0</v>
      </c>
    </row>
    <row r="91" spans="3:25" x14ac:dyDescent="0.3">
      <c r="C91" s="59">
        <v>42168.375</v>
      </c>
      <c r="D91" s="59">
        <v>42168.75</v>
      </c>
      <c r="E91" s="3" t="s">
        <v>106</v>
      </c>
      <c r="F91" s="3" t="s">
        <v>197</v>
      </c>
      <c r="G91" s="58" t="s">
        <v>182</v>
      </c>
      <c r="H91" s="58" t="s">
        <v>187</v>
      </c>
      <c r="I91" s="2" t="s">
        <v>303</v>
      </c>
      <c r="J91" s="37">
        <v>9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f t="shared" si="77"/>
        <v>9</v>
      </c>
      <c r="Q91" s="32"/>
      <c r="R91" s="17"/>
      <c r="S91" s="28">
        <f t="shared" si="62"/>
        <v>0</v>
      </c>
      <c r="T91" s="28">
        <f t="shared" si="63"/>
        <v>0</v>
      </c>
      <c r="U91" s="28">
        <f t="shared" si="64"/>
        <v>0</v>
      </c>
      <c r="V91" s="28">
        <f t="shared" si="65"/>
        <v>0</v>
      </c>
      <c r="W91" s="28">
        <f t="shared" si="66"/>
        <v>0</v>
      </c>
      <c r="X91" s="28">
        <f t="shared" si="67"/>
        <v>0</v>
      </c>
      <c r="Y91" s="28">
        <f t="shared" si="68"/>
        <v>0</v>
      </c>
    </row>
    <row r="92" spans="3:25" x14ac:dyDescent="0.3">
      <c r="C92" s="59">
        <v>42168.375</v>
      </c>
      <c r="D92" s="59">
        <v>42168.75</v>
      </c>
      <c r="E92" s="3" t="s">
        <v>106</v>
      </c>
      <c r="F92" s="3" t="s">
        <v>197</v>
      </c>
      <c r="G92" s="58" t="s">
        <v>182</v>
      </c>
      <c r="H92" s="58" t="s">
        <v>198</v>
      </c>
      <c r="I92" s="2" t="s">
        <v>303</v>
      </c>
      <c r="J92" s="37">
        <v>0</v>
      </c>
      <c r="K92" s="37">
        <v>9</v>
      </c>
      <c r="L92" s="37">
        <v>0</v>
      </c>
      <c r="M92" s="37">
        <v>0</v>
      </c>
      <c r="N92" s="37">
        <v>0</v>
      </c>
      <c r="O92" s="37">
        <v>0</v>
      </c>
      <c r="P92" s="37">
        <f t="shared" si="77"/>
        <v>9</v>
      </c>
      <c r="Q92" s="32"/>
      <c r="R92" s="17"/>
      <c r="S92" s="28">
        <f t="shared" si="62"/>
        <v>0</v>
      </c>
      <c r="T92" s="28">
        <f t="shared" si="63"/>
        <v>0</v>
      </c>
      <c r="U92" s="28">
        <f t="shared" si="64"/>
        <v>0</v>
      </c>
      <c r="V92" s="28">
        <f t="shared" si="65"/>
        <v>0</v>
      </c>
      <c r="W92" s="28">
        <f t="shared" si="66"/>
        <v>0</v>
      </c>
      <c r="X92" s="28">
        <f t="shared" si="67"/>
        <v>0</v>
      </c>
      <c r="Y92" s="28">
        <f t="shared" si="68"/>
        <v>0</v>
      </c>
    </row>
    <row r="93" spans="3:25" x14ac:dyDescent="0.3">
      <c r="C93" s="59">
        <v>42168.375</v>
      </c>
      <c r="D93" s="59">
        <v>42168.75</v>
      </c>
      <c r="E93" s="3" t="s">
        <v>106</v>
      </c>
      <c r="F93" s="3" t="s">
        <v>197</v>
      </c>
      <c r="G93" s="58" t="s">
        <v>182</v>
      </c>
      <c r="H93" s="58" t="s">
        <v>189</v>
      </c>
      <c r="I93" s="2" t="s">
        <v>303</v>
      </c>
      <c r="J93" s="37">
        <v>0</v>
      </c>
      <c r="K93" s="37">
        <v>0</v>
      </c>
      <c r="L93" s="37">
        <v>0</v>
      </c>
      <c r="M93" s="37">
        <v>0</v>
      </c>
      <c r="N93" s="37">
        <v>9</v>
      </c>
      <c r="O93" s="37">
        <v>0</v>
      </c>
      <c r="P93" s="37">
        <f t="shared" si="77"/>
        <v>9</v>
      </c>
      <c r="Q93" s="32"/>
      <c r="R93" s="17"/>
      <c r="S93" s="28">
        <f t="shared" si="62"/>
        <v>0</v>
      </c>
      <c r="T93" s="28">
        <f t="shared" si="63"/>
        <v>0</v>
      </c>
      <c r="U93" s="28">
        <f t="shared" si="64"/>
        <v>0</v>
      </c>
      <c r="V93" s="28">
        <f t="shared" si="65"/>
        <v>0</v>
      </c>
      <c r="W93" s="28">
        <f t="shared" si="66"/>
        <v>0</v>
      </c>
      <c r="X93" s="28">
        <f t="shared" si="67"/>
        <v>0</v>
      </c>
      <c r="Y93" s="28">
        <f t="shared" si="68"/>
        <v>0</v>
      </c>
    </row>
    <row r="94" spans="3:25" x14ac:dyDescent="0.3">
      <c r="C94" s="59">
        <v>42168.375</v>
      </c>
      <c r="D94" s="59">
        <v>42168.75</v>
      </c>
      <c r="E94" s="3" t="s">
        <v>106</v>
      </c>
      <c r="F94" s="3" t="s">
        <v>197</v>
      </c>
      <c r="G94" s="58" t="s">
        <v>182</v>
      </c>
      <c r="H94" s="58" t="s">
        <v>190</v>
      </c>
      <c r="I94" s="2" t="s">
        <v>303</v>
      </c>
      <c r="J94" s="37">
        <v>0</v>
      </c>
      <c r="K94" s="37">
        <v>0</v>
      </c>
      <c r="L94" s="37">
        <v>9</v>
      </c>
      <c r="M94" s="37">
        <v>0</v>
      </c>
      <c r="N94" s="37">
        <v>0</v>
      </c>
      <c r="O94" s="37">
        <v>0</v>
      </c>
      <c r="P94" s="37">
        <f t="shared" si="77"/>
        <v>9</v>
      </c>
      <c r="Q94" s="32"/>
      <c r="R94" s="17"/>
      <c r="S94" s="28">
        <f t="shared" si="62"/>
        <v>0</v>
      </c>
      <c r="T94" s="28">
        <f t="shared" si="63"/>
        <v>0</v>
      </c>
      <c r="U94" s="28">
        <f t="shared" si="64"/>
        <v>0</v>
      </c>
      <c r="V94" s="28">
        <f t="shared" si="65"/>
        <v>0</v>
      </c>
      <c r="W94" s="28">
        <f t="shared" si="66"/>
        <v>0</v>
      </c>
      <c r="X94" s="28">
        <f t="shared" si="67"/>
        <v>0</v>
      </c>
      <c r="Y94" s="28">
        <f t="shared" si="68"/>
        <v>0</v>
      </c>
    </row>
    <row r="95" spans="3:25" x14ac:dyDescent="0.3">
      <c r="C95" s="77"/>
      <c r="D95" s="77"/>
      <c r="E95" s="77"/>
      <c r="F95" s="77"/>
      <c r="G95" s="77"/>
      <c r="H95" s="77"/>
      <c r="I95" s="16" t="s">
        <v>42</v>
      </c>
      <c r="J95" s="38">
        <f>SUM(J89:J94)</f>
        <v>9</v>
      </c>
      <c r="K95" s="38">
        <f t="shared" ref="K95:O95" si="86">SUM(K89:K94)</f>
        <v>9</v>
      </c>
      <c r="L95" s="38">
        <f t="shared" si="86"/>
        <v>9</v>
      </c>
      <c r="M95" s="38">
        <f t="shared" si="86"/>
        <v>9</v>
      </c>
      <c r="N95" s="38">
        <f t="shared" si="86"/>
        <v>9</v>
      </c>
      <c r="O95" s="38">
        <f t="shared" si="86"/>
        <v>9</v>
      </c>
      <c r="P95" s="38">
        <f t="shared" si="77"/>
        <v>54</v>
      </c>
      <c r="Q95" s="33"/>
      <c r="R95" s="17"/>
      <c r="S95" s="28">
        <f t="shared" si="62"/>
        <v>9</v>
      </c>
      <c r="T95" s="28">
        <f t="shared" si="63"/>
        <v>9</v>
      </c>
      <c r="U95" s="28">
        <f t="shared" si="64"/>
        <v>9</v>
      </c>
      <c r="V95" s="28">
        <f t="shared" si="65"/>
        <v>9</v>
      </c>
      <c r="W95" s="28">
        <f t="shared" si="66"/>
        <v>9</v>
      </c>
      <c r="X95" s="28">
        <f t="shared" si="67"/>
        <v>9</v>
      </c>
      <c r="Y95" s="28">
        <f t="shared" si="68"/>
        <v>54</v>
      </c>
    </row>
    <row r="96" spans="3:25" x14ac:dyDescent="0.3">
      <c r="C96" s="59">
        <v>42169.375</v>
      </c>
      <c r="D96" s="59">
        <v>42169.75</v>
      </c>
      <c r="E96" s="3" t="s">
        <v>106</v>
      </c>
      <c r="F96" s="3" t="s">
        <v>197</v>
      </c>
      <c r="G96" s="58" t="s">
        <v>182</v>
      </c>
      <c r="H96" s="58" t="s">
        <v>189</v>
      </c>
      <c r="I96" s="2" t="s">
        <v>303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9</v>
      </c>
      <c r="P96" s="37">
        <f t="shared" ref="P96:P102" si="87">SUM(J96:O96)</f>
        <v>9</v>
      </c>
      <c r="Q96" s="32"/>
      <c r="R96" s="17"/>
      <c r="S96" s="28">
        <f t="shared" si="62"/>
        <v>0</v>
      </c>
      <c r="T96" s="28">
        <f t="shared" si="63"/>
        <v>0</v>
      </c>
      <c r="U96" s="28">
        <f t="shared" si="64"/>
        <v>0</v>
      </c>
      <c r="V96" s="28">
        <f t="shared" si="65"/>
        <v>0</v>
      </c>
      <c r="W96" s="28">
        <f t="shared" si="66"/>
        <v>0</v>
      </c>
      <c r="X96" s="28">
        <f t="shared" si="67"/>
        <v>0</v>
      </c>
      <c r="Y96" s="28">
        <f t="shared" si="68"/>
        <v>0</v>
      </c>
    </row>
    <row r="97" spans="3:25" x14ac:dyDescent="0.3">
      <c r="C97" s="59">
        <v>42169.375</v>
      </c>
      <c r="D97" s="59">
        <v>42169.75</v>
      </c>
      <c r="E97" s="3" t="s">
        <v>106</v>
      </c>
      <c r="F97" s="3" t="s">
        <v>197</v>
      </c>
      <c r="G97" s="58" t="s">
        <v>182</v>
      </c>
      <c r="H97" s="58" t="s">
        <v>186</v>
      </c>
      <c r="I97" s="2" t="s">
        <v>303</v>
      </c>
      <c r="J97" s="37">
        <v>0</v>
      </c>
      <c r="K97" s="37">
        <v>0</v>
      </c>
      <c r="L97" s="37">
        <v>0</v>
      </c>
      <c r="M97" s="37">
        <v>9</v>
      </c>
      <c r="N97" s="37">
        <v>0</v>
      </c>
      <c r="O97" s="37">
        <v>0</v>
      </c>
      <c r="P97" s="37">
        <f t="shared" si="87"/>
        <v>9</v>
      </c>
      <c r="Q97" s="32"/>
      <c r="R97" s="17"/>
      <c r="S97" s="28">
        <f t="shared" si="62"/>
        <v>0</v>
      </c>
      <c r="T97" s="28">
        <f t="shared" si="63"/>
        <v>0</v>
      </c>
      <c r="U97" s="28">
        <f t="shared" si="64"/>
        <v>0</v>
      </c>
      <c r="V97" s="28">
        <f t="shared" si="65"/>
        <v>0</v>
      </c>
      <c r="W97" s="28">
        <f t="shared" si="66"/>
        <v>0</v>
      </c>
      <c r="X97" s="28">
        <f t="shared" si="67"/>
        <v>0</v>
      </c>
      <c r="Y97" s="28">
        <f t="shared" si="68"/>
        <v>0</v>
      </c>
    </row>
    <row r="98" spans="3:25" x14ac:dyDescent="0.3">
      <c r="C98" s="59">
        <v>42169.375</v>
      </c>
      <c r="D98" s="59">
        <v>42169.75</v>
      </c>
      <c r="E98" s="3" t="s">
        <v>106</v>
      </c>
      <c r="F98" s="3" t="s">
        <v>197</v>
      </c>
      <c r="G98" s="58" t="s">
        <v>182</v>
      </c>
      <c r="H98" s="58" t="s">
        <v>187</v>
      </c>
      <c r="I98" s="2" t="s">
        <v>303</v>
      </c>
      <c r="J98" s="37">
        <v>9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f t="shared" si="87"/>
        <v>9</v>
      </c>
      <c r="Q98" s="32"/>
      <c r="R98" s="17"/>
      <c r="S98" s="28">
        <f t="shared" si="62"/>
        <v>0</v>
      </c>
      <c r="T98" s="28">
        <f t="shared" si="63"/>
        <v>0</v>
      </c>
      <c r="U98" s="28">
        <f t="shared" si="64"/>
        <v>0</v>
      </c>
      <c r="V98" s="28">
        <f t="shared" si="65"/>
        <v>0</v>
      </c>
      <c r="W98" s="28">
        <f t="shared" si="66"/>
        <v>0</v>
      </c>
      <c r="X98" s="28">
        <f t="shared" si="67"/>
        <v>0</v>
      </c>
      <c r="Y98" s="28">
        <f t="shared" si="68"/>
        <v>0</v>
      </c>
    </row>
    <row r="99" spans="3:25" x14ac:dyDescent="0.3">
      <c r="C99" s="59">
        <v>42169.375</v>
      </c>
      <c r="D99" s="59">
        <v>42169.75</v>
      </c>
      <c r="E99" s="3" t="s">
        <v>106</v>
      </c>
      <c r="F99" s="3" t="s">
        <v>197</v>
      </c>
      <c r="G99" s="58" t="s">
        <v>182</v>
      </c>
      <c r="H99" s="58" t="s">
        <v>198</v>
      </c>
      <c r="I99" s="2" t="s">
        <v>303</v>
      </c>
      <c r="J99" s="37">
        <v>0</v>
      </c>
      <c r="K99" s="37">
        <v>9</v>
      </c>
      <c r="L99" s="37">
        <v>0</v>
      </c>
      <c r="M99" s="37">
        <v>0</v>
      </c>
      <c r="N99" s="37">
        <v>0</v>
      </c>
      <c r="O99" s="37">
        <v>0</v>
      </c>
      <c r="P99" s="37">
        <f t="shared" si="87"/>
        <v>9</v>
      </c>
      <c r="Q99" s="32"/>
      <c r="R99" s="17"/>
      <c r="S99" s="28">
        <f t="shared" si="62"/>
        <v>0</v>
      </c>
      <c r="T99" s="28">
        <f t="shared" si="63"/>
        <v>0</v>
      </c>
      <c r="U99" s="28">
        <f t="shared" si="64"/>
        <v>0</v>
      </c>
      <c r="V99" s="28">
        <f t="shared" si="65"/>
        <v>0</v>
      </c>
      <c r="W99" s="28">
        <f t="shared" si="66"/>
        <v>0</v>
      </c>
      <c r="X99" s="28">
        <f t="shared" si="67"/>
        <v>0</v>
      </c>
      <c r="Y99" s="28">
        <f t="shared" si="68"/>
        <v>0</v>
      </c>
    </row>
    <row r="100" spans="3:25" x14ac:dyDescent="0.3">
      <c r="C100" s="59">
        <v>42169.375</v>
      </c>
      <c r="D100" s="59">
        <v>42169.75</v>
      </c>
      <c r="E100" s="3" t="s">
        <v>106</v>
      </c>
      <c r="F100" s="3" t="s">
        <v>197</v>
      </c>
      <c r="G100" s="58" t="s">
        <v>182</v>
      </c>
      <c r="H100" s="58" t="s">
        <v>189</v>
      </c>
      <c r="I100" s="2" t="s">
        <v>303</v>
      </c>
      <c r="J100" s="37">
        <v>0</v>
      </c>
      <c r="K100" s="37">
        <v>0</v>
      </c>
      <c r="L100" s="37">
        <v>0</v>
      </c>
      <c r="M100" s="37">
        <v>0</v>
      </c>
      <c r="N100" s="37">
        <v>9</v>
      </c>
      <c r="O100" s="37">
        <v>0</v>
      </c>
      <c r="P100" s="37">
        <f t="shared" si="87"/>
        <v>9</v>
      </c>
      <c r="Q100" s="32"/>
      <c r="R100" s="17"/>
      <c r="S100" s="28">
        <f t="shared" si="62"/>
        <v>0</v>
      </c>
      <c r="T100" s="28">
        <f t="shared" si="63"/>
        <v>0</v>
      </c>
      <c r="U100" s="28">
        <f t="shared" si="64"/>
        <v>0</v>
      </c>
      <c r="V100" s="28">
        <f t="shared" si="65"/>
        <v>0</v>
      </c>
      <c r="W100" s="28">
        <f t="shared" si="66"/>
        <v>0</v>
      </c>
      <c r="X100" s="28">
        <f t="shared" si="67"/>
        <v>0</v>
      </c>
      <c r="Y100" s="28">
        <f t="shared" si="68"/>
        <v>0</v>
      </c>
    </row>
    <row r="101" spans="3:25" x14ac:dyDescent="0.3">
      <c r="C101" s="59">
        <v>42169.375</v>
      </c>
      <c r="D101" s="59">
        <v>42169.75</v>
      </c>
      <c r="E101" s="3" t="s">
        <v>106</v>
      </c>
      <c r="F101" s="3" t="s">
        <v>197</v>
      </c>
      <c r="G101" s="58" t="s">
        <v>182</v>
      </c>
      <c r="H101" s="58" t="s">
        <v>190</v>
      </c>
      <c r="I101" s="2" t="s">
        <v>303</v>
      </c>
      <c r="J101" s="37">
        <v>0</v>
      </c>
      <c r="K101" s="37">
        <v>0</v>
      </c>
      <c r="L101" s="37">
        <v>9</v>
      </c>
      <c r="M101" s="37">
        <v>0</v>
      </c>
      <c r="N101" s="37">
        <v>0</v>
      </c>
      <c r="O101" s="37">
        <v>0</v>
      </c>
      <c r="P101" s="37">
        <f t="shared" si="87"/>
        <v>9</v>
      </c>
      <c r="Q101" s="32"/>
      <c r="R101" s="17"/>
      <c r="S101" s="28">
        <f t="shared" si="62"/>
        <v>0</v>
      </c>
      <c r="T101" s="28">
        <f t="shared" si="63"/>
        <v>0</v>
      </c>
      <c r="U101" s="28">
        <f t="shared" si="64"/>
        <v>0</v>
      </c>
      <c r="V101" s="28">
        <f t="shared" si="65"/>
        <v>0</v>
      </c>
      <c r="W101" s="28">
        <f t="shared" si="66"/>
        <v>0</v>
      </c>
      <c r="X101" s="28">
        <f t="shared" si="67"/>
        <v>0</v>
      </c>
      <c r="Y101" s="28">
        <f t="shared" si="68"/>
        <v>0</v>
      </c>
    </row>
    <row r="102" spans="3:25" x14ac:dyDescent="0.3">
      <c r="C102" s="77"/>
      <c r="D102" s="77"/>
      <c r="E102" s="77"/>
      <c r="F102" s="77"/>
      <c r="G102" s="77"/>
      <c r="H102" s="77"/>
      <c r="I102" s="16" t="s">
        <v>42</v>
      </c>
      <c r="J102" s="38">
        <f>SUM(J96:J101)</f>
        <v>9</v>
      </c>
      <c r="K102" s="38">
        <f t="shared" ref="K102:O102" si="88">SUM(K96:K101)</f>
        <v>9</v>
      </c>
      <c r="L102" s="38">
        <f t="shared" si="88"/>
        <v>9</v>
      </c>
      <c r="M102" s="38">
        <f t="shared" si="88"/>
        <v>9</v>
      </c>
      <c r="N102" s="38">
        <f t="shared" si="88"/>
        <v>9</v>
      </c>
      <c r="O102" s="38">
        <f t="shared" si="88"/>
        <v>9</v>
      </c>
      <c r="P102" s="38">
        <f t="shared" si="87"/>
        <v>54</v>
      </c>
      <c r="Q102" s="33"/>
      <c r="R102" s="17"/>
      <c r="S102" s="28">
        <f t="shared" si="62"/>
        <v>9</v>
      </c>
      <c r="T102" s="28">
        <f t="shared" si="63"/>
        <v>9</v>
      </c>
      <c r="U102" s="28">
        <f t="shared" si="64"/>
        <v>9</v>
      </c>
      <c r="V102" s="28">
        <f t="shared" si="65"/>
        <v>9</v>
      </c>
      <c r="W102" s="28">
        <f t="shared" si="66"/>
        <v>9</v>
      </c>
      <c r="X102" s="28">
        <f t="shared" si="67"/>
        <v>9</v>
      </c>
      <c r="Y102" s="28">
        <f t="shared" si="68"/>
        <v>54</v>
      </c>
    </row>
    <row r="103" spans="3:25" x14ac:dyDescent="0.3">
      <c r="C103" s="59">
        <v>42170.583333333336</v>
      </c>
      <c r="D103" s="59">
        <v>42170.875</v>
      </c>
      <c r="E103" s="3" t="s">
        <v>106</v>
      </c>
      <c r="F103" s="3" t="s">
        <v>197</v>
      </c>
      <c r="G103" s="58" t="s">
        <v>182</v>
      </c>
      <c r="H103" s="58" t="s">
        <v>189</v>
      </c>
      <c r="I103" s="2" t="s">
        <v>303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7</v>
      </c>
      <c r="P103" s="37">
        <f t="shared" ref="P103:P109" si="89">SUM(J103:O103)</f>
        <v>7</v>
      </c>
      <c r="Q103" s="32"/>
      <c r="R103" s="17"/>
      <c r="S103" s="28">
        <f t="shared" si="62"/>
        <v>0</v>
      </c>
      <c r="T103" s="28">
        <f t="shared" si="63"/>
        <v>0</v>
      </c>
      <c r="U103" s="28">
        <f t="shared" si="64"/>
        <v>0</v>
      </c>
      <c r="V103" s="28">
        <f t="shared" si="65"/>
        <v>0</v>
      </c>
      <c r="W103" s="28">
        <f t="shared" si="66"/>
        <v>0</v>
      </c>
      <c r="X103" s="28">
        <f t="shared" si="67"/>
        <v>0</v>
      </c>
      <c r="Y103" s="28">
        <f t="shared" si="68"/>
        <v>0</v>
      </c>
    </row>
    <row r="104" spans="3:25" x14ac:dyDescent="0.3">
      <c r="C104" s="59">
        <v>42170.583333333336</v>
      </c>
      <c r="D104" s="59">
        <v>42170.875</v>
      </c>
      <c r="E104" s="3" t="s">
        <v>106</v>
      </c>
      <c r="F104" s="3" t="s">
        <v>197</v>
      </c>
      <c r="G104" s="58" t="s">
        <v>182</v>
      </c>
      <c r="H104" s="58" t="s">
        <v>186</v>
      </c>
      <c r="I104" s="2" t="s">
        <v>303</v>
      </c>
      <c r="J104" s="37">
        <v>0</v>
      </c>
      <c r="K104" s="37">
        <v>0</v>
      </c>
      <c r="L104" s="37">
        <v>0</v>
      </c>
      <c r="M104" s="37">
        <v>7</v>
      </c>
      <c r="N104" s="37">
        <v>0</v>
      </c>
      <c r="O104" s="37">
        <v>0</v>
      </c>
      <c r="P104" s="37">
        <f t="shared" si="89"/>
        <v>7</v>
      </c>
      <c r="Q104" s="32"/>
      <c r="R104" s="17"/>
      <c r="S104" s="28">
        <f t="shared" si="62"/>
        <v>0</v>
      </c>
      <c r="T104" s="28">
        <f t="shared" si="63"/>
        <v>0</v>
      </c>
      <c r="U104" s="28">
        <f t="shared" si="64"/>
        <v>0</v>
      </c>
      <c r="V104" s="28">
        <f t="shared" si="65"/>
        <v>0</v>
      </c>
      <c r="W104" s="28">
        <f t="shared" si="66"/>
        <v>0</v>
      </c>
      <c r="X104" s="28">
        <f t="shared" si="67"/>
        <v>0</v>
      </c>
      <c r="Y104" s="28">
        <f t="shared" si="68"/>
        <v>0</v>
      </c>
    </row>
    <row r="105" spans="3:25" x14ac:dyDescent="0.3">
      <c r="C105" s="59">
        <v>42170.583333333336</v>
      </c>
      <c r="D105" s="59">
        <v>42170.875</v>
      </c>
      <c r="E105" s="3" t="s">
        <v>106</v>
      </c>
      <c r="F105" s="3" t="s">
        <v>197</v>
      </c>
      <c r="G105" s="58" t="s">
        <v>182</v>
      </c>
      <c r="H105" s="58" t="s">
        <v>187</v>
      </c>
      <c r="I105" s="2" t="s">
        <v>303</v>
      </c>
      <c r="J105" s="37">
        <v>7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f t="shared" si="89"/>
        <v>7</v>
      </c>
      <c r="Q105" s="32"/>
      <c r="R105" s="17"/>
      <c r="S105" s="28">
        <f t="shared" si="62"/>
        <v>0</v>
      </c>
      <c r="T105" s="28">
        <f t="shared" si="63"/>
        <v>0</v>
      </c>
      <c r="U105" s="28">
        <f t="shared" si="64"/>
        <v>0</v>
      </c>
      <c r="V105" s="28">
        <f t="shared" si="65"/>
        <v>0</v>
      </c>
      <c r="W105" s="28">
        <f t="shared" si="66"/>
        <v>0</v>
      </c>
      <c r="X105" s="28">
        <f t="shared" si="67"/>
        <v>0</v>
      </c>
      <c r="Y105" s="28">
        <f t="shared" si="68"/>
        <v>0</v>
      </c>
    </row>
    <row r="106" spans="3:25" x14ac:dyDescent="0.3">
      <c r="C106" s="59">
        <v>42170.583333333336</v>
      </c>
      <c r="D106" s="59">
        <v>42170.875</v>
      </c>
      <c r="E106" s="3" t="s">
        <v>106</v>
      </c>
      <c r="F106" s="3" t="s">
        <v>197</v>
      </c>
      <c r="G106" s="58" t="s">
        <v>182</v>
      </c>
      <c r="H106" s="58" t="s">
        <v>198</v>
      </c>
      <c r="I106" s="2" t="s">
        <v>303</v>
      </c>
      <c r="J106" s="37">
        <v>0</v>
      </c>
      <c r="K106" s="37">
        <v>7</v>
      </c>
      <c r="L106" s="37">
        <v>0</v>
      </c>
      <c r="M106" s="37">
        <v>0</v>
      </c>
      <c r="N106" s="37">
        <v>0</v>
      </c>
      <c r="O106" s="37">
        <v>0</v>
      </c>
      <c r="P106" s="37">
        <f t="shared" si="89"/>
        <v>7</v>
      </c>
      <c r="Q106" s="32"/>
      <c r="R106" s="17"/>
      <c r="S106" s="28">
        <f t="shared" si="62"/>
        <v>0</v>
      </c>
      <c r="T106" s="28">
        <f t="shared" si="63"/>
        <v>0</v>
      </c>
      <c r="U106" s="28">
        <f t="shared" si="64"/>
        <v>0</v>
      </c>
      <c r="V106" s="28">
        <f t="shared" si="65"/>
        <v>0</v>
      </c>
      <c r="W106" s="28">
        <f t="shared" si="66"/>
        <v>0</v>
      </c>
      <c r="X106" s="28">
        <f t="shared" si="67"/>
        <v>0</v>
      </c>
      <c r="Y106" s="28">
        <f t="shared" si="68"/>
        <v>0</v>
      </c>
    </row>
    <row r="107" spans="3:25" x14ac:dyDescent="0.3">
      <c r="C107" s="59">
        <v>42170.583333333336</v>
      </c>
      <c r="D107" s="59">
        <v>42170.875</v>
      </c>
      <c r="E107" s="3" t="s">
        <v>106</v>
      </c>
      <c r="F107" s="3" t="s">
        <v>197</v>
      </c>
      <c r="G107" s="58" t="s">
        <v>182</v>
      </c>
      <c r="H107" s="58" t="s">
        <v>189</v>
      </c>
      <c r="I107" s="2" t="s">
        <v>303</v>
      </c>
      <c r="J107" s="37">
        <v>0</v>
      </c>
      <c r="K107" s="37">
        <v>0</v>
      </c>
      <c r="L107" s="37">
        <v>0</v>
      </c>
      <c r="M107" s="37">
        <v>0</v>
      </c>
      <c r="N107" s="37">
        <v>7</v>
      </c>
      <c r="O107" s="37">
        <v>0</v>
      </c>
      <c r="P107" s="37">
        <f t="shared" si="89"/>
        <v>7</v>
      </c>
      <c r="Q107" s="32"/>
      <c r="R107" s="17"/>
      <c r="S107" s="28">
        <f t="shared" si="62"/>
        <v>0</v>
      </c>
      <c r="T107" s="28">
        <f t="shared" si="63"/>
        <v>0</v>
      </c>
      <c r="U107" s="28">
        <f t="shared" si="64"/>
        <v>0</v>
      </c>
      <c r="V107" s="28">
        <f t="shared" si="65"/>
        <v>0</v>
      </c>
      <c r="W107" s="28">
        <f t="shared" si="66"/>
        <v>0</v>
      </c>
      <c r="X107" s="28">
        <f t="shared" si="67"/>
        <v>0</v>
      </c>
      <c r="Y107" s="28">
        <f t="shared" si="68"/>
        <v>0</v>
      </c>
    </row>
    <row r="108" spans="3:25" x14ac:dyDescent="0.3">
      <c r="C108" s="59">
        <v>42170.583333333336</v>
      </c>
      <c r="D108" s="59">
        <v>42170.875</v>
      </c>
      <c r="E108" s="3" t="s">
        <v>106</v>
      </c>
      <c r="F108" s="3" t="s">
        <v>197</v>
      </c>
      <c r="G108" s="58" t="s">
        <v>182</v>
      </c>
      <c r="H108" s="58" t="s">
        <v>190</v>
      </c>
      <c r="I108" s="2" t="s">
        <v>303</v>
      </c>
      <c r="J108" s="37">
        <v>0</v>
      </c>
      <c r="K108" s="37">
        <v>0</v>
      </c>
      <c r="L108" s="37">
        <v>7</v>
      </c>
      <c r="M108" s="37">
        <v>0</v>
      </c>
      <c r="N108" s="37">
        <v>0</v>
      </c>
      <c r="O108" s="37">
        <v>0</v>
      </c>
      <c r="P108" s="37">
        <f t="shared" si="89"/>
        <v>7</v>
      </c>
      <c r="Q108" s="32"/>
      <c r="R108" s="17"/>
      <c r="S108" s="28">
        <f t="shared" si="62"/>
        <v>0</v>
      </c>
      <c r="T108" s="28">
        <f t="shared" si="63"/>
        <v>0</v>
      </c>
      <c r="U108" s="28">
        <f t="shared" si="64"/>
        <v>0</v>
      </c>
      <c r="V108" s="28">
        <f t="shared" si="65"/>
        <v>0</v>
      </c>
      <c r="W108" s="28">
        <f t="shared" si="66"/>
        <v>0</v>
      </c>
      <c r="X108" s="28">
        <f t="shared" si="67"/>
        <v>0</v>
      </c>
      <c r="Y108" s="28">
        <f t="shared" si="68"/>
        <v>0</v>
      </c>
    </row>
    <row r="109" spans="3:25" x14ac:dyDescent="0.3">
      <c r="C109" s="77"/>
      <c r="D109" s="77"/>
      <c r="E109" s="77"/>
      <c r="F109" s="77"/>
      <c r="G109" s="77"/>
      <c r="H109" s="77"/>
      <c r="I109" s="16" t="s">
        <v>42</v>
      </c>
      <c r="J109" s="38">
        <f>SUM(J103:J108)</f>
        <v>7</v>
      </c>
      <c r="K109" s="38">
        <f t="shared" ref="K109:O109" si="90">SUM(K103:K108)</f>
        <v>7</v>
      </c>
      <c r="L109" s="38">
        <f t="shared" si="90"/>
        <v>7</v>
      </c>
      <c r="M109" s="38">
        <f t="shared" si="90"/>
        <v>7</v>
      </c>
      <c r="N109" s="38">
        <f t="shared" si="90"/>
        <v>7</v>
      </c>
      <c r="O109" s="38">
        <f t="shared" si="90"/>
        <v>7</v>
      </c>
      <c r="P109" s="38">
        <f t="shared" si="89"/>
        <v>42</v>
      </c>
      <c r="Q109" s="33"/>
      <c r="R109" s="17"/>
      <c r="S109" s="28">
        <f t="shared" si="62"/>
        <v>7</v>
      </c>
      <c r="T109" s="28">
        <f t="shared" si="63"/>
        <v>7</v>
      </c>
      <c r="U109" s="28">
        <f t="shared" si="64"/>
        <v>7</v>
      </c>
      <c r="V109" s="28">
        <f t="shared" si="65"/>
        <v>7</v>
      </c>
      <c r="W109" s="28">
        <f t="shared" si="66"/>
        <v>7</v>
      </c>
      <c r="X109" s="28">
        <f t="shared" si="67"/>
        <v>7</v>
      </c>
      <c r="Y109" s="28">
        <f t="shared" si="68"/>
        <v>42</v>
      </c>
    </row>
    <row r="110" spans="3:25" x14ac:dyDescent="0.3">
      <c r="C110" s="59">
        <v>42171.833333333336</v>
      </c>
      <c r="D110" s="59">
        <v>42171.958333333336</v>
      </c>
      <c r="E110" s="3" t="s">
        <v>106</v>
      </c>
      <c r="F110" s="3" t="s">
        <v>304</v>
      </c>
      <c r="G110" s="58" t="s">
        <v>108</v>
      </c>
      <c r="H110" s="75" t="s">
        <v>317</v>
      </c>
      <c r="I110" s="2" t="s">
        <v>324</v>
      </c>
      <c r="J110" s="37">
        <v>3</v>
      </c>
      <c r="K110" s="37">
        <v>3</v>
      </c>
      <c r="L110" s="37">
        <v>3</v>
      </c>
      <c r="M110" s="37">
        <v>3</v>
      </c>
      <c r="N110" s="37">
        <v>3</v>
      </c>
      <c r="O110" s="37">
        <v>3</v>
      </c>
      <c r="P110" s="37">
        <f t="shared" ref="P110:P115" si="91">SUM(J110:O110)</f>
        <v>18</v>
      </c>
      <c r="Q110" s="32"/>
      <c r="R110" s="17"/>
      <c r="S110" s="28">
        <f t="shared" si="62"/>
        <v>0</v>
      </c>
      <c r="T110" s="28">
        <f t="shared" si="63"/>
        <v>0</v>
      </c>
      <c r="U110" s="28">
        <f t="shared" si="64"/>
        <v>0</v>
      </c>
      <c r="V110" s="28">
        <f t="shared" si="65"/>
        <v>0</v>
      </c>
      <c r="W110" s="28">
        <f t="shared" si="66"/>
        <v>0</v>
      </c>
      <c r="X110" s="28">
        <f t="shared" si="67"/>
        <v>0</v>
      </c>
      <c r="Y110" s="28">
        <f t="shared" si="68"/>
        <v>0</v>
      </c>
    </row>
    <row r="111" spans="3:25" x14ac:dyDescent="0.3">
      <c r="C111" s="77"/>
      <c r="D111" s="77"/>
      <c r="E111" s="77"/>
      <c r="F111" s="77"/>
      <c r="G111" s="77"/>
      <c r="H111" s="77"/>
      <c r="I111" s="16" t="s">
        <v>42</v>
      </c>
      <c r="J111" s="38">
        <f t="shared" ref="J111:O111" si="92">SUM(J110:J110)</f>
        <v>3</v>
      </c>
      <c r="K111" s="38">
        <f t="shared" si="92"/>
        <v>3</v>
      </c>
      <c r="L111" s="38">
        <f t="shared" si="92"/>
        <v>3</v>
      </c>
      <c r="M111" s="38">
        <f t="shared" si="92"/>
        <v>3</v>
      </c>
      <c r="N111" s="38">
        <f t="shared" si="92"/>
        <v>3</v>
      </c>
      <c r="O111" s="38">
        <f t="shared" si="92"/>
        <v>3</v>
      </c>
      <c r="P111" s="38">
        <f t="shared" si="91"/>
        <v>18</v>
      </c>
      <c r="Q111" s="33"/>
      <c r="R111" s="17"/>
      <c r="S111" s="28">
        <f t="shared" si="62"/>
        <v>3</v>
      </c>
      <c r="T111" s="28">
        <f t="shared" si="63"/>
        <v>3</v>
      </c>
      <c r="U111" s="28">
        <f t="shared" si="64"/>
        <v>3</v>
      </c>
      <c r="V111" s="28">
        <f t="shared" si="65"/>
        <v>3</v>
      </c>
      <c r="W111" s="28">
        <f t="shared" si="66"/>
        <v>3</v>
      </c>
      <c r="X111" s="28">
        <f t="shared" si="67"/>
        <v>3</v>
      </c>
      <c r="Y111" s="28">
        <f t="shared" si="68"/>
        <v>18</v>
      </c>
    </row>
    <row r="112" spans="3:25" x14ac:dyDescent="0.3">
      <c r="C112" s="74">
        <v>42172.520833333336</v>
      </c>
      <c r="D112" s="74">
        <v>42172.548611111109</v>
      </c>
      <c r="E112" s="3" t="s">
        <v>124</v>
      </c>
      <c r="F112" s="3" t="s">
        <v>320</v>
      </c>
      <c r="G112" s="75" t="s">
        <v>126</v>
      </c>
      <c r="H112" s="75" t="s">
        <v>323</v>
      </c>
      <c r="I112" s="2" t="s">
        <v>322</v>
      </c>
      <c r="J112" s="37">
        <f>40/60</f>
        <v>0.66666666666666663</v>
      </c>
      <c r="K112" s="37">
        <f>J112</f>
        <v>0.66666666666666663</v>
      </c>
      <c r="L112" s="37">
        <f t="shared" ref="L112" si="93">K112</f>
        <v>0.66666666666666663</v>
      </c>
      <c r="M112" s="37">
        <f t="shared" ref="M112" si="94">L112</f>
        <v>0.66666666666666663</v>
      </c>
      <c r="N112" s="37">
        <f t="shared" ref="N112" si="95">M112</f>
        <v>0.66666666666666663</v>
      </c>
      <c r="O112" s="37">
        <f t="shared" ref="O112" si="96">N112</f>
        <v>0.66666666666666663</v>
      </c>
      <c r="P112" s="37">
        <f t="shared" si="91"/>
        <v>3.9999999999999996</v>
      </c>
      <c r="Q112" s="32"/>
      <c r="R112" s="17"/>
      <c r="S112" s="28">
        <f t="shared" si="62"/>
        <v>0</v>
      </c>
      <c r="T112" s="28">
        <f t="shared" si="63"/>
        <v>0</v>
      </c>
      <c r="U112" s="28">
        <f t="shared" si="64"/>
        <v>0</v>
      </c>
      <c r="V112" s="28">
        <f t="shared" si="65"/>
        <v>0</v>
      </c>
      <c r="W112" s="28">
        <f t="shared" si="66"/>
        <v>0</v>
      </c>
      <c r="X112" s="28">
        <f t="shared" si="67"/>
        <v>0</v>
      </c>
      <c r="Y112" s="28">
        <f t="shared" si="68"/>
        <v>0</v>
      </c>
    </row>
    <row r="113" spans="3:25" x14ac:dyDescent="0.3">
      <c r="C113" s="77"/>
      <c r="D113" s="77"/>
      <c r="E113" s="77"/>
      <c r="F113" s="77"/>
      <c r="G113" s="77"/>
      <c r="H113" s="77"/>
      <c r="I113" s="16" t="s">
        <v>42</v>
      </c>
      <c r="J113" s="38">
        <f>SUM(J112)</f>
        <v>0.66666666666666663</v>
      </c>
      <c r="K113" s="38">
        <f t="shared" ref="K113:O113" si="97">SUM(K112)</f>
        <v>0.66666666666666663</v>
      </c>
      <c r="L113" s="38">
        <f t="shared" si="97"/>
        <v>0.66666666666666663</v>
      </c>
      <c r="M113" s="38">
        <f t="shared" si="97"/>
        <v>0.66666666666666663</v>
      </c>
      <c r="N113" s="38">
        <f t="shared" si="97"/>
        <v>0.66666666666666663</v>
      </c>
      <c r="O113" s="38">
        <f t="shared" si="97"/>
        <v>0.66666666666666663</v>
      </c>
      <c r="P113" s="38">
        <f t="shared" si="91"/>
        <v>3.9999999999999996</v>
      </c>
      <c r="Q113" s="33"/>
      <c r="R113" s="17"/>
      <c r="S113" s="28">
        <f t="shared" si="62"/>
        <v>0.66666666666666663</v>
      </c>
      <c r="T113" s="28">
        <f t="shared" si="63"/>
        <v>0.66666666666666663</v>
      </c>
      <c r="U113" s="28">
        <f t="shared" si="64"/>
        <v>0.66666666666666663</v>
      </c>
      <c r="V113" s="28">
        <f t="shared" si="65"/>
        <v>0.66666666666666663</v>
      </c>
      <c r="W113" s="28">
        <f t="shared" si="66"/>
        <v>0.66666666666666663</v>
      </c>
      <c r="X113" s="28">
        <f t="shared" si="67"/>
        <v>0.66666666666666663</v>
      </c>
      <c r="Y113" s="28">
        <f t="shared" si="68"/>
        <v>3.9999999999999996</v>
      </c>
    </row>
    <row r="114" spans="3:25" x14ac:dyDescent="0.3">
      <c r="C114" s="74">
        <v>42903.583333333336</v>
      </c>
      <c r="D114" s="74">
        <v>42903.875</v>
      </c>
      <c r="E114" s="3" t="s">
        <v>106</v>
      </c>
      <c r="F114" s="3" t="s">
        <v>197</v>
      </c>
      <c r="G114" s="75" t="s">
        <v>182</v>
      </c>
      <c r="H114" s="75" t="s">
        <v>325</v>
      </c>
      <c r="I114" s="2" t="s">
        <v>328</v>
      </c>
      <c r="J114" s="37">
        <v>0</v>
      </c>
      <c r="K114" s="37">
        <v>7</v>
      </c>
      <c r="L114" s="37">
        <v>7</v>
      </c>
      <c r="M114" s="37">
        <v>7</v>
      </c>
      <c r="N114" s="37">
        <v>7</v>
      </c>
      <c r="O114" s="37">
        <v>7</v>
      </c>
      <c r="P114" s="37">
        <f t="shared" si="91"/>
        <v>35</v>
      </c>
      <c r="Q114" s="32"/>
      <c r="R114" s="17"/>
      <c r="S114" s="28">
        <f t="shared" si="62"/>
        <v>0</v>
      </c>
      <c r="T114" s="28">
        <f t="shared" si="63"/>
        <v>0</v>
      </c>
      <c r="U114" s="28">
        <f t="shared" si="64"/>
        <v>0</v>
      </c>
      <c r="V114" s="28">
        <f t="shared" si="65"/>
        <v>0</v>
      </c>
      <c r="W114" s="28">
        <f t="shared" si="66"/>
        <v>0</v>
      </c>
      <c r="X114" s="28">
        <f t="shared" si="67"/>
        <v>0</v>
      </c>
      <c r="Y114" s="28">
        <f t="shared" si="68"/>
        <v>0</v>
      </c>
    </row>
    <row r="115" spans="3:25" x14ac:dyDescent="0.3">
      <c r="C115" s="74">
        <v>42903.583333333336</v>
      </c>
      <c r="D115" s="74">
        <v>42903.875</v>
      </c>
      <c r="E115" s="3" t="s">
        <v>106</v>
      </c>
      <c r="F115" s="3" t="s">
        <v>197</v>
      </c>
      <c r="G115" s="75" t="s">
        <v>182</v>
      </c>
      <c r="H115" s="75" t="s">
        <v>187</v>
      </c>
      <c r="I115" s="2" t="s">
        <v>182</v>
      </c>
      <c r="J115" s="37">
        <v>7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  <c r="P115" s="37">
        <f t="shared" si="91"/>
        <v>7</v>
      </c>
      <c r="Q115" s="32"/>
      <c r="R115" s="17"/>
      <c r="S115" s="28">
        <f t="shared" si="62"/>
        <v>0</v>
      </c>
      <c r="T115" s="28">
        <f t="shared" si="63"/>
        <v>0</v>
      </c>
      <c r="U115" s="28">
        <f t="shared" si="64"/>
        <v>0</v>
      </c>
      <c r="V115" s="28">
        <f t="shared" si="65"/>
        <v>0</v>
      </c>
      <c r="W115" s="28">
        <f t="shared" si="66"/>
        <v>0</v>
      </c>
      <c r="X115" s="28">
        <f t="shared" si="67"/>
        <v>0</v>
      </c>
      <c r="Y115" s="28">
        <f t="shared" si="68"/>
        <v>0</v>
      </c>
    </row>
    <row r="116" spans="3:25" x14ac:dyDescent="0.3">
      <c r="C116" s="77"/>
      <c r="D116" s="77"/>
      <c r="E116" s="77"/>
      <c r="F116" s="77"/>
      <c r="G116" s="77"/>
      <c r="H116" s="77"/>
      <c r="I116" s="16" t="s">
        <v>42</v>
      </c>
      <c r="J116" s="38">
        <f>SUM(J114:J115)</f>
        <v>7</v>
      </c>
      <c r="K116" s="38">
        <f t="shared" ref="K116:O116" si="98">SUM(K114:K115)</f>
        <v>7</v>
      </c>
      <c r="L116" s="38">
        <f t="shared" si="98"/>
        <v>7</v>
      </c>
      <c r="M116" s="38">
        <f t="shared" si="98"/>
        <v>7</v>
      </c>
      <c r="N116" s="38">
        <f t="shared" si="98"/>
        <v>7</v>
      </c>
      <c r="O116" s="38">
        <f t="shared" si="98"/>
        <v>7</v>
      </c>
      <c r="P116" s="38">
        <f t="shared" ref="P116:P123" si="99">SUM(J116:O116)</f>
        <v>42</v>
      </c>
      <c r="Q116" s="33"/>
      <c r="R116" s="17"/>
      <c r="S116" s="28">
        <f t="shared" si="62"/>
        <v>7</v>
      </c>
      <c r="T116" s="28">
        <f t="shared" si="63"/>
        <v>7</v>
      </c>
      <c r="U116" s="28">
        <f t="shared" si="64"/>
        <v>7</v>
      </c>
      <c r="V116" s="28">
        <f t="shared" si="65"/>
        <v>7</v>
      </c>
      <c r="W116" s="28">
        <f t="shared" si="66"/>
        <v>7</v>
      </c>
      <c r="X116" s="28">
        <f t="shared" si="67"/>
        <v>7</v>
      </c>
      <c r="Y116" s="28">
        <f t="shared" si="68"/>
        <v>42</v>
      </c>
    </row>
    <row r="117" spans="3:25" x14ac:dyDescent="0.3">
      <c r="C117" s="74">
        <v>42174.625</v>
      </c>
      <c r="D117" s="74">
        <v>42174.708333333336</v>
      </c>
      <c r="E117" s="3" t="s">
        <v>106</v>
      </c>
      <c r="F117" s="3" t="s">
        <v>326</v>
      </c>
      <c r="G117" s="75" t="s">
        <v>108</v>
      </c>
      <c r="H117" s="75" t="s">
        <v>332</v>
      </c>
      <c r="I117" s="2" t="s">
        <v>330</v>
      </c>
      <c r="J117" s="37">
        <v>2</v>
      </c>
      <c r="K117" s="37">
        <v>2</v>
      </c>
      <c r="L117" s="37">
        <v>2</v>
      </c>
      <c r="M117" s="37">
        <v>2</v>
      </c>
      <c r="N117" s="37">
        <v>2</v>
      </c>
      <c r="O117" s="37">
        <v>2</v>
      </c>
      <c r="P117" s="37">
        <f t="shared" si="99"/>
        <v>12</v>
      </c>
      <c r="Q117" s="32"/>
      <c r="R117" s="17"/>
      <c r="S117" s="28">
        <f t="shared" si="62"/>
        <v>0</v>
      </c>
      <c r="T117" s="28">
        <f t="shared" si="63"/>
        <v>0</v>
      </c>
      <c r="U117" s="28">
        <f t="shared" si="64"/>
        <v>0</v>
      </c>
      <c r="V117" s="28">
        <f t="shared" si="65"/>
        <v>0</v>
      </c>
      <c r="W117" s="28">
        <f t="shared" si="66"/>
        <v>0</v>
      </c>
      <c r="X117" s="28">
        <f t="shared" si="67"/>
        <v>0</v>
      </c>
      <c r="Y117" s="28">
        <f t="shared" si="68"/>
        <v>0</v>
      </c>
    </row>
    <row r="118" spans="3:25" x14ac:dyDescent="0.3">
      <c r="C118" s="74">
        <v>42174.833333333336</v>
      </c>
      <c r="D118" s="74">
        <v>42174.958333333336</v>
      </c>
      <c r="E118" s="3" t="s">
        <v>106</v>
      </c>
      <c r="F118" s="3" t="s">
        <v>327</v>
      </c>
      <c r="G118" s="3" t="s">
        <v>329</v>
      </c>
      <c r="H118" s="75" t="s">
        <v>189</v>
      </c>
      <c r="I118" s="2" t="s">
        <v>182</v>
      </c>
      <c r="J118" s="37">
        <v>0</v>
      </c>
      <c r="K118" s="37">
        <v>0</v>
      </c>
      <c r="L118" s="37">
        <v>0</v>
      </c>
      <c r="M118" s="37">
        <v>0</v>
      </c>
      <c r="N118" s="37">
        <v>0</v>
      </c>
      <c r="O118" s="37">
        <v>3</v>
      </c>
      <c r="P118" s="37">
        <f t="shared" si="99"/>
        <v>3</v>
      </c>
      <c r="Q118" s="32"/>
      <c r="R118" s="17"/>
      <c r="S118" s="28">
        <f t="shared" si="62"/>
        <v>0</v>
      </c>
      <c r="T118" s="28">
        <f t="shared" si="63"/>
        <v>0</v>
      </c>
      <c r="U118" s="28">
        <f t="shared" si="64"/>
        <v>0</v>
      </c>
      <c r="V118" s="28">
        <f t="shared" si="65"/>
        <v>0</v>
      </c>
      <c r="W118" s="28">
        <f t="shared" si="66"/>
        <v>0</v>
      </c>
      <c r="X118" s="28">
        <f t="shared" si="67"/>
        <v>0</v>
      </c>
      <c r="Y118" s="28">
        <f t="shared" si="68"/>
        <v>0</v>
      </c>
    </row>
    <row r="119" spans="3:25" x14ac:dyDescent="0.3">
      <c r="C119" s="74">
        <v>42174.833333333336</v>
      </c>
      <c r="D119" s="74">
        <v>42174.958333333336</v>
      </c>
      <c r="E119" s="3" t="s">
        <v>106</v>
      </c>
      <c r="F119" s="3" t="s">
        <v>327</v>
      </c>
      <c r="G119" s="3" t="s">
        <v>329</v>
      </c>
      <c r="H119" s="75" t="s">
        <v>186</v>
      </c>
      <c r="I119" s="2" t="s">
        <v>182</v>
      </c>
      <c r="J119" s="37">
        <v>0</v>
      </c>
      <c r="K119" s="37">
        <v>0</v>
      </c>
      <c r="L119" s="37">
        <v>0</v>
      </c>
      <c r="M119" s="37">
        <v>3</v>
      </c>
      <c r="N119" s="37">
        <v>0</v>
      </c>
      <c r="O119" s="37">
        <v>0</v>
      </c>
      <c r="P119" s="37">
        <f t="shared" si="99"/>
        <v>3</v>
      </c>
      <c r="Q119" s="32"/>
      <c r="R119" s="17"/>
      <c r="S119" s="28">
        <f t="shared" si="62"/>
        <v>0</v>
      </c>
      <c r="T119" s="28">
        <f t="shared" si="63"/>
        <v>0</v>
      </c>
      <c r="U119" s="28">
        <f t="shared" si="64"/>
        <v>0</v>
      </c>
      <c r="V119" s="28">
        <f t="shared" si="65"/>
        <v>0</v>
      </c>
      <c r="W119" s="28">
        <f t="shared" si="66"/>
        <v>0</v>
      </c>
      <c r="X119" s="28">
        <f t="shared" si="67"/>
        <v>0</v>
      </c>
      <c r="Y119" s="28">
        <f t="shared" si="68"/>
        <v>0</v>
      </c>
    </row>
    <row r="120" spans="3:25" x14ac:dyDescent="0.3">
      <c r="C120" s="74">
        <v>42174.833333333336</v>
      </c>
      <c r="D120" s="74">
        <v>42174.958333333336</v>
      </c>
      <c r="E120" s="3" t="s">
        <v>106</v>
      </c>
      <c r="F120" s="3" t="s">
        <v>327</v>
      </c>
      <c r="G120" s="3" t="s">
        <v>329</v>
      </c>
      <c r="H120" s="75" t="s">
        <v>187</v>
      </c>
      <c r="I120" s="2" t="s">
        <v>182</v>
      </c>
      <c r="J120" s="37">
        <v>3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  <c r="P120" s="37">
        <f t="shared" si="99"/>
        <v>3</v>
      </c>
      <c r="Q120" s="32"/>
      <c r="R120" s="17"/>
      <c r="S120" s="28">
        <f t="shared" si="62"/>
        <v>0</v>
      </c>
      <c r="T120" s="28">
        <f t="shared" si="63"/>
        <v>0</v>
      </c>
      <c r="U120" s="28">
        <f t="shared" si="64"/>
        <v>0</v>
      </c>
      <c r="V120" s="28">
        <f t="shared" si="65"/>
        <v>0</v>
      </c>
      <c r="W120" s="28">
        <f t="shared" si="66"/>
        <v>0</v>
      </c>
      <c r="X120" s="28">
        <f t="shared" si="67"/>
        <v>0</v>
      </c>
      <c r="Y120" s="28">
        <f t="shared" si="68"/>
        <v>0</v>
      </c>
    </row>
    <row r="121" spans="3:25" x14ac:dyDescent="0.3">
      <c r="C121" s="74">
        <v>42174.833333333336</v>
      </c>
      <c r="D121" s="74">
        <v>42174.958333333336</v>
      </c>
      <c r="E121" s="3" t="s">
        <v>106</v>
      </c>
      <c r="F121" s="3" t="s">
        <v>327</v>
      </c>
      <c r="G121" s="3" t="s">
        <v>329</v>
      </c>
      <c r="H121" s="75" t="s">
        <v>198</v>
      </c>
      <c r="I121" s="2" t="s">
        <v>182</v>
      </c>
      <c r="J121" s="37">
        <v>0</v>
      </c>
      <c r="K121" s="37">
        <v>3</v>
      </c>
      <c r="L121" s="37">
        <v>0</v>
      </c>
      <c r="M121" s="37">
        <v>0</v>
      </c>
      <c r="N121" s="37">
        <v>0</v>
      </c>
      <c r="O121" s="37">
        <v>0</v>
      </c>
      <c r="P121" s="37">
        <f t="shared" si="99"/>
        <v>3</v>
      </c>
      <c r="Q121" s="32"/>
      <c r="R121" s="17"/>
      <c r="S121" s="28">
        <f t="shared" si="62"/>
        <v>0</v>
      </c>
      <c r="T121" s="28">
        <f t="shared" si="63"/>
        <v>0</v>
      </c>
      <c r="U121" s="28">
        <f t="shared" si="64"/>
        <v>0</v>
      </c>
      <c r="V121" s="28">
        <f t="shared" si="65"/>
        <v>0</v>
      </c>
      <c r="W121" s="28">
        <f t="shared" si="66"/>
        <v>0</v>
      </c>
      <c r="X121" s="28">
        <f t="shared" si="67"/>
        <v>0</v>
      </c>
      <c r="Y121" s="28">
        <f t="shared" si="68"/>
        <v>0</v>
      </c>
    </row>
    <row r="122" spans="3:25" x14ac:dyDescent="0.3">
      <c r="C122" s="74">
        <v>42174.833333333336</v>
      </c>
      <c r="D122" s="74">
        <v>42174.958333333336</v>
      </c>
      <c r="E122" s="3" t="s">
        <v>106</v>
      </c>
      <c r="F122" s="3" t="s">
        <v>327</v>
      </c>
      <c r="G122" s="3" t="s">
        <v>329</v>
      </c>
      <c r="H122" s="75" t="s">
        <v>189</v>
      </c>
      <c r="I122" s="2" t="s">
        <v>182</v>
      </c>
      <c r="J122" s="37">
        <v>0</v>
      </c>
      <c r="K122" s="37">
        <v>0</v>
      </c>
      <c r="L122" s="37">
        <v>0</v>
      </c>
      <c r="M122" s="37">
        <v>0</v>
      </c>
      <c r="N122" s="37">
        <v>3</v>
      </c>
      <c r="O122" s="37">
        <v>0</v>
      </c>
      <c r="P122" s="37">
        <f t="shared" si="99"/>
        <v>3</v>
      </c>
      <c r="Q122" s="32"/>
      <c r="R122" s="17"/>
      <c r="S122" s="28">
        <f t="shared" si="62"/>
        <v>0</v>
      </c>
      <c r="T122" s="28">
        <f t="shared" si="63"/>
        <v>0</v>
      </c>
      <c r="U122" s="28">
        <f t="shared" si="64"/>
        <v>0</v>
      </c>
      <c r="V122" s="28">
        <f t="shared" si="65"/>
        <v>0</v>
      </c>
      <c r="W122" s="28">
        <f t="shared" si="66"/>
        <v>0</v>
      </c>
      <c r="X122" s="28">
        <f t="shared" si="67"/>
        <v>0</v>
      </c>
      <c r="Y122" s="28">
        <f t="shared" si="68"/>
        <v>0</v>
      </c>
    </row>
    <row r="123" spans="3:25" x14ac:dyDescent="0.3">
      <c r="C123" s="74">
        <v>42174.833333333336</v>
      </c>
      <c r="D123" s="74">
        <v>42174.958333333336</v>
      </c>
      <c r="E123" s="3" t="s">
        <v>106</v>
      </c>
      <c r="F123" s="3" t="s">
        <v>327</v>
      </c>
      <c r="G123" s="3" t="s">
        <v>329</v>
      </c>
      <c r="H123" s="75" t="s">
        <v>190</v>
      </c>
      <c r="I123" s="2" t="s">
        <v>182</v>
      </c>
      <c r="J123" s="37">
        <v>0</v>
      </c>
      <c r="K123" s="37">
        <v>0</v>
      </c>
      <c r="L123" s="37">
        <v>3</v>
      </c>
      <c r="M123" s="37">
        <v>0</v>
      </c>
      <c r="N123" s="37">
        <v>0</v>
      </c>
      <c r="O123" s="37">
        <v>0</v>
      </c>
      <c r="P123" s="37">
        <f t="shared" si="99"/>
        <v>3</v>
      </c>
      <c r="Q123" s="32"/>
      <c r="R123" s="17"/>
      <c r="S123" s="28">
        <f t="shared" si="62"/>
        <v>0</v>
      </c>
      <c r="T123" s="28">
        <f t="shared" si="63"/>
        <v>0</v>
      </c>
      <c r="U123" s="28">
        <f t="shared" si="64"/>
        <v>0</v>
      </c>
      <c r="V123" s="28">
        <f t="shared" si="65"/>
        <v>0</v>
      </c>
      <c r="W123" s="28">
        <f t="shared" si="66"/>
        <v>0</v>
      </c>
      <c r="X123" s="28">
        <f t="shared" si="67"/>
        <v>0</v>
      </c>
      <c r="Y123" s="28">
        <f t="shared" si="68"/>
        <v>0</v>
      </c>
    </row>
    <row r="124" spans="3:25" x14ac:dyDescent="0.3">
      <c r="C124" s="77"/>
      <c r="D124" s="77"/>
      <c r="E124" s="77"/>
      <c r="F124" s="77"/>
      <c r="G124" s="77"/>
      <c r="H124" s="77"/>
      <c r="I124" s="16" t="s">
        <v>42</v>
      </c>
      <c r="J124" s="38">
        <f>SUM(J117:J123)</f>
        <v>5</v>
      </c>
      <c r="K124" s="38">
        <f t="shared" ref="K124:O124" si="100">SUM(K117:K123)</f>
        <v>5</v>
      </c>
      <c r="L124" s="38">
        <f t="shared" si="100"/>
        <v>5</v>
      </c>
      <c r="M124" s="38">
        <f t="shared" si="100"/>
        <v>5</v>
      </c>
      <c r="N124" s="38">
        <f t="shared" si="100"/>
        <v>5</v>
      </c>
      <c r="O124" s="38">
        <f t="shared" si="100"/>
        <v>5</v>
      </c>
      <c r="P124" s="38">
        <f t="shared" ref="P124:P126" si="101">SUM(J124:O124)</f>
        <v>30</v>
      </c>
      <c r="Q124" s="33"/>
      <c r="R124" s="17"/>
      <c r="S124" s="28">
        <f t="shared" si="62"/>
        <v>5</v>
      </c>
      <c r="T124" s="28">
        <f t="shared" si="63"/>
        <v>5</v>
      </c>
      <c r="U124" s="28">
        <f t="shared" si="64"/>
        <v>5</v>
      </c>
      <c r="V124" s="28">
        <f t="shared" si="65"/>
        <v>5</v>
      </c>
      <c r="W124" s="28">
        <f t="shared" si="66"/>
        <v>5</v>
      </c>
      <c r="X124" s="28">
        <f t="shared" si="67"/>
        <v>5</v>
      </c>
      <c r="Y124" s="28">
        <f t="shared" si="68"/>
        <v>30</v>
      </c>
    </row>
    <row r="125" spans="3:25" x14ac:dyDescent="0.3">
      <c r="C125" s="74">
        <v>42175.583333333336</v>
      </c>
      <c r="D125" s="74">
        <v>42175.75</v>
      </c>
      <c r="E125" s="3" t="s">
        <v>106</v>
      </c>
      <c r="F125" s="3" t="s">
        <v>331</v>
      </c>
      <c r="G125" s="3" t="s">
        <v>329</v>
      </c>
      <c r="H125" s="75" t="s">
        <v>337</v>
      </c>
      <c r="I125" s="2" t="s">
        <v>182</v>
      </c>
      <c r="J125" s="37">
        <v>4</v>
      </c>
      <c r="K125" s="37">
        <v>4</v>
      </c>
      <c r="L125" s="37">
        <v>0</v>
      </c>
      <c r="M125" s="37">
        <v>4</v>
      </c>
      <c r="N125" s="37">
        <v>4</v>
      </c>
      <c r="O125" s="37">
        <v>4</v>
      </c>
      <c r="P125" s="37">
        <f t="shared" si="101"/>
        <v>20</v>
      </c>
      <c r="Q125" s="32"/>
      <c r="R125" s="17"/>
      <c r="S125" s="28">
        <f t="shared" si="62"/>
        <v>0</v>
      </c>
      <c r="T125" s="28">
        <f t="shared" si="63"/>
        <v>0</v>
      </c>
      <c r="U125" s="28">
        <f t="shared" si="64"/>
        <v>0</v>
      </c>
      <c r="V125" s="28">
        <f t="shared" si="65"/>
        <v>0</v>
      </c>
      <c r="W125" s="28">
        <f t="shared" si="66"/>
        <v>0</v>
      </c>
      <c r="X125" s="28">
        <f t="shared" si="67"/>
        <v>0</v>
      </c>
      <c r="Y125" s="28">
        <f t="shared" si="68"/>
        <v>0</v>
      </c>
    </row>
    <row r="126" spans="3:25" x14ac:dyDescent="0.3">
      <c r="C126" s="74">
        <v>42175.583333333336</v>
      </c>
      <c r="D126" s="74">
        <v>42175.75</v>
      </c>
      <c r="E126" s="3" t="s">
        <v>106</v>
      </c>
      <c r="F126" s="3" t="s">
        <v>333</v>
      </c>
      <c r="G126" s="3" t="s">
        <v>334</v>
      </c>
      <c r="H126" s="75" t="s">
        <v>332</v>
      </c>
      <c r="I126" s="2" t="s">
        <v>335</v>
      </c>
      <c r="J126" s="37">
        <v>0</v>
      </c>
      <c r="K126" s="37">
        <v>0</v>
      </c>
      <c r="L126" s="37">
        <v>4</v>
      </c>
      <c r="M126" s="37">
        <v>0</v>
      </c>
      <c r="N126" s="37">
        <v>0</v>
      </c>
      <c r="O126" s="37">
        <v>0</v>
      </c>
      <c r="P126" s="37">
        <f t="shared" si="101"/>
        <v>4</v>
      </c>
      <c r="Q126" s="32"/>
      <c r="R126" s="17"/>
      <c r="S126" s="28">
        <f t="shared" si="62"/>
        <v>0</v>
      </c>
      <c r="T126" s="28">
        <f t="shared" si="63"/>
        <v>0</v>
      </c>
      <c r="U126" s="28">
        <f t="shared" si="64"/>
        <v>0</v>
      </c>
      <c r="V126" s="28">
        <f t="shared" si="65"/>
        <v>0</v>
      </c>
      <c r="W126" s="28">
        <f t="shared" si="66"/>
        <v>0</v>
      </c>
      <c r="X126" s="28">
        <f t="shared" si="67"/>
        <v>0</v>
      </c>
      <c r="Y126" s="28">
        <f t="shared" si="68"/>
        <v>0</v>
      </c>
    </row>
    <row r="127" spans="3:25" x14ac:dyDescent="0.3">
      <c r="C127" s="77"/>
      <c r="D127" s="77"/>
      <c r="E127" s="77"/>
      <c r="F127" s="77"/>
      <c r="G127" s="77"/>
      <c r="H127" s="77"/>
      <c r="I127" s="16" t="s">
        <v>42</v>
      </c>
      <c r="J127" s="38">
        <f t="shared" ref="J127:O127" si="102">SUM(J125:J126)</f>
        <v>4</v>
      </c>
      <c r="K127" s="38">
        <f t="shared" si="102"/>
        <v>4</v>
      </c>
      <c r="L127" s="38">
        <f t="shared" si="102"/>
        <v>4</v>
      </c>
      <c r="M127" s="38">
        <f t="shared" si="102"/>
        <v>4</v>
      </c>
      <c r="N127" s="38">
        <f t="shared" si="102"/>
        <v>4</v>
      </c>
      <c r="O127" s="38">
        <f t="shared" si="102"/>
        <v>4</v>
      </c>
      <c r="P127" s="38">
        <f t="shared" ref="P127:P129" si="103">SUM(J127:O127)</f>
        <v>24</v>
      </c>
      <c r="Q127" s="33"/>
      <c r="R127" s="17"/>
      <c r="S127" s="28">
        <f t="shared" si="62"/>
        <v>4</v>
      </c>
      <c r="T127" s="28">
        <f t="shared" si="63"/>
        <v>4</v>
      </c>
      <c r="U127" s="28">
        <f t="shared" si="64"/>
        <v>4</v>
      </c>
      <c r="V127" s="28">
        <f t="shared" si="65"/>
        <v>4</v>
      </c>
      <c r="W127" s="28">
        <f t="shared" si="66"/>
        <v>4</v>
      </c>
      <c r="X127" s="28">
        <f t="shared" si="67"/>
        <v>4</v>
      </c>
      <c r="Y127" s="28">
        <f t="shared" si="68"/>
        <v>24</v>
      </c>
    </row>
    <row r="128" spans="3:25" x14ac:dyDescent="0.3">
      <c r="C128" s="74">
        <v>78700.791666666672</v>
      </c>
      <c r="D128" s="74">
        <v>78701</v>
      </c>
      <c r="E128" s="3" t="s">
        <v>106</v>
      </c>
      <c r="F128" s="3" t="s">
        <v>331</v>
      </c>
      <c r="G128" s="3" t="s">
        <v>329</v>
      </c>
      <c r="H128" s="75" t="s">
        <v>337</v>
      </c>
      <c r="I128" s="2" t="s">
        <v>182</v>
      </c>
      <c r="J128" s="37">
        <v>3</v>
      </c>
      <c r="K128" s="37">
        <v>3</v>
      </c>
      <c r="L128" s="37">
        <v>0</v>
      </c>
      <c r="M128" s="37">
        <v>3</v>
      </c>
      <c r="N128" s="37">
        <v>3</v>
      </c>
      <c r="O128" s="37">
        <v>3</v>
      </c>
      <c r="P128" s="37">
        <f t="shared" si="103"/>
        <v>15</v>
      </c>
      <c r="Q128" s="32"/>
      <c r="R128" s="17"/>
      <c r="S128" s="28">
        <f t="shared" si="62"/>
        <v>0</v>
      </c>
      <c r="T128" s="28">
        <f t="shared" si="63"/>
        <v>0</v>
      </c>
      <c r="U128" s="28">
        <f t="shared" si="64"/>
        <v>0</v>
      </c>
      <c r="V128" s="28">
        <f t="shared" si="65"/>
        <v>0</v>
      </c>
      <c r="W128" s="28">
        <f t="shared" si="66"/>
        <v>0</v>
      </c>
      <c r="X128" s="28">
        <f t="shared" si="67"/>
        <v>0</v>
      </c>
      <c r="Y128" s="28">
        <f t="shared" si="68"/>
        <v>0</v>
      </c>
    </row>
    <row r="129" spans="3:25" x14ac:dyDescent="0.3">
      <c r="C129" s="74">
        <v>78700.791666666672</v>
      </c>
      <c r="D129" s="74">
        <v>78701</v>
      </c>
      <c r="E129" s="3" t="s">
        <v>106</v>
      </c>
      <c r="F129" s="3" t="s">
        <v>333</v>
      </c>
      <c r="G129" s="3" t="s">
        <v>334</v>
      </c>
      <c r="H129" s="75" t="s">
        <v>332</v>
      </c>
      <c r="I129" s="2" t="s">
        <v>336</v>
      </c>
      <c r="J129" s="37">
        <v>0</v>
      </c>
      <c r="K129" s="37">
        <v>0</v>
      </c>
      <c r="L129" s="37">
        <v>3</v>
      </c>
      <c r="M129" s="37">
        <v>0</v>
      </c>
      <c r="N129" s="37">
        <v>0</v>
      </c>
      <c r="O129" s="37">
        <v>0</v>
      </c>
      <c r="P129" s="37">
        <f t="shared" si="103"/>
        <v>3</v>
      </c>
      <c r="Q129" s="32"/>
      <c r="R129" s="17"/>
      <c r="S129" s="28">
        <f t="shared" si="62"/>
        <v>0</v>
      </c>
      <c r="T129" s="28">
        <f t="shared" si="63"/>
        <v>0</v>
      </c>
      <c r="U129" s="28">
        <f t="shared" si="64"/>
        <v>0</v>
      </c>
      <c r="V129" s="28">
        <f t="shared" si="65"/>
        <v>0</v>
      </c>
      <c r="W129" s="28">
        <f t="shared" si="66"/>
        <v>0</v>
      </c>
      <c r="X129" s="28">
        <f t="shared" si="67"/>
        <v>0</v>
      </c>
      <c r="Y129" s="28">
        <f t="shared" si="68"/>
        <v>0</v>
      </c>
    </row>
    <row r="130" spans="3:25" x14ac:dyDescent="0.3">
      <c r="C130" s="77"/>
      <c r="D130" s="77"/>
      <c r="E130" s="77"/>
      <c r="F130" s="77"/>
      <c r="G130" s="77"/>
      <c r="H130" s="77"/>
      <c r="I130" s="16" t="s">
        <v>42</v>
      </c>
      <c r="J130" s="38">
        <f t="shared" ref="J130:O130" si="104">SUM(J128:J129)</f>
        <v>3</v>
      </c>
      <c r="K130" s="38">
        <f t="shared" si="104"/>
        <v>3</v>
      </c>
      <c r="L130" s="38">
        <f t="shared" si="104"/>
        <v>3</v>
      </c>
      <c r="M130" s="38">
        <f t="shared" si="104"/>
        <v>3</v>
      </c>
      <c r="N130" s="38">
        <f t="shared" si="104"/>
        <v>3</v>
      </c>
      <c r="O130" s="38">
        <f t="shared" si="104"/>
        <v>3</v>
      </c>
      <c r="P130" s="38">
        <f t="shared" ref="P130:P131" si="105">SUM(J130:O130)</f>
        <v>18</v>
      </c>
      <c r="Q130" s="33"/>
      <c r="R130" s="17"/>
      <c r="S130" s="28">
        <f t="shared" si="62"/>
        <v>3</v>
      </c>
      <c r="T130" s="28">
        <f t="shared" si="63"/>
        <v>3</v>
      </c>
      <c r="U130" s="28">
        <f t="shared" si="64"/>
        <v>3</v>
      </c>
      <c r="V130" s="28">
        <f t="shared" si="65"/>
        <v>3</v>
      </c>
      <c r="W130" s="28">
        <f t="shared" si="66"/>
        <v>3</v>
      </c>
      <c r="X130" s="28">
        <f t="shared" si="67"/>
        <v>3</v>
      </c>
      <c r="Y130" s="28">
        <f t="shared" si="68"/>
        <v>18</v>
      </c>
    </row>
    <row r="131" spans="3:25" x14ac:dyDescent="0.3">
      <c r="C131" s="74">
        <v>78701.833333333328</v>
      </c>
      <c r="D131" s="74">
        <v>78701.958333333328</v>
      </c>
      <c r="E131" s="3" t="s">
        <v>106</v>
      </c>
      <c r="F131" s="3" t="s">
        <v>333</v>
      </c>
      <c r="G131" s="3" t="s">
        <v>334</v>
      </c>
      <c r="H131" s="75" t="s">
        <v>332</v>
      </c>
      <c r="I131" s="2" t="s">
        <v>336</v>
      </c>
      <c r="J131" s="37">
        <v>3</v>
      </c>
      <c r="K131" s="37">
        <v>3</v>
      </c>
      <c r="L131" s="37">
        <v>3</v>
      </c>
      <c r="M131" s="37">
        <v>3</v>
      </c>
      <c r="N131" s="37">
        <v>3</v>
      </c>
      <c r="O131" s="37">
        <v>3</v>
      </c>
      <c r="P131" s="37">
        <f t="shared" si="105"/>
        <v>18</v>
      </c>
      <c r="Q131" s="32"/>
      <c r="R131" s="17"/>
      <c r="S131" s="28">
        <f t="shared" si="62"/>
        <v>0</v>
      </c>
      <c r="T131" s="28">
        <f t="shared" si="63"/>
        <v>0</v>
      </c>
      <c r="U131" s="28">
        <f t="shared" si="64"/>
        <v>0</v>
      </c>
      <c r="V131" s="28">
        <f t="shared" si="65"/>
        <v>0</v>
      </c>
      <c r="W131" s="28">
        <f t="shared" si="66"/>
        <v>0</v>
      </c>
      <c r="X131" s="28">
        <f t="shared" si="67"/>
        <v>0</v>
      </c>
      <c r="Y131" s="28">
        <f t="shared" si="68"/>
        <v>0</v>
      </c>
    </row>
    <row r="132" spans="3:25" x14ac:dyDescent="0.3">
      <c r="C132" s="77"/>
      <c r="D132" s="77"/>
      <c r="E132" s="77"/>
      <c r="F132" s="77"/>
      <c r="G132" s="77"/>
      <c r="H132" s="77"/>
      <c r="I132" s="16" t="s">
        <v>42</v>
      </c>
      <c r="J132" s="38">
        <f t="shared" ref="J132:O132" si="106">SUM(J131:J131)</f>
        <v>3</v>
      </c>
      <c r="K132" s="38">
        <f t="shared" si="106"/>
        <v>3</v>
      </c>
      <c r="L132" s="38">
        <f t="shared" si="106"/>
        <v>3</v>
      </c>
      <c r="M132" s="38">
        <f t="shared" si="106"/>
        <v>3</v>
      </c>
      <c r="N132" s="38">
        <f t="shared" si="106"/>
        <v>3</v>
      </c>
      <c r="O132" s="38">
        <f t="shared" si="106"/>
        <v>3</v>
      </c>
      <c r="P132" s="38">
        <f t="shared" ref="P132:P135" si="107">SUM(J132:O132)</f>
        <v>18</v>
      </c>
      <c r="Q132" s="33"/>
      <c r="R132" s="17"/>
      <c r="S132" s="28">
        <f t="shared" si="62"/>
        <v>3</v>
      </c>
      <c r="T132" s="28">
        <f t="shared" si="63"/>
        <v>3</v>
      </c>
      <c r="U132" s="28">
        <f t="shared" si="64"/>
        <v>3</v>
      </c>
      <c r="V132" s="28">
        <f t="shared" si="65"/>
        <v>3</v>
      </c>
      <c r="W132" s="28">
        <f t="shared" si="66"/>
        <v>3</v>
      </c>
      <c r="X132" s="28">
        <f t="shared" si="67"/>
        <v>3</v>
      </c>
      <c r="Y132" s="28">
        <f t="shared" si="68"/>
        <v>18</v>
      </c>
    </row>
    <row r="133" spans="3:25" x14ac:dyDescent="0.3">
      <c r="C133" s="74">
        <v>78702.666666666672</v>
      </c>
      <c r="D133" s="74">
        <v>78703</v>
      </c>
      <c r="E133" s="3" t="s">
        <v>106</v>
      </c>
      <c r="F133" s="3" t="s">
        <v>340</v>
      </c>
      <c r="G133" s="3" t="s">
        <v>329</v>
      </c>
      <c r="H133" s="75" t="s">
        <v>337</v>
      </c>
      <c r="I133" s="2" t="s">
        <v>182</v>
      </c>
      <c r="J133" s="37">
        <v>8</v>
      </c>
      <c r="K133" s="37">
        <v>8</v>
      </c>
      <c r="L133" s="37">
        <v>0</v>
      </c>
      <c r="M133" s="37">
        <v>0</v>
      </c>
      <c r="N133" s="37">
        <v>8</v>
      </c>
      <c r="O133" s="37">
        <v>0</v>
      </c>
      <c r="P133" s="37">
        <f t="shared" si="107"/>
        <v>24</v>
      </c>
      <c r="Q133" s="32"/>
      <c r="R133" s="17"/>
      <c r="S133" s="28">
        <f t="shared" si="62"/>
        <v>0</v>
      </c>
      <c r="T133" s="28">
        <f t="shared" si="63"/>
        <v>0</v>
      </c>
      <c r="U133" s="28">
        <f t="shared" si="64"/>
        <v>0</v>
      </c>
      <c r="V133" s="28">
        <f t="shared" si="65"/>
        <v>0</v>
      </c>
      <c r="W133" s="28">
        <f t="shared" si="66"/>
        <v>0</v>
      </c>
      <c r="X133" s="28">
        <f t="shared" si="67"/>
        <v>0</v>
      </c>
      <c r="Y133" s="28">
        <f t="shared" si="68"/>
        <v>0</v>
      </c>
    </row>
    <row r="134" spans="3:25" x14ac:dyDescent="0.3">
      <c r="C134" s="74">
        <v>78702.666666666672</v>
      </c>
      <c r="D134" s="74">
        <v>78703</v>
      </c>
      <c r="E134" s="3" t="s">
        <v>106</v>
      </c>
      <c r="F134" s="3" t="s">
        <v>333</v>
      </c>
      <c r="G134" s="3" t="s">
        <v>334</v>
      </c>
      <c r="H134" s="75" t="s">
        <v>332</v>
      </c>
      <c r="I134" s="2" t="s">
        <v>336</v>
      </c>
      <c r="J134" s="37">
        <v>0</v>
      </c>
      <c r="K134" s="37">
        <v>0</v>
      </c>
      <c r="L134" s="37">
        <v>8</v>
      </c>
      <c r="M134" s="37">
        <v>8</v>
      </c>
      <c r="N134" s="37">
        <v>0</v>
      </c>
      <c r="O134" s="37">
        <v>8</v>
      </c>
      <c r="P134" s="37">
        <f t="shared" si="107"/>
        <v>24</v>
      </c>
      <c r="Q134" s="32"/>
      <c r="R134" s="17"/>
      <c r="S134" s="28">
        <f t="shared" si="62"/>
        <v>0</v>
      </c>
      <c r="T134" s="28">
        <f t="shared" si="63"/>
        <v>0</v>
      </c>
      <c r="U134" s="28">
        <f t="shared" si="64"/>
        <v>0</v>
      </c>
      <c r="V134" s="28">
        <f t="shared" si="65"/>
        <v>0</v>
      </c>
      <c r="W134" s="28">
        <f t="shared" si="66"/>
        <v>0</v>
      </c>
      <c r="X134" s="28">
        <f t="shared" si="67"/>
        <v>0</v>
      </c>
      <c r="Y134" s="28">
        <f t="shared" si="68"/>
        <v>0</v>
      </c>
    </row>
    <row r="135" spans="3:25" x14ac:dyDescent="0.3">
      <c r="C135" s="77"/>
      <c r="D135" s="77"/>
      <c r="E135" s="77"/>
      <c r="F135" s="77"/>
      <c r="G135" s="77"/>
      <c r="H135" s="77"/>
      <c r="I135" s="16" t="s">
        <v>42</v>
      </c>
      <c r="J135" s="38">
        <f t="shared" ref="J135:O135" si="108">SUM(J133:J134)</f>
        <v>8</v>
      </c>
      <c r="K135" s="38">
        <f t="shared" si="108"/>
        <v>8</v>
      </c>
      <c r="L135" s="38">
        <f t="shared" si="108"/>
        <v>8</v>
      </c>
      <c r="M135" s="38">
        <f t="shared" si="108"/>
        <v>8</v>
      </c>
      <c r="N135" s="38">
        <f t="shared" si="108"/>
        <v>8</v>
      </c>
      <c r="O135" s="38">
        <f t="shared" si="108"/>
        <v>8</v>
      </c>
      <c r="P135" s="38">
        <f t="shared" si="107"/>
        <v>48</v>
      </c>
      <c r="Q135" s="33"/>
      <c r="R135" s="17"/>
      <c r="S135" s="28">
        <f t="shared" si="62"/>
        <v>8</v>
      </c>
      <c r="T135" s="28">
        <f t="shared" si="63"/>
        <v>8</v>
      </c>
      <c r="U135" s="28">
        <f t="shared" si="64"/>
        <v>8</v>
      </c>
      <c r="V135" s="28">
        <f t="shared" si="65"/>
        <v>8</v>
      </c>
      <c r="W135" s="28">
        <f t="shared" si="66"/>
        <v>8</v>
      </c>
      <c r="X135" s="28">
        <f t="shared" si="67"/>
        <v>8</v>
      </c>
      <c r="Y135" s="28">
        <f t="shared" si="68"/>
        <v>48</v>
      </c>
    </row>
    <row r="136" spans="3:25" x14ac:dyDescent="0.3">
      <c r="C136" s="47"/>
      <c r="D136" s="47"/>
      <c r="E136" s="3"/>
      <c r="F136" s="3"/>
      <c r="G136" s="46"/>
      <c r="H136" s="46"/>
      <c r="I136" s="2"/>
      <c r="J136" s="37"/>
      <c r="K136" s="37"/>
      <c r="L136" s="37"/>
      <c r="M136" s="37"/>
      <c r="N136" s="37"/>
      <c r="O136" s="37"/>
      <c r="P136" s="37">
        <f t="shared" si="14"/>
        <v>0</v>
      </c>
      <c r="Q136" s="32"/>
      <c r="R136" s="17"/>
      <c r="S136" s="28">
        <f t="shared" si="62"/>
        <v>0</v>
      </c>
      <c r="T136" s="28">
        <f t="shared" si="63"/>
        <v>0</v>
      </c>
      <c r="U136" s="28">
        <f t="shared" si="64"/>
        <v>0</v>
      </c>
      <c r="V136" s="28">
        <f t="shared" si="65"/>
        <v>0</v>
      </c>
      <c r="W136" s="28">
        <f t="shared" si="66"/>
        <v>0</v>
      </c>
      <c r="X136" s="28">
        <f t="shared" si="67"/>
        <v>0</v>
      </c>
      <c r="Y136" s="28">
        <f t="shared" si="68"/>
        <v>0</v>
      </c>
    </row>
    <row r="137" spans="3:25" x14ac:dyDescent="0.3">
      <c r="C137" s="3"/>
      <c r="D137" s="3"/>
      <c r="E137" s="3"/>
      <c r="F137" s="3"/>
      <c r="G137" s="5"/>
      <c r="H137" s="5"/>
      <c r="I137" s="2"/>
      <c r="J137" s="37"/>
      <c r="K137" s="37"/>
      <c r="L137" s="37"/>
      <c r="M137" s="37"/>
      <c r="N137" s="37"/>
      <c r="O137" s="37"/>
      <c r="P137" s="37">
        <f t="shared" si="14"/>
        <v>0</v>
      </c>
      <c r="Q137" s="32"/>
      <c r="R137" s="17"/>
      <c r="S137" s="28">
        <f t="shared" si="62"/>
        <v>0</v>
      </c>
      <c r="T137" s="28">
        <f t="shared" si="63"/>
        <v>0</v>
      </c>
      <c r="U137" s="28">
        <f t="shared" si="64"/>
        <v>0</v>
      </c>
      <c r="V137" s="28">
        <f t="shared" si="65"/>
        <v>0</v>
      </c>
      <c r="W137" s="28">
        <f t="shared" si="66"/>
        <v>0</v>
      </c>
      <c r="X137" s="28">
        <f t="shared" si="67"/>
        <v>0</v>
      </c>
      <c r="Y137" s="28">
        <f t="shared" si="68"/>
        <v>0</v>
      </c>
    </row>
    <row r="138" spans="3:25" x14ac:dyDescent="0.3">
      <c r="C138" s="3"/>
      <c r="D138" s="3"/>
      <c r="E138" s="3"/>
      <c r="F138" s="3"/>
      <c r="G138" s="5"/>
      <c r="H138" s="5"/>
      <c r="I138" s="2"/>
      <c r="J138" s="37"/>
      <c r="K138" s="37"/>
      <c r="L138" s="37"/>
      <c r="M138" s="37"/>
      <c r="N138" s="37"/>
      <c r="O138" s="37"/>
      <c r="P138" s="37">
        <f t="shared" si="14"/>
        <v>0</v>
      </c>
      <c r="Q138" s="32"/>
      <c r="R138" s="17"/>
      <c r="S138" s="28">
        <f t="shared" ref="S138" si="109">IF($I138="total",J138,0)</f>
        <v>0</v>
      </c>
      <c r="T138" s="28">
        <f t="shared" ref="T138" si="110">IF($I138="total",K138,0)</f>
        <v>0</v>
      </c>
      <c r="U138" s="28">
        <f t="shared" ref="U138" si="111">IF($I138="total",L138,0)</f>
        <v>0</v>
      </c>
      <c r="V138" s="28">
        <f t="shared" ref="V138" si="112">IF($I138="total",M138,0)</f>
        <v>0</v>
      </c>
      <c r="W138" s="28">
        <f t="shared" ref="W138" si="113">IF($I138="total",N138,0)</f>
        <v>0</v>
      </c>
      <c r="X138" s="28">
        <f t="shared" ref="X138" si="114">IF($I138="total",O138,0)</f>
        <v>0</v>
      </c>
      <c r="Y138" s="28">
        <f t="shared" ref="Y138" si="115">IF($I138="total",P138,0)</f>
        <v>0</v>
      </c>
    </row>
    <row r="139" spans="3:25" x14ac:dyDescent="0.3">
      <c r="C139" s="3"/>
      <c r="D139" s="3"/>
      <c r="E139" s="3"/>
      <c r="F139" s="3"/>
      <c r="G139" s="3"/>
      <c r="H139" s="3"/>
      <c r="I139" s="29" t="s">
        <v>114</v>
      </c>
      <c r="J139" s="39">
        <f t="shared" ref="J139:O139" si="116">SUM(S5:S138)</f>
        <v>137.66666666666669</v>
      </c>
      <c r="K139" s="39">
        <f t="shared" si="116"/>
        <v>129.66666666666669</v>
      </c>
      <c r="L139" s="39">
        <f t="shared" si="116"/>
        <v>129.66666666666669</v>
      </c>
      <c r="M139" s="39">
        <f t="shared" si="116"/>
        <v>136.66666666666669</v>
      </c>
      <c r="N139" s="39">
        <f t="shared" si="116"/>
        <v>129.66666666666669</v>
      </c>
      <c r="O139" s="39">
        <f t="shared" si="116"/>
        <v>129.66666666666669</v>
      </c>
      <c r="P139" s="39">
        <f>SUM(Y5:Y138)</f>
        <v>793</v>
      </c>
      <c r="Q139" s="34"/>
      <c r="R139" s="17"/>
    </row>
    <row r="140" spans="3:25" x14ac:dyDescent="0.3">
      <c r="C140" s="19"/>
      <c r="D140" s="19"/>
      <c r="E140" s="19"/>
      <c r="F140" s="19"/>
      <c r="G140" s="19"/>
      <c r="H140" s="19"/>
      <c r="I140" s="20"/>
      <c r="J140" s="19"/>
      <c r="K140" s="19"/>
      <c r="L140" s="19"/>
      <c r="M140" s="19"/>
      <c r="N140" s="19"/>
      <c r="O140" s="19"/>
      <c r="P140" s="19"/>
      <c r="Q140" s="35"/>
      <c r="R140" s="17"/>
    </row>
    <row r="141" spans="3:25" x14ac:dyDescent="0.3">
      <c r="C141" s="19"/>
      <c r="D141" s="19"/>
      <c r="E141" s="19"/>
      <c r="F141" s="19"/>
      <c r="G141" s="19"/>
      <c r="H141" s="19"/>
      <c r="I141" s="20"/>
      <c r="J141" s="19"/>
      <c r="K141" s="19"/>
      <c r="L141" s="19"/>
      <c r="M141" s="19"/>
      <c r="N141" s="19"/>
      <c r="O141" s="19"/>
      <c r="P141" s="19"/>
      <c r="Q141" s="35"/>
      <c r="R141" s="17"/>
    </row>
    <row r="142" spans="3:25" x14ac:dyDescent="0.3">
      <c r="C142" s="19"/>
      <c r="D142" s="19"/>
      <c r="E142" s="19"/>
      <c r="F142" s="19"/>
      <c r="G142" s="19"/>
      <c r="H142" s="19"/>
      <c r="I142" s="20"/>
      <c r="J142" s="19"/>
      <c r="K142" s="19"/>
      <c r="L142" s="19"/>
      <c r="M142" s="19"/>
      <c r="N142" s="19"/>
      <c r="O142" s="19"/>
      <c r="P142" s="19"/>
      <c r="Q142" s="35"/>
      <c r="R142" s="17"/>
    </row>
    <row r="143" spans="3:25" x14ac:dyDescent="0.3">
      <c r="C143" s="19"/>
      <c r="D143" s="19"/>
      <c r="E143" s="19"/>
      <c r="F143" s="19"/>
      <c r="G143" s="19"/>
      <c r="H143" s="19"/>
      <c r="I143" s="20"/>
      <c r="J143" s="19"/>
      <c r="K143" s="19"/>
      <c r="L143" s="19"/>
      <c r="M143" s="19"/>
      <c r="N143" s="19"/>
      <c r="O143" s="19"/>
      <c r="P143" s="19"/>
      <c r="Q143" s="35"/>
      <c r="R143" s="17"/>
    </row>
    <row r="144" spans="3:25" x14ac:dyDescent="0.3">
      <c r="C144" s="19"/>
      <c r="D144" s="19"/>
      <c r="E144" s="19"/>
      <c r="F144" s="19"/>
      <c r="G144" s="19"/>
      <c r="H144" s="19"/>
      <c r="I144" s="20"/>
      <c r="J144" s="19"/>
      <c r="K144" s="19"/>
      <c r="L144" s="19"/>
      <c r="M144" s="19"/>
      <c r="N144" s="19"/>
      <c r="O144" s="19"/>
      <c r="P144" s="19"/>
      <c r="Q144" s="35"/>
      <c r="R144" s="17"/>
    </row>
    <row r="145" spans="3:18" x14ac:dyDescent="0.3">
      <c r="C145" s="19"/>
      <c r="D145" s="19"/>
      <c r="E145" s="19"/>
      <c r="F145" s="19"/>
      <c r="G145" s="19"/>
      <c r="H145" s="19"/>
      <c r="I145" s="20"/>
      <c r="J145" s="19"/>
      <c r="K145" s="19"/>
      <c r="L145" s="19"/>
      <c r="M145" s="19"/>
      <c r="N145" s="19"/>
      <c r="O145" s="19"/>
      <c r="P145" s="19"/>
      <c r="Q145" s="35"/>
      <c r="R145" s="17"/>
    </row>
    <row r="146" spans="3:18" x14ac:dyDescent="0.3">
      <c r="C146" s="19"/>
      <c r="D146" s="19"/>
      <c r="E146" s="19"/>
      <c r="F146" s="19"/>
      <c r="G146" s="19"/>
      <c r="H146" s="19"/>
      <c r="I146" s="20"/>
      <c r="J146" s="19"/>
      <c r="K146" s="19"/>
      <c r="L146" s="19"/>
      <c r="M146" s="19"/>
      <c r="N146" s="19"/>
      <c r="O146" s="19"/>
      <c r="P146" s="19"/>
      <c r="Q146" s="35"/>
      <c r="R146" s="17"/>
    </row>
    <row r="147" spans="3:18" x14ac:dyDescent="0.3">
      <c r="C147" s="19"/>
      <c r="D147" s="19"/>
      <c r="E147" s="19"/>
      <c r="F147" s="19"/>
      <c r="G147" s="19"/>
      <c r="H147" s="19"/>
      <c r="I147" s="20"/>
      <c r="J147" s="19"/>
      <c r="K147" s="19"/>
      <c r="L147" s="19"/>
      <c r="M147" s="19"/>
      <c r="N147" s="19"/>
      <c r="O147" s="19"/>
      <c r="P147" s="19"/>
      <c r="Q147" s="35"/>
    </row>
    <row r="148" spans="3:18" x14ac:dyDescent="0.3">
      <c r="C148" s="19"/>
      <c r="D148" s="19"/>
      <c r="E148" s="19"/>
      <c r="F148" s="19"/>
      <c r="G148" s="19"/>
      <c r="H148" s="19"/>
      <c r="I148" s="20"/>
      <c r="J148" s="19"/>
      <c r="K148" s="19"/>
      <c r="L148" s="19"/>
      <c r="M148" s="19"/>
      <c r="N148" s="19"/>
      <c r="O148" s="19"/>
      <c r="P148" s="19"/>
      <c r="Q148" s="35"/>
    </row>
  </sheetData>
  <mergeCells count="63">
    <mergeCell ref="C60:H60"/>
    <mergeCell ref="C62:H62"/>
    <mergeCell ref="C64:H64"/>
    <mergeCell ref="C74:H74"/>
    <mergeCell ref="C71:H71"/>
    <mergeCell ref="C44:H44"/>
    <mergeCell ref="C55:H55"/>
    <mergeCell ref="C41:H41"/>
    <mergeCell ref="F27:F30"/>
    <mergeCell ref="C31:H31"/>
    <mergeCell ref="E34:E36"/>
    <mergeCell ref="F34:F36"/>
    <mergeCell ref="C51:C54"/>
    <mergeCell ref="D51:D54"/>
    <mergeCell ref="G51:G54"/>
    <mergeCell ref="H51:H54"/>
    <mergeCell ref="E27:E30"/>
    <mergeCell ref="D27:D30"/>
    <mergeCell ref="J3:P3"/>
    <mergeCell ref="I3:I4"/>
    <mergeCell ref="C24:H24"/>
    <mergeCell ref="C20:C23"/>
    <mergeCell ref="D20:D23"/>
    <mergeCell ref="C8:H8"/>
    <mergeCell ref="C6:H6"/>
    <mergeCell ref="C9:C16"/>
    <mergeCell ref="E9:E16"/>
    <mergeCell ref="E20:E23"/>
    <mergeCell ref="F20:F23"/>
    <mergeCell ref="C19:H19"/>
    <mergeCell ref="C3:C4"/>
    <mergeCell ref="D3:D4"/>
    <mergeCell ref="E3:E4"/>
    <mergeCell ref="C81:H81"/>
    <mergeCell ref="C58:H58"/>
    <mergeCell ref="Q27:Q30"/>
    <mergeCell ref="Q35:Q36"/>
    <mergeCell ref="Q3:Q4"/>
    <mergeCell ref="C39:H39"/>
    <mergeCell ref="C17:H17"/>
    <mergeCell ref="C33:H33"/>
    <mergeCell ref="C37:H37"/>
    <mergeCell ref="F3:F4"/>
    <mergeCell ref="G3:G4"/>
    <mergeCell ref="H3:H4"/>
    <mergeCell ref="D9:D16"/>
    <mergeCell ref="F9:F16"/>
    <mergeCell ref="C26:H26"/>
    <mergeCell ref="C27:C30"/>
    <mergeCell ref="C111:H111"/>
    <mergeCell ref="C88:H88"/>
    <mergeCell ref="C84:H84"/>
    <mergeCell ref="C86:H86"/>
    <mergeCell ref="C95:H95"/>
    <mergeCell ref="C102:H102"/>
    <mergeCell ref="C109:H109"/>
    <mergeCell ref="C132:H132"/>
    <mergeCell ref="C135:H135"/>
    <mergeCell ref="C113:H113"/>
    <mergeCell ref="C116:H116"/>
    <mergeCell ref="C124:H124"/>
    <mergeCell ref="C127:H127"/>
    <mergeCell ref="C130:H130"/>
  </mergeCells>
  <phoneticPr fontId="1" type="noConversion"/>
  <hyperlinks>
    <hyperlink ref="Q72" r:id="rId1"/>
    <hyperlink ref="Q75" r:id="rId2"/>
    <hyperlink ref="Q76" r:id="rId3"/>
    <hyperlink ref="Q77:Q80" r:id="rId4" display="https://github.com/youkkwon/smarthome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4"/>
  <sheetViews>
    <sheetView zoomScale="85" zoomScaleNormal="85" workbookViewId="0">
      <selection activeCell="C24" sqref="C24"/>
    </sheetView>
  </sheetViews>
  <sheetFormatPr defaultRowHeight="16.5" x14ac:dyDescent="0.3"/>
  <cols>
    <col min="2" max="2" width="14" style="1" bestFit="1" customWidth="1"/>
    <col min="3" max="3" width="23.125" style="1" bestFit="1" customWidth="1"/>
    <col min="4" max="4" width="49.25" style="6" bestFit="1" customWidth="1"/>
    <col min="5" max="5" width="6.5" style="1" bestFit="1" customWidth="1"/>
    <col min="6" max="6" width="9.875" style="1" bestFit="1" customWidth="1"/>
    <col min="7" max="7" width="9" style="1" bestFit="1" customWidth="1"/>
    <col min="8" max="8" width="9.375" style="1" bestFit="1" customWidth="1"/>
    <col min="9" max="9" width="9" style="1" bestFit="1" customWidth="1"/>
    <col min="10" max="10" width="6.875" style="1" bestFit="1" customWidth="1"/>
    <col min="11" max="11" width="7.25" style="1" bestFit="1" customWidth="1"/>
    <col min="12" max="14" width="7.75" style="1" bestFit="1" customWidth="1"/>
    <col min="15" max="15" width="8.25" style="1" bestFit="1" customWidth="1"/>
    <col min="16" max="16" width="7.125" style="1" customWidth="1"/>
  </cols>
  <sheetData>
    <row r="2" spans="2:16" x14ac:dyDescent="0.3">
      <c r="B2" s="107" t="s">
        <v>0</v>
      </c>
      <c r="C2" s="107" t="s">
        <v>1</v>
      </c>
      <c r="D2" s="108" t="s">
        <v>2</v>
      </c>
      <c r="E2" s="105" t="s">
        <v>36</v>
      </c>
      <c r="F2" s="105" t="s">
        <v>39</v>
      </c>
      <c r="G2" s="105"/>
      <c r="H2" s="105" t="s">
        <v>40</v>
      </c>
      <c r="I2" s="105"/>
      <c r="J2" s="106" t="s">
        <v>41</v>
      </c>
      <c r="K2" s="106"/>
      <c r="L2" s="106"/>
      <c r="M2" s="106"/>
      <c r="N2" s="106"/>
      <c r="O2" s="106"/>
      <c r="P2" s="7"/>
    </row>
    <row r="3" spans="2:16" x14ac:dyDescent="0.3">
      <c r="B3" s="107"/>
      <c r="C3" s="107"/>
      <c r="D3" s="108"/>
      <c r="E3" s="105"/>
      <c r="F3" s="8" t="s">
        <v>37</v>
      </c>
      <c r="G3" s="8" t="s">
        <v>38</v>
      </c>
      <c r="H3" s="8" t="s">
        <v>37</v>
      </c>
      <c r="I3" s="8" t="s">
        <v>38</v>
      </c>
      <c r="J3" s="9" t="s">
        <v>43</v>
      </c>
      <c r="K3" s="9" t="s">
        <v>44</v>
      </c>
      <c r="L3" s="9" t="s">
        <v>45</v>
      </c>
      <c r="M3" s="9" t="s">
        <v>46</v>
      </c>
      <c r="N3" s="9" t="s">
        <v>47</v>
      </c>
      <c r="O3" s="9" t="s">
        <v>48</v>
      </c>
      <c r="P3" s="9" t="s">
        <v>42</v>
      </c>
    </row>
    <row r="4" spans="2:16" ht="27" x14ac:dyDescent="0.3">
      <c r="B4" s="104" t="s">
        <v>81</v>
      </c>
      <c r="C4" s="5" t="s">
        <v>3</v>
      </c>
      <c r="D4" s="2" t="s">
        <v>49</v>
      </c>
      <c r="E4" s="11" t="s">
        <v>50</v>
      </c>
      <c r="F4" s="11">
        <v>42131</v>
      </c>
      <c r="G4" s="11">
        <v>42139</v>
      </c>
      <c r="H4" s="11">
        <v>42131</v>
      </c>
      <c r="I4" s="11">
        <v>42131</v>
      </c>
      <c r="J4" s="3"/>
      <c r="K4" s="3"/>
      <c r="L4" s="3"/>
      <c r="M4" s="3"/>
      <c r="N4" s="3"/>
      <c r="O4" s="3"/>
      <c r="P4" s="3"/>
    </row>
    <row r="5" spans="2:16" x14ac:dyDescent="0.3">
      <c r="B5" s="104"/>
      <c r="C5" s="5" t="s">
        <v>4</v>
      </c>
      <c r="D5" s="2" t="s">
        <v>5</v>
      </c>
      <c r="E5" s="11" t="s">
        <v>50</v>
      </c>
      <c r="F5" s="11">
        <v>42131</v>
      </c>
      <c r="G5" s="11">
        <v>42139</v>
      </c>
      <c r="H5" s="11">
        <v>42131</v>
      </c>
      <c r="I5" s="11">
        <v>42131</v>
      </c>
      <c r="J5" s="3"/>
      <c r="K5" s="3"/>
      <c r="L5" s="3"/>
      <c r="M5" s="3"/>
      <c r="N5" s="3"/>
      <c r="O5" s="3"/>
      <c r="P5" s="3"/>
    </row>
    <row r="6" spans="2:16" x14ac:dyDescent="0.3">
      <c r="B6" s="104"/>
      <c r="C6" s="5" t="s">
        <v>6</v>
      </c>
      <c r="D6" s="2" t="s">
        <v>7</v>
      </c>
      <c r="E6" s="11" t="s">
        <v>50</v>
      </c>
      <c r="F6" s="11">
        <v>42131</v>
      </c>
      <c r="G6" s="11">
        <v>42139</v>
      </c>
      <c r="H6" s="11">
        <v>42136</v>
      </c>
      <c r="I6" s="11">
        <v>42136</v>
      </c>
      <c r="J6" s="3"/>
      <c r="K6" s="3"/>
      <c r="L6" s="3"/>
      <c r="M6" s="3"/>
      <c r="N6" s="3"/>
      <c r="O6" s="3"/>
      <c r="P6" s="3"/>
    </row>
    <row r="7" spans="2:16" x14ac:dyDescent="0.3">
      <c r="B7" s="104"/>
      <c r="C7" s="5" t="s">
        <v>8</v>
      </c>
      <c r="D7" s="2" t="s">
        <v>9</v>
      </c>
      <c r="E7" s="11" t="s">
        <v>50</v>
      </c>
      <c r="F7" s="11">
        <v>42131</v>
      </c>
      <c r="G7" s="11">
        <v>42139</v>
      </c>
      <c r="H7" s="11">
        <v>42136</v>
      </c>
      <c r="I7" s="11">
        <v>42136</v>
      </c>
      <c r="J7" s="3"/>
      <c r="K7" s="3"/>
      <c r="L7" s="3"/>
      <c r="M7" s="3"/>
      <c r="N7" s="3"/>
      <c r="O7" s="3"/>
      <c r="P7" s="3"/>
    </row>
    <row r="8" spans="2:16" x14ac:dyDescent="0.3">
      <c r="B8" s="104"/>
      <c r="C8" s="5" t="s">
        <v>10</v>
      </c>
      <c r="D8" s="2" t="s">
        <v>11</v>
      </c>
      <c r="E8" s="11" t="s">
        <v>50</v>
      </c>
      <c r="F8" s="11">
        <v>42131</v>
      </c>
      <c r="G8" s="11">
        <v>42139</v>
      </c>
      <c r="H8" s="11">
        <v>42131</v>
      </c>
      <c r="I8" s="11">
        <v>42136</v>
      </c>
      <c r="J8" s="3"/>
      <c r="K8" s="3"/>
      <c r="L8" s="3"/>
      <c r="M8" s="3"/>
      <c r="N8" s="3"/>
      <c r="O8" s="3"/>
      <c r="P8" s="3"/>
    </row>
    <row r="9" spans="2:16" x14ac:dyDescent="0.3">
      <c r="B9" s="104"/>
      <c r="C9" s="5" t="s">
        <v>12</v>
      </c>
      <c r="D9" s="2" t="s">
        <v>13</v>
      </c>
      <c r="E9" s="11" t="s">
        <v>50</v>
      </c>
      <c r="F9" s="11">
        <v>42131</v>
      </c>
      <c r="G9" s="11">
        <v>42139</v>
      </c>
      <c r="H9" s="11">
        <v>42131</v>
      </c>
      <c r="I9" s="11">
        <v>42138</v>
      </c>
      <c r="J9" s="3"/>
      <c r="K9" s="3"/>
      <c r="L9" s="3"/>
      <c r="M9" s="3"/>
      <c r="N9" s="3"/>
      <c r="O9" s="3"/>
      <c r="P9" s="3"/>
    </row>
    <row r="10" spans="2:16" x14ac:dyDescent="0.3">
      <c r="B10" s="104"/>
      <c r="C10" s="5" t="s">
        <v>14</v>
      </c>
      <c r="D10" s="2" t="s">
        <v>15</v>
      </c>
      <c r="E10" s="11" t="s">
        <v>50</v>
      </c>
      <c r="F10" s="11">
        <v>42131</v>
      </c>
      <c r="G10" s="11">
        <v>42139</v>
      </c>
      <c r="H10" s="11">
        <v>42131</v>
      </c>
      <c r="I10" s="11">
        <v>42136</v>
      </c>
      <c r="J10" s="3"/>
      <c r="K10" s="3"/>
      <c r="L10" s="3"/>
      <c r="M10" s="3"/>
      <c r="N10" s="3"/>
      <c r="O10" s="3"/>
      <c r="P10" s="3"/>
    </row>
    <row r="11" spans="2:16" x14ac:dyDescent="0.3">
      <c r="B11" s="104"/>
      <c r="C11" s="5" t="s">
        <v>78</v>
      </c>
      <c r="D11" s="2" t="s">
        <v>17</v>
      </c>
      <c r="E11" s="11" t="s">
        <v>50</v>
      </c>
      <c r="F11" s="11">
        <v>42131</v>
      </c>
      <c r="G11" s="11">
        <v>42139</v>
      </c>
      <c r="H11" s="11">
        <v>42138</v>
      </c>
      <c r="I11" s="11">
        <v>42138</v>
      </c>
      <c r="J11" s="3"/>
      <c r="K11" s="3"/>
      <c r="L11" s="3"/>
      <c r="M11" s="3"/>
      <c r="N11" s="3"/>
      <c r="O11" s="3"/>
      <c r="P11" s="3"/>
    </row>
    <row r="12" spans="2:16" x14ac:dyDescent="0.3">
      <c r="B12" s="104"/>
      <c r="C12" s="5" t="s">
        <v>79</v>
      </c>
      <c r="D12" s="2" t="s">
        <v>80</v>
      </c>
      <c r="E12" s="11" t="s">
        <v>50</v>
      </c>
      <c r="F12" s="11">
        <v>42131</v>
      </c>
      <c r="G12" s="11">
        <v>42139</v>
      </c>
      <c r="H12" s="11">
        <v>42131</v>
      </c>
      <c r="I12" s="11">
        <v>42136</v>
      </c>
      <c r="J12" s="3"/>
      <c r="K12" s="3"/>
      <c r="L12" s="3"/>
      <c r="M12" s="3"/>
      <c r="N12" s="3"/>
      <c r="O12" s="3"/>
      <c r="P12" s="3"/>
    </row>
    <row r="13" spans="2:16" x14ac:dyDescent="0.3">
      <c r="B13" s="104"/>
      <c r="C13" s="5" t="s">
        <v>18</v>
      </c>
      <c r="D13" s="2" t="s">
        <v>19</v>
      </c>
      <c r="E13" s="11" t="s">
        <v>50</v>
      </c>
      <c r="F13" s="11">
        <v>42131</v>
      </c>
      <c r="G13" s="11">
        <v>42139</v>
      </c>
      <c r="H13" s="11">
        <v>42131</v>
      </c>
      <c r="I13" s="11">
        <v>42136</v>
      </c>
      <c r="J13" s="3"/>
      <c r="K13" s="3"/>
      <c r="L13" s="3"/>
      <c r="M13" s="3"/>
      <c r="N13" s="3"/>
      <c r="O13" s="3"/>
      <c r="P13" s="3"/>
    </row>
    <row r="14" spans="2:16" x14ac:dyDescent="0.3">
      <c r="B14" s="104" t="s">
        <v>82</v>
      </c>
      <c r="C14" s="5" t="s">
        <v>10</v>
      </c>
      <c r="D14" s="2" t="s">
        <v>83</v>
      </c>
      <c r="E14" s="3" t="s">
        <v>51</v>
      </c>
      <c r="F14" s="11">
        <v>42163</v>
      </c>
      <c r="G14" s="11">
        <v>42165</v>
      </c>
      <c r="H14" s="11" t="s">
        <v>77</v>
      </c>
      <c r="I14" s="11" t="s">
        <v>77</v>
      </c>
      <c r="J14" s="3"/>
      <c r="K14" s="3"/>
      <c r="L14" s="3"/>
      <c r="M14" s="3"/>
      <c r="N14" s="3"/>
      <c r="O14" s="3"/>
      <c r="P14" s="3"/>
    </row>
    <row r="15" spans="2:16" x14ac:dyDescent="0.3">
      <c r="B15" s="104"/>
      <c r="C15" s="5" t="s">
        <v>14</v>
      </c>
      <c r="D15" s="2" t="s">
        <v>84</v>
      </c>
      <c r="E15" s="3" t="s">
        <v>51</v>
      </c>
      <c r="F15" s="11">
        <v>42163</v>
      </c>
      <c r="G15" s="11">
        <v>42165</v>
      </c>
      <c r="H15" s="11" t="s">
        <v>77</v>
      </c>
      <c r="I15" s="11" t="s">
        <v>77</v>
      </c>
      <c r="J15" s="3"/>
      <c r="K15" s="3"/>
      <c r="L15" s="3"/>
      <c r="M15" s="3"/>
      <c r="N15" s="3"/>
      <c r="O15" s="3"/>
      <c r="P15" s="3"/>
    </row>
    <row r="16" spans="2:16" x14ac:dyDescent="0.3">
      <c r="B16" s="104"/>
      <c r="C16" s="5" t="s">
        <v>16</v>
      </c>
      <c r="D16" s="2" t="s">
        <v>85</v>
      </c>
      <c r="E16" s="3" t="s">
        <v>51</v>
      </c>
      <c r="F16" s="11">
        <v>42163</v>
      </c>
      <c r="G16" s="11">
        <v>42165</v>
      </c>
      <c r="H16" s="11" t="s">
        <v>77</v>
      </c>
      <c r="I16" s="11" t="s">
        <v>77</v>
      </c>
      <c r="J16" s="3"/>
      <c r="K16" s="3"/>
      <c r="L16" s="3"/>
      <c r="M16" s="3"/>
      <c r="N16" s="3"/>
      <c r="O16" s="3"/>
      <c r="P16" s="3"/>
    </row>
    <row r="17" spans="2:16" x14ac:dyDescent="0.3">
      <c r="B17" s="104"/>
      <c r="C17" s="5" t="s">
        <v>79</v>
      </c>
      <c r="D17" s="2" t="s">
        <v>86</v>
      </c>
      <c r="E17" s="3" t="s">
        <v>51</v>
      </c>
      <c r="F17" s="11">
        <v>42163</v>
      </c>
      <c r="G17" s="11">
        <v>42165</v>
      </c>
      <c r="H17" s="11" t="s">
        <v>77</v>
      </c>
      <c r="I17" s="11" t="s">
        <v>77</v>
      </c>
      <c r="J17" s="3"/>
      <c r="K17" s="3"/>
      <c r="L17" s="3"/>
      <c r="M17" s="3"/>
      <c r="N17" s="3"/>
      <c r="O17" s="3"/>
      <c r="P17" s="3"/>
    </row>
    <row r="18" spans="2:16" x14ac:dyDescent="0.3">
      <c r="B18" s="104" t="s">
        <v>88</v>
      </c>
      <c r="C18" s="5" t="s">
        <v>20</v>
      </c>
      <c r="D18" s="2" t="s">
        <v>21</v>
      </c>
      <c r="E18" s="3" t="s">
        <v>51</v>
      </c>
      <c r="F18" s="11">
        <v>42139</v>
      </c>
      <c r="G18" s="11">
        <v>42153</v>
      </c>
      <c r="H18" s="11" t="s">
        <v>77</v>
      </c>
      <c r="I18" s="11" t="s">
        <v>77</v>
      </c>
      <c r="J18" s="3"/>
      <c r="K18" s="3"/>
      <c r="L18" s="3"/>
      <c r="M18" s="3"/>
      <c r="N18" s="3"/>
      <c r="O18" s="3"/>
      <c r="P18" s="3"/>
    </row>
    <row r="19" spans="2:16" x14ac:dyDescent="0.3">
      <c r="B19" s="104"/>
      <c r="C19" s="22" t="s">
        <v>111</v>
      </c>
      <c r="D19" s="2" t="s">
        <v>109</v>
      </c>
      <c r="E19" s="3" t="s">
        <v>51</v>
      </c>
      <c r="F19" s="11">
        <v>42139</v>
      </c>
      <c r="G19" s="11">
        <v>42153</v>
      </c>
      <c r="H19" s="11" t="s">
        <v>77</v>
      </c>
      <c r="I19" s="11" t="s">
        <v>77</v>
      </c>
      <c r="J19" s="3"/>
      <c r="K19" s="3"/>
      <c r="L19" s="3"/>
      <c r="M19" s="3"/>
      <c r="N19" s="3"/>
      <c r="O19" s="3"/>
      <c r="P19" s="3"/>
    </row>
    <row r="20" spans="2:16" x14ac:dyDescent="0.3">
      <c r="B20" s="104"/>
      <c r="C20" s="5" t="s">
        <v>22</v>
      </c>
      <c r="D20" s="2" t="s">
        <v>23</v>
      </c>
      <c r="E20" s="3" t="s">
        <v>51</v>
      </c>
      <c r="F20" s="11">
        <v>42139</v>
      </c>
      <c r="G20" s="11">
        <v>42153</v>
      </c>
      <c r="H20" s="11" t="s">
        <v>77</v>
      </c>
      <c r="I20" s="11" t="s">
        <v>77</v>
      </c>
      <c r="J20" s="3"/>
      <c r="K20" s="3"/>
      <c r="L20" s="3"/>
      <c r="M20" s="3"/>
      <c r="N20" s="3"/>
      <c r="O20" s="3"/>
      <c r="P20" s="3"/>
    </row>
    <row r="21" spans="2:16" x14ac:dyDescent="0.3">
      <c r="B21" s="104"/>
      <c r="C21" s="40" t="s">
        <v>141</v>
      </c>
      <c r="D21" s="2" t="s">
        <v>110</v>
      </c>
      <c r="E21" s="3" t="s">
        <v>51</v>
      </c>
      <c r="F21" s="11">
        <v>42139</v>
      </c>
      <c r="G21" s="11">
        <v>42153</v>
      </c>
      <c r="H21" s="11" t="s">
        <v>77</v>
      </c>
      <c r="I21" s="11" t="s">
        <v>77</v>
      </c>
      <c r="J21" s="3"/>
      <c r="K21" s="3"/>
      <c r="L21" s="3"/>
      <c r="M21" s="3"/>
      <c r="N21" s="3"/>
      <c r="O21" s="3"/>
      <c r="P21" s="3"/>
    </row>
    <row r="22" spans="2:16" x14ac:dyDescent="0.3">
      <c r="B22" s="104" t="s">
        <v>140</v>
      </c>
      <c r="C22" s="5" t="s">
        <v>20</v>
      </c>
      <c r="D22" s="2" t="s">
        <v>90</v>
      </c>
      <c r="E22" s="3" t="s">
        <v>51</v>
      </c>
      <c r="F22" s="11">
        <v>42166</v>
      </c>
      <c r="G22" s="11">
        <v>42167</v>
      </c>
      <c r="H22" s="11" t="s">
        <v>77</v>
      </c>
      <c r="I22" s="11" t="s">
        <v>77</v>
      </c>
      <c r="J22" s="3"/>
      <c r="K22" s="3"/>
      <c r="L22" s="3"/>
      <c r="M22" s="3"/>
      <c r="N22" s="3"/>
      <c r="O22" s="3"/>
      <c r="P22" s="3"/>
    </row>
    <row r="23" spans="2:16" x14ac:dyDescent="0.3">
      <c r="B23" s="104"/>
      <c r="C23" s="40" t="s">
        <v>136</v>
      </c>
      <c r="D23" s="2" t="s">
        <v>91</v>
      </c>
      <c r="E23" s="3" t="s">
        <v>51</v>
      </c>
      <c r="F23" s="11">
        <v>42166</v>
      </c>
      <c r="G23" s="11">
        <v>42167</v>
      </c>
      <c r="H23" s="11" t="s">
        <v>77</v>
      </c>
      <c r="I23" s="11" t="s">
        <v>77</v>
      </c>
      <c r="J23" s="3"/>
      <c r="K23" s="3"/>
      <c r="L23" s="3"/>
      <c r="M23" s="3"/>
      <c r="N23" s="3"/>
      <c r="O23" s="3"/>
      <c r="P23" s="3"/>
    </row>
    <row r="24" spans="2:16" x14ac:dyDescent="0.3">
      <c r="B24" s="104"/>
      <c r="C24" s="5" t="s">
        <v>22</v>
      </c>
      <c r="D24" s="2" t="s">
        <v>92</v>
      </c>
      <c r="E24" s="3" t="s">
        <v>51</v>
      </c>
      <c r="F24" s="11">
        <v>42166</v>
      </c>
      <c r="G24" s="11">
        <v>42167</v>
      </c>
      <c r="H24" s="11" t="s">
        <v>77</v>
      </c>
      <c r="I24" s="11" t="s">
        <v>77</v>
      </c>
      <c r="J24" s="3"/>
      <c r="K24" s="3"/>
      <c r="L24" s="3"/>
      <c r="M24" s="3"/>
      <c r="N24" s="3"/>
      <c r="O24" s="3"/>
      <c r="P24" s="3"/>
    </row>
    <row r="25" spans="2:16" x14ac:dyDescent="0.3">
      <c r="B25" s="104"/>
      <c r="C25" s="40" t="s">
        <v>135</v>
      </c>
      <c r="D25" s="2" t="s">
        <v>93</v>
      </c>
      <c r="E25" s="3" t="s">
        <v>51</v>
      </c>
      <c r="F25" s="11">
        <v>42166</v>
      </c>
      <c r="G25" s="11">
        <v>42167</v>
      </c>
      <c r="H25" s="11" t="s">
        <v>77</v>
      </c>
      <c r="I25" s="11" t="s">
        <v>77</v>
      </c>
      <c r="J25" s="3"/>
      <c r="K25" s="3"/>
      <c r="L25" s="3"/>
      <c r="M25" s="3"/>
      <c r="N25" s="3"/>
      <c r="O25" s="3"/>
      <c r="P25" s="3"/>
    </row>
    <row r="26" spans="2:16" x14ac:dyDescent="0.3">
      <c r="B26" s="104" t="s">
        <v>89</v>
      </c>
      <c r="C26" s="5" t="s">
        <v>25</v>
      </c>
      <c r="D26" s="13" t="s">
        <v>26</v>
      </c>
      <c r="E26" s="3" t="s">
        <v>51</v>
      </c>
      <c r="F26" s="11">
        <v>42152</v>
      </c>
      <c r="G26" s="11">
        <v>42162</v>
      </c>
      <c r="H26" s="11" t="s">
        <v>77</v>
      </c>
      <c r="I26" s="11" t="s">
        <v>77</v>
      </c>
      <c r="J26" s="3"/>
      <c r="K26" s="3"/>
      <c r="L26" s="3"/>
      <c r="M26" s="3"/>
      <c r="N26" s="3"/>
      <c r="O26" s="3"/>
      <c r="P26" s="3"/>
    </row>
    <row r="27" spans="2:16" x14ac:dyDescent="0.3">
      <c r="B27" s="104"/>
      <c r="C27" s="5" t="s">
        <v>27</v>
      </c>
      <c r="D27" s="13" t="s">
        <v>26</v>
      </c>
      <c r="E27" s="3" t="s">
        <v>51</v>
      </c>
      <c r="F27" s="11">
        <v>42152</v>
      </c>
      <c r="G27" s="11">
        <v>42162</v>
      </c>
      <c r="H27" s="11" t="s">
        <v>77</v>
      </c>
      <c r="I27" s="11" t="s">
        <v>77</v>
      </c>
      <c r="J27" s="3"/>
      <c r="K27" s="3"/>
      <c r="L27" s="3"/>
      <c r="M27" s="3"/>
      <c r="N27" s="3"/>
      <c r="O27" s="3"/>
      <c r="P27" s="3"/>
    </row>
    <row r="28" spans="2:16" x14ac:dyDescent="0.3">
      <c r="B28" s="104"/>
      <c r="C28" s="5" t="s">
        <v>28</v>
      </c>
      <c r="D28" s="13" t="s">
        <v>26</v>
      </c>
      <c r="E28" s="3" t="s">
        <v>51</v>
      </c>
      <c r="F28" s="11">
        <v>42152</v>
      </c>
      <c r="G28" s="11">
        <v>42162</v>
      </c>
      <c r="H28" s="11" t="s">
        <v>77</v>
      </c>
      <c r="I28" s="11" t="s">
        <v>77</v>
      </c>
      <c r="J28" s="3"/>
      <c r="K28" s="3"/>
      <c r="L28" s="3"/>
      <c r="M28" s="3"/>
      <c r="N28" s="3"/>
      <c r="O28" s="3"/>
      <c r="P28" s="3"/>
    </row>
    <row r="29" spans="2:16" x14ac:dyDescent="0.3">
      <c r="B29" s="104"/>
      <c r="C29" s="5" t="s">
        <v>29</v>
      </c>
      <c r="D29" s="13" t="s">
        <v>26</v>
      </c>
      <c r="E29" s="3" t="s">
        <v>51</v>
      </c>
      <c r="F29" s="11">
        <v>42152</v>
      </c>
      <c r="G29" s="11">
        <v>42162</v>
      </c>
      <c r="H29" s="11" t="s">
        <v>77</v>
      </c>
      <c r="I29" s="11" t="s">
        <v>77</v>
      </c>
      <c r="J29" s="3"/>
      <c r="K29" s="3"/>
      <c r="L29" s="3"/>
      <c r="M29" s="3"/>
      <c r="N29" s="3"/>
      <c r="O29" s="3"/>
      <c r="P29" s="3"/>
    </row>
    <row r="30" spans="2:16" x14ac:dyDescent="0.3">
      <c r="B30" s="104"/>
      <c r="C30" s="5" t="s">
        <v>30</v>
      </c>
      <c r="D30" s="13" t="s">
        <v>26</v>
      </c>
      <c r="E30" s="3" t="s">
        <v>51</v>
      </c>
      <c r="F30" s="11">
        <v>42152</v>
      </c>
      <c r="G30" s="11">
        <v>42162</v>
      </c>
      <c r="H30" s="11" t="s">
        <v>77</v>
      </c>
      <c r="I30" s="11" t="s">
        <v>77</v>
      </c>
      <c r="J30" s="3"/>
      <c r="K30" s="3"/>
      <c r="L30" s="3"/>
      <c r="M30" s="3"/>
      <c r="N30" s="3"/>
      <c r="O30" s="3"/>
      <c r="P30" s="3"/>
    </row>
    <row r="31" spans="2:16" x14ac:dyDescent="0.3">
      <c r="B31" s="104"/>
      <c r="C31" s="5" t="s">
        <v>31</v>
      </c>
      <c r="D31" s="13" t="s">
        <v>26</v>
      </c>
      <c r="E31" s="3" t="s">
        <v>51</v>
      </c>
      <c r="F31" s="11">
        <v>42152</v>
      </c>
      <c r="G31" s="11">
        <v>42162</v>
      </c>
      <c r="H31" s="11" t="s">
        <v>77</v>
      </c>
      <c r="I31" s="11" t="s">
        <v>77</v>
      </c>
      <c r="J31" s="3"/>
      <c r="K31" s="3"/>
      <c r="L31" s="3"/>
      <c r="M31" s="3"/>
      <c r="N31" s="3"/>
      <c r="O31" s="3"/>
      <c r="P31" s="3"/>
    </row>
    <row r="32" spans="2:16" x14ac:dyDescent="0.3">
      <c r="B32" s="104"/>
      <c r="C32" s="5" t="s">
        <v>32</v>
      </c>
      <c r="D32" s="13" t="s">
        <v>26</v>
      </c>
      <c r="E32" s="3" t="s">
        <v>51</v>
      </c>
      <c r="F32" s="11">
        <v>42152</v>
      </c>
      <c r="G32" s="11">
        <v>42162</v>
      </c>
      <c r="H32" s="11" t="s">
        <v>77</v>
      </c>
      <c r="I32" s="11" t="s">
        <v>77</v>
      </c>
      <c r="J32" s="3"/>
      <c r="K32" s="3"/>
      <c r="L32" s="3"/>
      <c r="M32" s="3"/>
      <c r="N32" s="3"/>
      <c r="O32" s="3"/>
      <c r="P32" s="3"/>
    </row>
    <row r="33" spans="2:16" x14ac:dyDescent="0.3">
      <c r="B33" s="104"/>
      <c r="C33" s="5" t="s">
        <v>33</v>
      </c>
      <c r="D33" s="13" t="s">
        <v>26</v>
      </c>
      <c r="E33" s="3" t="s">
        <v>51</v>
      </c>
      <c r="F33" s="11">
        <v>42152</v>
      </c>
      <c r="G33" s="11">
        <v>42162</v>
      </c>
      <c r="H33" s="11" t="s">
        <v>77</v>
      </c>
      <c r="I33" s="11" t="s">
        <v>77</v>
      </c>
      <c r="J33" s="3"/>
      <c r="K33" s="3"/>
      <c r="L33" s="3"/>
      <c r="M33" s="3"/>
      <c r="N33" s="3"/>
      <c r="O33" s="3"/>
      <c r="P33" s="3"/>
    </row>
    <row r="34" spans="2:16" x14ac:dyDescent="0.3">
      <c r="B34" s="104"/>
      <c r="C34" s="5" t="s">
        <v>34</v>
      </c>
      <c r="D34" s="13" t="s">
        <v>26</v>
      </c>
      <c r="E34" s="3" t="s">
        <v>51</v>
      </c>
      <c r="F34" s="11">
        <v>42152</v>
      </c>
      <c r="G34" s="11">
        <v>42162</v>
      </c>
      <c r="H34" s="11" t="s">
        <v>77</v>
      </c>
      <c r="I34" s="11" t="s">
        <v>77</v>
      </c>
      <c r="J34" s="3"/>
      <c r="K34" s="3"/>
      <c r="L34" s="3"/>
      <c r="M34" s="3"/>
      <c r="N34" s="3"/>
      <c r="O34" s="3"/>
      <c r="P34" s="3"/>
    </row>
    <row r="35" spans="2:16" x14ac:dyDescent="0.3">
      <c r="B35" s="104" t="s">
        <v>87</v>
      </c>
      <c r="C35" s="5" t="s">
        <v>25</v>
      </c>
      <c r="D35" s="13" t="s">
        <v>26</v>
      </c>
      <c r="E35" s="3" t="s">
        <v>51</v>
      </c>
      <c r="F35" s="11">
        <v>42163</v>
      </c>
      <c r="G35" s="11">
        <v>42180</v>
      </c>
      <c r="H35" s="11" t="s">
        <v>77</v>
      </c>
      <c r="I35" s="11" t="s">
        <v>77</v>
      </c>
      <c r="J35" s="3"/>
      <c r="K35" s="3"/>
      <c r="L35" s="3"/>
      <c r="M35" s="3"/>
      <c r="N35" s="3"/>
      <c r="O35" s="3"/>
      <c r="P35" s="3"/>
    </row>
    <row r="36" spans="2:16" x14ac:dyDescent="0.3">
      <c r="B36" s="104"/>
      <c r="C36" s="5" t="s">
        <v>27</v>
      </c>
      <c r="D36" s="13" t="s">
        <v>26</v>
      </c>
      <c r="E36" s="3" t="s">
        <v>51</v>
      </c>
      <c r="F36" s="11">
        <v>42163</v>
      </c>
      <c r="G36" s="11">
        <v>42180</v>
      </c>
      <c r="H36" s="11" t="s">
        <v>77</v>
      </c>
      <c r="I36" s="11" t="s">
        <v>77</v>
      </c>
      <c r="J36" s="3"/>
      <c r="K36" s="3"/>
      <c r="L36" s="3"/>
      <c r="M36" s="3"/>
      <c r="N36" s="3"/>
      <c r="O36" s="3"/>
      <c r="P36" s="3"/>
    </row>
    <row r="37" spans="2:16" x14ac:dyDescent="0.3">
      <c r="B37" s="104"/>
      <c r="C37" s="5" t="s">
        <v>28</v>
      </c>
      <c r="D37" s="13" t="s">
        <v>26</v>
      </c>
      <c r="E37" s="3" t="s">
        <v>51</v>
      </c>
      <c r="F37" s="11">
        <v>42163</v>
      </c>
      <c r="G37" s="11">
        <v>42180</v>
      </c>
      <c r="H37" s="11" t="s">
        <v>77</v>
      </c>
      <c r="I37" s="11" t="s">
        <v>77</v>
      </c>
      <c r="J37" s="3"/>
      <c r="K37" s="3"/>
      <c r="L37" s="3"/>
      <c r="M37" s="3"/>
      <c r="N37" s="3"/>
      <c r="O37" s="3"/>
      <c r="P37" s="3"/>
    </row>
    <row r="38" spans="2:16" x14ac:dyDescent="0.3">
      <c r="B38" s="104"/>
      <c r="C38" s="5" t="s">
        <v>29</v>
      </c>
      <c r="D38" s="13" t="s">
        <v>26</v>
      </c>
      <c r="E38" s="3" t="s">
        <v>51</v>
      </c>
      <c r="F38" s="11">
        <v>42163</v>
      </c>
      <c r="G38" s="11">
        <v>42180</v>
      </c>
      <c r="H38" s="11" t="s">
        <v>77</v>
      </c>
      <c r="I38" s="11" t="s">
        <v>77</v>
      </c>
      <c r="J38" s="3"/>
      <c r="K38" s="3"/>
      <c r="L38" s="3"/>
      <c r="M38" s="3"/>
      <c r="N38" s="3"/>
      <c r="O38" s="3"/>
      <c r="P38" s="3"/>
    </row>
    <row r="39" spans="2:16" x14ac:dyDescent="0.3">
      <c r="B39" s="104"/>
      <c r="C39" s="5" t="s">
        <v>30</v>
      </c>
      <c r="D39" s="13" t="s">
        <v>26</v>
      </c>
      <c r="E39" s="3" t="s">
        <v>51</v>
      </c>
      <c r="F39" s="11">
        <v>42163</v>
      </c>
      <c r="G39" s="11">
        <v>42180</v>
      </c>
      <c r="H39" s="11" t="s">
        <v>77</v>
      </c>
      <c r="I39" s="11" t="s">
        <v>77</v>
      </c>
      <c r="J39" s="3"/>
      <c r="K39" s="3"/>
      <c r="L39" s="3"/>
      <c r="M39" s="3"/>
      <c r="N39" s="3"/>
      <c r="O39" s="3"/>
      <c r="P39" s="3"/>
    </row>
    <row r="40" spans="2:16" x14ac:dyDescent="0.3">
      <c r="B40" s="104"/>
      <c r="C40" s="5" t="s">
        <v>31</v>
      </c>
      <c r="D40" s="13" t="s">
        <v>26</v>
      </c>
      <c r="E40" s="3" t="s">
        <v>51</v>
      </c>
      <c r="F40" s="11">
        <v>42163</v>
      </c>
      <c r="G40" s="11">
        <v>42180</v>
      </c>
      <c r="H40" s="11" t="s">
        <v>77</v>
      </c>
      <c r="I40" s="11" t="s">
        <v>77</v>
      </c>
      <c r="J40" s="3"/>
      <c r="K40" s="3"/>
      <c r="L40" s="3"/>
      <c r="M40" s="3"/>
      <c r="N40" s="3"/>
      <c r="O40" s="3"/>
      <c r="P40" s="3"/>
    </row>
    <row r="41" spans="2:16" x14ac:dyDescent="0.3">
      <c r="B41" s="104"/>
      <c r="C41" s="5" t="s">
        <v>32</v>
      </c>
      <c r="D41" s="13" t="s">
        <v>26</v>
      </c>
      <c r="E41" s="3" t="s">
        <v>51</v>
      </c>
      <c r="F41" s="11">
        <v>42163</v>
      </c>
      <c r="G41" s="11">
        <v>42180</v>
      </c>
      <c r="H41" s="11" t="s">
        <v>77</v>
      </c>
      <c r="I41" s="11" t="s">
        <v>77</v>
      </c>
      <c r="J41" s="3"/>
      <c r="K41" s="3"/>
      <c r="L41" s="3"/>
      <c r="M41" s="3"/>
      <c r="N41" s="3"/>
      <c r="O41" s="3"/>
      <c r="P41" s="3"/>
    </row>
    <row r="42" spans="2:16" x14ac:dyDescent="0.3">
      <c r="B42" s="104"/>
      <c r="C42" s="5" t="s">
        <v>33</v>
      </c>
      <c r="D42" s="13" t="s">
        <v>26</v>
      </c>
      <c r="E42" s="3" t="s">
        <v>51</v>
      </c>
      <c r="F42" s="11">
        <v>42163</v>
      </c>
      <c r="G42" s="11">
        <v>42180</v>
      </c>
      <c r="H42" s="11" t="s">
        <v>77</v>
      </c>
      <c r="I42" s="11" t="s">
        <v>77</v>
      </c>
      <c r="J42" s="3"/>
      <c r="K42" s="3"/>
      <c r="L42" s="3"/>
      <c r="M42" s="3"/>
      <c r="N42" s="3"/>
      <c r="O42" s="3"/>
      <c r="P42" s="3"/>
    </row>
    <row r="43" spans="2:16" x14ac:dyDescent="0.3">
      <c r="B43" s="104"/>
      <c r="C43" s="5" t="s">
        <v>34</v>
      </c>
      <c r="D43" s="13" t="s">
        <v>26</v>
      </c>
      <c r="E43" s="3" t="s">
        <v>51</v>
      </c>
      <c r="F43" s="11">
        <v>42163</v>
      </c>
      <c r="G43" s="11">
        <v>42180</v>
      </c>
      <c r="H43" s="11" t="s">
        <v>77</v>
      </c>
      <c r="I43" s="11" t="s">
        <v>77</v>
      </c>
      <c r="J43" s="3"/>
      <c r="K43" s="3"/>
      <c r="L43" s="3"/>
      <c r="M43" s="3"/>
      <c r="N43" s="3"/>
      <c r="O43" s="3"/>
      <c r="P43" s="3"/>
    </row>
    <row r="44" spans="2:16" x14ac:dyDescent="0.3">
      <c r="B44" s="104"/>
      <c r="C44" s="5" t="s">
        <v>35</v>
      </c>
      <c r="D44" s="13" t="s">
        <v>26</v>
      </c>
      <c r="E44" s="3" t="s">
        <v>51</v>
      </c>
      <c r="F44" s="11">
        <v>42163</v>
      </c>
      <c r="G44" s="11">
        <v>42180</v>
      </c>
      <c r="H44" s="11" t="s">
        <v>77</v>
      </c>
      <c r="I44" s="11" t="s">
        <v>77</v>
      </c>
      <c r="J44" s="3"/>
      <c r="K44" s="3"/>
      <c r="L44" s="3"/>
      <c r="M44" s="3"/>
      <c r="N44" s="3"/>
      <c r="O44" s="3"/>
      <c r="P44" s="3"/>
    </row>
  </sheetData>
  <mergeCells count="13">
    <mergeCell ref="B22:B25"/>
    <mergeCell ref="B35:B44"/>
    <mergeCell ref="F2:G2"/>
    <mergeCell ref="B14:B17"/>
    <mergeCell ref="J2:O2"/>
    <mergeCell ref="B2:B3"/>
    <mergeCell ref="C2:C3"/>
    <mergeCell ref="D2:D3"/>
    <mergeCell ref="B26:B34"/>
    <mergeCell ref="B4:B13"/>
    <mergeCell ref="B18:B21"/>
    <mergeCell ref="H2:I2"/>
    <mergeCell ref="E2:E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EVM</vt:lpstr>
      <vt:lpstr>WBS</vt:lpstr>
      <vt:lpstr>time log</vt:lpstr>
      <vt:lpstr>WBS_old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USER</cp:lastModifiedBy>
  <dcterms:created xsi:type="dcterms:W3CDTF">2015-05-19T07:38:11Z</dcterms:created>
  <dcterms:modified xsi:type="dcterms:W3CDTF">2015-06-24T15:11:58Z</dcterms:modified>
</cp:coreProperties>
</file>