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barakiuniversity-my.sharepoint.com/personal/20t1126n_vc_ibaraki_ac_jp/Documents/2022前期授業資料/12.機械システム工学実験C/テーマ7/●jikken7(new)/"/>
    </mc:Choice>
  </mc:AlternateContent>
  <xr:revisionPtr revIDLastSave="114" documentId="8_{45908ECF-BF1B-458F-ABDB-30EDC9B22C1A}" xr6:coauthVersionLast="47" xr6:coauthVersionMax="47" xr10:uidLastSave="{B50C4911-E153-4484-9B7E-D1528F40FC40}"/>
  <bookViews>
    <workbookView xWindow="285" yWindow="120" windowWidth="19065" windowHeight="10065" xr2:uid="{7EC7B7A8-576D-4238-B08F-F8600657C276}"/>
  </bookViews>
  <sheets>
    <sheet name="data21" sheetId="2" r:id="rId1"/>
    <sheet name="Sheet1" sheetId="1" r:id="rId2"/>
  </sheets>
  <definedNames>
    <definedName name="ExternalData_1" localSheetId="0" hidden="1">data21!$A$1:$F$152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L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I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K2" i="2"/>
  <c r="J2" i="2"/>
  <c r="H2" i="2"/>
  <c r="Q2" i="2" l="1"/>
  <c r="P2" i="2"/>
  <c r="S2" i="2" l="1"/>
  <c r="S4" i="2"/>
  <c r="S16" i="2"/>
  <c r="S28" i="2"/>
  <c r="S40" i="2"/>
  <c r="S52" i="2"/>
  <c r="S64" i="2"/>
  <c r="S76" i="2"/>
  <c r="S88" i="2"/>
  <c r="S100" i="2"/>
  <c r="S112" i="2"/>
  <c r="S124" i="2"/>
  <c r="S136" i="2"/>
  <c r="S148" i="2"/>
  <c r="S5" i="2"/>
  <c r="S17" i="2"/>
  <c r="S29" i="2"/>
  <c r="S41" i="2"/>
  <c r="S53" i="2"/>
  <c r="S65" i="2"/>
  <c r="S77" i="2"/>
  <c r="S89" i="2"/>
  <c r="S101" i="2"/>
  <c r="S113" i="2"/>
  <c r="S125" i="2"/>
  <c r="S137" i="2"/>
  <c r="S149" i="2"/>
  <c r="S6" i="2"/>
  <c r="S18" i="2"/>
  <c r="S30" i="2"/>
  <c r="S42" i="2"/>
  <c r="S54" i="2"/>
  <c r="S66" i="2"/>
  <c r="S78" i="2"/>
  <c r="S90" i="2"/>
  <c r="S102" i="2"/>
  <c r="S114" i="2"/>
  <c r="S126" i="2"/>
  <c r="S138" i="2"/>
  <c r="S150" i="2"/>
  <c r="S7" i="2"/>
  <c r="S19" i="2"/>
  <c r="S31" i="2"/>
  <c r="S43" i="2"/>
  <c r="S55" i="2"/>
  <c r="S67" i="2"/>
  <c r="S79" i="2"/>
  <c r="S91" i="2"/>
  <c r="S103" i="2"/>
  <c r="S115" i="2"/>
  <c r="S127" i="2"/>
  <c r="S139" i="2"/>
  <c r="S151" i="2"/>
  <c r="S8" i="2"/>
  <c r="S20" i="2"/>
  <c r="S32" i="2"/>
  <c r="S44" i="2"/>
  <c r="S56" i="2"/>
  <c r="S68" i="2"/>
  <c r="S80" i="2"/>
  <c r="S92" i="2"/>
  <c r="S104" i="2"/>
  <c r="S116" i="2"/>
  <c r="S128" i="2"/>
  <c r="S140" i="2"/>
  <c r="S9" i="2"/>
  <c r="S21" i="2"/>
  <c r="S33" i="2"/>
  <c r="S45" i="2"/>
  <c r="S57" i="2"/>
  <c r="S69" i="2"/>
  <c r="S81" i="2"/>
  <c r="S93" i="2"/>
  <c r="S105" i="2"/>
  <c r="S117" i="2"/>
  <c r="S129" i="2"/>
  <c r="S141" i="2"/>
  <c r="S10" i="2"/>
  <c r="S22" i="2"/>
  <c r="S34" i="2"/>
  <c r="S46" i="2"/>
  <c r="S58" i="2"/>
  <c r="S70" i="2"/>
  <c r="S82" i="2"/>
  <c r="S94" i="2"/>
  <c r="S106" i="2"/>
  <c r="S118" i="2"/>
  <c r="S130" i="2"/>
  <c r="S142" i="2"/>
  <c r="S11" i="2"/>
  <c r="S23" i="2"/>
  <c r="S35" i="2"/>
  <c r="S47" i="2"/>
  <c r="S59" i="2"/>
  <c r="S71" i="2"/>
  <c r="S83" i="2"/>
  <c r="S95" i="2"/>
  <c r="S107" i="2"/>
  <c r="S119" i="2"/>
  <c r="S131" i="2"/>
  <c r="S143" i="2"/>
  <c r="S12" i="2"/>
  <c r="S24" i="2"/>
  <c r="S36" i="2"/>
  <c r="S48" i="2"/>
  <c r="S60" i="2"/>
  <c r="S72" i="2"/>
  <c r="S84" i="2"/>
  <c r="S96" i="2"/>
  <c r="S108" i="2"/>
  <c r="S120" i="2"/>
  <c r="S132" i="2"/>
  <c r="S144" i="2"/>
  <c r="S13" i="2"/>
  <c r="S25" i="2"/>
  <c r="S37" i="2"/>
  <c r="S49" i="2"/>
  <c r="S61" i="2"/>
  <c r="S73" i="2"/>
  <c r="S85" i="2"/>
  <c r="S97" i="2"/>
  <c r="S109" i="2"/>
  <c r="S121" i="2"/>
  <c r="S133" i="2"/>
  <c r="S145" i="2"/>
  <c r="S14" i="2"/>
  <c r="S26" i="2"/>
  <c r="S38" i="2"/>
  <c r="S50" i="2"/>
  <c r="S62" i="2"/>
  <c r="S74" i="2"/>
  <c r="S86" i="2"/>
  <c r="S98" i="2"/>
  <c r="S110" i="2"/>
  <c r="S122" i="2"/>
  <c r="S134" i="2"/>
  <c r="S146" i="2"/>
  <c r="S3" i="2"/>
  <c r="S15" i="2"/>
  <c r="S27" i="2"/>
  <c r="S39" i="2"/>
  <c r="S51" i="2"/>
  <c r="S63" i="2"/>
  <c r="S75" i="2"/>
  <c r="S87" i="2"/>
  <c r="S99" i="2"/>
  <c r="S111" i="2"/>
  <c r="S123" i="2"/>
  <c r="S135" i="2"/>
  <c r="S147" i="2"/>
  <c r="T2" i="2"/>
  <c r="T9" i="2"/>
  <c r="T21" i="2"/>
  <c r="T33" i="2"/>
  <c r="T45" i="2"/>
  <c r="T57" i="2"/>
  <c r="T69" i="2"/>
  <c r="T81" i="2"/>
  <c r="T93" i="2"/>
  <c r="T105" i="2"/>
  <c r="T117" i="2"/>
  <c r="T129" i="2"/>
  <c r="T141" i="2"/>
  <c r="T10" i="2"/>
  <c r="T22" i="2"/>
  <c r="T34" i="2"/>
  <c r="T46" i="2"/>
  <c r="T58" i="2"/>
  <c r="T70" i="2"/>
  <c r="T82" i="2"/>
  <c r="T94" i="2"/>
  <c r="T106" i="2"/>
  <c r="T118" i="2"/>
  <c r="T130" i="2"/>
  <c r="T142" i="2"/>
  <c r="T11" i="2"/>
  <c r="T23" i="2"/>
  <c r="T35" i="2"/>
  <c r="T47" i="2"/>
  <c r="T59" i="2"/>
  <c r="T71" i="2"/>
  <c r="T83" i="2"/>
  <c r="T95" i="2"/>
  <c r="T107" i="2"/>
  <c r="T119" i="2"/>
  <c r="T131" i="2"/>
  <c r="T143" i="2"/>
  <c r="T12" i="2"/>
  <c r="T24" i="2"/>
  <c r="T36" i="2"/>
  <c r="T48" i="2"/>
  <c r="T60" i="2"/>
  <c r="T72" i="2"/>
  <c r="T84" i="2"/>
  <c r="T96" i="2"/>
  <c r="T108" i="2"/>
  <c r="T120" i="2"/>
  <c r="T132" i="2"/>
  <c r="T144" i="2"/>
  <c r="T13" i="2"/>
  <c r="T25" i="2"/>
  <c r="T37" i="2"/>
  <c r="T49" i="2"/>
  <c r="T61" i="2"/>
  <c r="T73" i="2"/>
  <c r="T85" i="2"/>
  <c r="T97" i="2"/>
  <c r="T109" i="2"/>
  <c r="T121" i="2"/>
  <c r="T133" i="2"/>
  <c r="T145" i="2"/>
  <c r="T14" i="2"/>
  <c r="T26" i="2"/>
  <c r="T38" i="2"/>
  <c r="T50" i="2"/>
  <c r="T62" i="2"/>
  <c r="T74" i="2"/>
  <c r="T86" i="2"/>
  <c r="T98" i="2"/>
  <c r="T110" i="2"/>
  <c r="T122" i="2"/>
  <c r="T134" i="2"/>
  <c r="T146" i="2"/>
  <c r="T3" i="2"/>
  <c r="T15" i="2"/>
  <c r="T27" i="2"/>
  <c r="T39" i="2"/>
  <c r="T51" i="2"/>
  <c r="T63" i="2"/>
  <c r="T75" i="2"/>
  <c r="T87" i="2"/>
  <c r="T99" i="2"/>
  <c r="T111" i="2"/>
  <c r="T123" i="2"/>
  <c r="T135" i="2"/>
  <c r="T147" i="2"/>
  <c r="T4" i="2"/>
  <c r="T16" i="2"/>
  <c r="T28" i="2"/>
  <c r="T40" i="2"/>
  <c r="T52" i="2"/>
  <c r="T64" i="2"/>
  <c r="T76" i="2"/>
  <c r="T88" i="2"/>
  <c r="T100" i="2"/>
  <c r="T112" i="2"/>
  <c r="T124" i="2"/>
  <c r="T136" i="2"/>
  <c r="T148" i="2"/>
  <c r="T5" i="2"/>
  <c r="T17" i="2"/>
  <c r="T29" i="2"/>
  <c r="T41" i="2"/>
  <c r="T53" i="2"/>
  <c r="T65" i="2"/>
  <c r="T77" i="2"/>
  <c r="T89" i="2"/>
  <c r="T101" i="2"/>
  <c r="T113" i="2"/>
  <c r="T125" i="2"/>
  <c r="T137" i="2"/>
  <c r="T149" i="2"/>
  <c r="T6" i="2"/>
  <c r="T18" i="2"/>
  <c r="T30" i="2"/>
  <c r="T42" i="2"/>
  <c r="T54" i="2"/>
  <c r="T66" i="2"/>
  <c r="T78" i="2"/>
  <c r="T90" i="2"/>
  <c r="T102" i="2"/>
  <c r="T114" i="2"/>
  <c r="T126" i="2"/>
  <c r="T138" i="2"/>
  <c r="T150" i="2"/>
  <c r="T7" i="2"/>
  <c r="T19" i="2"/>
  <c r="T31" i="2"/>
  <c r="T43" i="2"/>
  <c r="T55" i="2"/>
  <c r="T67" i="2"/>
  <c r="T79" i="2"/>
  <c r="T91" i="2"/>
  <c r="T103" i="2"/>
  <c r="T115" i="2"/>
  <c r="T127" i="2"/>
  <c r="T139" i="2"/>
  <c r="T151" i="2"/>
  <c r="T8" i="2"/>
  <c r="T20" i="2"/>
  <c r="T32" i="2"/>
  <c r="T44" i="2"/>
  <c r="T56" i="2"/>
  <c r="T68" i="2"/>
  <c r="T80" i="2"/>
  <c r="T92" i="2"/>
  <c r="T104" i="2"/>
  <c r="T116" i="2"/>
  <c r="T128" i="2"/>
  <c r="T14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8CEF09-34B5-4745-B890-1788AC744060}" keepAlive="1" name="クエリ - data21" description="ブック内の 'data21' クエリへの接続です。" type="5" refreshedVersion="8" background="1" saveData="1">
    <dbPr connection="Provider=Microsoft.Mashup.OleDb.1;Data Source=$Workbook$;Location=data21;Extended Properties=&quot;&quot;" command="SELECT * FROM [data21]"/>
  </connection>
</connections>
</file>

<file path=xl/sharedStrings.xml><?xml version="1.0" encoding="utf-8"?>
<sst xmlns="http://schemas.openxmlformats.org/spreadsheetml/2006/main" count="169" uniqueCount="19">
  <si>
    <t>time[ms]</t>
  </si>
  <si>
    <t>LW_traj[mm]</t>
  </si>
  <si>
    <t>LW[mm]</t>
  </si>
  <si>
    <t>RW_traj[mm]</t>
  </si>
  <si>
    <t>RW[mm]</t>
  </si>
  <si>
    <t>Column1</t>
  </si>
  <si>
    <t/>
  </si>
  <si>
    <t>θ_t</t>
    <phoneticPr fontId="2"/>
  </si>
  <si>
    <t>θ</t>
    <phoneticPr fontId="2"/>
  </si>
  <si>
    <t>Δd</t>
    <phoneticPr fontId="2"/>
  </si>
  <si>
    <t>Δx</t>
    <phoneticPr fontId="2"/>
  </si>
  <si>
    <t>Δy</t>
    <phoneticPr fontId="2"/>
  </si>
  <si>
    <t>x</t>
    <phoneticPr fontId="2"/>
  </si>
  <si>
    <t>y</t>
    <phoneticPr fontId="2"/>
  </si>
  <si>
    <t>d_traj[mm/ms]</t>
    <phoneticPr fontId="2"/>
  </si>
  <si>
    <t>d[mm/ms]</t>
    <phoneticPr fontId="2"/>
  </si>
  <si>
    <t>Δd_t</t>
    <phoneticPr fontId="2"/>
  </si>
  <si>
    <t>実際車体速度</t>
    <rPh sb="0" eb="2">
      <t>ジッサイ</t>
    </rPh>
    <rPh sb="2" eb="4">
      <t>シャタイ</t>
    </rPh>
    <rPh sb="4" eb="6">
      <t>ソクド</t>
    </rPh>
    <phoneticPr fontId="2"/>
  </si>
  <si>
    <t>目標車体速度</t>
    <rPh sb="0" eb="2">
      <t>モクヒョウ</t>
    </rPh>
    <rPh sb="2" eb="4">
      <t>シャタイ</t>
    </rPh>
    <rPh sb="4" eb="6">
      <t>ソクド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</si>
</sst>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/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data21!$N$1</c:f>
              <c:strCache>
                <c:ptCount val="1"/>
                <c:pt idx="0">
                  <c:v>目標車体速度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data21!$A$2:$A$152</c:f>
              <c:numCache>
                <c:formatCode>General</c:formatCode>
                <c:ptCount val="1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</c:numCache>
            </c:numRef>
          </c:xVal>
          <c:yVal>
            <c:numRef>
              <c:f>data21!$N$2:$N$152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0.05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0.15</c:v>
                </c:pt>
                <c:pt idx="14">
                  <c:v>0.1</c:v>
                </c:pt>
                <c:pt idx="15">
                  <c:v>0.15</c:v>
                </c:pt>
                <c:pt idx="16">
                  <c:v>0.1</c:v>
                </c:pt>
                <c:pt idx="17">
                  <c:v>0.15</c:v>
                </c:pt>
                <c:pt idx="18">
                  <c:v>0.15</c:v>
                </c:pt>
                <c:pt idx="19">
                  <c:v>0.2</c:v>
                </c:pt>
                <c:pt idx="20">
                  <c:v>0.15</c:v>
                </c:pt>
                <c:pt idx="21">
                  <c:v>0.15</c:v>
                </c:pt>
                <c:pt idx="22">
                  <c:v>0.2</c:v>
                </c:pt>
                <c:pt idx="23">
                  <c:v>0.2</c:v>
                </c:pt>
                <c:pt idx="24">
                  <c:v>0.15</c:v>
                </c:pt>
                <c:pt idx="25">
                  <c:v>0.2</c:v>
                </c:pt>
                <c:pt idx="26">
                  <c:v>0.2</c:v>
                </c:pt>
                <c:pt idx="27">
                  <c:v>0.25</c:v>
                </c:pt>
                <c:pt idx="28">
                  <c:v>0.2</c:v>
                </c:pt>
                <c:pt idx="29">
                  <c:v>0.2</c:v>
                </c:pt>
                <c:pt idx="30">
                  <c:v>0.25</c:v>
                </c:pt>
                <c:pt idx="31">
                  <c:v>0.2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0.3</c:v>
                </c:pt>
                <c:pt idx="38">
                  <c:v>0.25</c:v>
                </c:pt>
                <c:pt idx="39">
                  <c:v>0.25</c:v>
                </c:pt>
                <c:pt idx="40">
                  <c:v>0.3</c:v>
                </c:pt>
                <c:pt idx="41">
                  <c:v>0.25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0.35</c:v>
                </c:pt>
                <c:pt idx="52">
                  <c:v>0.3</c:v>
                </c:pt>
                <c:pt idx="53">
                  <c:v>0.3</c:v>
                </c:pt>
                <c:pt idx="54">
                  <c:v>0.35</c:v>
                </c:pt>
                <c:pt idx="55">
                  <c:v>0.3</c:v>
                </c:pt>
                <c:pt idx="56">
                  <c:v>0.35</c:v>
                </c:pt>
                <c:pt idx="57">
                  <c:v>0.35</c:v>
                </c:pt>
                <c:pt idx="58">
                  <c:v>0.3</c:v>
                </c:pt>
                <c:pt idx="59">
                  <c:v>0.35</c:v>
                </c:pt>
                <c:pt idx="60">
                  <c:v>0.35</c:v>
                </c:pt>
                <c:pt idx="61">
                  <c:v>0.3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</c:v>
                </c:pt>
                <c:pt idx="89">
                  <c:v>0.35</c:v>
                </c:pt>
                <c:pt idx="90">
                  <c:v>0.35</c:v>
                </c:pt>
                <c:pt idx="91">
                  <c:v>0.3</c:v>
                </c:pt>
                <c:pt idx="92">
                  <c:v>0.35</c:v>
                </c:pt>
                <c:pt idx="93">
                  <c:v>0.35</c:v>
                </c:pt>
                <c:pt idx="94">
                  <c:v>0.3</c:v>
                </c:pt>
                <c:pt idx="95">
                  <c:v>0.35</c:v>
                </c:pt>
                <c:pt idx="96">
                  <c:v>0.3</c:v>
                </c:pt>
                <c:pt idx="97">
                  <c:v>0.3</c:v>
                </c:pt>
                <c:pt idx="98">
                  <c:v>0.35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0.25</c:v>
                </c:pt>
                <c:pt idx="109">
                  <c:v>0.3</c:v>
                </c:pt>
                <c:pt idx="110">
                  <c:v>0.25</c:v>
                </c:pt>
                <c:pt idx="111">
                  <c:v>0.25</c:v>
                </c:pt>
                <c:pt idx="112">
                  <c:v>0.3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</c:v>
                </c:pt>
                <c:pt idx="119">
                  <c:v>0.25</c:v>
                </c:pt>
                <c:pt idx="120">
                  <c:v>0.2</c:v>
                </c:pt>
                <c:pt idx="121">
                  <c:v>0.2</c:v>
                </c:pt>
                <c:pt idx="122">
                  <c:v>0.25</c:v>
                </c:pt>
                <c:pt idx="123">
                  <c:v>0.2</c:v>
                </c:pt>
                <c:pt idx="124">
                  <c:v>0.2</c:v>
                </c:pt>
                <c:pt idx="125">
                  <c:v>0.15</c:v>
                </c:pt>
                <c:pt idx="126">
                  <c:v>0.2</c:v>
                </c:pt>
                <c:pt idx="127">
                  <c:v>0.2</c:v>
                </c:pt>
                <c:pt idx="128">
                  <c:v>0.15</c:v>
                </c:pt>
                <c:pt idx="129">
                  <c:v>0.15</c:v>
                </c:pt>
                <c:pt idx="130">
                  <c:v>0.2</c:v>
                </c:pt>
                <c:pt idx="131">
                  <c:v>0.15</c:v>
                </c:pt>
                <c:pt idx="132">
                  <c:v>0.15</c:v>
                </c:pt>
                <c:pt idx="133">
                  <c:v>0.1</c:v>
                </c:pt>
                <c:pt idx="134">
                  <c:v>0.15</c:v>
                </c:pt>
                <c:pt idx="135">
                  <c:v>0.1</c:v>
                </c:pt>
                <c:pt idx="136">
                  <c:v>0.15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0.05</c:v>
                </c:pt>
                <c:pt idx="141">
                  <c:v>0.1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D-4EFB-97D9-A9AF296E1A43}"/>
            </c:ext>
          </c:extLst>
        </c:ser>
        <c:ser>
          <c:idx val="1"/>
          <c:order val="1"/>
          <c:tx>
            <c:strRef>
              <c:f>data21!$O$1</c:f>
              <c:strCache>
                <c:ptCount val="1"/>
                <c:pt idx="0">
                  <c:v>実際車体速度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data21!$A$2:$A$152</c:f>
              <c:numCache>
                <c:formatCode>General</c:formatCode>
                <c:ptCount val="1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</c:numCache>
            </c:numRef>
          </c:xVal>
          <c:yVal>
            <c:numRef>
              <c:f>data21!$O$2:$O$152</c:f>
              <c:numCache>
                <c:formatCode>General</c:formatCode>
                <c:ptCount val="151"/>
                <c:pt idx="0">
                  <c:v>-0.4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0.05</c:v>
                </c:pt>
                <c:pt idx="23">
                  <c:v>0</c:v>
                </c:pt>
                <c:pt idx="24">
                  <c:v>0.05</c:v>
                </c:pt>
                <c:pt idx="25">
                  <c:v>2.5000000000000001E-2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0.1</c:v>
                </c:pt>
                <c:pt idx="31">
                  <c:v>0.1</c:v>
                </c:pt>
                <c:pt idx="32">
                  <c:v>7.4999999999999997E-2</c:v>
                </c:pt>
                <c:pt idx="33">
                  <c:v>0.125</c:v>
                </c:pt>
                <c:pt idx="34">
                  <c:v>0.1</c:v>
                </c:pt>
                <c:pt idx="35">
                  <c:v>0.1</c:v>
                </c:pt>
                <c:pt idx="36">
                  <c:v>0.15</c:v>
                </c:pt>
                <c:pt idx="37">
                  <c:v>0.125</c:v>
                </c:pt>
                <c:pt idx="38">
                  <c:v>0.15</c:v>
                </c:pt>
                <c:pt idx="39">
                  <c:v>0.15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0.15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0.22500000000000001</c:v>
                </c:pt>
                <c:pt idx="48">
                  <c:v>0.2</c:v>
                </c:pt>
                <c:pt idx="49">
                  <c:v>0.25</c:v>
                </c:pt>
                <c:pt idx="50">
                  <c:v>0.2</c:v>
                </c:pt>
                <c:pt idx="51">
                  <c:v>0.25</c:v>
                </c:pt>
                <c:pt idx="52">
                  <c:v>0.25</c:v>
                </c:pt>
                <c:pt idx="53">
                  <c:v>0.22500000000000001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0.27500000000000002</c:v>
                </c:pt>
                <c:pt idx="59">
                  <c:v>0.27500000000000002</c:v>
                </c:pt>
                <c:pt idx="60">
                  <c:v>0.25</c:v>
                </c:pt>
                <c:pt idx="61">
                  <c:v>0.27500000000000002</c:v>
                </c:pt>
                <c:pt idx="62">
                  <c:v>0.27500000000000002</c:v>
                </c:pt>
                <c:pt idx="63">
                  <c:v>0.3</c:v>
                </c:pt>
                <c:pt idx="64">
                  <c:v>0.25</c:v>
                </c:pt>
                <c:pt idx="65">
                  <c:v>0.3</c:v>
                </c:pt>
                <c:pt idx="66">
                  <c:v>0.3</c:v>
                </c:pt>
                <c:pt idx="67">
                  <c:v>0.27500000000000002</c:v>
                </c:pt>
                <c:pt idx="68">
                  <c:v>0.3</c:v>
                </c:pt>
                <c:pt idx="69">
                  <c:v>0.27500000000000002</c:v>
                </c:pt>
                <c:pt idx="70">
                  <c:v>0.3</c:v>
                </c:pt>
                <c:pt idx="71">
                  <c:v>0.32500000000000001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0.32500000000000001</c:v>
                </c:pt>
                <c:pt idx="76">
                  <c:v>0.32500000000000001</c:v>
                </c:pt>
                <c:pt idx="77">
                  <c:v>0.3</c:v>
                </c:pt>
                <c:pt idx="78">
                  <c:v>0.3</c:v>
                </c:pt>
                <c:pt idx="79">
                  <c:v>0.32500000000000001</c:v>
                </c:pt>
                <c:pt idx="80">
                  <c:v>0.32500000000000001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</c:v>
                </c:pt>
                <c:pt idx="84">
                  <c:v>0.35</c:v>
                </c:pt>
                <c:pt idx="85">
                  <c:v>0.3</c:v>
                </c:pt>
                <c:pt idx="86">
                  <c:v>0.35</c:v>
                </c:pt>
                <c:pt idx="87">
                  <c:v>0.32500000000000001</c:v>
                </c:pt>
                <c:pt idx="88">
                  <c:v>0.3</c:v>
                </c:pt>
                <c:pt idx="89">
                  <c:v>0.35</c:v>
                </c:pt>
                <c:pt idx="90">
                  <c:v>0.32500000000000001</c:v>
                </c:pt>
                <c:pt idx="91">
                  <c:v>0.35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0.35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0.35</c:v>
                </c:pt>
                <c:pt idx="98">
                  <c:v>0.3</c:v>
                </c:pt>
                <c:pt idx="99">
                  <c:v>0.35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0.35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0.35</c:v>
                </c:pt>
                <c:pt idx="108">
                  <c:v>0.3</c:v>
                </c:pt>
                <c:pt idx="109">
                  <c:v>0.35</c:v>
                </c:pt>
                <c:pt idx="110">
                  <c:v>0.3</c:v>
                </c:pt>
                <c:pt idx="111">
                  <c:v>0.35</c:v>
                </c:pt>
                <c:pt idx="112">
                  <c:v>0.3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</c:v>
                </c:pt>
                <c:pt idx="116">
                  <c:v>0.35</c:v>
                </c:pt>
                <c:pt idx="117">
                  <c:v>0.3</c:v>
                </c:pt>
                <c:pt idx="118">
                  <c:v>0.3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0.27500000000000002</c:v>
                </c:pt>
                <c:pt idx="126">
                  <c:v>0.3</c:v>
                </c:pt>
                <c:pt idx="127">
                  <c:v>0.3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0.25</c:v>
                </c:pt>
                <c:pt idx="132">
                  <c:v>0.27500000000000002</c:v>
                </c:pt>
                <c:pt idx="133">
                  <c:v>0.27500000000000002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0.22500000000000001</c:v>
                </c:pt>
                <c:pt idx="138">
                  <c:v>0.22500000000000001</c:v>
                </c:pt>
                <c:pt idx="139">
                  <c:v>0.22500000000000001</c:v>
                </c:pt>
                <c:pt idx="140">
                  <c:v>0.22500000000000001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0.17499999999999999</c:v>
                </c:pt>
                <c:pt idx="146">
                  <c:v>0.17499999999999999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4D-4EFB-97D9-A9AF296E1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415776"/>
        <c:axId val="1691417024"/>
      </c:scatterChart>
      <c:valAx>
        <c:axId val="1691415776"/>
        <c:scaling>
          <c:orientation val="minMax"/>
          <c:max val="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1417024"/>
        <c:crosses val="autoZero"/>
        <c:crossBetween val="midCat"/>
      </c:valAx>
      <c:valAx>
        <c:axId val="1691417024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[mm/ms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141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639536</xdr:colOff>
      <xdr:row>7</xdr:row>
      <xdr:rowOff>108857</xdr:rowOff>
    </xdr:from>
    <xdr:to>
      <xdr:col>8</xdr:col>
      <xdr:colOff>27215</xdr:colOff>
      <xdr:row>23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8B07D84-0995-2E3C-DA12-917444FA3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A02285-0217-4E15-9A2E-B8D9353EB885}" autoFormatId="20" applyNumberFormats="0" applyBorderFormats="0" applyFontFormats="0" applyPatternFormats="0" applyAlignmentFormats="0" applyWidthHeightFormats="0">
  <queryTableRefresh nextId="7">
    <queryTableFields count="6">
      <queryTableField id="1" name="time[ms]" tableColumnId="1"/>
      <queryTableField id="2" name="LW_traj[mm]" tableColumnId="2"/>
      <queryTableField id="3" name="LW[mm]" tableColumnId="3"/>
      <queryTableField id="4" name="RW_traj[mm]" tableColumnId="4"/>
      <queryTableField id="5" name="RW[mm]" tableColumnId="5"/>
      <queryTableField id="6" name="Column1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A35857-3E1D-4D91-BF25-F3A7FFD1677D}" name="data21" displayName="data21" ref="A1:F152" tableType="queryTable" totalsRowShown="0">
  <autoFilter ref="A1:F152" xr:uid="{7FA35857-3E1D-4D91-BF25-F3A7FFD1677D}"/>
  <tableColumns count="6">
    <tableColumn id="1" xr3:uid="{7C5C0476-F7EF-4EAF-9936-0154C3E0B659}" uniqueName="1" name="time[ms]" queryTableFieldId="1"/>
    <tableColumn id="2" xr3:uid="{BB406298-E7B9-48CC-807B-CDC680C6EF85}" uniqueName="2" name="LW_traj[mm]" queryTableFieldId="2"/>
    <tableColumn id="3" xr3:uid="{6E32C6C5-3229-4A3A-A662-9EBED450BC25}" uniqueName="3" name="LW[mm]" queryTableFieldId="3"/>
    <tableColumn id="4" xr3:uid="{FA9CEC60-FFDD-4712-A4AF-CFB24AEE3DE5}" uniqueName="4" name="RW_traj[mm]" queryTableFieldId="4"/>
    <tableColumn id="5" xr3:uid="{E88D60B3-C723-4426-978F-E32606B86C26}" uniqueName="5" name="RW[mm]" queryTableFieldId="5"/>
    <tableColumn id="6" xr3:uid="{224DE3C8-7E3B-4EB4-8AE5-ED2563ED6C5D}" uniqueName="6" name="Column1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51F9E-03F1-4578-A3FD-036E9EAB86CE}">
  <dimension ref="A1:T152"/>
  <sheetViews>
    <sheetView tabSelected="1" topLeftCell="B1" zoomScaleNormal="100" workbookViewId="0">
      <selection activeCell="O2" sqref="O2"/>
    </sheetView>
  </sheetViews>
  <sheetFormatPr defaultRowHeight="18.75" x14ac:dyDescent="0.4"/>
  <cols>
    <col min="1" max="1" width="12.125" bestFit="1" customWidth="1"/>
    <col min="2" max="2" width="16.25" bestFit="1" customWidth="1"/>
    <col min="3" max="3" width="11.625" bestFit="1" customWidth="1"/>
    <col min="4" max="4" width="16.375" bestFit="1" customWidth="1"/>
    <col min="5" max="5" width="11.75" bestFit="1" customWidth="1"/>
    <col min="6" max="6" width="11.875" bestFit="1" customWidth="1"/>
  </cols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 t="s">
        <v>14</v>
      </c>
      <c r="I1" s="2" t="s">
        <v>15</v>
      </c>
      <c r="J1" s="2" t="s">
        <v>7</v>
      </c>
      <c r="K1" s="2" t="s">
        <v>8</v>
      </c>
      <c r="L1" s="2" t="s">
        <v>16</v>
      </c>
      <c r="M1" s="2" t="s">
        <v>9</v>
      </c>
      <c r="N1" s="2" t="s">
        <v>18</v>
      </c>
      <c r="O1" s="2" t="s">
        <v>17</v>
      </c>
      <c r="P1" s="2" t="s">
        <v>10</v>
      </c>
      <c r="Q1" s="2" t="s">
        <v>11</v>
      </c>
      <c r="R1" s="2"/>
      <c r="S1" s="2" t="s">
        <v>12</v>
      </c>
      <c r="T1" s="2" t="s">
        <v>13</v>
      </c>
    </row>
    <row r="2" spans="1:20" x14ac:dyDescent="0.4">
      <c r="A2">
        <v>0</v>
      </c>
      <c r="B2">
        <v>0</v>
      </c>
      <c r="C2">
        <v>8</v>
      </c>
      <c r="D2">
        <v>0</v>
      </c>
      <c r="E2">
        <v>8</v>
      </c>
      <c r="F2" s="1" t="s">
        <v>6</v>
      </c>
      <c r="H2" s="2">
        <f>(B2+D2)/2</f>
        <v>0</v>
      </c>
      <c r="I2" s="2">
        <f>(C2+E2)/2</f>
        <v>8</v>
      </c>
      <c r="J2" s="2">
        <f>(D2-B2)*0.001/0.199</f>
        <v>0</v>
      </c>
      <c r="K2" s="2">
        <f>(E2-C2)*0.001/0.199</f>
        <v>0</v>
      </c>
      <c r="L2" s="2">
        <f>H3-H2</f>
        <v>0</v>
      </c>
      <c r="M2" s="2">
        <f t="shared" ref="L2:M66" si="0">I3-I2</f>
        <v>-8</v>
      </c>
      <c r="N2" s="2">
        <f>L2/20</f>
        <v>0</v>
      </c>
      <c r="O2" s="2">
        <f>M2/20</f>
        <v>-0.4</v>
      </c>
      <c r="P2" s="2">
        <f>M2*COS(K2)</f>
        <v>-8</v>
      </c>
      <c r="Q2" s="2">
        <f>M2*SIN(K2)</f>
        <v>0</v>
      </c>
      <c r="R2" s="2"/>
      <c r="S2" s="2">
        <f>SUM(P$2:P3)</f>
        <v>-8</v>
      </c>
      <c r="T2" s="2">
        <f>SUM(Q$2:Q3)</f>
        <v>0</v>
      </c>
    </row>
    <row r="3" spans="1:20" x14ac:dyDescent="0.4">
      <c r="A3">
        <v>20</v>
      </c>
      <c r="B3">
        <v>0</v>
      </c>
      <c r="C3">
        <v>0</v>
      </c>
      <c r="D3">
        <v>0</v>
      </c>
      <c r="E3">
        <v>0</v>
      </c>
      <c r="F3" s="1" t="s">
        <v>6</v>
      </c>
      <c r="H3" s="2">
        <f t="shared" ref="H3:H66" si="1">(B3+D3)/2</f>
        <v>0</v>
      </c>
      <c r="I3" s="2">
        <f t="shared" ref="I3:I66" si="2">(C3+E3)/2</f>
        <v>0</v>
      </c>
      <c r="K3" s="2">
        <f t="shared" ref="K3:K66" si="3">(E3-C3)*0.001/0.199</f>
        <v>0</v>
      </c>
      <c r="L3" s="2">
        <f>H4-H3</f>
        <v>0</v>
      </c>
      <c r="M3" s="2">
        <f t="shared" si="0"/>
        <v>0</v>
      </c>
      <c r="N3" s="2">
        <f t="shared" ref="N3:N66" si="4">L3/20</f>
        <v>0</v>
      </c>
      <c r="O3" s="2">
        <f t="shared" ref="O3:O66" si="5">M3/20</f>
        <v>0</v>
      </c>
      <c r="P3" s="2">
        <f t="shared" ref="P3:P66" si="6">M3*COS(K3)</f>
        <v>0</v>
      </c>
      <c r="Q3" s="2">
        <f t="shared" ref="Q3:Q66" si="7">M3*SIN(K3)</f>
        <v>0</v>
      </c>
      <c r="S3" s="2">
        <f>SUM(P$2:P4)</f>
        <v>-8</v>
      </c>
      <c r="T3" s="2">
        <f>SUM(Q$2:Q4)</f>
        <v>0</v>
      </c>
    </row>
    <row r="4" spans="1:20" x14ac:dyDescent="0.4">
      <c r="A4">
        <v>40</v>
      </c>
      <c r="B4">
        <v>0</v>
      </c>
      <c r="C4">
        <v>0</v>
      </c>
      <c r="D4">
        <v>0</v>
      </c>
      <c r="E4">
        <v>0</v>
      </c>
      <c r="F4" s="1" t="s">
        <v>6</v>
      </c>
      <c r="H4" s="2">
        <f t="shared" si="1"/>
        <v>0</v>
      </c>
      <c r="I4" s="2">
        <f t="shared" si="2"/>
        <v>0</v>
      </c>
      <c r="K4" s="2">
        <f t="shared" si="3"/>
        <v>0</v>
      </c>
      <c r="L4" s="2">
        <f t="shared" ref="L4:L67" si="8">H5-H4</f>
        <v>0</v>
      </c>
      <c r="M4" s="2">
        <f t="shared" si="0"/>
        <v>0</v>
      </c>
      <c r="N4" s="2">
        <f t="shared" si="4"/>
        <v>0</v>
      </c>
      <c r="O4" s="2">
        <f t="shared" si="5"/>
        <v>0</v>
      </c>
      <c r="P4" s="2">
        <f t="shared" si="6"/>
        <v>0</v>
      </c>
      <c r="Q4" s="2">
        <f t="shared" si="7"/>
        <v>0</v>
      </c>
      <c r="S4" s="2">
        <f>SUM(P$2:P5)</f>
        <v>-8</v>
      </c>
      <c r="T4" s="2">
        <f>SUM(Q$2:Q5)</f>
        <v>0</v>
      </c>
    </row>
    <row r="5" spans="1:20" x14ac:dyDescent="0.4">
      <c r="A5">
        <v>60</v>
      </c>
      <c r="B5">
        <v>0</v>
      </c>
      <c r="C5">
        <v>0</v>
      </c>
      <c r="D5">
        <v>0</v>
      </c>
      <c r="E5">
        <v>0</v>
      </c>
      <c r="F5" s="1" t="s">
        <v>6</v>
      </c>
      <c r="H5" s="2">
        <f t="shared" si="1"/>
        <v>0</v>
      </c>
      <c r="I5" s="2">
        <f t="shared" si="2"/>
        <v>0</v>
      </c>
      <c r="K5" s="2">
        <f t="shared" si="3"/>
        <v>0</v>
      </c>
      <c r="L5" s="2">
        <f t="shared" si="8"/>
        <v>1</v>
      </c>
      <c r="M5" s="2">
        <f t="shared" si="0"/>
        <v>0</v>
      </c>
      <c r="N5" s="2">
        <f t="shared" si="4"/>
        <v>0.05</v>
      </c>
      <c r="O5" s="2">
        <f t="shared" si="5"/>
        <v>0</v>
      </c>
      <c r="P5" s="2">
        <f t="shared" si="6"/>
        <v>0</v>
      </c>
      <c r="Q5" s="2">
        <f t="shared" si="7"/>
        <v>0</v>
      </c>
      <c r="S5" s="2">
        <f>SUM(P$2:P6)</f>
        <v>-8</v>
      </c>
      <c r="T5" s="2">
        <f>SUM(Q$2:Q6)</f>
        <v>0</v>
      </c>
    </row>
    <row r="6" spans="1:20" x14ac:dyDescent="0.4">
      <c r="A6">
        <v>80</v>
      </c>
      <c r="B6">
        <v>1</v>
      </c>
      <c r="C6">
        <v>0</v>
      </c>
      <c r="D6">
        <v>1</v>
      </c>
      <c r="E6">
        <v>0</v>
      </c>
      <c r="F6" s="1" t="s">
        <v>6</v>
      </c>
      <c r="H6" s="2">
        <f t="shared" si="1"/>
        <v>1</v>
      </c>
      <c r="I6" s="2">
        <f t="shared" si="2"/>
        <v>0</v>
      </c>
      <c r="K6" s="2">
        <f t="shared" si="3"/>
        <v>0</v>
      </c>
      <c r="L6" s="2">
        <f t="shared" si="8"/>
        <v>1</v>
      </c>
      <c r="M6" s="2">
        <f t="shared" si="0"/>
        <v>0</v>
      </c>
      <c r="N6" s="2">
        <f t="shared" si="4"/>
        <v>0.05</v>
      </c>
      <c r="O6" s="2">
        <f t="shared" si="5"/>
        <v>0</v>
      </c>
      <c r="P6" s="2">
        <f t="shared" si="6"/>
        <v>0</v>
      </c>
      <c r="Q6" s="2">
        <f t="shared" si="7"/>
        <v>0</v>
      </c>
      <c r="S6" s="2">
        <f>SUM(P$2:P7)</f>
        <v>-8</v>
      </c>
      <c r="T6" s="2">
        <f>SUM(Q$2:Q7)</f>
        <v>0</v>
      </c>
    </row>
    <row r="7" spans="1:20" x14ac:dyDescent="0.4">
      <c r="A7">
        <v>100</v>
      </c>
      <c r="B7">
        <v>2</v>
      </c>
      <c r="C7">
        <v>0</v>
      </c>
      <c r="D7">
        <v>2</v>
      </c>
      <c r="E7">
        <v>0</v>
      </c>
      <c r="F7" s="1" t="s">
        <v>6</v>
      </c>
      <c r="H7" s="2">
        <f t="shared" si="1"/>
        <v>2</v>
      </c>
      <c r="I7" s="2">
        <f t="shared" si="2"/>
        <v>0</v>
      </c>
      <c r="K7" s="2">
        <f t="shared" si="3"/>
        <v>0</v>
      </c>
      <c r="L7" s="2">
        <f t="shared" si="8"/>
        <v>1</v>
      </c>
      <c r="M7" s="2">
        <f t="shared" si="0"/>
        <v>0</v>
      </c>
      <c r="N7" s="2">
        <f t="shared" si="4"/>
        <v>0.05</v>
      </c>
      <c r="O7" s="2">
        <f t="shared" si="5"/>
        <v>0</v>
      </c>
      <c r="P7" s="2">
        <f t="shared" si="6"/>
        <v>0</v>
      </c>
      <c r="Q7" s="2">
        <f t="shared" si="7"/>
        <v>0</v>
      </c>
      <c r="S7" s="2">
        <f>SUM(P$2:P8)</f>
        <v>-8</v>
      </c>
      <c r="T7" s="2">
        <f>SUM(Q$2:Q8)</f>
        <v>0</v>
      </c>
    </row>
    <row r="8" spans="1:20" x14ac:dyDescent="0.4">
      <c r="A8">
        <v>120</v>
      </c>
      <c r="B8">
        <v>3</v>
      </c>
      <c r="C8">
        <v>0</v>
      </c>
      <c r="D8">
        <v>3</v>
      </c>
      <c r="E8">
        <v>0</v>
      </c>
      <c r="F8" s="1" t="s">
        <v>6</v>
      </c>
      <c r="H8" s="2">
        <f t="shared" si="1"/>
        <v>3</v>
      </c>
      <c r="I8" s="2">
        <f t="shared" si="2"/>
        <v>0</v>
      </c>
      <c r="K8" s="2">
        <f t="shared" si="3"/>
        <v>0</v>
      </c>
      <c r="L8" s="2">
        <f t="shared" si="8"/>
        <v>1</v>
      </c>
      <c r="M8" s="2">
        <f t="shared" si="0"/>
        <v>0</v>
      </c>
      <c r="N8" s="2">
        <f t="shared" si="4"/>
        <v>0.05</v>
      </c>
      <c r="O8" s="2">
        <f t="shared" si="5"/>
        <v>0</v>
      </c>
      <c r="P8" s="2">
        <f t="shared" si="6"/>
        <v>0</v>
      </c>
      <c r="Q8" s="2">
        <f t="shared" si="7"/>
        <v>0</v>
      </c>
      <c r="S8" s="2">
        <f>SUM(P$2:P9)</f>
        <v>-8</v>
      </c>
      <c r="T8" s="2">
        <f>SUM(Q$2:Q9)</f>
        <v>0</v>
      </c>
    </row>
    <row r="9" spans="1:20" x14ac:dyDescent="0.4">
      <c r="A9">
        <v>140</v>
      </c>
      <c r="B9">
        <v>4</v>
      </c>
      <c r="C9">
        <v>0</v>
      </c>
      <c r="D9">
        <v>4</v>
      </c>
      <c r="E9">
        <v>0</v>
      </c>
      <c r="F9" s="1" t="s">
        <v>6</v>
      </c>
      <c r="H9" s="2">
        <f t="shared" si="1"/>
        <v>4</v>
      </c>
      <c r="I9" s="2">
        <f t="shared" si="2"/>
        <v>0</v>
      </c>
      <c r="K9" s="2">
        <f t="shared" si="3"/>
        <v>0</v>
      </c>
      <c r="L9" s="2">
        <f t="shared" si="8"/>
        <v>1</v>
      </c>
      <c r="M9" s="2">
        <f t="shared" si="0"/>
        <v>0</v>
      </c>
      <c r="N9" s="2">
        <f t="shared" si="4"/>
        <v>0.05</v>
      </c>
      <c r="O9" s="2">
        <f t="shared" si="5"/>
        <v>0</v>
      </c>
      <c r="P9" s="2">
        <f t="shared" si="6"/>
        <v>0</v>
      </c>
      <c r="Q9" s="2">
        <f t="shared" si="7"/>
        <v>0</v>
      </c>
      <c r="S9" s="2">
        <f>SUM(P$2:P10)</f>
        <v>-8</v>
      </c>
      <c r="T9" s="2">
        <f>SUM(Q$2:Q10)</f>
        <v>0</v>
      </c>
    </row>
    <row r="10" spans="1:20" x14ac:dyDescent="0.4">
      <c r="A10">
        <v>160</v>
      </c>
      <c r="B10">
        <v>5</v>
      </c>
      <c r="C10">
        <v>0</v>
      </c>
      <c r="D10">
        <v>5</v>
      </c>
      <c r="E10">
        <v>0</v>
      </c>
      <c r="F10" s="1" t="s">
        <v>6</v>
      </c>
      <c r="H10" s="2">
        <f t="shared" si="1"/>
        <v>5</v>
      </c>
      <c r="I10" s="2">
        <f t="shared" si="2"/>
        <v>0</v>
      </c>
      <c r="K10" s="2">
        <f t="shared" si="3"/>
        <v>0</v>
      </c>
      <c r="L10" s="2">
        <f t="shared" si="8"/>
        <v>2</v>
      </c>
      <c r="M10" s="2">
        <f t="shared" si="0"/>
        <v>0</v>
      </c>
      <c r="N10" s="2">
        <f t="shared" si="4"/>
        <v>0.1</v>
      </c>
      <c r="O10" s="2">
        <f t="shared" si="5"/>
        <v>0</v>
      </c>
      <c r="P10" s="2">
        <f t="shared" si="6"/>
        <v>0</v>
      </c>
      <c r="Q10" s="2">
        <f t="shared" si="7"/>
        <v>0</v>
      </c>
      <c r="S10" s="2">
        <f>SUM(P$2:P11)</f>
        <v>-8</v>
      </c>
      <c r="T10" s="2">
        <f>SUM(Q$2:Q11)</f>
        <v>0</v>
      </c>
    </row>
    <row r="11" spans="1:20" x14ac:dyDescent="0.4">
      <c r="A11">
        <v>180</v>
      </c>
      <c r="B11">
        <v>7</v>
      </c>
      <c r="C11">
        <v>0</v>
      </c>
      <c r="D11">
        <v>7</v>
      </c>
      <c r="E11">
        <v>0</v>
      </c>
      <c r="F11" s="1" t="s">
        <v>6</v>
      </c>
      <c r="H11" s="2">
        <f t="shared" si="1"/>
        <v>7</v>
      </c>
      <c r="I11" s="2">
        <f t="shared" si="2"/>
        <v>0</v>
      </c>
      <c r="K11" s="2">
        <f t="shared" si="3"/>
        <v>0</v>
      </c>
      <c r="L11" s="2">
        <f t="shared" si="8"/>
        <v>1</v>
      </c>
      <c r="M11" s="2">
        <f t="shared" si="0"/>
        <v>0</v>
      </c>
      <c r="N11" s="2">
        <f t="shared" si="4"/>
        <v>0.05</v>
      </c>
      <c r="O11" s="2">
        <f t="shared" si="5"/>
        <v>0</v>
      </c>
      <c r="P11" s="2">
        <f t="shared" si="6"/>
        <v>0</v>
      </c>
      <c r="Q11" s="2">
        <f t="shared" si="7"/>
        <v>0</v>
      </c>
      <c r="S11" s="2">
        <f>SUM(P$2:P12)</f>
        <v>-8</v>
      </c>
      <c r="T11" s="2">
        <f>SUM(Q$2:Q12)</f>
        <v>0</v>
      </c>
    </row>
    <row r="12" spans="1:20" x14ac:dyDescent="0.4">
      <c r="A12">
        <v>200</v>
      </c>
      <c r="B12">
        <v>8</v>
      </c>
      <c r="C12">
        <v>0</v>
      </c>
      <c r="D12">
        <v>8</v>
      </c>
      <c r="E12">
        <v>0</v>
      </c>
      <c r="F12" s="1" t="s">
        <v>6</v>
      </c>
      <c r="H12" s="2">
        <f t="shared" si="1"/>
        <v>8</v>
      </c>
      <c r="I12" s="2">
        <f t="shared" si="2"/>
        <v>0</v>
      </c>
      <c r="K12" s="2">
        <f t="shared" si="3"/>
        <v>0</v>
      </c>
      <c r="L12" s="2">
        <f t="shared" si="8"/>
        <v>2</v>
      </c>
      <c r="M12" s="2">
        <f t="shared" si="0"/>
        <v>0</v>
      </c>
      <c r="N12" s="2">
        <f t="shared" si="4"/>
        <v>0.1</v>
      </c>
      <c r="O12" s="2">
        <f t="shared" si="5"/>
        <v>0</v>
      </c>
      <c r="P12" s="2">
        <f t="shared" si="6"/>
        <v>0</v>
      </c>
      <c r="Q12" s="2">
        <f t="shared" si="7"/>
        <v>0</v>
      </c>
      <c r="S12" s="2">
        <f>SUM(P$2:P13)</f>
        <v>-8</v>
      </c>
      <c r="T12" s="2">
        <f>SUM(Q$2:Q13)</f>
        <v>0</v>
      </c>
    </row>
    <row r="13" spans="1:20" x14ac:dyDescent="0.4">
      <c r="A13">
        <v>220</v>
      </c>
      <c r="B13">
        <v>10</v>
      </c>
      <c r="C13">
        <v>0</v>
      </c>
      <c r="D13">
        <v>10</v>
      </c>
      <c r="E13">
        <v>0</v>
      </c>
      <c r="F13" s="1" t="s">
        <v>6</v>
      </c>
      <c r="H13" s="2">
        <f t="shared" si="1"/>
        <v>10</v>
      </c>
      <c r="I13" s="2">
        <f t="shared" si="2"/>
        <v>0</v>
      </c>
      <c r="K13" s="2">
        <f t="shared" si="3"/>
        <v>0</v>
      </c>
      <c r="L13" s="2">
        <f t="shared" si="8"/>
        <v>2</v>
      </c>
      <c r="M13" s="2">
        <f t="shared" si="0"/>
        <v>0</v>
      </c>
      <c r="N13" s="2">
        <f t="shared" si="4"/>
        <v>0.1</v>
      </c>
      <c r="O13" s="2">
        <f t="shared" si="5"/>
        <v>0</v>
      </c>
      <c r="P13" s="2">
        <f t="shared" si="6"/>
        <v>0</v>
      </c>
      <c r="Q13" s="2">
        <f t="shared" si="7"/>
        <v>0</v>
      </c>
      <c r="S13" s="2">
        <f>SUM(P$2:P14)</f>
        <v>-8</v>
      </c>
      <c r="T13" s="2">
        <f>SUM(Q$2:Q14)</f>
        <v>0</v>
      </c>
    </row>
    <row r="14" spans="1:20" x14ac:dyDescent="0.4">
      <c r="A14">
        <v>240</v>
      </c>
      <c r="B14">
        <v>12</v>
      </c>
      <c r="C14">
        <v>0</v>
      </c>
      <c r="D14">
        <v>12</v>
      </c>
      <c r="E14">
        <v>0</v>
      </c>
      <c r="F14" s="1" t="s">
        <v>6</v>
      </c>
      <c r="H14" s="2">
        <f t="shared" si="1"/>
        <v>12</v>
      </c>
      <c r="I14" s="2">
        <f t="shared" si="2"/>
        <v>0</v>
      </c>
      <c r="K14" s="2">
        <f t="shared" si="3"/>
        <v>0</v>
      </c>
      <c r="L14" s="2">
        <f t="shared" si="8"/>
        <v>2</v>
      </c>
      <c r="M14" s="2">
        <f t="shared" si="0"/>
        <v>0</v>
      </c>
      <c r="N14" s="2">
        <f t="shared" si="4"/>
        <v>0.1</v>
      </c>
      <c r="O14" s="2">
        <f t="shared" si="5"/>
        <v>0</v>
      </c>
      <c r="P14" s="2">
        <f t="shared" si="6"/>
        <v>0</v>
      </c>
      <c r="Q14" s="2">
        <f t="shared" si="7"/>
        <v>0</v>
      </c>
      <c r="S14" s="2">
        <f>SUM(P$2:P15)</f>
        <v>-8</v>
      </c>
      <c r="T14" s="2">
        <f>SUM(Q$2:Q15)</f>
        <v>0</v>
      </c>
    </row>
    <row r="15" spans="1:20" x14ac:dyDescent="0.4">
      <c r="A15">
        <v>260</v>
      </c>
      <c r="B15">
        <v>14</v>
      </c>
      <c r="C15">
        <v>0</v>
      </c>
      <c r="D15">
        <v>14</v>
      </c>
      <c r="E15">
        <v>0</v>
      </c>
      <c r="F15" s="1" t="s">
        <v>6</v>
      </c>
      <c r="H15" s="2">
        <f t="shared" si="1"/>
        <v>14</v>
      </c>
      <c r="I15" s="2">
        <f t="shared" si="2"/>
        <v>0</v>
      </c>
      <c r="K15" s="2">
        <f t="shared" si="3"/>
        <v>0</v>
      </c>
      <c r="L15" s="2">
        <f t="shared" si="8"/>
        <v>3</v>
      </c>
      <c r="M15" s="2">
        <f t="shared" si="0"/>
        <v>0</v>
      </c>
      <c r="N15" s="2">
        <f t="shared" si="4"/>
        <v>0.15</v>
      </c>
      <c r="O15" s="2">
        <f t="shared" si="5"/>
        <v>0</v>
      </c>
      <c r="P15" s="2">
        <f t="shared" si="6"/>
        <v>0</v>
      </c>
      <c r="Q15" s="2">
        <f t="shared" si="7"/>
        <v>0</v>
      </c>
      <c r="S15" s="2">
        <f>SUM(P$2:P16)</f>
        <v>-8</v>
      </c>
      <c r="T15" s="2">
        <f>SUM(Q$2:Q16)</f>
        <v>0</v>
      </c>
    </row>
    <row r="16" spans="1:20" x14ac:dyDescent="0.4">
      <c r="A16">
        <v>280</v>
      </c>
      <c r="B16">
        <v>17</v>
      </c>
      <c r="C16">
        <v>0</v>
      </c>
      <c r="D16">
        <v>17</v>
      </c>
      <c r="E16">
        <v>0</v>
      </c>
      <c r="F16" s="1" t="s">
        <v>6</v>
      </c>
      <c r="H16" s="2">
        <f t="shared" si="1"/>
        <v>17</v>
      </c>
      <c r="I16" s="2">
        <f t="shared" si="2"/>
        <v>0</v>
      </c>
      <c r="K16" s="2">
        <f t="shared" si="3"/>
        <v>0</v>
      </c>
      <c r="L16" s="2">
        <f t="shared" si="8"/>
        <v>2</v>
      </c>
      <c r="M16" s="2">
        <f t="shared" si="0"/>
        <v>0</v>
      </c>
      <c r="N16" s="2">
        <f t="shared" si="4"/>
        <v>0.1</v>
      </c>
      <c r="O16" s="2">
        <f t="shared" si="5"/>
        <v>0</v>
      </c>
      <c r="P16" s="2">
        <f t="shared" si="6"/>
        <v>0</v>
      </c>
      <c r="Q16" s="2">
        <f t="shared" si="7"/>
        <v>0</v>
      </c>
      <c r="S16" s="2">
        <f>SUM(P$2:P17)</f>
        <v>-8</v>
      </c>
      <c r="T16" s="2">
        <f>SUM(Q$2:Q17)</f>
        <v>0</v>
      </c>
    </row>
    <row r="17" spans="1:20" x14ac:dyDescent="0.4">
      <c r="A17">
        <v>300</v>
      </c>
      <c r="B17">
        <v>19</v>
      </c>
      <c r="C17">
        <v>0</v>
      </c>
      <c r="D17">
        <v>19</v>
      </c>
      <c r="E17">
        <v>0</v>
      </c>
      <c r="F17" s="1" t="s">
        <v>6</v>
      </c>
      <c r="H17" s="2">
        <f t="shared" si="1"/>
        <v>19</v>
      </c>
      <c r="I17" s="2">
        <f t="shared" si="2"/>
        <v>0</v>
      </c>
      <c r="K17" s="2">
        <f t="shared" si="3"/>
        <v>0</v>
      </c>
      <c r="L17" s="2">
        <f t="shared" si="8"/>
        <v>3</v>
      </c>
      <c r="M17" s="2">
        <f t="shared" si="0"/>
        <v>0</v>
      </c>
      <c r="N17" s="2">
        <f t="shared" si="4"/>
        <v>0.15</v>
      </c>
      <c r="O17" s="2">
        <f t="shared" si="5"/>
        <v>0</v>
      </c>
      <c r="P17" s="2">
        <f t="shared" si="6"/>
        <v>0</v>
      </c>
      <c r="Q17" s="2">
        <f t="shared" si="7"/>
        <v>0</v>
      </c>
      <c r="S17" s="2">
        <f>SUM(P$2:P18)</f>
        <v>-8</v>
      </c>
      <c r="T17" s="2">
        <f>SUM(Q$2:Q18)</f>
        <v>0</v>
      </c>
    </row>
    <row r="18" spans="1:20" x14ac:dyDescent="0.4">
      <c r="A18">
        <v>320</v>
      </c>
      <c r="B18">
        <v>22</v>
      </c>
      <c r="C18">
        <v>0</v>
      </c>
      <c r="D18">
        <v>22</v>
      </c>
      <c r="E18">
        <v>0</v>
      </c>
      <c r="F18" s="1" t="s">
        <v>6</v>
      </c>
      <c r="H18" s="2">
        <f t="shared" si="1"/>
        <v>22</v>
      </c>
      <c r="I18" s="2">
        <f t="shared" si="2"/>
        <v>0</v>
      </c>
      <c r="K18" s="2">
        <f t="shared" si="3"/>
        <v>0</v>
      </c>
      <c r="L18" s="2">
        <f t="shared" si="8"/>
        <v>2</v>
      </c>
      <c r="M18" s="2">
        <f t="shared" si="0"/>
        <v>0</v>
      </c>
      <c r="N18" s="2">
        <f t="shared" si="4"/>
        <v>0.1</v>
      </c>
      <c r="O18" s="2">
        <f t="shared" si="5"/>
        <v>0</v>
      </c>
      <c r="P18" s="2">
        <f t="shared" si="6"/>
        <v>0</v>
      </c>
      <c r="Q18" s="2">
        <f t="shared" si="7"/>
        <v>0</v>
      </c>
      <c r="S18" s="2">
        <f>SUM(P$2:P19)</f>
        <v>-8</v>
      </c>
      <c r="T18" s="2">
        <f>SUM(Q$2:Q19)</f>
        <v>0</v>
      </c>
    </row>
    <row r="19" spans="1:20" x14ac:dyDescent="0.4">
      <c r="A19">
        <v>340</v>
      </c>
      <c r="B19">
        <v>24</v>
      </c>
      <c r="C19">
        <v>0</v>
      </c>
      <c r="D19">
        <v>24</v>
      </c>
      <c r="E19">
        <v>0</v>
      </c>
      <c r="F19" s="1" t="s">
        <v>6</v>
      </c>
      <c r="H19" s="2">
        <f t="shared" si="1"/>
        <v>24</v>
      </c>
      <c r="I19" s="2">
        <f t="shared" si="2"/>
        <v>0</v>
      </c>
      <c r="K19" s="2">
        <f t="shared" si="3"/>
        <v>0</v>
      </c>
      <c r="L19" s="2">
        <f t="shared" si="8"/>
        <v>3</v>
      </c>
      <c r="M19" s="2">
        <f t="shared" si="0"/>
        <v>0</v>
      </c>
      <c r="N19" s="2">
        <f t="shared" si="4"/>
        <v>0.15</v>
      </c>
      <c r="O19" s="2">
        <f t="shared" si="5"/>
        <v>0</v>
      </c>
      <c r="P19" s="2">
        <f t="shared" si="6"/>
        <v>0</v>
      </c>
      <c r="Q19" s="2">
        <f t="shared" si="7"/>
        <v>0</v>
      </c>
      <c r="S19" s="2">
        <f>SUM(P$2:P20)</f>
        <v>-8</v>
      </c>
      <c r="T19" s="2">
        <f>SUM(Q$2:Q20)</f>
        <v>0</v>
      </c>
    </row>
    <row r="20" spans="1:20" x14ac:dyDescent="0.4">
      <c r="A20">
        <v>360</v>
      </c>
      <c r="B20">
        <v>27</v>
      </c>
      <c r="C20">
        <v>0</v>
      </c>
      <c r="D20">
        <v>27</v>
      </c>
      <c r="E20">
        <v>0</v>
      </c>
      <c r="F20" s="1" t="s">
        <v>6</v>
      </c>
      <c r="H20" s="2">
        <f t="shared" si="1"/>
        <v>27</v>
      </c>
      <c r="I20" s="2">
        <f t="shared" si="2"/>
        <v>0</v>
      </c>
      <c r="K20" s="2">
        <f t="shared" si="3"/>
        <v>0</v>
      </c>
      <c r="L20" s="2">
        <f t="shared" si="8"/>
        <v>3</v>
      </c>
      <c r="M20" s="2">
        <f t="shared" si="0"/>
        <v>0</v>
      </c>
      <c r="N20" s="2">
        <f t="shared" si="4"/>
        <v>0.15</v>
      </c>
      <c r="O20" s="2">
        <f t="shared" si="5"/>
        <v>0</v>
      </c>
      <c r="P20" s="2">
        <f t="shared" si="6"/>
        <v>0</v>
      </c>
      <c r="Q20" s="2">
        <f t="shared" si="7"/>
        <v>0</v>
      </c>
      <c r="S20" s="2">
        <f>SUM(P$2:P21)</f>
        <v>-8</v>
      </c>
      <c r="T20" s="2">
        <f>SUM(Q$2:Q21)</f>
        <v>0</v>
      </c>
    </row>
    <row r="21" spans="1:20" x14ac:dyDescent="0.4">
      <c r="A21">
        <v>380</v>
      </c>
      <c r="B21">
        <v>30</v>
      </c>
      <c r="C21">
        <v>0</v>
      </c>
      <c r="D21">
        <v>30</v>
      </c>
      <c r="E21">
        <v>0</v>
      </c>
      <c r="F21" s="1" t="s">
        <v>6</v>
      </c>
      <c r="H21" s="2">
        <f t="shared" si="1"/>
        <v>30</v>
      </c>
      <c r="I21" s="2">
        <f t="shared" si="2"/>
        <v>0</v>
      </c>
      <c r="K21" s="2">
        <f t="shared" si="3"/>
        <v>0</v>
      </c>
      <c r="L21" s="2">
        <f t="shared" si="8"/>
        <v>4</v>
      </c>
      <c r="M21" s="2">
        <f t="shared" si="0"/>
        <v>0</v>
      </c>
      <c r="N21" s="2">
        <f t="shared" si="4"/>
        <v>0.2</v>
      </c>
      <c r="O21" s="2">
        <f t="shared" si="5"/>
        <v>0</v>
      </c>
      <c r="P21" s="2">
        <f t="shared" si="6"/>
        <v>0</v>
      </c>
      <c r="Q21" s="2">
        <f t="shared" si="7"/>
        <v>0</v>
      </c>
      <c r="S21" s="2">
        <f>SUM(P$2:P22)</f>
        <v>-8</v>
      </c>
      <c r="T21" s="2">
        <f>SUM(Q$2:Q22)</f>
        <v>0</v>
      </c>
    </row>
    <row r="22" spans="1:20" x14ac:dyDescent="0.4">
      <c r="A22">
        <v>400</v>
      </c>
      <c r="B22">
        <v>34</v>
      </c>
      <c r="C22">
        <v>0</v>
      </c>
      <c r="D22">
        <v>34</v>
      </c>
      <c r="E22">
        <v>0</v>
      </c>
      <c r="F22" s="1" t="s">
        <v>6</v>
      </c>
      <c r="H22" s="2">
        <f t="shared" si="1"/>
        <v>34</v>
      </c>
      <c r="I22" s="2">
        <f t="shared" si="2"/>
        <v>0</v>
      </c>
      <c r="K22" s="2">
        <f t="shared" si="3"/>
        <v>0</v>
      </c>
      <c r="L22" s="2">
        <f t="shared" si="8"/>
        <v>3</v>
      </c>
      <c r="M22" s="2">
        <f t="shared" si="0"/>
        <v>0</v>
      </c>
      <c r="N22" s="2">
        <f t="shared" si="4"/>
        <v>0.15</v>
      </c>
      <c r="O22" s="2">
        <f t="shared" si="5"/>
        <v>0</v>
      </c>
      <c r="P22" s="2">
        <f t="shared" si="6"/>
        <v>0</v>
      </c>
      <c r="Q22" s="2">
        <f t="shared" si="7"/>
        <v>0</v>
      </c>
      <c r="S22" s="2">
        <f>SUM(P$2:P23)</f>
        <v>-8</v>
      </c>
      <c r="T22" s="2">
        <f>SUM(Q$2:Q23)</f>
        <v>0</v>
      </c>
    </row>
    <row r="23" spans="1:20" x14ac:dyDescent="0.4">
      <c r="A23">
        <v>420</v>
      </c>
      <c r="B23">
        <v>37</v>
      </c>
      <c r="C23">
        <v>0</v>
      </c>
      <c r="D23">
        <v>37</v>
      </c>
      <c r="E23">
        <v>0</v>
      </c>
      <c r="F23" s="1" t="s">
        <v>6</v>
      </c>
      <c r="H23" s="2">
        <f t="shared" si="1"/>
        <v>37</v>
      </c>
      <c r="I23" s="2">
        <f t="shared" si="2"/>
        <v>0</v>
      </c>
      <c r="K23" s="2">
        <f t="shared" si="3"/>
        <v>0</v>
      </c>
      <c r="L23" s="2">
        <f t="shared" si="8"/>
        <v>3</v>
      </c>
      <c r="M23" s="2">
        <f t="shared" si="0"/>
        <v>0</v>
      </c>
      <c r="N23" s="2">
        <f t="shared" si="4"/>
        <v>0.15</v>
      </c>
      <c r="O23" s="2">
        <f t="shared" si="5"/>
        <v>0</v>
      </c>
      <c r="P23" s="2">
        <f t="shared" si="6"/>
        <v>0</v>
      </c>
      <c r="Q23" s="2">
        <f t="shared" si="7"/>
        <v>0</v>
      </c>
      <c r="S23" s="2">
        <f>SUM(P$2:P24)</f>
        <v>-7</v>
      </c>
      <c r="T23" s="2">
        <f>SUM(Q$2:Q24)</f>
        <v>0</v>
      </c>
    </row>
    <row r="24" spans="1:20" x14ac:dyDescent="0.4">
      <c r="A24">
        <v>440</v>
      </c>
      <c r="B24">
        <v>40</v>
      </c>
      <c r="C24">
        <v>0</v>
      </c>
      <c r="D24">
        <v>40</v>
      </c>
      <c r="E24">
        <v>0</v>
      </c>
      <c r="F24" s="1" t="s">
        <v>6</v>
      </c>
      <c r="H24" s="2">
        <f t="shared" si="1"/>
        <v>40</v>
      </c>
      <c r="I24" s="2">
        <f t="shared" si="2"/>
        <v>0</v>
      </c>
      <c r="K24" s="2">
        <f t="shared" si="3"/>
        <v>0</v>
      </c>
      <c r="L24" s="2">
        <f t="shared" si="8"/>
        <v>4</v>
      </c>
      <c r="M24" s="2">
        <f t="shared" si="0"/>
        <v>1</v>
      </c>
      <c r="N24" s="2">
        <f t="shared" si="4"/>
        <v>0.2</v>
      </c>
      <c r="O24" s="2">
        <f t="shared" si="5"/>
        <v>0.05</v>
      </c>
      <c r="P24" s="2">
        <f t="shared" si="6"/>
        <v>1</v>
      </c>
      <c r="Q24" s="2">
        <f t="shared" si="7"/>
        <v>0</v>
      </c>
      <c r="S24" s="2">
        <f>SUM(P$2:P25)</f>
        <v>-7</v>
      </c>
      <c r="T24" s="2">
        <f>SUM(Q$2:Q25)</f>
        <v>0</v>
      </c>
    </row>
    <row r="25" spans="1:20" x14ac:dyDescent="0.4">
      <c r="A25">
        <v>460</v>
      </c>
      <c r="B25">
        <v>44</v>
      </c>
      <c r="C25">
        <v>1</v>
      </c>
      <c r="D25">
        <v>44</v>
      </c>
      <c r="E25">
        <v>1</v>
      </c>
      <c r="F25" s="1" t="s">
        <v>6</v>
      </c>
      <c r="H25" s="2">
        <f t="shared" si="1"/>
        <v>44</v>
      </c>
      <c r="I25" s="2">
        <f t="shared" si="2"/>
        <v>1</v>
      </c>
      <c r="K25" s="2">
        <f t="shared" si="3"/>
        <v>0</v>
      </c>
      <c r="L25" s="2">
        <f t="shared" si="8"/>
        <v>4</v>
      </c>
      <c r="M25" s="2">
        <f t="shared" si="0"/>
        <v>0</v>
      </c>
      <c r="N25" s="2">
        <f t="shared" si="4"/>
        <v>0.2</v>
      </c>
      <c r="O25" s="2">
        <f t="shared" si="5"/>
        <v>0</v>
      </c>
      <c r="P25" s="2">
        <f t="shared" si="6"/>
        <v>0</v>
      </c>
      <c r="Q25" s="2">
        <f t="shared" si="7"/>
        <v>0</v>
      </c>
      <c r="S25" s="2">
        <f>SUM(P$2:P26)</f>
        <v>-6</v>
      </c>
      <c r="T25" s="2">
        <f>SUM(Q$2:Q26)</f>
        <v>0</v>
      </c>
    </row>
    <row r="26" spans="1:20" x14ac:dyDescent="0.4">
      <c r="A26">
        <v>480</v>
      </c>
      <c r="B26">
        <v>48</v>
      </c>
      <c r="C26">
        <v>1</v>
      </c>
      <c r="D26">
        <v>48</v>
      </c>
      <c r="E26">
        <v>1</v>
      </c>
      <c r="F26" s="1" t="s">
        <v>6</v>
      </c>
      <c r="H26" s="2">
        <f t="shared" si="1"/>
        <v>48</v>
      </c>
      <c r="I26" s="2">
        <f t="shared" si="2"/>
        <v>1</v>
      </c>
      <c r="K26" s="2">
        <f t="shared" si="3"/>
        <v>0</v>
      </c>
      <c r="L26" s="2">
        <f t="shared" si="8"/>
        <v>3</v>
      </c>
      <c r="M26" s="2">
        <f t="shared" si="0"/>
        <v>1</v>
      </c>
      <c r="N26" s="2">
        <f t="shared" si="4"/>
        <v>0.15</v>
      </c>
      <c r="O26" s="2">
        <f t="shared" si="5"/>
        <v>0.05</v>
      </c>
      <c r="P26" s="2">
        <f t="shared" si="6"/>
        <v>1</v>
      </c>
      <c r="Q26" s="2">
        <f t="shared" si="7"/>
        <v>0</v>
      </c>
      <c r="S26" s="2">
        <f>SUM(P$2:P27)</f>
        <v>-5.5</v>
      </c>
      <c r="T26" s="2">
        <f>SUM(Q$2:Q27)</f>
        <v>0</v>
      </c>
    </row>
    <row r="27" spans="1:20" x14ac:dyDescent="0.4">
      <c r="A27">
        <v>500</v>
      </c>
      <c r="B27">
        <v>51</v>
      </c>
      <c r="C27">
        <v>2</v>
      </c>
      <c r="D27">
        <v>51</v>
      </c>
      <c r="E27">
        <v>2</v>
      </c>
      <c r="F27" s="1" t="s">
        <v>6</v>
      </c>
      <c r="H27" s="2">
        <f t="shared" si="1"/>
        <v>51</v>
      </c>
      <c r="I27" s="2">
        <f t="shared" si="2"/>
        <v>2</v>
      </c>
      <c r="K27" s="2">
        <f t="shared" si="3"/>
        <v>0</v>
      </c>
      <c r="L27" s="2">
        <f t="shared" si="8"/>
        <v>4</v>
      </c>
      <c r="M27" s="2">
        <f t="shared" si="0"/>
        <v>0.5</v>
      </c>
      <c r="N27" s="2">
        <f t="shared" si="4"/>
        <v>0.2</v>
      </c>
      <c r="O27" s="2">
        <f t="shared" si="5"/>
        <v>2.5000000000000001E-2</v>
      </c>
      <c r="P27" s="2">
        <f t="shared" si="6"/>
        <v>0.5</v>
      </c>
      <c r="Q27" s="2">
        <f t="shared" si="7"/>
        <v>0</v>
      </c>
      <c r="S27" s="2">
        <f>SUM(P$2:P28)</f>
        <v>-4.5000126259172202</v>
      </c>
      <c r="T27" s="2">
        <f>SUM(Q$2:Q28)</f>
        <v>-5.0251044791828348E-3</v>
      </c>
    </row>
    <row r="28" spans="1:20" x14ac:dyDescent="0.4">
      <c r="A28">
        <v>520</v>
      </c>
      <c r="B28">
        <v>55</v>
      </c>
      <c r="C28">
        <v>3</v>
      </c>
      <c r="D28">
        <v>55</v>
      </c>
      <c r="E28">
        <v>2</v>
      </c>
      <c r="F28" s="1" t="s">
        <v>6</v>
      </c>
      <c r="H28" s="2">
        <f t="shared" si="1"/>
        <v>55</v>
      </c>
      <c r="I28" s="2">
        <f t="shared" si="2"/>
        <v>2.5</v>
      </c>
      <c r="K28" s="2">
        <f t="shared" si="3"/>
        <v>-5.0251256281407036E-3</v>
      </c>
      <c r="L28" s="2">
        <f t="shared" si="8"/>
        <v>4</v>
      </c>
      <c r="M28" s="2">
        <f t="shared" si="0"/>
        <v>1</v>
      </c>
      <c r="N28" s="2">
        <f t="shared" si="4"/>
        <v>0.2</v>
      </c>
      <c r="O28" s="2">
        <f t="shared" si="5"/>
        <v>0.05</v>
      </c>
      <c r="P28" s="2">
        <f t="shared" si="6"/>
        <v>0.99998737408277971</v>
      </c>
      <c r="Q28" s="2">
        <f t="shared" si="7"/>
        <v>-5.0251044791828348E-3</v>
      </c>
      <c r="S28" s="2">
        <f>SUM(P$2:P29)</f>
        <v>-3.5000252518344404</v>
      </c>
      <c r="T28" s="2">
        <f>SUM(Q$2:Q29)</f>
        <v>-1.005020895836567E-2</v>
      </c>
    </row>
    <row r="29" spans="1:20" x14ac:dyDescent="0.4">
      <c r="A29">
        <v>540</v>
      </c>
      <c r="B29">
        <v>59</v>
      </c>
      <c r="C29">
        <v>4</v>
      </c>
      <c r="D29">
        <v>59</v>
      </c>
      <c r="E29">
        <v>3</v>
      </c>
      <c r="F29" s="1" t="s">
        <v>6</v>
      </c>
      <c r="H29" s="2">
        <f t="shared" si="1"/>
        <v>59</v>
      </c>
      <c r="I29" s="2">
        <f t="shared" si="2"/>
        <v>3.5</v>
      </c>
      <c r="K29" s="2">
        <f t="shared" si="3"/>
        <v>-5.0251256281407036E-3</v>
      </c>
      <c r="L29" s="2">
        <f t="shared" si="8"/>
        <v>5</v>
      </c>
      <c r="M29" s="2">
        <f t="shared" si="0"/>
        <v>1</v>
      </c>
      <c r="N29" s="2">
        <f t="shared" si="4"/>
        <v>0.25</v>
      </c>
      <c r="O29" s="2">
        <f t="shared" si="5"/>
        <v>0.05</v>
      </c>
      <c r="P29" s="2">
        <f t="shared" si="6"/>
        <v>0.99998737408277971</v>
      </c>
      <c r="Q29" s="2">
        <f t="shared" si="7"/>
        <v>-5.0251044791828348E-3</v>
      </c>
      <c r="S29" s="2">
        <f>SUM(P$2:P30)</f>
        <v>-2.5000378777516605</v>
      </c>
      <c r="T29" s="2">
        <f>SUM(Q$2:Q30)</f>
        <v>-1.5075313437548504E-2</v>
      </c>
    </row>
    <row r="30" spans="1:20" x14ac:dyDescent="0.4">
      <c r="A30">
        <v>560</v>
      </c>
      <c r="B30">
        <v>64</v>
      </c>
      <c r="C30">
        <v>5</v>
      </c>
      <c r="D30">
        <v>64</v>
      </c>
      <c r="E30">
        <v>4</v>
      </c>
      <c r="F30" s="1" t="s">
        <v>6</v>
      </c>
      <c r="H30" s="2">
        <f t="shared" si="1"/>
        <v>64</v>
      </c>
      <c r="I30" s="2">
        <f t="shared" si="2"/>
        <v>4.5</v>
      </c>
      <c r="K30" s="2">
        <f t="shared" si="3"/>
        <v>-5.0251256281407036E-3</v>
      </c>
      <c r="L30" s="2">
        <f t="shared" si="8"/>
        <v>4</v>
      </c>
      <c r="M30" s="2">
        <f t="shared" si="0"/>
        <v>1</v>
      </c>
      <c r="N30" s="2">
        <f t="shared" si="4"/>
        <v>0.2</v>
      </c>
      <c r="O30" s="2">
        <f t="shared" si="5"/>
        <v>0.05</v>
      </c>
      <c r="P30" s="2">
        <f t="shared" si="6"/>
        <v>0.99998737408277971</v>
      </c>
      <c r="Q30" s="2">
        <f t="shared" si="7"/>
        <v>-5.0251044791828348E-3</v>
      </c>
      <c r="S30" s="2">
        <f>SUM(P$2:P31)</f>
        <v>-1.5000505036688807</v>
      </c>
      <c r="T30" s="2">
        <f>SUM(Q$2:Q31)</f>
        <v>-2.0100417916731339E-2</v>
      </c>
    </row>
    <row r="31" spans="1:20" x14ac:dyDescent="0.4">
      <c r="A31">
        <v>580</v>
      </c>
      <c r="B31">
        <v>68</v>
      </c>
      <c r="C31">
        <v>6</v>
      </c>
      <c r="D31">
        <v>68</v>
      </c>
      <c r="E31">
        <v>5</v>
      </c>
      <c r="F31" s="1" t="s">
        <v>6</v>
      </c>
      <c r="H31" s="2">
        <f t="shared" si="1"/>
        <v>68</v>
      </c>
      <c r="I31" s="2">
        <f t="shared" si="2"/>
        <v>5.5</v>
      </c>
      <c r="K31" s="2">
        <f t="shared" si="3"/>
        <v>-5.0251256281407036E-3</v>
      </c>
      <c r="L31" s="2">
        <f t="shared" si="8"/>
        <v>4</v>
      </c>
      <c r="M31" s="2">
        <f t="shared" si="0"/>
        <v>1</v>
      </c>
      <c r="N31" s="2">
        <f t="shared" si="4"/>
        <v>0.2</v>
      </c>
      <c r="O31" s="2">
        <f t="shared" si="5"/>
        <v>0.05</v>
      </c>
      <c r="P31" s="2">
        <f t="shared" si="6"/>
        <v>0.99998737408277971</v>
      </c>
      <c r="Q31" s="2">
        <f t="shared" si="7"/>
        <v>-5.0251044791828348E-3</v>
      </c>
      <c r="S31" s="2">
        <f>SUM(P$2:P32)</f>
        <v>0.49992424449667872</v>
      </c>
      <c r="T31" s="2">
        <f>SUM(Q$2:Q32)</f>
        <v>-3.0150626875097009E-2</v>
      </c>
    </row>
    <row r="32" spans="1:20" x14ac:dyDescent="0.4">
      <c r="A32">
        <v>600</v>
      </c>
      <c r="B32">
        <v>72</v>
      </c>
      <c r="C32">
        <v>7</v>
      </c>
      <c r="D32">
        <v>72</v>
      </c>
      <c r="E32">
        <v>6</v>
      </c>
      <c r="F32" s="1" t="s">
        <v>6</v>
      </c>
      <c r="H32" s="2">
        <f t="shared" si="1"/>
        <v>72</v>
      </c>
      <c r="I32" s="2">
        <f t="shared" si="2"/>
        <v>6.5</v>
      </c>
      <c r="K32" s="2">
        <f t="shared" si="3"/>
        <v>-5.0251256281407036E-3</v>
      </c>
      <c r="L32" s="2">
        <f t="shared" si="8"/>
        <v>5</v>
      </c>
      <c r="M32" s="2">
        <f t="shared" si="0"/>
        <v>2</v>
      </c>
      <c r="N32" s="2">
        <f t="shared" si="4"/>
        <v>0.25</v>
      </c>
      <c r="O32" s="2">
        <f t="shared" si="5"/>
        <v>0.1</v>
      </c>
      <c r="P32" s="2">
        <f t="shared" si="6"/>
        <v>1.9999747481655594</v>
      </c>
      <c r="Q32" s="2">
        <f t="shared" si="7"/>
        <v>-1.005020895836567E-2</v>
      </c>
      <c r="S32" s="2">
        <f>SUM(P$2:P33)</f>
        <v>2.4998989926622381</v>
      </c>
      <c r="T32" s="2">
        <f>SUM(Q$2:Q33)</f>
        <v>-4.0200835833462678E-2</v>
      </c>
    </row>
    <row r="33" spans="1:20" x14ac:dyDescent="0.4">
      <c r="A33">
        <v>620</v>
      </c>
      <c r="B33">
        <v>77</v>
      </c>
      <c r="C33">
        <v>9</v>
      </c>
      <c r="D33">
        <v>77</v>
      </c>
      <c r="E33">
        <v>8</v>
      </c>
      <c r="F33" s="1" t="s">
        <v>6</v>
      </c>
      <c r="H33" s="2">
        <f t="shared" si="1"/>
        <v>77</v>
      </c>
      <c r="I33" s="2">
        <f t="shared" si="2"/>
        <v>8.5</v>
      </c>
      <c r="K33" s="2">
        <f t="shared" si="3"/>
        <v>-5.0251256281407036E-3</v>
      </c>
      <c r="L33" s="2">
        <f t="shared" si="8"/>
        <v>4</v>
      </c>
      <c r="M33" s="2">
        <f t="shared" si="0"/>
        <v>2</v>
      </c>
      <c r="N33" s="2">
        <f t="shared" si="4"/>
        <v>0.2</v>
      </c>
      <c r="O33" s="2">
        <f t="shared" si="5"/>
        <v>0.1</v>
      </c>
      <c r="P33" s="2">
        <f t="shared" si="6"/>
        <v>1.9999747481655594</v>
      </c>
      <c r="Q33" s="2">
        <f t="shared" si="7"/>
        <v>-1.005020895836567E-2</v>
      </c>
      <c r="S33" s="2">
        <f>SUM(P$2:P34)</f>
        <v>3.9998800537864074</v>
      </c>
      <c r="T33" s="2">
        <f>SUM(Q$2:Q34)</f>
        <v>-4.773849255223693E-2</v>
      </c>
    </row>
    <row r="34" spans="1:20" x14ac:dyDescent="0.4">
      <c r="A34">
        <v>640</v>
      </c>
      <c r="B34">
        <v>81</v>
      </c>
      <c r="C34">
        <v>11</v>
      </c>
      <c r="D34">
        <v>81</v>
      </c>
      <c r="E34">
        <v>10</v>
      </c>
      <c r="F34" s="1" t="s">
        <v>6</v>
      </c>
      <c r="H34" s="2">
        <f t="shared" si="1"/>
        <v>81</v>
      </c>
      <c r="I34" s="2">
        <f t="shared" si="2"/>
        <v>10.5</v>
      </c>
      <c r="K34" s="2">
        <f t="shared" si="3"/>
        <v>-5.0251256281407036E-3</v>
      </c>
      <c r="L34" s="2">
        <f t="shared" si="8"/>
        <v>5</v>
      </c>
      <c r="M34" s="2">
        <f t="shared" si="0"/>
        <v>1.5</v>
      </c>
      <c r="N34" s="2">
        <f t="shared" si="4"/>
        <v>0.25</v>
      </c>
      <c r="O34" s="2">
        <f t="shared" si="5"/>
        <v>7.4999999999999997E-2</v>
      </c>
      <c r="P34" s="2">
        <f t="shared" si="6"/>
        <v>1.4999810611241695</v>
      </c>
      <c r="Q34" s="2">
        <f t="shared" si="7"/>
        <v>-7.5376567187742521E-3</v>
      </c>
      <c r="S34" s="2">
        <f>SUM(P$2:P35)</f>
        <v>6.4998800537864074</v>
      </c>
      <c r="T34" s="2">
        <f>SUM(Q$2:Q35)</f>
        <v>-4.773849255223693E-2</v>
      </c>
    </row>
    <row r="35" spans="1:20" x14ac:dyDescent="0.4">
      <c r="A35">
        <v>660</v>
      </c>
      <c r="B35">
        <v>86</v>
      </c>
      <c r="C35">
        <v>12</v>
      </c>
      <c r="D35">
        <v>86</v>
      </c>
      <c r="E35">
        <v>12</v>
      </c>
      <c r="F35" s="1" t="s">
        <v>6</v>
      </c>
      <c r="H35" s="2">
        <f t="shared" si="1"/>
        <v>86</v>
      </c>
      <c r="I35" s="2">
        <f t="shared" si="2"/>
        <v>12</v>
      </c>
      <c r="K35" s="2">
        <f t="shared" si="3"/>
        <v>0</v>
      </c>
      <c r="L35" s="2">
        <f t="shared" si="8"/>
        <v>5</v>
      </c>
      <c r="M35" s="2">
        <f t="shared" si="0"/>
        <v>2.5</v>
      </c>
      <c r="N35" s="2">
        <f t="shared" si="4"/>
        <v>0.25</v>
      </c>
      <c r="O35" s="2">
        <f t="shared" si="5"/>
        <v>0.125</v>
      </c>
      <c r="P35" s="2">
        <f t="shared" si="6"/>
        <v>2.5</v>
      </c>
      <c r="Q35" s="2">
        <f t="shared" si="7"/>
        <v>0</v>
      </c>
      <c r="S35" s="2">
        <f>SUM(P$2:P36)</f>
        <v>8.4998548019519671</v>
      </c>
      <c r="T35" s="2">
        <f>SUM(Q$2:Q36)</f>
        <v>-5.77887015106026E-2</v>
      </c>
    </row>
    <row r="36" spans="1:20" x14ac:dyDescent="0.4">
      <c r="A36">
        <v>680</v>
      </c>
      <c r="B36">
        <v>91</v>
      </c>
      <c r="C36">
        <v>15</v>
      </c>
      <c r="D36">
        <v>91</v>
      </c>
      <c r="E36">
        <v>14</v>
      </c>
      <c r="F36" s="1" t="s">
        <v>6</v>
      </c>
      <c r="H36" s="2">
        <f t="shared" si="1"/>
        <v>91</v>
      </c>
      <c r="I36" s="2">
        <f t="shared" si="2"/>
        <v>14.5</v>
      </c>
      <c r="K36" s="2">
        <f t="shared" si="3"/>
        <v>-5.0251256281407036E-3</v>
      </c>
      <c r="L36" s="2">
        <f t="shared" si="8"/>
        <v>5</v>
      </c>
      <c r="M36" s="2">
        <f t="shared" si="0"/>
        <v>2</v>
      </c>
      <c r="N36" s="2">
        <f t="shared" si="4"/>
        <v>0.25</v>
      </c>
      <c r="O36" s="2">
        <f t="shared" si="5"/>
        <v>0.1</v>
      </c>
      <c r="P36" s="2">
        <f t="shared" si="6"/>
        <v>1.9999747481655594</v>
      </c>
      <c r="Q36" s="2">
        <f t="shared" si="7"/>
        <v>-1.005020895836567E-2</v>
      </c>
      <c r="S36" s="2">
        <f>SUM(P$2:P37)</f>
        <v>10.499829550117527</v>
      </c>
      <c r="T36" s="2">
        <f>SUM(Q$2:Q37)</f>
        <v>-6.7838910468968269E-2</v>
      </c>
    </row>
    <row r="37" spans="1:20" x14ac:dyDescent="0.4">
      <c r="A37">
        <v>700</v>
      </c>
      <c r="B37">
        <v>96</v>
      </c>
      <c r="C37">
        <v>17</v>
      </c>
      <c r="D37">
        <v>96</v>
      </c>
      <c r="E37">
        <v>16</v>
      </c>
      <c r="F37" s="1" t="s">
        <v>6</v>
      </c>
      <c r="H37" s="2">
        <f t="shared" si="1"/>
        <v>96</v>
      </c>
      <c r="I37" s="2">
        <f t="shared" si="2"/>
        <v>16.5</v>
      </c>
      <c r="K37" s="2">
        <f t="shared" si="3"/>
        <v>-5.0251256281407036E-3</v>
      </c>
      <c r="L37" s="2">
        <f t="shared" si="8"/>
        <v>5</v>
      </c>
      <c r="M37" s="2">
        <f t="shared" si="0"/>
        <v>2</v>
      </c>
      <c r="N37" s="2">
        <f t="shared" si="4"/>
        <v>0.25</v>
      </c>
      <c r="O37" s="2">
        <f t="shared" si="5"/>
        <v>0.1</v>
      </c>
      <c r="P37" s="2">
        <f t="shared" si="6"/>
        <v>1.9999747481655594</v>
      </c>
      <c r="Q37" s="2">
        <f t="shared" si="7"/>
        <v>-1.005020895836567E-2</v>
      </c>
      <c r="S37" s="2">
        <f>SUM(P$2:P38)</f>
        <v>13.499791672365866</v>
      </c>
      <c r="T37" s="2">
        <f>SUM(Q$2:Q38)</f>
        <v>-8.2914223906516774E-2</v>
      </c>
    </row>
    <row r="38" spans="1:20" x14ac:dyDescent="0.4">
      <c r="A38">
        <v>720</v>
      </c>
      <c r="B38">
        <v>101</v>
      </c>
      <c r="C38">
        <v>19</v>
      </c>
      <c r="D38">
        <v>101</v>
      </c>
      <c r="E38">
        <v>18</v>
      </c>
      <c r="F38" s="1" t="s">
        <v>6</v>
      </c>
      <c r="H38" s="2">
        <f t="shared" si="1"/>
        <v>101</v>
      </c>
      <c r="I38" s="2">
        <f t="shared" si="2"/>
        <v>18.5</v>
      </c>
      <c r="K38" s="2">
        <f t="shared" si="3"/>
        <v>-5.0251256281407036E-3</v>
      </c>
      <c r="L38" s="2">
        <f t="shared" si="8"/>
        <v>5</v>
      </c>
      <c r="M38" s="2">
        <f t="shared" si="0"/>
        <v>3</v>
      </c>
      <c r="N38" s="2">
        <f t="shared" si="4"/>
        <v>0.25</v>
      </c>
      <c r="O38" s="2">
        <f t="shared" si="5"/>
        <v>0.15</v>
      </c>
      <c r="P38" s="2">
        <f t="shared" si="6"/>
        <v>2.999962122248339</v>
      </c>
      <c r="Q38" s="2">
        <f t="shared" si="7"/>
        <v>-1.5075313437548504E-2</v>
      </c>
      <c r="S38" s="2">
        <f>SUM(P$2:P39)</f>
        <v>15.999760107572815</v>
      </c>
      <c r="T38" s="2">
        <f>SUM(Q$2:Q39)</f>
        <v>-9.547698510447386E-2</v>
      </c>
    </row>
    <row r="39" spans="1:20" x14ac:dyDescent="0.4">
      <c r="A39">
        <v>740</v>
      </c>
      <c r="B39">
        <v>106</v>
      </c>
      <c r="C39">
        <v>22</v>
      </c>
      <c r="D39">
        <v>106</v>
      </c>
      <c r="E39">
        <v>21</v>
      </c>
      <c r="F39" s="1" t="s">
        <v>6</v>
      </c>
      <c r="H39" s="2">
        <f t="shared" si="1"/>
        <v>106</v>
      </c>
      <c r="I39" s="2">
        <f t="shared" si="2"/>
        <v>21.5</v>
      </c>
      <c r="K39" s="2">
        <f t="shared" si="3"/>
        <v>-5.0251256281407036E-3</v>
      </c>
      <c r="L39" s="2">
        <f t="shared" si="8"/>
        <v>6</v>
      </c>
      <c r="M39" s="2">
        <f t="shared" si="0"/>
        <v>2.5</v>
      </c>
      <c r="N39" s="2">
        <f t="shared" si="4"/>
        <v>0.3</v>
      </c>
      <c r="O39" s="2">
        <f t="shared" si="5"/>
        <v>0.125</v>
      </c>
      <c r="P39" s="2">
        <f t="shared" si="6"/>
        <v>2.4999684352069491</v>
      </c>
      <c r="Q39" s="2">
        <f t="shared" si="7"/>
        <v>-1.2562761197957087E-2</v>
      </c>
      <c r="S39" s="2">
        <f>SUM(P$2:P40)</f>
        <v>18.999608597522656</v>
      </c>
      <c r="T39" s="2">
        <f>SUM(Q$2:Q40)</f>
        <v>-0.1256272313002518</v>
      </c>
    </row>
    <row r="40" spans="1:20" x14ac:dyDescent="0.4">
      <c r="A40">
        <v>760</v>
      </c>
      <c r="B40">
        <v>112</v>
      </c>
      <c r="C40">
        <v>25</v>
      </c>
      <c r="D40">
        <v>112</v>
      </c>
      <c r="E40">
        <v>23</v>
      </c>
      <c r="F40" s="1" t="s">
        <v>6</v>
      </c>
      <c r="H40" s="2">
        <f t="shared" si="1"/>
        <v>112</v>
      </c>
      <c r="I40" s="2">
        <f t="shared" si="2"/>
        <v>24</v>
      </c>
      <c r="K40" s="2">
        <f t="shared" si="3"/>
        <v>-1.0050251256281407E-2</v>
      </c>
      <c r="L40" s="2">
        <f t="shared" si="8"/>
        <v>5</v>
      </c>
      <c r="M40" s="2">
        <f t="shared" si="0"/>
        <v>3</v>
      </c>
      <c r="N40" s="2">
        <f t="shared" si="4"/>
        <v>0.25</v>
      </c>
      <c r="O40" s="2">
        <f t="shared" si="5"/>
        <v>0.15</v>
      </c>
      <c r="P40" s="2">
        <f t="shared" si="6"/>
        <v>2.9998484899498399</v>
      </c>
      <c r="Q40" s="2">
        <f t="shared" si="7"/>
        <v>-3.0150246195777941E-2</v>
      </c>
      <c r="S40" s="2">
        <f>SUM(P$2:P41)</f>
        <v>21.999457087472496</v>
      </c>
      <c r="T40" s="2">
        <f>SUM(Q$2:Q41)</f>
        <v>-0.15577747749602974</v>
      </c>
    </row>
    <row r="41" spans="1:20" x14ac:dyDescent="0.4">
      <c r="A41">
        <v>780</v>
      </c>
      <c r="B41">
        <v>117</v>
      </c>
      <c r="C41">
        <v>28</v>
      </c>
      <c r="D41">
        <v>117</v>
      </c>
      <c r="E41">
        <v>26</v>
      </c>
      <c r="F41" s="1" t="s">
        <v>6</v>
      </c>
      <c r="H41" s="2">
        <f t="shared" si="1"/>
        <v>117</v>
      </c>
      <c r="I41" s="2">
        <f t="shared" si="2"/>
        <v>27</v>
      </c>
      <c r="K41" s="2">
        <f t="shared" si="3"/>
        <v>-1.0050251256281407E-2</v>
      </c>
      <c r="L41" s="2">
        <f t="shared" si="8"/>
        <v>5</v>
      </c>
      <c r="M41" s="2">
        <f t="shared" si="0"/>
        <v>3</v>
      </c>
      <c r="N41" s="2">
        <f t="shared" si="4"/>
        <v>0.25</v>
      </c>
      <c r="O41" s="2">
        <f t="shared" si="5"/>
        <v>0.15</v>
      </c>
      <c r="P41" s="2">
        <f t="shared" si="6"/>
        <v>2.9998484899498399</v>
      </c>
      <c r="Q41" s="2">
        <f t="shared" si="7"/>
        <v>-3.0150246195777941E-2</v>
      </c>
      <c r="S41" s="2">
        <f>SUM(P$2:P42)</f>
        <v>25.499280325747311</v>
      </c>
      <c r="T41" s="2">
        <f>SUM(Q$2:Q42)</f>
        <v>-0.19095276472443734</v>
      </c>
    </row>
    <row r="42" spans="1:20" x14ac:dyDescent="0.4">
      <c r="A42">
        <v>800</v>
      </c>
      <c r="B42">
        <v>122</v>
      </c>
      <c r="C42">
        <v>31</v>
      </c>
      <c r="D42">
        <v>122</v>
      </c>
      <c r="E42">
        <v>29</v>
      </c>
      <c r="F42" s="1" t="s">
        <v>6</v>
      </c>
      <c r="H42" s="2">
        <f t="shared" si="1"/>
        <v>122</v>
      </c>
      <c r="I42" s="2">
        <f t="shared" si="2"/>
        <v>30</v>
      </c>
      <c r="K42" s="2">
        <f t="shared" si="3"/>
        <v>-1.0050251256281407E-2</v>
      </c>
      <c r="L42" s="2">
        <f t="shared" si="8"/>
        <v>6</v>
      </c>
      <c r="M42" s="2">
        <f t="shared" si="0"/>
        <v>3.5</v>
      </c>
      <c r="N42" s="2">
        <f t="shared" si="4"/>
        <v>0.3</v>
      </c>
      <c r="O42" s="2">
        <f t="shared" si="5"/>
        <v>0.17499999999999999</v>
      </c>
      <c r="P42" s="2">
        <f t="shared" si="6"/>
        <v>3.4998232382748129</v>
      </c>
      <c r="Q42" s="2">
        <f t="shared" si="7"/>
        <v>-3.5175287228407598E-2</v>
      </c>
      <c r="S42" s="2">
        <f>SUM(P$2:P43)</f>
        <v>28.999236135037041</v>
      </c>
      <c r="T42" s="2">
        <f>SUM(Q$2:Q43)</f>
        <v>-0.20854063040157728</v>
      </c>
    </row>
    <row r="43" spans="1:20" x14ac:dyDescent="0.4">
      <c r="A43">
        <v>820</v>
      </c>
      <c r="B43">
        <v>128</v>
      </c>
      <c r="C43">
        <v>34</v>
      </c>
      <c r="D43">
        <v>128</v>
      </c>
      <c r="E43">
        <v>33</v>
      </c>
      <c r="F43" s="1" t="s">
        <v>6</v>
      </c>
      <c r="H43" s="2">
        <f t="shared" si="1"/>
        <v>128</v>
      </c>
      <c r="I43" s="2">
        <f t="shared" si="2"/>
        <v>33.5</v>
      </c>
      <c r="K43" s="2">
        <f t="shared" si="3"/>
        <v>-5.0251256281407036E-3</v>
      </c>
      <c r="L43" s="2">
        <f t="shared" si="8"/>
        <v>5</v>
      </c>
      <c r="M43" s="2">
        <f t="shared" si="0"/>
        <v>3.5</v>
      </c>
      <c r="N43" s="2">
        <f t="shared" si="4"/>
        <v>0.25</v>
      </c>
      <c r="O43" s="2">
        <f t="shared" si="5"/>
        <v>0.17499999999999999</v>
      </c>
      <c r="P43" s="2">
        <f t="shared" si="6"/>
        <v>3.4999558092897289</v>
      </c>
      <c r="Q43" s="2">
        <f t="shared" si="7"/>
        <v>-1.7587865677139922E-2</v>
      </c>
      <c r="S43" s="2">
        <f>SUM(P$2:P44)</f>
        <v>31.999084624986882</v>
      </c>
      <c r="T43" s="2">
        <f>SUM(Q$2:Q44)</f>
        <v>-0.23869087659735522</v>
      </c>
    </row>
    <row r="44" spans="1:20" x14ac:dyDescent="0.4">
      <c r="A44">
        <v>840</v>
      </c>
      <c r="B44">
        <v>133</v>
      </c>
      <c r="C44">
        <v>38</v>
      </c>
      <c r="D44">
        <v>133</v>
      </c>
      <c r="E44">
        <v>36</v>
      </c>
      <c r="F44" s="1" t="s">
        <v>6</v>
      </c>
      <c r="H44" s="2">
        <f t="shared" si="1"/>
        <v>133</v>
      </c>
      <c r="I44" s="2">
        <f t="shared" si="2"/>
        <v>37</v>
      </c>
      <c r="K44" s="2">
        <f t="shared" si="3"/>
        <v>-1.0050251256281407E-2</v>
      </c>
      <c r="L44" s="2">
        <f t="shared" si="8"/>
        <v>6</v>
      </c>
      <c r="M44" s="2">
        <f t="shared" si="0"/>
        <v>3</v>
      </c>
      <c r="N44" s="2">
        <f t="shared" si="4"/>
        <v>0.3</v>
      </c>
      <c r="O44" s="2">
        <f t="shared" si="5"/>
        <v>0.15</v>
      </c>
      <c r="P44" s="2">
        <f t="shared" si="6"/>
        <v>2.9998484899498399</v>
      </c>
      <c r="Q44" s="2">
        <f t="shared" si="7"/>
        <v>-3.0150246195777941E-2</v>
      </c>
      <c r="S44" s="2">
        <f>SUM(P$2:P45)</f>
        <v>35.998882611586666</v>
      </c>
      <c r="T44" s="2">
        <f>SUM(Q$2:Q45)</f>
        <v>-0.27889120485839247</v>
      </c>
    </row>
    <row r="45" spans="1:20" x14ac:dyDescent="0.4">
      <c r="A45">
        <v>860</v>
      </c>
      <c r="B45">
        <v>139</v>
      </c>
      <c r="C45">
        <v>41</v>
      </c>
      <c r="D45">
        <v>139</v>
      </c>
      <c r="E45">
        <v>39</v>
      </c>
      <c r="F45" s="1" t="s">
        <v>6</v>
      </c>
      <c r="H45" s="2">
        <f t="shared" si="1"/>
        <v>139</v>
      </c>
      <c r="I45" s="2">
        <f t="shared" si="2"/>
        <v>40</v>
      </c>
      <c r="K45" s="2">
        <f t="shared" si="3"/>
        <v>-1.0050251256281407E-2</v>
      </c>
      <c r="L45" s="2">
        <f t="shared" si="8"/>
        <v>6</v>
      </c>
      <c r="M45" s="2">
        <f t="shared" si="0"/>
        <v>4</v>
      </c>
      <c r="N45" s="2">
        <f t="shared" si="4"/>
        <v>0.3</v>
      </c>
      <c r="O45" s="2">
        <f t="shared" si="5"/>
        <v>0.2</v>
      </c>
      <c r="P45" s="2">
        <f t="shared" si="6"/>
        <v>3.9997979865997864</v>
      </c>
      <c r="Q45" s="2">
        <f t="shared" si="7"/>
        <v>-4.0200328261037255E-2</v>
      </c>
      <c r="S45" s="2">
        <f>SUM(P$2:P46)</f>
        <v>39.998680598186453</v>
      </c>
      <c r="T45" s="2">
        <f>SUM(Q$2:Q46)</f>
        <v>-0.31909153311942973</v>
      </c>
    </row>
    <row r="46" spans="1:20" x14ac:dyDescent="0.4">
      <c r="A46">
        <v>880</v>
      </c>
      <c r="B46">
        <v>145</v>
      </c>
      <c r="C46">
        <v>45</v>
      </c>
      <c r="D46">
        <v>145</v>
      </c>
      <c r="E46">
        <v>43</v>
      </c>
      <c r="F46" s="1" t="s">
        <v>6</v>
      </c>
      <c r="H46" s="2">
        <f t="shared" si="1"/>
        <v>145</v>
      </c>
      <c r="I46" s="2">
        <f t="shared" si="2"/>
        <v>44</v>
      </c>
      <c r="K46" s="2">
        <f t="shared" si="3"/>
        <v>-1.0050251256281407E-2</v>
      </c>
      <c r="L46" s="2">
        <f t="shared" si="8"/>
        <v>6</v>
      </c>
      <c r="M46" s="2">
        <f t="shared" si="0"/>
        <v>4</v>
      </c>
      <c r="N46" s="2">
        <f t="shared" si="4"/>
        <v>0.3</v>
      </c>
      <c r="O46" s="2">
        <f t="shared" si="5"/>
        <v>0.2</v>
      </c>
      <c r="P46" s="2">
        <f t="shared" si="6"/>
        <v>3.9997979865997864</v>
      </c>
      <c r="Q46" s="2">
        <f t="shared" si="7"/>
        <v>-4.0200328261037255E-2</v>
      </c>
      <c r="S46" s="2">
        <f>SUM(P$2:P47)</f>
        <v>43.998478584786241</v>
      </c>
      <c r="T46" s="2">
        <f>SUM(Q$2:Q47)</f>
        <v>-0.35929186138046698</v>
      </c>
    </row>
    <row r="47" spans="1:20" x14ac:dyDescent="0.4">
      <c r="A47">
        <v>900</v>
      </c>
      <c r="B47">
        <v>151</v>
      </c>
      <c r="C47">
        <v>49</v>
      </c>
      <c r="D47">
        <v>151</v>
      </c>
      <c r="E47">
        <v>47</v>
      </c>
      <c r="F47" s="1" t="s">
        <v>6</v>
      </c>
      <c r="H47" s="2">
        <f t="shared" si="1"/>
        <v>151</v>
      </c>
      <c r="I47" s="2">
        <f t="shared" si="2"/>
        <v>48</v>
      </c>
      <c r="K47" s="2">
        <f t="shared" si="3"/>
        <v>-1.0050251256281407E-2</v>
      </c>
      <c r="L47" s="2">
        <f t="shared" si="8"/>
        <v>6</v>
      </c>
      <c r="M47" s="2">
        <f t="shared" si="0"/>
        <v>4</v>
      </c>
      <c r="N47" s="2">
        <f t="shared" si="4"/>
        <v>0.3</v>
      </c>
      <c r="O47" s="2">
        <f t="shared" si="5"/>
        <v>0.2</v>
      </c>
      <c r="P47" s="2">
        <f t="shared" si="6"/>
        <v>3.9997979865997864</v>
      </c>
      <c r="Q47" s="2">
        <f t="shared" si="7"/>
        <v>-4.0200328261037255E-2</v>
      </c>
      <c r="S47" s="2">
        <f>SUM(P$2:P48)</f>
        <v>47.998276571386029</v>
      </c>
      <c r="T47" s="2">
        <f>SUM(Q$2:Q48)</f>
        <v>-0.39949218964150424</v>
      </c>
    </row>
    <row r="48" spans="1:20" x14ac:dyDescent="0.4">
      <c r="A48">
        <v>920</v>
      </c>
      <c r="B48">
        <v>157</v>
      </c>
      <c r="C48">
        <v>53</v>
      </c>
      <c r="D48">
        <v>157</v>
      </c>
      <c r="E48">
        <v>51</v>
      </c>
      <c r="F48" s="1" t="s">
        <v>6</v>
      </c>
      <c r="H48" s="2">
        <f t="shared" si="1"/>
        <v>157</v>
      </c>
      <c r="I48" s="2">
        <f t="shared" si="2"/>
        <v>52</v>
      </c>
      <c r="K48" s="2">
        <f t="shared" si="3"/>
        <v>-1.0050251256281407E-2</v>
      </c>
      <c r="L48" s="2">
        <f t="shared" si="8"/>
        <v>6</v>
      </c>
      <c r="M48" s="2">
        <f t="shared" si="0"/>
        <v>4</v>
      </c>
      <c r="N48" s="2">
        <f t="shared" si="4"/>
        <v>0.3</v>
      </c>
      <c r="O48" s="2">
        <f t="shared" si="5"/>
        <v>0.2</v>
      </c>
      <c r="P48" s="2">
        <f t="shared" si="6"/>
        <v>3.9997979865997864</v>
      </c>
      <c r="Q48" s="2">
        <f t="shared" si="7"/>
        <v>-4.0200328261037255E-2</v>
      </c>
      <c r="S48" s="2">
        <f>SUM(P$2:P49)</f>
        <v>52.49804930631079</v>
      </c>
      <c r="T48" s="2">
        <f>SUM(Q$2:Q49)</f>
        <v>-0.44471755893517118</v>
      </c>
    </row>
    <row r="49" spans="1:20" x14ac:dyDescent="0.4">
      <c r="A49">
        <v>940</v>
      </c>
      <c r="B49">
        <v>163</v>
      </c>
      <c r="C49">
        <v>57</v>
      </c>
      <c r="D49">
        <v>163</v>
      </c>
      <c r="E49">
        <v>55</v>
      </c>
      <c r="F49" s="1" t="s">
        <v>6</v>
      </c>
      <c r="H49" s="2">
        <f t="shared" si="1"/>
        <v>163</v>
      </c>
      <c r="I49" s="2">
        <f t="shared" si="2"/>
        <v>56</v>
      </c>
      <c r="K49" s="2">
        <f t="shared" si="3"/>
        <v>-1.0050251256281407E-2</v>
      </c>
      <c r="L49" s="2">
        <f t="shared" si="8"/>
        <v>6</v>
      </c>
      <c r="M49" s="2">
        <f t="shared" si="0"/>
        <v>4.5</v>
      </c>
      <c r="N49" s="2">
        <f t="shared" si="4"/>
        <v>0.3</v>
      </c>
      <c r="O49" s="2">
        <f t="shared" si="5"/>
        <v>0.22500000000000001</v>
      </c>
      <c r="P49" s="2">
        <f t="shared" si="6"/>
        <v>4.4997727349247594</v>
      </c>
      <c r="Q49" s="2">
        <f t="shared" si="7"/>
        <v>-4.5225369293666912E-2</v>
      </c>
      <c r="S49" s="2">
        <f>SUM(P$2:P50)</f>
        <v>56.497594780942691</v>
      </c>
      <c r="T49" s="2">
        <f>SUM(Q$2:Q50)</f>
        <v>-0.50501678240848069</v>
      </c>
    </row>
    <row r="50" spans="1:20" x14ac:dyDescent="0.4">
      <c r="A50">
        <v>960</v>
      </c>
      <c r="B50">
        <v>169</v>
      </c>
      <c r="C50">
        <v>62</v>
      </c>
      <c r="D50">
        <v>169</v>
      </c>
      <c r="E50">
        <v>59</v>
      </c>
      <c r="F50" s="1" t="s">
        <v>6</v>
      </c>
      <c r="H50" s="2">
        <f t="shared" si="1"/>
        <v>169</v>
      </c>
      <c r="I50" s="2">
        <f t="shared" si="2"/>
        <v>60.5</v>
      </c>
      <c r="K50" s="2">
        <f t="shared" si="3"/>
        <v>-1.507537688442211E-2</v>
      </c>
      <c r="L50" s="2">
        <f t="shared" si="8"/>
        <v>6</v>
      </c>
      <c r="M50" s="2">
        <f t="shared" si="0"/>
        <v>4</v>
      </c>
      <c r="N50" s="2">
        <f t="shared" si="4"/>
        <v>0.3</v>
      </c>
      <c r="O50" s="2">
        <f t="shared" si="5"/>
        <v>0.2</v>
      </c>
      <c r="P50" s="2">
        <f t="shared" si="6"/>
        <v>3.9995454746319008</v>
      </c>
      <c r="Q50" s="2">
        <f t="shared" si="7"/>
        <v>-6.0299223473309474E-2</v>
      </c>
      <c r="S50" s="2">
        <f>SUM(P$2:P51)</f>
        <v>61.497026624232568</v>
      </c>
      <c r="T50" s="2">
        <f>SUM(Q$2:Q51)</f>
        <v>-0.58039081175011753</v>
      </c>
    </row>
    <row r="51" spans="1:20" x14ac:dyDescent="0.4">
      <c r="A51">
        <v>980</v>
      </c>
      <c r="B51">
        <v>175</v>
      </c>
      <c r="C51">
        <v>66</v>
      </c>
      <c r="D51">
        <v>175</v>
      </c>
      <c r="E51">
        <v>63</v>
      </c>
      <c r="F51" s="1" t="s">
        <v>6</v>
      </c>
      <c r="H51" s="2">
        <f t="shared" si="1"/>
        <v>175</v>
      </c>
      <c r="I51" s="2">
        <f t="shared" si="2"/>
        <v>64.5</v>
      </c>
      <c r="K51" s="2">
        <f t="shared" si="3"/>
        <v>-1.507537688442211E-2</v>
      </c>
      <c r="L51" s="2">
        <f t="shared" si="8"/>
        <v>6</v>
      </c>
      <c r="M51" s="2">
        <f t="shared" si="0"/>
        <v>5</v>
      </c>
      <c r="N51" s="2">
        <f t="shared" si="4"/>
        <v>0.3</v>
      </c>
      <c r="O51" s="2">
        <f t="shared" si="5"/>
        <v>0.25</v>
      </c>
      <c r="P51" s="2">
        <f t="shared" si="6"/>
        <v>4.9994318432898757</v>
      </c>
      <c r="Q51" s="2">
        <f t="shared" si="7"/>
        <v>-7.5374029341636839E-2</v>
      </c>
      <c r="S51" s="2">
        <f>SUM(P$2:P52)</f>
        <v>65.496572098864462</v>
      </c>
      <c r="T51" s="2">
        <f>SUM(Q$2:Q52)</f>
        <v>-0.64069003522342705</v>
      </c>
    </row>
    <row r="52" spans="1:20" x14ac:dyDescent="0.4">
      <c r="A52">
        <v>1000</v>
      </c>
      <c r="B52">
        <v>181</v>
      </c>
      <c r="C52">
        <v>71</v>
      </c>
      <c r="D52">
        <v>181</v>
      </c>
      <c r="E52">
        <v>68</v>
      </c>
      <c r="F52" s="1" t="s">
        <v>6</v>
      </c>
      <c r="H52" s="2">
        <f t="shared" si="1"/>
        <v>181</v>
      </c>
      <c r="I52" s="2">
        <f t="shared" si="2"/>
        <v>69.5</v>
      </c>
      <c r="K52" s="2">
        <f t="shared" si="3"/>
        <v>-1.507537688442211E-2</v>
      </c>
      <c r="L52" s="2">
        <f t="shared" si="8"/>
        <v>6</v>
      </c>
      <c r="M52" s="2">
        <f t="shared" si="0"/>
        <v>4</v>
      </c>
      <c r="N52" s="2">
        <f t="shared" si="4"/>
        <v>0.3</v>
      </c>
      <c r="O52" s="2">
        <f t="shared" si="5"/>
        <v>0.2</v>
      </c>
      <c r="P52" s="2">
        <f t="shared" si="6"/>
        <v>3.9995454746319008</v>
      </c>
      <c r="Q52" s="2">
        <f t="shared" si="7"/>
        <v>-6.0299223473309474E-2</v>
      </c>
      <c r="S52" s="2">
        <f>SUM(P$2:P53)</f>
        <v>70.496003942154331</v>
      </c>
      <c r="T52" s="2">
        <f>SUM(Q$2:Q53)</f>
        <v>-0.71606406456506388</v>
      </c>
    </row>
    <row r="53" spans="1:20" x14ac:dyDescent="0.4">
      <c r="A53">
        <v>1020</v>
      </c>
      <c r="B53">
        <v>187</v>
      </c>
      <c r="C53">
        <v>75</v>
      </c>
      <c r="D53">
        <v>187</v>
      </c>
      <c r="E53">
        <v>72</v>
      </c>
      <c r="F53" s="1" t="s">
        <v>6</v>
      </c>
      <c r="H53" s="2">
        <f t="shared" si="1"/>
        <v>187</v>
      </c>
      <c r="I53" s="2">
        <f t="shared" si="2"/>
        <v>73.5</v>
      </c>
      <c r="K53" s="2">
        <f t="shared" si="3"/>
        <v>-1.507537688442211E-2</v>
      </c>
      <c r="L53" s="2">
        <f t="shared" si="8"/>
        <v>7</v>
      </c>
      <c r="M53" s="2">
        <f t="shared" si="0"/>
        <v>5</v>
      </c>
      <c r="N53" s="2">
        <f t="shared" si="4"/>
        <v>0.35</v>
      </c>
      <c r="O53" s="2">
        <f t="shared" si="5"/>
        <v>0.25</v>
      </c>
      <c r="P53" s="2">
        <f t="shared" si="6"/>
        <v>4.9994318432898757</v>
      </c>
      <c r="Q53" s="2">
        <f t="shared" si="7"/>
        <v>-7.5374029341636839E-2</v>
      </c>
      <c r="S53" s="2">
        <f>SUM(P$2:P54)</f>
        <v>75.495435785444201</v>
      </c>
      <c r="T53" s="2">
        <f>SUM(Q$2:Q54)</f>
        <v>-0.79143809390670072</v>
      </c>
    </row>
    <row r="54" spans="1:20" x14ac:dyDescent="0.4">
      <c r="A54">
        <v>1040</v>
      </c>
      <c r="B54">
        <v>194</v>
      </c>
      <c r="C54">
        <v>80</v>
      </c>
      <c r="D54">
        <v>194</v>
      </c>
      <c r="E54">
        <v>77</v>
      </c>
      <c r="F54" s="1" t="s">
        <v>6</v>
      </c>
      <c r="H54" s="2">
        <f t="shared" si="1"/>
        <v>194</v>
      </c>
      <c r="I54" s="2">
        <f t="shared" si="2"/>
        <v>78.5</v>
      </c>
      <c r="K54" s="2">
        <f t="shared" si="3"/>
        <v>-1.507537688442211E-2</v>
      </c>
      <c r="L54" s="2">
        <f t="shared" si="8"/>
        <v>6</v>
      </c>
      <c r="M54" s="2">
        <f t="shared" si="0"/>
        <v>5</v>
      </c>
      <c r="N54" s="2">
        <f t="shared" si="4"/>
        <v>0.3</v>
      </c>
      <c r="O54" s="2">
        <f t="shared" si="5"/>
        <v>0.25</v>
      </c>
      <c r="P54" s="2">
        <f t="shared" si="6"/>
        <v>4.9994318432898757</v>
      </c>
      <c r="Q54" s="2">
        <f t="shared" si="7"/>
        <v>-7.5374029341636839E-2</v>
      </c>
      <c r="S54" s="2">
        <f>SUM(P$2:P55)</f>
        <v>79.994924444405086</v>
      </c>
      <c r="T54" s="2">
        <f>SUM(Q$2:Q55)</f>
        <v>-0.85927472031417385</v>
      </c>
    </row>
    <row r="55" spans="1:20" x14ac:dyDescent="0.4">
      <c r="A55">
        <v>1060</v>
      </c>
      <c r="B55">
        <v>200</v>
      </c>
      <c r="C55">
        <v>85</v>
      </c>
      <c r="D55">
        <v>200</v>
      </c>
      <c r="E55">
        <v>82</v>
      </c>
      <c r="F55" s="1" t="s">
        <v>6</v>
      </c>
      <c r="H55" s="2">
        <f t="shared" si="1"/>
        <v>200</v>
      </c>
      <c r="I55" s="2">
        <f t="shared" si="2"/>
        <v>83.5</v>
      </c>
      <c r="K55" s="2">
        <f t="shared" si="3"/>
        <v>-1.507537688442211E-2</v>
      </c>
      <c r="L55" s="2">
        <f t="shared" si="8"/>
        <v>6</v>
      </c>
      <c r="M55" s="2">
        <f t="shared" si="0"/>
        <v>4.5</v>
      </c>
      <c r="N55" s="2">
        <f t="shared" si="4"/>
        <v>0.3</v>
      </c>
      <c r="O55" s="2">
        <f t="shared" si="5"/>
        <v>0.22500000000000001</v>
      </c>
      <c r="P55" s="2">
        <f t="shared" si="6"/>
        <v>4.499488658960888</v>
      </c>
      <c r="Q55" s="2">
        <f t="shared" si="7"/>
        <v>-6.7836626407473163E-2</v>
      </c>
      <c r="S55" s="2">
        <f>SUM(P$2:P56)</f>
        <v>84.993914402909894</v>
      </c>
      <c r="T55" s="2">
        <f>SUM(Q$2:Q56)</f>
        <v>-0.95977046533864097</v>
      </c>
    </row>
    <row r="56" spans="1:20" x14ac:dyDescent="0.4">
      <c r="A56">
        <v>1080</v>
      </c>
      <c r="B56">
        <v>206</v>
      </c>
      <c r="C56">
        <v>90</v>
      </c>
      <c r="D56">
        <v>206</v>
      </c>
      <c r="E56">
        <v>86</v>
      </c>
      <c r="F56" s="1" t="s">
        <v>6</v>
      </c>
      <c r="H56" s="2">
        <f t="shared" si="1"/>
        <v>206</v>
      </c>
      <c r="I56" s="2">
        <f t="shared" si="2"/>
        <v>88</v>
      </c>
      <c r="K56" s="2">
        <f t="shared" si="3"/>
        <v>-2.0100502512562814E-2</v>
      </c>
      <c r="L56" s="2">
        <f t="shared" si="8"/>
        <v>7</v>
      </c>
      <c r="M56" s="2">
        <f t="shared" si="0"/>
        <v>5</v>
      </c>
      <c r="N56" s="2">
        <f t="shared" si="4"/>
        <v>0.35</v>
      </c>
      <c r="O56" s="2">
        <f t="shared" si="5"/>
        <v>0.25</v>
      </c>
      <c r="P56" s="2">
        <f t="shared" si="6"/>
        <v>4.998989958504815</v>
      </c>
      <c r="Q56" s="2">
        <f t="shared" si="7"/>
        <v>-0.10049574502446708</v>
      </c>
      <c r="S56" s="2">
        <f>SUM(P$2:P57)</f>
        <v>89.992904361414702</v>
      </c>
      <c r="T56" s="2">
        <f>SUM(Q$2:Q57)</f>
        <v>-1.060266210363108</v>
      </c>
    </row>
    <row r="57" spans="1:20" x14ac:dyDescent="0.4">
      <c r="A57">
        <v>1100</v>
      </c>
      <c r="B57">
        <v>213</v>
      </c>
      <c r="C57">
        <v>95</v>
      </c>
      <c r="D57">
        <v>213</v>
      </c>
      <c r="E57">
        <v>91</v>
      </c>
      <c r="F57" s="1" t="s">
        <v>6</v>
      </c>
      <c r="H57" s="2">
        <f t="shared" si="1"/>
        <v>213</v>
      </c>
      <c r="I57" s="2">
        <f t="shared" si="2"/>
        <v>93</v>
      </c>
      <c r="K57" s="2">
        <f t="shared" si="3"/>
        <v>-2.0100502512562814E-2</v>
      </c>
      <c r="L57" s="2">
        <f t="shared" si="8"/>
        <v>6</v>
      </c>
      <c r="M57" s="2">
        <f t="shared" si="0"/>
        <v>5</v>
      </c>
      <c r="N57" s="2">
        <f t="shared" si="4"/>
        <v>0.3</v>
      </c>
      <c r="O57" s="2">
        <f t="shared" si="5"/>
        <v>0.25</v>
      </c>
      <c r="P57" s="2">
        <f t="shared" si="6"/>
        <v>4.998989958504815</v>
      </c>
      <c r="Q57" s="2">
        <f t="shared" si="7"/>
        <v>-0.10049574502446708</v>
      </c>
      <c r="S57" s="2">
        <f>SUM(P$2:P58)</f>
        <v>94.99189431991951</v>
      </c>
      <c r="T57" s="2">
        <f>SUM(Q$2:Q58)</f>
        <v>-1.160761955387575</v>
      </c>
    </row>
    <row r="58" spans="1:20" x14ac:dyDescent="0.4">
      <c r="A58">
        <v>1120</v>
      </c>
      <c r="B58">
        <v>219</v>
      </c>
      <c r="C58">
        <v>100</v>
      </c>
      <c r="D58">
        <v>219</v>
      </c>
      <c r="E58">
        <v>96</v>
      </c>
      <c r="F58" s="1" t="s">
        <v>6</v>
      </c>
      <c r="H58" s="2">
        <f t="shared" si="1"/>
        <v>219</v>
      </c>
      <c r="I58" s="2">
        <f t="shared" si="2"/>
        <v>98</v>
      </c>
      <c r="K58" s="2">
        <f t="shared" si="3"/>
        <v>-2.0100502512562814E-2</v>
      </c>
      <c r="L58" s="2">
        <f t="shared" si="8"/>
        <v>7</v>
      </c>
      <c r="M58" s="2">
        <f t="shared" si="0"/>
        <v>5</v>
      </c>
      <c r="N58" s="2">
        <f t="shared" si="4"/>
        <v>0.35</v>
      </c>
      <c r="O58" s="2">
        <f t="shared" si="5"/>
        <v>0.25</v>
      </c>
      <c r="P58" s="2">
        <f t="shared" si="6"/>
        <v>4.998989958504815</v>
      </c>
      <c r="Q58" s="2">
        <f t="shared" si="7"/>
        <v>-0.10049574502446708</v>
      </c>
      <c r="S58" s="2">
        <f>SUM(P$2:P59)</f>
        <v>99.990884278424318</v>
      </c>
      <c r="T58" s="2">
        <f>SUM(Q$2:Q59)</f>
        <v>-1.261257700412042</v>
      </c>
    </row>
    <row r="59" spans="1:20" x14ac:dyDescent="0.4">
      <c r="A59">
        <v>1140</v>
      </c>
      <c r="B59">
        <v>226</v>
      </c>
      <c r="C59">
        <v>105</v>
      </c>
      <c r="D59">
        <v>226</v>
      </c>
      <c r="E59">
        <v>101</v>
      </c>
      <c r="F59" s="1" t="s">
        <v>6</v>
      </c>
      <c r="H59" s="2">
        <f t="shared" si="1"/>
        <v>226</v>
      </c>
      <c r="I59" s="2">
        <f t="shared" si="2"/>
        <v>103</v>
      </c>
      <c r="K59" s="2">
        <f t="shared" si="3"/>
        <v>-2.0100502512562814E-2</v>
      </c>
      <c r="L59" s="2">
        <f t="shared" si="8"/>
        <v>7</v>
      </c>
      <c r="M59" s="2">
        <f t="shared" si="0"/>
        <v>5</v>
      </c>
      <c r="N59" s="2">
        <f t="shared" si="4"/>
        <v>0.35</v>
      </c>
      <c r="O59" s="2">
        <f t="shared" si="5"/>
        <v>0.25</v>
      </c>
      <c r="P59" s="2">
        <f t="shared" si="6"/>
        <v>4.998989958504815</v>
      </c>
      <c r="Q59" s="2">
        <f t="shared" si="7"/>
        <v>-0.10049574502446708</v>
      </c>
      <c r="S59" s="2">
        <f>SUM(P$2:P60)</f>
        <v>105.48977323277961</v>
      </c>
      <c r="T59" s="2">
        <f>SUM(Q$2:Q60)</f>
        <v>-1.3718030199389557</v>
      </c>
    </row>
    <row r="60" spans="1:20" x14ac:dyDescent="0.4">
      <c r="A60">
        <v>1160</v>
      </c>
      <c r="B60">
        <v>233</v>
      </c>
      <c r="C60">
        <v>110</v>
      </c>
      <c r="D60">
        <v>233</v>
      </c>
      <c r="E60">
        <v>106</v>
      </c>
      <c r="F60" s="1" t="s">
        <v>6</v>
      </c>
      <c r="H60" s="2">
        <f t="shared" si="1"/>
        <v>233</v>
      </c>
      <c r="I60" s="2">
        <f t="shared" si="2"/>
        <v>108</v>
      </c>
      <c r="K60" s="2">
        <f t="shared" si="3"/>
        <v>-2.0100502512562814E-2</v>
      </c>
      <c r="L60" s="2">
        <f t="shared" si="8"/>
        <v>6</v>
      </c>
      <c r="M60" s="2">
        <f t="shared" si="0"/>
        <v>5.5</v>
      </c>
      <c r="N60" s="2">
        <f t="shared" si="4"/>
        <v>0.3</v>
      </c>
      <c r="O60" s="2">
        <f t="shared" si="5"/>
        <v>0.27500000000000002</v>
      </c>
      <c r="P60" s="2">
        <f t="shared" si="6"/>
        <v>5.498888954355297</v>
      </c>
      <c r="Q60" s="2">
        <f t="shared" si="7"/>
        <v>-0.11054531952691379</v>
      </c>
      <c r="S60" s="2">
        <f>SUM(P$2:P61)</f>
        <v>110.98803725683786</v>
      </c>
      <c r="T60" s="2">
        <f>SUM(Q$2:Q61)</f>
        <v>-1.5099794352448759</v>
      </c>
    </row>
    <row r="61" spans="1:20" x14ac:dyDescent="0.4">
      <c r="A61">
        <v>1180</v>
      </c>
      <c r="B61">
        <v>239</v>
      </c>
      <c r="C61">
        <v>116</v>
      </c>
      <c r="D61">
        <v>239</v>
      </c>
      <c r="E61">
        <v>111</v>
      </c>
      <c r="F61" s="1" t="s">
        <v>6</v>
      </c>
      <c r="H61" s="2">
        <f t="shared" si="1"/>
        <v>239</v>
      </c>
      <c r="I61" s="2">
        <f t="shared" si="2"/>
        <v>113.5</v>
      </c>
      <c r="K61" s="2">
        <f t="shared" si="3"/>
        <v>-2.5125628140703515E-2</v>
      </c>
      <c r="L61" s="2">
        <f t="shared" si="8"/>
        <v>7</v>
      </c>
      <c r="M61" s="2">
        <f t="shared" si="0"/>
        <v>5.5</v>
      </c>
      <c r="N61" s="2">
        <f t="shared" si="4"/>
        <v>0.35</v>
      </c>
      <c r="O61" s="2">
        <f t="shared" si="5"/>
        <v>0.27500000000000002</v>
      </c>
      <c r="P61" s="2">
        <f t="shared" si="6"/>
        <v>5.4982640240582485</v>
      </c>
      <c r="Q61" s="2">
        <f t="shared" si="7"/>
        <v>-0.13817641530592015</v>
      </c>
      <c r="S61" s="2">
        <f>SUM(P$2:P62)</f>
        <v>115.98702721534266</v>
      </c>
      <c r="T61" s="2">
        <f>SUM(Q$2:Q62)</f>
        <v>-1.6104751802693429</v>
      </c>
    </row>
    <row r="62" spans="1:20" x14ac:dyDescent="0.4">
      <c r="A62">
        <v>1200</v>
      </c>
      <c r="B62">
        <v>246</v>
      </c>
      <c r="C62">
        <v>121</v>
      </c>
      <c r="D62">
        <v>246</v>
      </c>
      <c r="E62">
        <v>117</v>
      </c>
      <c r="F62" s="1" t="s">
        <v>6</v>
      </c>
      <c r="H62" s="2">
        <f t="shared" si="1"/>
        <v>246</v>
      </c>
      <c r="I62" s="2">
        <f t="shared" si="2"/>
        <v>119</v>
      </c>
      <c r="K62" s="2">
        <f t="shared" si="3"/>
        <v>-2.0100502512562814E-2</v>
      </c>
      <c r="L62" s="2">
        <f t="shared" si="8"/>
        <v>7</v>
      </c>
      <c r="M62" s="2">
        <f t="shared" si="0"/>
        <v>5</v>
      </c>
      <c r="N62" s="2">
        <f t="shared" si="4"/>
        <v>0.35</v>
      </c>
      <c r="O62" s="2">
        <f t="shared" si="5"/>
        <v>0.25</v>
      </c>
      <c r="P62" s="2">
        <f t="shared" si="6"/>
        <v>4.998989958504815</v>
      </c>
      <c r="Q62" s="2">
        <f t="shared" si="7"/>
        <v>-0.10049574502446708</v>
      </c>
      <c r="S62" s="2">
        <f>SUM(P$2:P63)</f>
        <v>121.48591616969796</v>
      </c>
      <c r="T62" s="2">
        <f>SUM(Q$2:Q63)</f>
        <v>-1.7210204997962566</v>
      </c>
    </row>
    <row r="63" spans="1:20" x14ac:dyDescent="0.4">
      <c r="A63">
        <v>1220</v>
      </c>
      <c r="B63">
        <v>253</v>
      </c>
      <c r="C63">
        <v>126</v>
      </c>
      <c r="D63">
        <v>253</v>
      </c>
      <c r="E63">
        <v>122</v>
      </c>
      <c r="F63" s="1" t="s">
        <v>6</v>
      </c>
      <c r="H63" s="2">
        <f t="shared" si="1"/>
        <v>253</v>
      </c>
      <c r="I63" s="2">
        <f t="shared" si="2"/>
        <v>124</v>
      </c>
      <c r="K63" s="2">
        <f t="shared" si="3"/>
        <v>-2.0100502512562814E-2</v>
      </c>
      <c r="L63" s="2">
        <f t="shared" si="8"/>
        <v>6</v>
      </c>
      <c r="M63" s="2">
        <f t="shared" si="0"/>
        <v>5.5</v>
      </c>
      <c r="N63" s="2">
        <f t="shared" si="4"/>
        <v>0.3</v>
      </c>
      <c r="O63" s="2">
        <f t="shared" si="5"/>
        <v>0.27500000000000002</v>
      </c>
      <c r="P63" s="2">
        <f t="shared" si="6"/>
        <v>5.498888954355297</v>
      </c>
      <c r="Q63" s="2">
        <f t="shared" si="7"/>
        <v>-0.11054531952691379</v>
      </c>
      <c r="S63" s="2">
        <f>SUM(P$2:P64)</f>
        <v>126.9841801937562</v>
      </c>
      <c r="T63" s="2">
        <f>SUM(Q$2:Q64)</f>
        <v>-1.8591969151021768</v>
      </c>
    </row>
    <row r="64" spans="1:20" x14ac:dyDescent="0.4">
      <c r="A64">
        <v>1240</v>
      </c>
      <c r="B64">
        <v>259</v>
      </c>
      <c r="C64">
        <v>132</v>
      </c>
      <c r="D64">
        <v>259</v>
      </c>
      <c r="E64">
        <v>127</v>
      </c>
      <c r="F64" s="1" t="s">
        <v>6</v>
      </c>
      <c r="H64" s="2">
        <f t="shared" si="1"/>
        <v>259</v>
      </c>
      <c r="I64" s="2">
        <f t="shared" si="2"/>
        <v>129.5</v>
      </c>
      <c r="K64" s="2">
        <f t="shared" si="3"/>
        <v>-2.5125628140703515E-2</v>
      </c>
      <c r="L64" s="2">
        <f t="shared" si="8"/>
        <v>7</v>
      </c>
      <c r="M64" s="2">
        <f t="shared" si="0"/>
        <v>5.5</v>
      </c>
      <c r="N64" s="2">
        <f t="shared" si="4"/>
        <v>0.35</v>
      </c>
      <c r="O64" s="2">
        <f t="shared" si="5"/>
        <v>0.27500000000000002</v>
      </c>
      <c r="P64" s="2">
        <f t="shared" si="6"/>
        <v>5.4982640240582485</v>
      </c>
      <c r="Q64" s="2">
        <f t="shared" si="7"/>
        <v>-0.13817641530592015</v>
      </c>
      <c r="S64" s="2">
        <f>SUM(P$2:P65)</f>
        <v>132.98296814396198</v>
      </c>
      <c r="T64" s="2">
        <f>SUM(Q$2:Q65)</f>
        <v>-1.9797918091315372</v>
      </c>
    </row>
    <row r="65" spans="1:20" x14ac:dyDescent="0.4">
      <c r="A65">
        <v>1260</v>
      </c>
      <c r="B65">
        <v>266</v>
      </c>
      <c r="C65">
        <v>137</v>
      </c>
      <c r="D65">
        <v>266</v>
      </c>
      <c r="E65">
        <v>133</v>
      </c>
      <c r="F65" s="1" t="s">
        <v>6</v>
      </c>
      <c r="H65" s="2">
        <f t="shared" si="1"/>
        <v>266</v>
      </c>
      <c r="I65" s="2">
        <f t="shared" si="2"/>
        <v>135</v>
      </c>
      <c r="K65" s="2">
        <f t="shared" si="3"/>
        <v>-2.0100502512562814E-2</v>
      </c>
      <c r="L65" s="2">
        <f t="shared" si="8"/>
        <v>7</v>
      </c>
      <c r="M65" s="2">
        <f t="shared" si="0"/>
        <v>6</v>
      </c>
      <c r="N65" s="2">
        <f t="shared" si="4"/>
        <v>0.35</v>
      </c>
      <c r="O65" s="2">
        <f t="shared" si="5"/>
        <v>0.3</v>
      </c>
      <c r="P65" s="2">
        <f t="shared" si="6"/>
        <v>5.9987879502057782</v>
      </c>
      <c r="Q65" s="2">
        <f t="shared" si="7"/>
        <v>-0.12059489402936049</v>
      </c>
      <c r="S65" s="2">
        <f>SUM(P$2:P66)</f>
        <v>137.98195810246679</v>
      </c>
      <c r="T65" s="2">
        <f>SUM(Q$2:Q66)</f>
        <v>-2.0802875541560044</v>
      </c>
    </row>
    <row r="66" spans="1:20" x14ac:dyDescent="0.4">
      <c r="A66">
        <v>1280</v>
      </c>
      <c r="B66">
        <v>273</v>
      </c>
      <c r="C66">
        <v>143</v>
      </c>
      <c r="D66">
        <v>273</v>
      </c>
      <c r="E66">
        <v>139</v>
      </c>
      <c r="F66" s="1" t="s">
        <v>6</v>
      </c>
      <c r="H66" s="2">
        <f t="shared" si="1"/>
        <v>273</v>
      </c>
      <c r="I66" s="2">
        <f t="shared" si="2"/>
        <v>141</v>
      </c>
      <c r="K66" s="2">
        <f t="shared" si="3"/>
        <v>-2.0100502512562814E-2</v>
      </c>
      <c r="L66" s="2">
        <f t="shared" si="8"/>
        <v>7</v>
      </c>
      <c r="M66" s="2">
        <f t="shared" si="0"/>
        <v>5</v>
      </c>
      <c r="N66" s="2">
        <f t="shared" si="4"/>
        <v>0.35</v>
      </c>
      <c r="O66" s="2">
        <f t="shared" si="5"/>
        <v>0.25</v>
      </c>
      <c r="P66" s="2">
        <f t="shared" si="6"/>
        <v>4.998989958504815</v>
      </c>
      <c r="Q66" s="2">
        <f t="shared" si="7"/>
        <v>-0.10049574502446708</v>
      </c>
      <c r="S66" s="2">
        <f>SUM(P$2:P67)</f>
        <v>143.98074605267257</v>
      </c>
      <c r="T66" s="2">
        <f>SUM(Q$2:Q67)</f>
        <v>-2.2008824481853648</v>
      </c>
    </row>
    <row r="67" spans="1:20" x14ac:dyDescent="0.4">
      <c r="A67">
        <v>1300</v>
      </c>
      <c r="B67">
        <v>280</v>
      </c>
      <c r="C67">
        <v>148</v>
      </c>
      <c r="D67">
        <v>280</v>
      </c>
      <c r="E67">
        <v>144</v>
      </c>
      <c r="F67" s="1" t="s">
        <v>6</v>
      </c>
      <c r="H67" s="2">
        <f t="shared" ref="H67:H130" si="9">(B67+D67)/2</f>
        <v>280</v>
      </c>
      <c r="I67" s="2">
        <f t="shared" ref="I67:I130" si="10">(C67+E67)/2</f>
        <v>146</v>
      </c>
      <c r="K67" s="2">
        <f t="shared" ref="K67:K130" si="11">(E67-C67)*0.001/0.199</f>
        <v>-2.0100502512562814E-2</v>
      </c>
      <c r="L67" s="2">
        <f t="shared" si="8"/>
        <v>7</v>
      </c>
      <c r="M67" s="2">
        <f t="shared" ref="M67:M130" si="12">I68-I67</f>
        <v>6</v>
      </c>
      <c r="N67" s="2">
        <f t="shared" ref="N67:N130" si="13">L67/20</f>
        <v>0.35</v>
      </c>
      <c r="O67" s="2">
        <f t="shared" ref="O67:O130" si="14">M67/20</f>
        <v>0.3</v>
      </c>
      <c r="P67" s="2">
        <f t="shared" ref="P67:P130" si="15">M67*COS(K67)</f>
        <v>5.9987879502057782</v>
      </c>
      <c r="Q67" s="2">
        <f t="shared" ref="Q67:Q130" si="16">M67*SIN(K67)</f>
        <v>-0.12059489402936049</v>
      </c>
      <c r="S67" s="2">
        <f>SUM(P$2:P68)</f>
        <v>149.97953400287835</v>
      </c>
      <c r="T67" s="2">
        <f>SUM(Q$2:Q68)</f>
        <v>-2.3214773422147252</v>
      </c>
    </row>
    <row r="68" spans="1:20" x14ac:dyDescent="0.4">
      <c r="A68">
        <v>1320</v>
      </c>
      <c r="B68">
        <v>287</v>
      </c>
      <c r="C68">
        <v>154</v>
      </c>
      <c r="D68">
        <v>287</v>
      </c>
      <c r="E68">
        <v>150</v>
      </c>
      <c r="F68" s="1" t="s">
        <v>6</v>
      </c>
      <c r="H68" s="2">
        <f t="shared" si="9"/>
        <v>287</v>
      </c>
      <c r="I68" s="2">
        <f t="shared" si="10"/>
        <v>152</v>
      </c>
      <c r="K68" s="2">
        <f t="shared" si="11"/>
        <v>-2.0100502512562814E-2</v>
      </c>
      <c r="L68" s="2">
        <f t="shared" ref="L68:L131" si="17">H69-H68</f>
        <v>7</v>
      </c>
      <c r="M68" s="2">
        <f t="shared" si="12"/>
        <v>6</v>
      </c>
      <c r="N68" s="2">
        <f t="shared" si="13"/>
        <v>0.35</v>
      </c>
      <c r="O68" s="2">
        <f t="shared" si="14"/>
        <v>0.3</v>
      </c>
      <c r="P68" s="2">
        <f t="shared" si="15"/>
        <v>5.9987879502057782</v>
      </c>
      <c r="Q68" s="2">
        <f t="shared" si="16"/>
        <v>-0.12059489402936049</v>
      </c>
      <c r="S68" s="2">
        <f>SUM(P$2:P69)</f>
        <v>155.47842295723365</v>
      </c>
      <c r="T68" s="2">
        <f>SUM(Q$2:Q69)</f>
        <v>-2.4320226617416392</v>
      </c>
    </row>
    <row r="69" spans="1:20" x14ac:dyDescent="0.4">
      <c r="A69">
        <v>1340</v>
      </c>
      <c r="B69">
        <v>294</v>
      </c>
      <c r="C69">
        <v>160</v>
      </c>
      <c r="D69">
        <v>294</v>
      </c>
      <c r="E69">
        <v>156</v>
      </c>
      <c r="F69" s="1" t="s">
        <v>6</v>
      </c>
      <c r="H69" s="2">
        <f t="shared" si="9"/>
        <v>294</v>
      </c>
      <c r="I69" s="2">
        <f t="shared" si="10"/>
        <v>158</v>
      </c>
      <c r="K69" s="2">
        <f t="shared" si="11"/>
        <v>-2.0100502512562814E-2</v>
      </c>
      <c r="L69" s="2">
        <f t="shared" si="17"/>
        <v>7</v>
      </c>
      <c r="M69" s="2">
        <f t="shared" si="12"/>
        <v>5.5</v>
      </c>
      <c r="N69" s="2">
        <f t="shared" si="13"/>
        <v>0.35</v>
      </c>
      <c r="O69" s="2">
        <f t="shared" si="14"/>
        <v>0.27500000000000002</v>
      </c>
      <c r="P69" s="2">
        <f t="shared" si="15"/>
        <v>5.498888954355297</v>
      </c>
      <c r="Q69" s="2">
        <f t="shared" si="16"/>
        <v>-0.11054531952691379</v>
      </c>
      <c r="S69" s="2">
        <f>SUM(P$2:P70)</f>
        <v>161.47774116918148</v>
      </c>
      <c r="T69" s="2">
        <f>SUM(Q$2:Q70)</f>
        <v>-2.5224714969516033</v>
      </c>
    </row>
    <row r="70" spans="1:20" x14ac:dyDescent="0.4">
      <c r="A70">
        <v>1360</v>
      </c>
      <c r="B70">
        <v>301</v>
      </c>
      <c r="C70">
        <v>165</v>
      </c>
      <c r="D70">
        <v>301</v>
      </c>
      <c r="E70">
        <v>162</v>
      </c>
      <c r="F70" s="1" t="s">
        <v>6</v>
      </c>
      <c r="H70" s="2">
        <f t="shared" si="9"/>
        <v>301</v>
      </c>
      <c r="I70" s="2">
        <f t="shared" si="10"/>
        <v>163.5</v>
      </c>
      <c r="K70" s="2">
        <f t="shared" si="11"/>
        <v>-1.507537688442211E-2</v>
      </c>
      <c r="L70" s="2">
        <f t="shared" si="17"/>
        <v>7</v>
      </c>
      <c r="M70" s="2">
        <f t="shared" si="12"/>
        <v>6</v>
      </c>
      <c r="N70" s="2">
        <f t="shared" si="13"/>
        <v>0.35</v>
      </c>
      <c r="O70" s="2">
        <f t="shared" si="14"/>
        <v>0.3</v>
      </c>
      <c r="P70" s="2">
        <f t="shared" si="15"/>
        <v>5.999318211947851</v>
      </c>
      <c r="Q70" s="2">
        <f t="shared" si="16"/>
        <v>-9.0448835209964218E-2</v>
      </c>
      <c r="S70" s="2">
        <f>SUM(P$2:P71)</f>
        <v>166.97711619680035</v>
      </c>
      <c r="T70" s="2">
        <f>SUM(Q$2:Q71)</f>
        <v>-2.605382929227404</v>
      </c>
    </row>
    <row r="71" spans="1:20" x14ac:dyDescent="0.4">
      <c r="A71">
        <v>1380</v>
      </c>
      <c r="B71">
        <v>308</v>
      </c>
      <c r="C71">
        <v>171</v>
      </c>
      <c r="D71">
        <v>308</v>
      </c>
      <c r="E71">
        <v>168</v>
      </c>
      <c r="F71" s="1" t="s">
        <v>6</v>
      </c>
      <c r="H71" s="2">
        <f t="shared" si="9"/>
        <v>308</v>
      </c>
      <c r="I71" s="2">
        <f t="shared" si="10"/>
        <v>169.5</v>
      </c>
      <c r="K71" s="2">
        <f t="shared" si="11"/>
        <v>-1.507537688442211E-2</v>
      </c>
      <c r="L71" s="2">
        <f t="shared" si="17"/>
        <v>7</v>
      </c>
      <c r="M71" s="2">
        <f t="shared" si="12"/>
        <v>5.5</v>
      </c>
      <c r="N71" s="2">
        <f t="shared" si="13"/>
        <v>0.35</v>
      </c>
      <c r="O71" s="2">
        <f t="shared" si="14"/>
        <v>0.27500000000000002</v>
      </c>
      <c r="P71" s="2">
        <f t="shared" si="15"/>
        <v>5.4993750276188633</v>
      </c>
      <c r="Q71" s="2">
        <f t="shared" si="16"/>
        <v>-8.2911432275800528E-2</v>
      </c>
      <c r="S71" s="2">
        <f>SUM(P$2:P72)</f>
        <v>172.97590414700613</v>
      </c>
      <c r="T71" s="2">
        <f>SUM(Q$2:Q72)</f>
        <v>-2.7259778232567644</v>
      </c>
    </row>
    <row r="72" spans="1:20" x14ac:dyDescent="0.4">
      <c r="A72">
        <v>1400</v>
      </c>
      <c r="B72">
        <v>315</v>
      </c>
      <c r="C72">
        <v>177</v>
      </c>
      <c r="D72">
        <v>315</v>
      </c>
      <c r="E72">
        <v>173</v>
      </c>
      <c r="F72" s="1" t="s">
        <v>6</v>
      </c>
      <c r="H72" s="2">
        <f t="shared" si="9"/>
        <v>315</v>
      </c>
      <c r="I72" s="2">
        <f t="shared" si="10"/>
        <v>175</v>
      </c>
      <c r="K72" s="2">
        <f t="shared" si="11"/>
        <v>-2.0100502512562814E-2</v>
      </c>
      <c r="L72" s="2">
        <f t="shared" si="17"/>
        <v>7</v>
      </c>
      <c r="M72" s="2">
        <f t="shared" si="12"/>
        <v>6</v>
      </c>
      <c r="N72" s="2">
        <f t="shared" si="13"/>
        <v>0.35</v>
      </c>
      <c r="O72" s="2">
        <f t="shared" si="14"/>
        <v>0.3</v>
      </c>
      <c r="P72" s="2">
        <f t="shared" si="15"/>
        <v>5.9987879502057782</v>
      </c>
      <c r="Q72" s="2">
        <f t="shared" si="16"/>
        <v>-0.12059489402936049</v>
      </c>
      <c r="S72" s="2">
        <f>SUM(P$2:P73)</f>
        <v>179.4745910930624</v>
      </c>
      <c r="T72" s="2">
        <f>SUM(Q$2:Q73)</f>
        <v>-2.8566222917885717</v>
      </c>
    </row>
    <row r="73" spans="1:20" x14ac:dyDescent="0.4">
      <c r="A73">
        <v>1420</v>
      </c>
      <c r="B73">
        <v>322</v>
      </c>
      <c r="C73">
        <v>183</v>
      </c>
      <c r="D73">
        <v>322</v>
      </c>
      <c r="E73">
        <v>179</v>
      </c>
      <c r="F73" s="1" t="s">
        <v>6</v>
      </c>
      <c r="H73" s="2">
        <f t="shared" si="9"/>
        <v>322</v>
      </c>
      <c r="I73" s="2">
        <f t="shared" si="10"/>
        <v>181</v>
      </c>
      <c r="K73" s="2">
        <f t="shared" si="11"/>
        <v>-2.0100502512562814E-2</v>
      </c>
      <c r="L73" s="2">
        <f t="shared" si="17"/>
        <v>7</v>
      </c>
      <c r="M73" s="2">
        <f t="shared" si="12"/>
        <v>6.5</v>
      </c>
      <c r="N73" s="2">
        <f t="shared" si="13"/>
        <v>0.35</v>
      </c>
      <c r="O73" s="2">
        <f t="shared" si="14"/>
        <v>0.32500000000000001</v>
      </c>
      <c r="P73" s="2">
        <f t="shared" si="15"/>
        <v>6.4986869460562602</v>
      </c>
      <c r="Q73" s="2">
        <f t="shared" si="16"/>
        <v>-0.1306444685318072</v>
      </c>
      <c r="S73" s="2">
        <f>SUM(P$2:P74)</f>
        <v>185.47390930501024</v>
      </c>
      <c r="T73" s="2">
        <f>SUM(Q$2:Q74)</f>
        <v>-2.9470711269985359</v>
      </c>
    </row>
    <row r="74" spans="1:20" x14ac:dyDescent="0.4">
      <c r="A74">
        <v>1440</v>
      </c>
      <c r="B74">
        <v>329</v>
      </c>
      <c r="C74">
        <v>189</v>
      </c>
      <c r="D74">
        <v>329</v>
      </c>
      <c r="E74">
        <v>186</v>
      </c>
      <c r="F74" s="1" t="s">
        <v>6</v>
      </c>
      <c r="H74" s="2">
        <f t="shared" si="9"/>
        <v>329</v>
      </c>
      <c r="I74" s="2">
        <f t="shared" si="10"/>
        <v>187.5</v>
      </c>
      <c r="K74" s="2">
        <f t="shared" si="11"/>
        <v>-1.507537688442211E-2</v>
      </c>
      <c r="L74" s="2">
        <f t="shared" si="17"/>
        <v>7</v>
      </c>
      <c r="M74" s="2">
        <f t="shared" si="12"/>
        <v>6</v>
      </c>
      <c r="N74" s="2">
        <f t="shared" si="13"/>
        <v>0.35</v>
      </c>
      <c r="O74" s="2">
        <f t="shared" si="14"/>
        <v>0.3</v>
      </c>
      <c r="P74" s="2">
        <f t="shared" si="15"/>
        <v>5.999318211947851</v>
      </c>
      <c r="Q74" s="2">
        <f t="shared" si="16"/>
        <v>-9.0448835209964218E-2</v>
      </c>
      <c r="S74" s="2">
        <f>SUM(P$2:P75)</f>
        <v>191.47322751695808</v>
      </c>
      <c r="T74" s="2">
        <f>SUM(Q$2:Q75)</f>
        <v>-3.0375199622085001</v>
      </c>
    </row>
    <row r="75" spans="1:20" x14ac:dyDescent="0.4">
      <c r="A75">
        <v>1460</v>
      </c>
      <c r="B75">
        <v>336</v>
      </c>
      <c r="C75">
        <v>195</v>
      </c>
      <c r="D75">
        <v>336</v>
      </c>
      <c r="E75">
        <v>192</v>
      </c>
      <c r="F75" s="1" t="s">
        <v>6</v>
      </c>
      <c r="H75" s="2">
        <f t="shared" si="9"/>
        <v>336</v>
      </c>
      <c r="I75" s="2">
        <f t="shared" si="10"/>
        <v>193.5</v>
      </c>
      <c r="K75" s="2">
        <f t="shared" si="11"/>
        <v>-1.507537688442211E-2</v>
      </c>
      <c r="L75" s="2">
        <f t="shared" si="17"/>
        <v>7</v>
      </c>
      <c r="M75" s="2">
        <f t="shared" si="12"/>
        <v>6</v>
      </c>
      <c r="N75" s="2">
        <f t="shared" si="13"/>
        <v>0.35</v>
      </c>
      <c r="O75" s="2">
        <f t="shared" si="14"/>
        <v>0.3</v>
      </c>
      <c r="P75" s="2">
        <f t="shared" si="15"/>
        <v>5.999318211947851</v>
      </c>
      <c r="Q75" s="2">
        <f t="shared" si="16"/>
        <v>-9.0448835209964218E-2</v>
      </c>
      <c r="S75" s="2">
        <f>SUM(P$2:P76)</f>
        <v>197.47254572890591</v>
      </c>
      <c r="T75" s="2">
        <f>SUM(Q$2:Q76)</f>
        <v>-3.1279687974184642</v>
      </c>
    </row>
    <row r="76" spans="1:20" x14ac:dyDescent="0.4">
      <c r="A76">
        <v>1480</v>
      </c>
      <c r="B76">
        <v>343</v>
      </c>
      <c r="C76">
        <v>201</v>
      </c>
      <c r="D76">
        <v>343</v>
      </c>
      <c r="E76">
        <v>198</v>
      </c>
      <c r="F76" s="1" t="s">
        <v>6</v>
      </c>
      <c r="H76" s="2">
        <f t="shared" si="9"/>
        <v>343</v>
      </c>
      <c r="I76" s="2">
        <f t="shared" si="10"/>
        <v>199.5</v>
      </c>
      <c r="K76" s="2">
        <f t="shared" si="11"/>
        <v>-1.507537688442211E-2</v>
      </c>
      <c r="L76" s="2">
        <f t="shared" si="17"/>
        <v>6</v>
      </c>
      <c r="M76" s="2">
        <f t="shared" si="12"/>
        <v>6</v>
      </c>
      <c r="N76" s="2">
        <f t="shared" si="13"/>
        <v>0.3</v>
      </c>
      <c r="O76" s="2">
        <f t="shared" si="14"/>
        <v>0.3</v>
      </c>
      <c r="P76" s="2">
        <f t="shared" si="15"/>
        <v>5.999318211947851</v>
      </c>
      <c r="Q76" s="2">
        <f t="shared" si="16"/>
        <v>-9.0448835209964218E-2</v>
      </c>
      <c r="S76" s="2">
        <f>SUM(P$2:P77)</f>
        <v>203.97180712518275</v>
      </c>
      <c r="T76" s="2">
        <f>SUM(Q$2:Q77)</f>
        <v>-3.2259550355625923</v>
      </c>
    </row>
    <row r="77" spans="1:20" x14ac:dyDescent="0.4">
      <c r="A77">
        <v>1500</v>
      </c>
      <c r="B77">
        <v>349</v>
      </c>
      <c r="C77">
        <v>207</v>
      </c>
      <c r="D77">
        <v>349</v>
      </c>
      <c r="E77">
        <v>204</v>
      </c>
      <c r="F77" s="1" t="s">
        <v>6</v>
      </c>
      <c r="H77" s="2">
        <f t="shared" si="9"/>
        <v>349</v>
      </c>
      <c r="I77" s="2">
        <f t="shared" si="10"/>
        <v>205.5</v>
      </c>
      <c r="K77" s="2">
        <f t="shared" si="11"/>
        <v>-1.507537688442211E-2</v>
      </c>
      <c r="L77" s="2">
        <f t="shared" si="17"/>
        <v>7</v>
      </c>
      <c r="M77" s="2">
        <f t="shared" si="12"/>
        <v>6.5</v>
      </c>
      <c r="N77" s="2">
        <f t="shared" si="13"/>
        <v>0.35</v>
      </c>
      <c r="O77" s="2">
        <f t="shared" si="14"/>
        <v>0.32500000000000001</v>
      </c>
      <c r="P77" s="2">
        <f t="shared" si="15"/>
        <v>6.4992613962768386</v>
      </c>
      <c r="Q77" s="2">
        <f t="shared" si="16"/>
        <v>-9.7986238144127893E-2</v>
      </c>
      <c r="S77" s="2">
        <f>SUM(P$2:P78)</f>
        <v>210.47049407123902</v>
      </c>
      <c r="T77" s="2">
        <f>SUM(Q$2:Q78)</f>
        <v>-3.3565995040943997</v>
      </c>
    </row>
    <row r="78" spans="1:20" x14ac:dyDescent="0.4">
      <c r="A78">
        <v>1520</v>
      </c>
      <c r="B78">
        <v>356</v>
      </c>
      <c r="C78">
        <v>214</v>
      </c>
      <c r="D78">
        <v>356</v>
      </c>
      <c r="E78">
        <v>210</v>
      </c>
      <c r="F78" s="1" t="s">
        <v>6</v>
      </c>
      <c r="H78" s="2">
        <f t="shared" si="9"/>
        <v>356</v>
      </c>
      <c r="I78" s="2">
        <f t="shared" si="10"/>
        <v>212</v>
      </c>
      <c r="K78" s="2">
        <f t="shared" si="11"/>
        <v>-2.0100502512562814E-2</v>
      </c>
      <c r="L78" s="2">
        <f t="shared" si="17"/>
        <v>7</v>
      </c>
      <c r="M78" s="2">
        <f t="shared" si="12"/>
        <v>6.5</v>
      </c>
      <c r="N78" s="2">
        <f t="shared" si="13"/>
        <v>0.35</v>
      </c>
      <c r="O78" s="2">
        <f t="shared" si="14"/>
        <v>0.32500000000000001</v>
      </c>
      <c r="P78" s="2">
        <f t="shared" si="15"/>
        <v>6.4986869460562602</v>
      </c>
      <c r="Q78" s="2">
        <f t="shared" si="16"/>
        <v>-0.1306444685318072</v>
      </c>
      <c r="S78" s="2">
        <f>SUM(P$2:P79)</f>
        <v>216.46981228318685</v>
      </c>
      <c r="T78" s="2">
        <f>SUM(Q$2:Q79)</f>
        <v>-3.4470483393043638</v>
      </c>
    </row>
    <row r="79" spans="1:20" x14ac:dyDescent="0.4">
      <c r="A79">
        <v>1540</v>
      </c>
      <c r="B79">
        <v>363</v>
      </c>
      <c r="C79">
        <v>220</v>
      </c>
      <c r="D79">
        <v>363</v>
      </c>
      <c r="E79">
        <v>217</v>
      </c>
      <c r="F79" s="1" t="s">
        <v>6</v>
      </c>
      <c r="H79" s="2">
        <f t="shared" si="9"/>
        <v>363</v>
      </c>
      <c r="I79" s="2">
        <f t="shared" si="10"/>
        <v>218.5</v>
      </c>
      <c r="K79" s="2">
        <f t="shared" si="11"/>
        <v>-1.507537688442211E-2</v>
      </c>
      <c r="L79" s="2">
        <f t="shared" si="17"/>
        <v>7</v>
      </c>
      <c r="M79" s="2">
        <f t="shared" si="12"/>
        <v>6</v>
      </c>
      <c r="N79" s="2">
        <f t="shared" si="13"/>
        <v>0.35</v>
      </c>
      <c r="O79" s="2">
        <f t="shared" si="14"/>
        <v>0.3</v>
      </c>
      <c r="P79" s="2">
        <f t="shared" si="15"/>
        <v>5.999318211947851</v>
      </c>
      <c r="Q79" s="2">
        <f t="shared" si="16"/>
        <v>-9.0448835209964218E-2</v>
      </c>
      <c r="S79" s="2">
        <f>SUM(P$2:P80)</f>
        <v>222.46913049513469</v>
      </c>
      <c r="T79" s="2">
        <f>SUM(Q$2:Q80)</f>
        <v>-3.537497174514328</v>
      </c>
    </row>
    <row r="80" spans="1:20" x14ac:dyDescent="0.4">
      <c r="A80">
        <v>1560</v>
      </c>
      <c r="B80">
        <v>370</v>
      </c>
      <c r="C80">
        <v>226</v>
      </c>
      <c r="D80">
        <v>370</v>
      </c>
      <c r="E80">
        <v>223</v>
      </c>
      <c r="F80" s="1" t="s">
        <v>6</v>
      </c>
      <c r="H80" s="2">
        <f t="shared" si="9"/>
        <v>370</v>
      </c>
      <c r="I80" s="2">
        <f t="shared" si="10"/>
        <v>224.5</v>
      </c>
      <c r="K80" s="2">
        <f t="shared" si="11"/>
        <v>-1.507537688442211E-2</v>
      </c>
      <c r="L80" s="2">
        <f t="shared" si="17"/>
        <v>7</v>
      </c>
      <c r="M80" s="2">
        <f t="shared" si="12"/>
        <v>6</v>
      </c>
      <c r="N80" s="2">
        <f t="shared" si="13"/>
        <v>0.35</v>
      </c>
      <c r="O80" s="2">
        <f t="shared" si="14"/>
        <v>0.3</v>
      </c>
      <c r="P80" s="2">
        <f t="shared" si="15"/>
        <v>5.999318211947851</v>
      </c>
      <c r="Q80" s="2">
        <f t="shared" si="16"/>
        <v>-9.0448835209964218E-2</v>
      </c>
      <c r="S80" s="2">
        <f>SUM(P$2:P81)</f>
        <v>228.96839189141153</v>
      </c>
      <c r="T80" s="2">
        <f>SUM(Q$2:Q81)</f>
        <v>-3.6354834126584561</v>
      </c>
    </row>
    <row r="81" spans="1:20" x14ac:dyDescent="0.4">
      <c r="A81">
        <v>1580</v>
      </c>
      <c r="B81">
        <v>377</v>
      </c>
      <c r="C81">
        <v>232</v>
      </c>
      <c r="D81">
        <v>377</v>
      </c>
      <c r="E81">
        <v>229</v>
      </c>
      <c r="F81" s="1" t="s">
        <v>6</v>
      </c>
      <c r="H81" s="2">
        <f t="shared" si="9"/>
        <v>377</v>
      </c>
      <c r="I81" s="2">
        <f t="shared" si="10"/>
        <v>230.5</v>
      </c>
      <c r="K81" s="2">
        <f t="shared" si="11"/>
        <v>-1.507537688442211E-2</v>
      </c>
      <c r="L81" s="2">
        <f t="shared" si="17"/>
        <v>7</v>
      </c>
      <c r="M81" s="2">
        <f t="shared" si="12"/>
        <v>6.5</v>
      </c>
      <c r="N81" s="2">
        <f t="shared" si="13"/>
        <v>0.35</v>
      </c>
      <c r="O81" s="2">
        <f t="shared" si="14"/>
        <v>0.32500000000000001</v>
      </c>
      <c r="P81" s="2">
        <f t="shared" si="15"/>
        <v>6.4992613962768386</v>
      </c>
      <c r="Q81" s="2">
        <f t="shared" si="16"/>
        <v>-9.7986238144127893E-2</v>
      </c>
      <c r="S81" s="2">
        <f>SUM(P$2:P82)</f>
        <v>235.4670788374678</v>
      </c>
      <c r="T81" s="2">
        <f>SUM(Q$2:Q82)</f>
        <v>-3.7661278811902634</v>
      </c>
    </row>
    <row r="82" spans="1:20" x14ac:dyDescent="0.4">
      <c r="A82">
        <v>1600</v>
      </c>
      <c r="B82">
        <v>384</v>
      </c>
      <c r="C82">
        <v>239</v>
      </c>
      <c r="D82">
        <v>384</v>
      </c>
      <c r="E82">
        <v>235</v>
      </c>
      <c r="F82" s="1" t="s">
        <v>6</v>
      </c>
      <c r="H82" s="2">
        <f t="shared" si="9"/>
        <v>384</v>
      </c>
      <c r="I82" s="2">
        <f t="shared" si="10"/>
        <v>237</v>
      </c>
      <c r="K82" s="2">
        <f t="shared" si="11"/>
        <v>-2.0100502512562814E-2</v>
      </c>
      <c r="L82" s="2">
        <f t="shared" si="17"/>
        <v>7</v>
      </c>
      <c r="M82" s="2">
        <f t="shared" si="12"/>
        <v>6.5</v>
      </c>
      <c r="N82" s="2">
        <f t="shared" si="13"/>
        <v>0.35</v>
      </c>
      <c r="O82" s="2">
        <f t="shared" si="14"/>
        <v>0.32500000000000001</v>
      </c>
      <c r="P82" s="2">
        <f t="shared" si="15"/>
        <v>6.4986869460562602</v>
      </c>
      <c r="Q82" s="2">
        <f t="shared" si="16"/>
        <v>-0.1306444685318072</v>
      </c>
      <c r="S82" s="2">
        <f>SUM(P$2:P83)</f>
        <v>241.96634023374463</v>
      </c>
      <c r="T82" s="2">
        <f>SUM(Q$2:Q83)</f>
        <v>-3.8641141193343915</v>
      </c>
    </row>
    <row r="83" spans="1:20" x14ac:dyDescent="0.4">
      <c r="A83">
        <v>1620</v>
      </c>
      <c r="B83">
        <v>391</v>
      </c>
      <c r="C83">
        <v>245</v>
      </c>
      <c r="D83">
        <v>391</v>
      </c>
      <c r="E83">
        <v>242</v>
      </c>
      <c r="F83" s="1" t="s">
        <v>6</v>
      </c>
      <c r="H83" s="2">
        <f t="shared" si="9"/>
        <v>391</v>
      </c>
      <c r="I83" s="2">
        <f t="shared" si="10"/>
        <v>243.5</v>
      </c>
      <c r="K83" s="2">
        <f t="shared" si="11"/>
        <v>-1.507537688442211E-2</v>
      </c>
      <c r="L83" s="2">
        <f t="shared" si="17"/>
        <v>7</v>
      </c>
      <c r="M83" s="2">
        <f t="shared" si="12"/>
        <v>6.5</v>
      </c>
      <c r="N83" s="2">
        <f t="shared" si="13"/>
        <v>0.35</v>
      </c>
      <c r="O83" s="2">
        <f t="shared" si="14"/>
        <v>0.32500000000000001</v>
      </c>
      <c r="P83" s="2">
        <f t="shared" si="15"/>
        <v>6.4992613962768386</v>
      </c>
      <c r="Q83" s="2">
        <f t="shared" si="16"/>
        <v>-9.7986238144127893E-2</v>
      </c>
      <c r="S83" s="2">
        <f>SUM(P$2:P84)</f>
        <v>248.4650271798009</v>
      </c>
      <c r="T83" s="2">
        <f>SUM(Q$2:Q84)</f>
        <v>-3.9947585878661989</v>
      </c>
    </row>
    <row r="84" spans="1:20" x14ac:dyDescent="0.4">
      <c r="A84">
        <v>1640</v>
      </c>
      <c r="B84">
        <v>398</v>
      </c>
      <c r="C84">
        <v>252</v>
      </c>
      <c r="D84">
        <v>398</v>
      </c>
      <c r="E84">
        <v>248</v>
      </c>
      <c r="F84" s="1" t="s">
        <v>6</v>
      </c>
      <c r="H84" s="2">
        <f t="shared" si="9"/>
        <v>398</v>
      </c>
      <c r="I84" s="2">
        <f t="shared" si="10"/>
        <v>250</v>
      </c>
      <c r="K84" s="2">
        <f t="shared" si="11"/>
        <v>-2.0100502512562814E-2</v>
      </c>
      <c r="L84" s="2">
        <f t="shared" si="17"/>
        <v>7</v>
      </c>
      <c r="M84" s="2">
        <f t="shared" si="12"/>
        <v>6.5</v>
      </c>
      <c r="N84" s="2">
        <f t="shared" si="13"/>
        <v>0.35</v>
      </c>
      <c r="O84" s="2">
        <f t="shared" si="14"/>
        <v>0.32500000000000001</v>
      </c>
      <c r="P84" s="2">
        <f t="shared" si="15"/>
        <v>6.4986869460562602</v>
      </c>
      <c r="Q84" s="2">
        <f t="shared" si="16"/>
        <v>-0.1306444685318072</v>
      </c>
      <c r="S84" s="2">
        <f>SUM(P$2:P85)</f>
        <v>254.46434539174874</v>
      </c>
      <c r="T84" s="2">
        <f>SUM(Q$2:Q85)</f>
        <v>-4.085207423076163</v>
      </c>
    </row>
    <row r="85" spans="1:20" x14ac:dyDescent="0.4">
      <c r="A85">
        <v>1660</v>
      </c>
      <c r="B85">
        <v>405</v>
      </c>
      <c r="C85">
        <v>258</v>
      </c>
      <c r="D85">
        <v>405</v>
      </c>
      <c r="E85">
        <v>255</v>
      </c>
      <c r="F85" s="1" t="s">
        <v>6</v>
      </c>
      <c r="H85" s="2">
        <f t="shared" si="9"/>
        <v>405</v>
      </c>
      <c r="I85" s="2">
        <f t="shared" si="10"/>
        <v>256.5</v>
      </c>
      <c r="K85" s="2">
        <f t="shared" si="11"/>
        <v>-1.507537688442211E-2</v>
      </c>
      <c r="L85" s="2">
        <f t="shared" si="17"/>
        <v>7</v>
      </c>
      <c r="M85" s="2">
        <f t="shared" si="12"/>
        <v>6</v>
      </c>
      <c r="N85" s="2">
        <f t="shared" si="13"/>
        <v>0.35</v>
      </c>
      <c r="O85" s="2">
        <f t="shared" si="14"/>
        <v>0.3</v>
      </c>
      <c r="P85" s="2">
        <f t="shared" si="15"/>
        <v>5.999318211947851</v>
      </c>
      <c r="Q85" s="2">
        <f t="shared" si="16"/>
        <v>-9.0448835209964218E-2</v>
      </c>
      <c r="S85" s="2">
        <f>SUM(P$2:P86)</f>
        <v>261.46354997235454</v>
      </c>
      <c r="T85" s="2">
        <f>SUM(Q$2:Q86)</f>
        <v>-4.1907310641544546</v>
      </c>
    </row>
    <row r="86" spans="1:20" x14ac:dyDescent="0.4">
      <c r="A86">
        <v>1680</v>
      </c>
      <c r="B86">
        <v>412</v>
      </c>
      <c r="C86">
        <v>264</v>
      </c>
      <c r="D86">
        <v>412</v>
      </c>
      <c r="E86">
        <v>261</v>
      </c>
      <c r="F86" s="1" t="s">
        <v>6</v>
      </c>
      <c r="H86" s="2">
        <f t="shared" si="9"/>
        <v>412</v>
      </c>
      <c r="I86" s="2">
        <f t="shared" si="10"/>
        <v>262.5</v>
      </c>
      <c r="K86" s="2">
        <f t="shared" si="11"/>
        <v>-1.507537688442211E-2</v>
      </c>
      <c r="L86" s="2">
        <f t="shared" si="17"/>
        <v>7</v>
      </c>
      <c r="M86" s="2">
        <f t="shared" si="12"/>
        <v>7</v>
      </c>
      <c r="N86" s="2">
        <f t="shared" si="13"/>
        <v>0.35</v>
      </c>
      <c r="O86" s="2">
        <f t="shared" si="14"/>
        <v>0.35</v>
      </c>
      <c r="P86" s="2">
        <f t="shared" si="15"/>
        <v>6.9992045806058263</v>
      </c>
      <c r="Q86" s="2">
        <f t="shared" si="16"/>
        <v>-0.10552364107829158</v>
      </c>
      <c r="S86" s="2">
        <f>SUM(P$2:P87)</f>
        <v>267.46286818430241</v>
      </c>
      <c r="T86" s="2">
        <f>SUM(Q$2:Q87)</f>
        <v>-4.2811798993644192</v>
      </c>
    </row>
    <row r="87" spans="1:20" x14ac:dyDescent="0.4">
      <c r="A87">
        <v>1700</v>
      </c>
      <c r="B87">
        <v>419</v>
      </c>
      <c r="C87">
        <v>271</v>
      </c>
      <c r="D87">
        <v>419</v>
      </c>
      <c r="E87">
        <v>268</v>
      </c>
      <c r="F87" s="1" t="s">
        <v>6</v>
      </c>
      <c r="H87" s="2">
        <f t="shared" si="9"/>
        <v>419</v>
      </c>
      <c r="I87" s="2">
        <f t="shared" si="10"/>
        <v>269.5</v>
      </c>
      <c r="K87" s="2">
        <f t="shared" si="11"/>
        <v>-1.507537688442211E-2</v>
      </c>
      <c r="L87" s="2">
        <f t="shared" si="17"/>
        <v>7</v>
      </c>
      <c r="M87" s="2">
        <f t="shared" si="12"/>
        <v>6</v>
      </c>
      <c r="N87" s="2">
        <f t="shared" si="13"/>
        <v>0.35</v>
      </c>
      <c r="O87" s="2">
        <f t="shared" si="14"/>
        <v>0.3</v>
      </c>
      <c r="P87" s="2">
        <f t="shared" si="15"/>
        <v>5.999318211947851</v>
      </c>
      <c r="Q87" s="2">
        <f t="shared" si="16"/>
        <v>-9.0448835209964218E-2</v>
      </c>
      <c r="S87" s="2">
        <f>SUM(P$2:P88)</f>
        <v>274.46207276490821</v>
      </c>
      <c r="T87" s="2">
        <f>SUM(Q$2:Q88)</f>
        <v>-4.3867035404427108</v>
      </c>
    </row>
    <row r="88" spans="1:20" x14ac:dyDescent="0.4">
      <c r="A88">
        <v>1720</v>
      </c>
      <c r="B88">
        <v>426</v>
      </c>
      <c r="C88">
        <v>277</v>
      </c>
      <c r="D88">
        <v>426</v>
      </c>
      <c r="E88">
        <v>274</v>
      </c>
      <c r="F88" s="1" t="s">
        <v>6</v>
      </c>
      <c r="H88" s="2">
        <f t="shared" si="9"/>
        <v>426</v>
      </c>
      <c r="I88" s="2">
        <f t="shared" si="10"/>
        <v>275.5</v>
      </c>
      <c r="K88" s="2">
        <f t="shared" si="11"/>
        <v>-1.507537688442211E-2</v>
      </c>
      <c r="L88" s="2">
        <f t="shared" si="17"/>
        <v>7</v>
      </c>
      <c r="M88" s="2">
        <f t="shared" si="12"/>
        <v>7</v>
      </c>
      <c r="N88" s="2">
        <f t="shared" si="13"/>
        <v>0.35</v>
      </c>
      <c r="O88" s="2">
        <f t="shared" si="14"/>
        <v>0.35</v>
      </c>
      <c r="P88" s="2">
        <f t="shared" si="15"/>
        <v>6.9992045806058263</v>
      </c>
      <c r="Q88" s="2">
        <f t="shared" si="16"/>
        <v>-0.10552364107829158</v>
      </c>
      <c r="S88" s="2">
        <f>SUM(P$2:P89)</f>
        <v>280.96133416118505</v>
      </c>
      <c r="T88" s="2">
        <f>SUM(Q$2:Q89)</f>
        <v>-4.4846897785868389</v>
      </c>
    </row>
    <row r="89" spans="1:20" x14ac:dyDescent="0.4">
      <c r="A89">
        <v>1740</v>
      </c>
      <c r="B89">
        <v>433</v>
      </c>
      <c r="C89">
        <v>284</v>
      </c>
      <c r="D89">
        <v>433</v>
      </c>
      <c r="E89">
        <v>281</v>
      </c>
      <c r="F89" s="1" t="s">
        <v>6</v>
      </c>
      <c r="H89" s="2">
        <f t="shared" si="9"/>
        <v>433</v>
      </c>
      <c r="I89" s="2">
        <f t="shared" si="10"/>
        <v>282.5</v>
      </c>
      <c r="K89" s="2">
        <f t="shared" si="11"/>
        <v>-1.507537688442211E-2</v>
      </c>
      <c r="L89" s="2">
        <f t="shared" si="17"/>
        <v>7</v>
      </c>
      <c r="M89" s="2">
        <f t="shared" si="12"/>
        <v>6.5</v>
      </c>
      <c r="N89" s="2">
        <f t="shared" si="13"/>
        <v>0.35</v>
      </c>
      <c r="O89" s="2">
        <f t="shared" si="14"/>
        <v>0.32500000000000001</v>
      </c>
      <c r="P89" s="2">
        <f t="shared" si="15"/>
        <v>6.4992613962768386</v>
      </c>
      <c r="Q89" s="2">
        <f t="shared" si="16"/>
        <v>-9.7986238144127893E-2</v>
      </c>
      <c r="S89" s="2">
        <f>SUM(P$2:P90)</f>
        <v>286.96103114108473</v>
      </c>
      <c r="T89" s="2">
        <f>SUM(Q$2:Q90)</f>
        <v>-4.5449902709783947</v>
      </c>
    </row>
    <row r="90" spans="1:20" x14ac:dyDescent="0.4">
      <c r="A90">
        <v>1760</v>
      </c>
      <c r="B90">
        <v>440</v>
      </c>
      <c r="C90">
        <v>290</v>
      </c>
      <c r="D90">
        <v>440</v>
      </c>
      <c r="E90">
        <v>288</v>
      </c>
      <c r="F90" s="1" t="s">
        <v>6</v>
      </c>
      <c r="H90" s="2">
        <f t="shared" si="9"/>
        <v>440</v>
      </c>
      <c r="I90" s="2">
        <f t="shared" si="10"/>
        <v>289</v>
      </c>
      <c r="K90" s="2">
        <f t="shared" si="11"/>
        <v>-1.0050251256281407E-2</v>
      </c>
      <c r="L90" s="2">
        <f t="shared" si="17"/>
        <v>6</v>
      </c>
      <c r="M90" s="2">
        <f t="shared" si="12"/>
        <v>6</v>
      </c>
      <c r="N90" s="2">
        <f t="shared" si="13"/>
        <v>0.3</v>
      </c>
      <c r="O90" s="2">
        <f t="shared" si="14"/>
        <v>0.3</v>
      </c>
      <c r="P90" s="2">
        <f t="shared" si="15"/>
        <v>5.9996969798996798</v>
      </c>
      <c r="Q90" s="2">
        <f t="shared" si="16"/>
        <v>-6.0300492391555882E-2</v>
      </c>
      <c r="S90" s="2">
        <f>SUM(P$2:P91)</f>
        <v>293.96067761763436</v>
      </c>
      <c r="T90" s="2">
        <f>SUM(Q$2:Q91)</f>
        <v>-4.6153408454352096</v>
      </c>
    </row>
    <row r="91" spans="1:20" x14ac:dyDescent="0.4">
      <c r="A91">
        <v>1780</v>
      </c>
      <c r="B91">
        <v>446</v>
      </c>
      <c r="C91">
        <v>296</v>
      </c>
      <c r="D91">
        <v>446</v>
      </c>
      <c r="E91">
        <v>294</v>
      </c>
      <c r="F91" s="1" t="s">
        <v>6</v>
      </c>
      <c r="H91" s="2">
        <f t="shared" si="9"/>
        <v>446</v>
      </c>
      <c r="I91" s="2">
        <f t="shared" si="10"/>
        <v>295</v>
      </c>
      <c r="K91" s="2">
        <f t="shared" si="11"/>
        <v>-1.0050251256281407E-2</v>
      </c>
      <c r="L91" s="2">
        <f t="shared" si="17"/>
        <v>7</v>
      </c>
      <c r="M91" s="2">
        <f t="shared" si="12"/>
        <v>7</v>
      </c>
      <c r="N91" s="2">
        <f t="shared" si="13"/>
        <v>0.35</v>
      </c>
      <c r="O91" s="2">
        <f t="shared" si="14"/>
        <v>0.35</v>
      </c>
      <c r="P91" s="2">
        <f t="shared" si="15"/>
        <v>6.9996464765496258</v>
      </c>
      <c r="Q91" s="2">
        <f t="shared" si="16"/>
        <v>-7.0350574456815196E-2</v>
      </c>
      <c r="S91" s="2">
        <f>SUM(P$2:P92)</f>
        <v>300.46034934585902</v>
      </c>
      <c r="T91" s="2">
        <f>SUM(Q$2:Q92)</f>
        <v>-4.680666378859395</v>
      </c>
    </row>
    <row r="92" spans="1:20" x14ac:dyDescent="0.4">
      <c r="A92">
        <v>1800</v>
      </c>
      <c r="B92">
        <v>453</v>
      </c>
      <c r="C92">
        <v>303</v>
      </c>
      <c r="D92">
        <v>453</v>
      </c>
      <c r="E92">
        <v>301</v>
      </c>
      <c r="F92" s="1" t="s">
        <v>6</v>
      </c>
      <c r="H92" s="2">
        <f t="shared" si="9"/>
        <v>453</v>
      </c>
      <c r="I92" s="2">
        <f t="shared" si="10"/>
        <v>302</v>
      </c>
      <c r="K92" s="2">
        <f t="shared" si="11"/>
        <v>-1.0050251256281407E-2</v>
      </c>
      <c r="L92" s="2">
        <f t="shared" si="17"/>
        <v>7</v>
      </c>
      <c r="M92" s="2">
        <f t="shared" si="12"/>
        <v>6.5</v>
      </c>
      <c r="N92" s="2">
        <f t="shared" si="13"/>
        <v>0.35</v>
      </c>
      <c r="O92" s="2">
        <f t="shared" si="14"/>
        <v>0.32500000000000001</v>
      </c>
      <c r="P92" s="2">
        <f t="shared" si="15"/>
        <v>6.4996717282246532</v>
      </c>
      <c r="Q92" s="2">
        <f t="shared" si="16"/>
        <v>-6.5325533424185539E-2</v>
      </c>
      <c r="S92" s="2">
        <f>SUM(P$2:P93)</f>
        <v>307.46026096443848</v>
      </c>
      <c r="T92" s="2">
        <f>SUM(Q$2:Q93)</f>
        <v>-4.7158421102136749</v>
      </c>
    </row>
    <row r="93" spans="1:20" x14ac:dyDescent="0.4">
      <c r="A93">
        <v>1820</v>
      </c>
      <c r="B93">
        <v>460</v>
      </c>
      <c r="C93">
        <v>309</v>
      </c>
      <c r="D93">
        <v>460</v>
      </c>
      <c r="E93">
        <v>308</v>
      </c>
      <c r="F93" s="1" t="s">
        <v>6</v>
      </c>
      <c r="H93" s="2">
        <f t="shared" si="9"/>
        <v>460</v>
      </c>
      <c r="I93" s="2">
        <f t="shared" si="10"/>
        <v>308.5</v>
      </c>
      <c r="K93" s="2">
        <f t="shared" si="11"/>
        <v>-5.0251256281407036E-3</v>
      </c>
      <c r="L93" s="2">
        <f t="shared" si="17"/>
        <v>6</v>
      </c>
      <c r="M93" s="2">
        <f t="shared" si="12"/>
        <v>7</v>
      </c>
      <c r="N93" s="2">
        <f t="shared" si="13"/>
        <v>0.3</v>
      </c>
      <c r="O93" s="2">
        <f t="shared" si="14"/>
        <v>0.35</v>
      </c>
      <c r="P93" s="2">
        <f t="shared" si="15"/>
        <v>6.9999116185794579</v>
      </c>
      <c r="Q93" s="2">
        <f t="shared" si="16"/>
        <v>-3.5175731354279843E-2</v>
      </c>
      <c r="S93" s="2">
        <f>SUM(P$2:P94)</f>
        <v>313.96017889597653</v>
      </c>
      <c r="T93" s="2">
        <f>SUM(Q$2:Q94)</f>
        <v>-4.7485052893283637</v>
      </c>
    </row>
    <row r="94" spans="1:20" x14ac:dyDescent="0.4">
      <c r="A94">
        <v>1840</v>
      </c>
      <c r="B94">
        <v>466</v>
      </c>
      <c r="C94">
        <v>316</v>
      </c>
      <c r="D94">
        <v>466</v>
      </c>
      <c r="E94">
        <v>315</v>
      </c>
      <c r="F94" s="1" t="s">
        <v>6</v>
      </c>
      <c r="H94" s="2">
        <f t="shared" si="9"/>
        <v>466</v>
      </c>
      <c r="I94" s="2">
        <f t="shared" si="10"/>
        <v>315.5</v>
      </c>
      <c r="K94" s="2">
        <f t="shared" si="11"/>
        <v>-5.0251256281407036E-3</v>
      </c>
      <c r="L94" s="2">
        <f t="shared" si="17"/>
        <v>7</v>
      </c>
      <c r="M94" s="2">
        <f t="shared" si="12"/>
        <v>6.5</v>
      </c>
      <c r="N94" s="2">
        <f t="shared" si="13"/>
        <v>0.35</v>
      </c>
      <c r="O94" s="2">
        <f t="shared" si="14"/>
        <v>0.32500000000000001</v>
      </c>
      <c r="P94" s="2">
        <f t="shared" si="15"/>
        <v>6.499917931538068</v>
      </c>
      <c r="Q94" s="2">
        <f t="shared" si="16"/>
        <v>-3.2663179114688426E-2</v>
      </c>
      <c r="S94" s="2">
        <f>SUM(P$2:P95)</f>
        <v>320.45985062420118</v>
      </c>
      <c r="T94" s="2">
        <f>SUM(Q$2:Q95)</f>
        <v>-4.813830822752549</v>
      </c>
    </row>
    <row r="95" spans="1:20" x14ac:dyDescent="0.4">
      <c r="A95">
        <v>1860</v>
      </c>
      <c r="B95">
        <v>473</v>
      </c>
      <c r="C95">
        <v>323</v>
      </c>
      <c r="D95">
        <v>473</v>
      </c>
      <c r="E95">
        <v>321</v>
      </c>
      <c r="F95" s="1" t="s">
        <v>6</v>
      </c>
      <c r="H95" s="2">
        <f t="shared" si="9"/>
        <v>473</v>
      </c>
      <c r="I95" s="2">
        <f t="shared" si="10"/>
        <v>322</v>
      </c>
      <c r="K95" s="2">
        <f t="shared" si="11"/>
        <v>-1.0050251256281407E-2</v>
      </c>
      <c r="L95" s="2">
        <f t="shared" si="17"/>
        <v>7</v>
      </c>
      <c r="M95" s="2">
        <f t="shared" si="12"/>
        <v>6.5</v>
      </c>
      <c r="N95" s="2">
        <f t="shared" si="13"/>
        <v>0.35</v>
      </c>
      <c r="O95" s="2">
        <f t="shared" si="14"/>
        <v>0.32500000000000001</v>
      </c>
      <c r="P95" s="2">
        <f t="shared" si="15"/>
        <v>6.4996717282246532</v>
      </c>
      <c r="Q95" s="2">
        <f t="shared" si="16"/>
        <v>-6.5325533424185539E-2</v>
      </c>
      <c r="S95" s="2">
        <f>SUM(P$2:P96)</f>
        <v>327.45976224278064</v>
      </c>
      <c r="T95" s="2">
        <f>SUM(Q$2:Q96)</f>
        <v>-4.849006554106829</v>
      </c>
    </row>
    <row r="96" spans="1:20" x14ac:dyDescent="0.4">
      <c r="A96">
        <v>1880</v>
      </c>
      <c r="B96">
        <v>480</v>
      </c>
      <c r="C96">
        <v>329</v>
      </c>
      <c r="D96">
        <v>480</v>
      </c>
      <c r="E96">
        <v>328</v>
      </c>
      <c r="F96" s="1" t="s">
        <v>6</v>
      </c>
      <c r="H96" s="2">
        <f t="shared" si="9"/>
        <v>480</v>
      </c>
      <c r="I96" s="2">
        <f t="shared" si="10"/>
        <v>328.5</v>
      </c>
      <c r="K96" s="2">
        <f t="shared" si="11"/>
        <v>-5.0251256281407036E-3</v>
      </c>
      <c r="L96" s="2">
        <f t="shared" si="17"/>
        <v>6</v>
      </c>
      <c r="M96" s="2">
        <f t="shared" si="12"/>
        <v>7</v>
      </c>
      <c r="N96" s="2">
        <f t="shared" si="13"/>
        <v>0.3</v>
      </c>
      <c r="O96" s="2">
        <f t="shared" si="14"/>
        <v>0.35</v>
      </c>
      <c r="P96" s="2">
        <f t="shared" si="15"/>
        <v>6.9999116185794579</v>
      </c>
      <c r="Q96" s="2">
        <f t="shared" si="16"/>
        <v>-3.5175731354279843E-2</v>
      </c>
      <c r="S96" s="2">
        <f>SUM(P$2:P97)</f>
        <v>333.95968017431869</v>
      </c>
      <c r="T96" s="2">
        <f>SUM(Q$2:Q97)</f>
        <v>-4.8816697332215178</v>
      </c>
    </row>
    <row r="97" spans="1:20" x14ac:dyDescent="0.4">
      <c r="A97">
        <v>1900</v>
      </c>
      <c r="B97">
        <v>486</v>
      </c>
      <c r="C97">
        <v>336</v>
      </c>
      <c r="D97">
        <v>486</v>
      </c>
      <c r="E97">
        <v>335</v>
      </c>
      <c r="F97" s="1" t="s">
        <v>6</v>
      </c>
      <c r="H97" s="2">
        <f t="shared" si="9"/>
        <v>486</v>
      </c>
      <c r="I97" s="2">
        <f t="shared" si="10"/>
        <v>335.5</v>
      </c>
      <c r="K97" s="2">
        <f t="shared" si="11"/>
        <v>-5.0251256281407036E-3</v>
      </c>
      <c r="L97" s="2">
        <f t="shared" si="17"/>
        <v>7</v>
      </c>
      <c r="M97" s="2">
        <f t="shared" si="12"/>
        <v>6.5</v>
      </c>
      <c r="N97" s="2">
        <f t="shared" si="13"/>
        <v>0.35</v>
      </c>
      <c r="O97" s="2">
        <f t="shared" si="14"/>
        <v>0.32500000000000001</v>
      </c>
      <c r="P97" s="2">
        <f t="shared" si="15"/>
        <v>6.499917931538068</v>
      </c>
      <c r="Q97" s="2">
        <f t="shared" si="16"/>
        <v>-3.2663179114688426E-2</v>
      </c>
      <c r="S97" s="2">
        <f>SUM(P$2:P98)</f>
        <v>340.45935190254335</v>
      </c>
      <c r="T97" s="2">
        <f>SUM(Q$2:Q98)</f>
        <v>-4.9469952666457031</v>
      </c>
    </row>
    <row r="98" spans="1:20" x14ac:dyDescent="0.4">
      <c r="A98">
        <v>1920</v>
      </c>
      <c r="B98">
        <v>493</v>
      </c>
      <c r="C98">
        <v>343</v>
      </c>
      <c r="D98">
        <v>493</v>
      </c>
      <c r="E98">
        <v>341</v>
      </c>
      <c r="F98" s="1" t="s">
        <v>6</v>
      </c>
      <c r="H98" s="2">
        <f t="shared" si="9"/>
        <v>493</v>
      </c>
      <c r="I98" s="2">
        <f t="shared" si="10"/>
        <v>342</v>
      </c>
      <c r="K98" s="2">
        <f t="shared" si="11"/>
        <v>-1.0050251256281407E-2</v>
      </c>
      <c r="L98" s="2">
        <f t="shared" si="17"/>
        <v>6</v>
      </c>
      <c r="M98" s="2">
        <f t="shared" si="12"/>
        <v>6.5</v>
      </c>
      <c r="N98" s="2">
        <f t="shared" si="13"/>
        <v>0.3</v>
      </c>
      <c r="O98" s="2">
        <f t="shared" si="14"/>
        <v>0.32500000000000001</v>
      </c>
      <c r="P98" s="2">
        <f t="shared" si="15"/>
        <v>6.4996717282246532</v>
      </c>
      <c r="Q98" s="2">
        <f t="shared" si="16"/>
        <v>-6.5325533424185539E-2</v>
      </c>
      <c r="S98" s="2">
        <f>SUM(P$2:P99)</f>
        <v>347.45926352112281</v>
      </c>
      <c r="T98" s="2">
        <f>SUM(Q$2:Q99)</f>
        <v>-4.9821709979999831</v>
      </c>
    </row>
    <row r="99" spans="1:20" x14ac:dyDescent="0.4">
      <c r="A99">
        <v>1940</v>
      </c>
      <c r="B99">
        <v>499</v>
      </c>
      <c r="C99">
        <v>349</v>
      </c>
      <c r="D99">
        <v>499</v>
      </c>
      <c r="E99">
        <v>348</v>
      </c>
      <c r="F99" s="1" t="s">
        <v>6</v>
      </c>
      <c r="H99" s="2">
        <f t="shared" si="9"/>
        <v>499</v>
      </c>
      <c r="I99" s="2">
        <f t="shared" si="10"/>
        <v>348.5</v>
      </c>
      <c r="K99" s="2">
        <f t="shared" si="11"/>
        <v>-5.0251256281407036E-3</v>
      </c>
      <c r="L99" s="2">
        <f t="shared" si="17"/>
        <v>6</v>
      </c>
      <c r="M99" s="2">
        <f t="shared" si="12"/>
        <v>7</v>
      </c>
      <c r="N99" s="2">
        <f t="shared" si="13"/>
        <v>0.3</v>
      </c>
      <c r="O99" s="2">
        <f t="shared" si="14"/>
        <v>0.35</v>
      </c>
      <c r="P99" s="2">
        <f t="shared" si="15"/>
        <v>6.9999116185794579</v>
      </c>
      <c r="Q99" s="2">
        <f t="shared" si="16"/>
        <v>-3.5175731354279843E-2</v>
      </c>
      <c r="S99" s="2">
        <f>SUM(P$2:P100)</f>
        <v>353.4591877656195</v>
      </c>
      <c r="T99" s="2">
        <f>SUM(Q$2:Q100)</f>
        <v>-5.0123216248750797</v>
      </c>
    </row>
    <row r="100" spans="1:20" x14ac:dyDescent="0.4">
      <c r="A100">
        <v>1960</v>
      </c>
      <c r="B100">
        <v>505</v>
      </c>
      <c r="C100">
        <v>356</v>
      </c>
      <c r="D100">
        <v>505</v>
      </c>
      <c r="E100">
        <v>355</v>
      </c>
      <c r="F100" s="1" t="s">
        <v>6</v>
      </c>
      <c r="H100" s="2">
        <f t="shared" si="9"/>
        <v>505</v>
      </c>
      <c r="I100" s="2">
        <f t="shared" si="10"/>
        <v>355.5</v>
      </c>
      <c r="K100" s="2">
        <f t="shared" si="11"/>
        <v>-5.0251256281407036E-3</v>
      </c>
      <c r="L100" s="2">
        <f t="shared" si="17"/>
        <v>7</v>
      </c>
      <c r="M100" s="2">
        <f t="shared" si="12"/>
        <v>6</v>
      </c>
      <c r="N100" s="2">
        <f t="shared" si="13"/>
        <v>0.35</v>
      </c>
      <c r="O100" s="2">
        <f t="shared" si="14"/>
        <v>0.3</v>
      </c>
      <c r="P100" s="2">
        <f t="shared" si="15"/>
        <v>5.999924244496678</v>
      </c>
      <c r="Q100" s="2">
        <f t="shared" si="16"/>
        <v>-3.0150626875097009E-2</v>
      </c>
      <c r="S100" s="2">
        <f>SUM(P$2:P101)</f>
        <v>360.45909938419896</v>
      </c>
      <c r="T100" s="2">
        <f>SUM(Q$2:Q101)</f>
        <v>-5.0474973562293597</v>
      </c>
    </row>
    <row r="101" spans="1:20" x14ac:dyDescent="0.4">
      <c r="A101">
        <v>1980</v>
      </c>
      <c r="B101">
        <v>512</v>
      </c>
      <c r="C101">
        <v>362</v>
      </c>
      <c r="D101">
        <v>512</v>
      </c>
      <c r="E101">
        <v>361</v>
      </c>
      <c r="F101" s="1" t="s">
        <v>6</v>
      </c>
      <c r="H101" s="2">
        <f t="shared" si="9"/>
        <v>512</v>
      </c>
      <c r="I101" s="2">
        <f t="shared" si="10"/>
        <v>361.5</v>
      </c>
      <c r="K101" s="2">
        <f t="shared" si="11"/>
        <v>-5.0251256281407036E-3</v>
      </c>
      <c r="L101" s="2">
        <f t="shared" si="17"/>
        <v>6</v>
      </c>
      <c r="M101" s="2">
        <f t="shared" si="12"/>
        <v>7</v>
      </c>
      <c r="N101" s="2">
        <f t="shared" si="13"/>
        <v>0.3</v>
      </c>
      <c r="O101" s="2">
        <f t="shared" si="14"/>
        <v>0.35</v>
      </c>
      <c r="P101" s="2">
        <f t="shared" si="15"/>
        <v>6.9999116185794579</v>
      </c>
      <c r="Q101" s="2">
        <f t="shared" si="16"/>
        <v>-3.5175731354279843E-2</v>
      </c>
      <c r="S101" s="2">
        <f>SUM(P$2:P102)</f>
        <v>366.95901731573701</v>
      </c>
      <c r="T101" s="2">
        <f>SUM(Q$2:Q102)</f>
        <v>-5.0801605353440484</v>
      </c>
    </row>
    <row r="102" spans="1:20" x14ac:dyDescent="0.4">
      <c r="A102">
        <v>2000</v>
      </c>
      <c r="B102">
        <v>518</v>
      </c>
      <c r="C102">
        <v>369</v>
      </c>
      <c r="D102">
        <v>518</v>
      </c>
      <c r="E102">
        <v>368</v>
      </c>
      <c r="F102" s="1" t="s">
        <v>6</v>
      </c>
      <c r="H102" s="2">
        <f t="shared" si="9"/>
        <v>518</v>
      </c>
      <c r="I102" s="2">
        <f t="shared" si="10"/>
        <v>368.5</v>
      </c>
      <c r="K102" s="2">
        <f t="shared" si="11"/>
        <v>-5.0251256281407036E-3</v>
      </c>
      <c r="L102" s="2">
        <f t="shared" si="17"/>
        <v>6</v>
      </c>
      <c r="M102" s="2">
        <f t="shared" si="12"/>
        <v>6.5</v>
      </c>
      <c r="N102" s="2">
        <f t="shared" si="13"/>
        <v>0.3</v>
      </c>
      <c r="O102" s="2">
        <f t="shared" si="14"/>
        <v>0.32500000000000001</v>
      </c>
      <c r="P102" s="2">
        <f t="shared" si="15"/>
        <v>6.499917931538068</v>
      </c>
      <c r="Q102" s="2">
        <f t="shared" si="16"/>
        <v>-3.2663179114688426E-2</v>
      </c>
      <c r="S102" s="2">
        <f>SUM(P$2:P103)</f>
        <v>373.45868904396167</v>
      </c>
      <c r="T102" s="2">
        <f>SUM(Q$2:Q103)</f>
        <v>-5.1454860687682338</v>
      </c>
    </row>
    <row r="103" spans="1:20" x14ac:dyDescent="0.4">
      <c r="A103">
        <v>2020</v>
      </c>
      <c r="B103">
        <v>524</v>
      </c>
      <c r="C103">
        <v>376</v>
      </c>
      <c r="D103">
        <v>524</v>
      </c>
      <c r="E103">
        <v>374</v>
      </c>
      <c r="F103" s="1" t="s">
        <v>6</v>
      </c>
      <c r="H103" s="2">
        <f t="shared" si="9"/>
        <v>524</v>
      </c>
      <c r="I103" s="2">
        <f t="shared" si="10"/>
        <v>375</v>
      </c>
      <c r="K103" s="2">
        <f t="shared" si="11"/>
        <v>-1.0050251256281407E-2</v>
      </c>
      <c r="L103" s="2">
        <f t="shared" si="17"/>
        <v>6</v>
      </c>
      <c r="M103" s="2">
        <f t="shared" si="12"/>
        <v>6.5</v>
      </c>
      <c r="N103" s="2">
        <f t="shared" si="13"/>
        <v>0.3</v>
      </c>
      <c r="O103" s="2">
        <f t="shared" si="14"/>
        <v>0.32500000000000001</v>
      </c>
      <c r="P103" s="2">
        <f t="shared" si="15"/>
        <v>6.4996717282246532</v>
      </c>
      <c r="Q103" s="2">
        <f t="shared" si="16"/>
        <v>-6.5325533424185539E-2</v>
      </c>
      <c r="S103" s="2">
        <f>SUM(P$2:P104)</f>
        <v>380.45860066254113</v>
      </c>
      <c r="T103" s="2">
        <f>SUM(Q$2:Q104)</f>
        <v>-5.1806618001225138</v>
      </c>
    </row>
    <row r="104" spans="1:20" x14ac:dyDescent="0.4">
      <c r="A104">
        <v>2040</v>
      </c>
      <c r="B104">
        <v>530</v>
      </c>
      <c r="C104">
        <v>382</v>
      </c>
      <c r="D104">
        <v>530</v>
      </c>
      <c r="E104">
        <v>381</v>
      </c>
      <c r="F104" s="1" t="s">
        <v>6</v>
      </c>
      <c r="H104" s="2">
        <f t="shared" si="9"/>
        <v>530</v>
      </c>
      <c r="I104" s="2">
        <f t="shared" si="10"/>
        <v>381.5</v>
      </c>
      <c r="K104" s="2">
        <f t="shared" si="11"/>
        <v>-5.0251256281407036E-3</v>
      </c>
      <c r="L104" s="2">
        <f t="shared" si="17"/>
        <v>6</v>
      </c>
      <c r="M104" s="2">
        <f t="shared" si="12"/>
        <v>7</v>
      </c>
      <c r="N104" s="2">
        <f t="shared" si="13"/>
        <v>0.3</v>
      </c>
      <c r="O104" s="2">
        <f t="shared" si="14"/>
        <v>0.35</v>
      </c>
      <c r="P104" s="2">
        <f t="shared" si="15"/>
        <v>6.9999116185794579</v>
      </c>
      <c r="Q104" s="2">
        <f t="shared" si="16"/>
        <v>-3.5175731354279843E-2</v>
      </c>
      <c r="S104" s="2">
        <f>SUM(P$2:P105)</f>
        <v>386.95851859407918</v>
      </c>
      <c r="T104" s="2">
        <f>SUM(Q$2:Q105)</f>
        <v>-5.2133249792372025</v>
      </c>
    </row>
    <row r="105" spans="1:20" x14ac:dyDescent="0.4">
      <c r="A105">
        <v>2060</v>
      </c>
      <c r="B105">
        <v>536</v>
      </c>
      <c r="C105">
        <v>389</v>
      </c>
      <c r="D105">
        <v>536</v>
      </c>
      <c r="E105">
        <v>388</v>
      </c>
      <c r="F105" s="1" t="s">
        <v>6</v>
      </c>
      <c r="H105" s="2">
        <f t="shared" si="9"/>
        <v>536</v>
      </c>
      <c r="I105" s="2">
        <f t="shared" si="10"/>
        <v>388.5</v>
      </c>
      <c r="K105" s="2">
        <f t="shared" si="11"/>
        <v>-5.0251256281407036E-3</v>
      </c>
      <c r="L105" s="2">
        <f t="shared" si="17"/>
        <v>6</v>
      </c>
      <c r="M105" s="2">
        <f t="shared" si="12"/>
        <v>6.5</v>
      </c>
      <c r="N105" s="2">
        <f t="shared" si="13"/>
        <v>0.3</v>
      </c>
      <c r="O105" s="2">
        <f t="shared" si="14"/>
        <v>0.32500000000000001</v>
      </c>
      <c r="P105" s="2">
        <f t="shared" si="15"/>
        <v>6.499917931538068</v>
      </c>
      <c r="Q105" s="2">
        <f t="shared" si="16"/>
        <v>-3.2663179114688426E-2</v>
      </c>
      <c r="S105" s="2">
        <f>SUM(P$2:P106)</f>
        <v>393.45819032230384</v>
      </c>
      <c r="T105" s="2">
        <f>SUM(Q$2:Q106)</f>
        <v>-5.2786505126613879</v>
      </c>
    </row>
    <row r="106" spans="1:20" x14ac:dyDescent="0.4">
      <c r="A106">
        <v>2080</v>
      </c>
      <c r="B106">
        <v>542</v>
      </c>
      <c r="C106">
        <v>396</v>
      </c>
      <c r="D106">
        <v>542</v>
      </c>
      <c r="E106">
        <v>394</v>
      </c>
      <c r="F106" s="1" t="s">
        <v>6</v>
      </c>
      <c r="H106" s="2">
        <f t="shared" si="9"/>
        <v>542</v>
      </c>
      <c r="I106" s="2">
        <f t="shared" si="10"/>
        <v>395</v>
      </c>
      <c r="K106" s="2">
        <f t="shared" si="11"/>
        <v>-1.0050251256281407E-2</v>
      </c>
      <c r="L106" s="2">
        <f t="shared" si="17"/>
        <v>6</v>
      </c>
      <c r="M106" s="2">
        <f t="shared" si="12"/>
        <v>6.5</v>
      </c>
      <c r="N106" s="2">
        <f t="shared" si="13"/>
        <v>0.3</v>
      </c>
      <c r="O106" s="2">
        <f t="shared" si="14"/>
        <v>0.32500000000000001</v>
      </c>
      <c r="P106" s="2">
        <f t="shared" si="15"/>
        <v>6.4996717282246532</v>
      </c>
      <c r="Q106" s="2">
        <f t="shared" si="16"/>
        <v>-6.5325533424185539E-2</v>
      </c>
      <c r="S106" s="2">
        <f>SUM(P$2:P107)</f>
        <v>399.95810825384189</v>
      </c>
      <c r="T106" s="2">
        <f>SUM(Q$2:Q107)</f>
        <v>-5.3113136917760766</v>
      </c>
    </row>
    <row r="107" spans="1:20" x14ac:dyDescent="0.4">
      <c r="A107">
        <v>2100</v>
      </c>
      <c r="B107">
        <v>548</v>
      </c>
      <c r="C107">
        <v>402</v>
      </c>
      <c r="D107">
        <v>548</v>
      </c>
      <c r="E107">
        <v>401</v>
      </c>
      <c r="F107" s="1" t="s">
        <v>6</v>
      </c>
      <c r="H107" s="2">
        <f t="shared" si="9"/>
        <v>548</v>
      </c>
      <c r="I107" s="2">
        <f t="shared" si="10"/>
        <v>401.5</v>
      </c>
      <c r="K107" s="2">
        <f t="shared" si="11"/>
        <v>-5.0251256281407036E-3</v>
      </c>
      <c r="L107" s="2">
        <f t="shared" si="17"/>
        <v>6</v>
      </c>
      <c r="M107" s="2">
        <f t="shared" si="12"/>
        <v>6.5</v>
      </c>
      <c r="N107" s="2">
        <f t="shared" si="13"/>
        <v>0.3</v>
      </c>
      <c r="O107" s="2">
        <f t="shared" si="14"/>
        <v>0.32500000000000001</v>
      </c>
      <c r="P107" s="2">
        <f t="shared" si="15"/>
        <v>6.499917931538068</v>
      </c>
      <c r="Q107" s="2">
        <f t="shared" si="16"/>
        <v>-3.2663179114688426E-2</v>
      </c>
      <c r="S107" s="2">
        <f>SUM(P$2:P108)</f>
        <v>406.45777998206654</v>
      </c>
      <c r="T107" s="2">
        <f>SUM(Q$2:Q108)</f>
        <v>-5.3766392252002619</v>
      </c>
    </row>
    <row r="108" spans="1:20" x14ac:dyDescent="0.4">
      <c r="A108">
        <v>2120</v>
      </c>
      <c r="B108">
        <v>554</v>
      </c>
      <c r="C108">
        <v>409</v>
      </c>
      <c r="D108">
        <v>554</v>
      </c>
      <c r="E108">
        <v>407</v>
      </c>
      <c r="F108" s="1" t="s">
        <v>6</v>
      </c>
      <c r="H108" s="2">
        <f t="shared" si="9"/>
        <v>554</v>
      </c>
      <c r="I108" s="2">
        <f t="shared" si="10"/>
        <v>408</v>
      </c>
      <c r="K108" s="2">
        <f t="shared" si="11"/>
        <v>-1.0050251256281407E-2</v>
      </c>
      <c r="L108" s="2">
        <f t="shared" si="17"/>
        <v>6</v>
      </c>
      <c r="M108" s="2">
        <f t="shared" si="12"/>
        <v>6.5</v>
      </c>
      <c r="N108" s="2">
        <f t="shared" si="13"/>
        <v>0.3</v>
      </c>
      <c r="O108" s="2">
        <f t="shared" si="14"/>
        <v>0.32500000000000001</v>
      </c>
      <c r="P108" s="2">
        <f t="shared" si="15"/>
        <v>6.4996717282246532</v>
      </c>
      <c r="Q108" s="2">
        <f t="shared" si="16"/>
        <v>-6.5325533424185539E-2</v>
      </c>
      <c r="S108" s="2">
        <f>SUM(P$2:P109)</f>
        <v>413.457691600646</v>
      </c>
      <c r="T108" s="2">
        <f>SUM(Q$2:Q109)</f>
        <v>-5.4118149565545419</v>
      </c>
    </row>
    <row r="109" spans="1:20" x14ac:dyDescent="0.4">
      <c r="A109">
        <v>2140</v>
      </c>
      <c r="B109">
        <v>560</v>
      </c>
      <c r="C109">
        <v>415</v>
      </c>
      <c r="D109">
        <v>560</v>
      </c>
      <c r="E109">
        <v>414</v>
      </c>
      <c r="F109" s="1" t="s">
        <v>6</v>
      </c>
      <c r="H109" s="2">
        <f t="shared" si="9"/>
        <v>560</v>
      </c>
      <c r="I109" s="2">
        <f t="shared" si="10"/>
        <v>414.5</v>
      </c>
      <c r="K109" s="2">
        <f t="shared" si="11"/>
        <v>-5.0251256281407036E-3</v>
      </c>
      <c r="L109" s="2">
        <f t="shared" si="17"/>
        <v>6</v>
      </c>
      <c r="M109" s="2">
        <f t="shared" si="12"/>
        <v>7</v>
      </c>
      <c r="N109" s="2">
        <f t="shared" si="13"/>
        <v>0.3</v>
      </c>
      <c r="O109" s="2">
        <f t="shared" si="14"/>
        <v>0.35</v>
      </c>
      <c r="P109" s="2">
        <f t="shared" si="15"/>
        <v>6.9999116185794579</v>
      </c>
      <c r="Q109" s="2">
        <f t="shared" si="16"/>
        <v>-3.5175731354279843E-2</v>
      </c>
      <c r="S109" s="2">
        <f>SUM(P$2:P110)</f>
        <v>419.4576158451427</v>
      </c>
      <c r="T109" s="2">
        <f>SUM(Q$2:Q110)</f>
        <v>-5.4419655834296385</v>
      </c>
    </row>
    <row r="110" spans="1:20" x14ac:dyDescent="0.4">
      <c r="A110">
        <v>2160</v>
      </c>
      <c r="B110">
        <v>566</v>
      </c>
      <c r="C110">
        <v>422</v>
      </c>
      <c r="D110">
        <v>566</v>
      </c>
      <c r="E110">
        <v>421</v>
      </c>
      <c r="F110" s="1" t="s">
        <v>6</v>
      </c>
      <c r="H110" s="2">
        <f t="shared" si="9"/>
        <v>566</v>
      </c>
      <c r="I110" s="2">
        <f t="shared" si="10"/>
        <v>421.5</v>
      </c>
      <c r="K110" s="2">
        <f t="shared" si="11"/>
        <v>-5.0251256281407036E-3</v>
      </c>
      <c r="L110" s="2">
        <f t="shared" si="17"/>
        <v>5</v>
      </c>
      <c r="M110" s="2">
        <f t="shared" si="12"/>
        <v>6</v>
      </c>
      <c r="N110" s="2">
        <f t="shared" si="13"/>
        <v>0.25</v>
      </c>
      <c r="O110" s="2">
        <f t="shared" si="14"/>
        <v>0.3</v>
      </c>
      <c r="P110" s="2">
        <f t="shared" si="15"/>
        <v>5.999924244496678</v>
      </c>
      <c r="Q110" s="2">
        <f t="shared" si="16"/>
        <v>-3.0150626875097009E-2</v>
      </c>
      <c r="S110" s="2">
        <f>SUM(P$2:P111)</f>
        <v>426.45752746372216</v>
      </c>
      <c r="T110" s="2">
        <f>SUM(Q$2:Q111)</f>
        <v>-5.4771413147839185</v>
      </c>
    </row>
    <row r="111" spans="1:20" x14ac:dyDescent="0.4">
      <c r="A111">
        <v>2180</v>
      </c>
      <c r="B111">
        <v>571</v>
      </c>
      <c r="C111">
        <v>428</v>
      </c>
      <c r="D111">
        <v>571</v>
      </c>
      <c r="E111">
        <v>427</v>
      </c>
      <c r="F111" s="1" t="s">
        <v>6</v>
      </c>
      <c r="H111" s="2">
        <f t="shared" si="9"/>
        <v>571</v>
      </c>
      <c r="I111" s="2">
        <f t="shared" si="10"/>
        <v>427.5</v>
      </c>
      <c r="K111" s="2">
        <f t="shared" si="11"/>
        <v>-5.0251256281407036E-3</v>
      </c>
      <c r="L111" s="2">
        <f t="shared" si="17"/>
        <v>6</v>
      </c>
      <c r="M111" s="2">
        <f t="shared" si="12"/>
        <v>7</v>
      </c>
      <c r="N111" s="2">
        <f t="shared" si="13"/>
        <v>0.3</v>
      </c>
      <c r="O111" s="2">
        <f t="shared" si="14"/>
        <v>0.35</v>
      </c>
      <c r="P111" s="2">
        <f t="shared" si="15"/>
        <v>6.9999116185794579</v>
      </c>
      <c r="Q111" s="2">
        <f t="shared" si="16"/>
        <v>-3.5175731354279843E-2</v>
      </c>
      <c r="S111" s="2">
        <f>SUM(P$2:P112)</f>
        <v>432.45745170821885</v>
      </c>
      <c r="T111" s="2">
        <f>SUM(Q$2:Q112)</f>
        <v>-5.5072919416590151</v>
      </c>
    </row>
    <row r="112" spans="1:20" x14ac:dyDescent="0.4">
      <c r="A112">
        <v>2200</v>
      </c>
      <c r="B112">
        <v>577</v>
      </c>
      <c r="C112">
        <v>435</v>
      </c>
      <c r="D112">
        <v>577</v>
      </c>
      <c r="E112">
        <v>434</v>
      </c>
      <c r="F112" s="1" t="s">
        <v>6</v>
      </c>
      <c r="H112" s="2">
        <f t="shared" si="9"/>
        <v>577</v>
      </c>
      <c r="I112" s="2">
        <f t="shared" si="10"/>
        <v>434.5</v>
      </c>
      <c r="K112" s="2">
        <f t="shared" si="11"/>
        <v>-5.0251256281407036E-3</v>
      </c>
      <c r="L112" s="2">
        <f t="shared" si="17"/>
        <v>5</v>
      </c>
      <c r="M112" s="2">
        <f t="shared" si="12"/>
        <v>6</v>
      </c>
      <c r="N112" s="2">
        <f t="shared" si="13"/>
        <v>0.25</v>
      </c>
      <c r="O112" s="2">
        <f t="shared" si="14"/>
        <v>0.3</v>
      </c>
      <c r="P112" s="2">
        <f t="shared" si="15"/>
        <v>5.999924244496678</v>
      </c>
      <c r="Q112" s="2">
        <f t="shared" si="16"/>
        <v>-3.0150626875097009E-2</v>
      </c>
      <c r="S112" s="2">
        <f>SUM(P$2:P113)</f>
        <v>439.45736332679832</v>
      </c>
      <c r="T112" s="2">
        <f>SUM(Q$2:Q113)</f>
        <v>-5.5424676730132951</v>
      </c>
    </row>
    <row r="113" spans="1:20" x14ac:dyDescent="0.4">
      <c r="A113">
        <v>2220</v>
      </c>
      <c r="B113">
        <v>582</v>
      </c>
      <c r="C113">
        <v>441</v>
      </c>
      <c r="D113">
        <v>582</v>
      </c>
      <c r="E113">
        <v>440</v>
      </c>
      <c r="F113" s="1" t="s">
        <v>6</v>
      </c>
      <c r="H113" s="2">
        <f t="shared" si="9"/>
        <v>582</v>
      </c>
      <c r="I113" s="2">
        <f t="shared" si="10"/>
        <v>440.5</v>
      </c>
      <c r="K113" s="2">
        <f t="shared" si="11"/>
        <v>-5.0251256281407036E-3</v>
      </c>
      <c r="L113" s="2">
        <f t="shared" si="17"/>
        <v>5</v>
      </c>
      <c r="M113" s="2">
        <f t="shared" si="12"/>
        <v>7</v>
      </c>
      <c r="N113" s="2">
        <f t="shared" si="13"/>
        <v>0.25</v>
      </c>
      <c r="O113" s="2">
        <f t="shared" si="14"/>
        <v>0.35</v>
      </c>
      <c r="P113" s="2">
        <f t="shared" si="15"/>
        <v>6.9999116185794579</v>
      </c>
      <c r="Q113" s="2">
        <f t="shared" si="16"/>
        <v>-3.5175731354279843E-2</v>
      </c>
      <c r="S113" s="2">
        <f>SUM(P$2:P114)</f>
        <v>445.45728757129501</v>
      </c>
      <c r="T113" s="2">
        <f>SUM(Q$2:Q114)</f>
        <v>-5.5726182998883917</v>
      </c>
    </row>
    <row r="114" spans="1:20" x14ac:dyDescent="0.4">
      <c r="A114">
        <v>2240</v>
      </c>
      <c r="B114">
        <v>587</v>
      </c>
      <c r="C114">
        <v>448</v>
      </c>
      <c r="D114">
        <v>587</v>
      </c>
      <c r="E114">
        <v>447</v>
      </c>
      <c r="F114" s="1" t="s">
        <v>6</v>
      </c>
      <c r="H114" s="2">
        <f t="shared" si="9"/>
        <v>587</v>
      </c>
      <c r="I114" s="2">
        <f t="shared" si="10"/>
        <v>447.5</v>
      </c>
      <c r="K114" s="2">
        <f t="shared" si="11"/>
        <v>-5.0251256281407036E-3</v>
      </c>
      <c r="L114" s="2">
        <f t="shared" si="17"/>
        <v>6</v>
      </c>
      <c r="M114" s="2">
        <f t="shared" si="12"/>
        <v>6</v>
      </c>
      <c r="N114" s="2">
        <f t="shared" si="13"/>
        <v>0.3</v>
      </c>
      <c r="O114" s="2">
        <f t="shared" si="14"/>
        <v>0.3</v>
      </c>
      <c r="P114" s="2">
        <f t="shared" si="15"/>
        <v>5.999924244496678</v>
      </c>
      <c r="Q114" s="2">
        <f t="shared" si="16"/>
        <v>-3.0150626875097009E-2</v>
      </c>
      <c r="S114" s="2">
        <f>SUM(P$2:P115)</f>
        <v>451.95720550283306</v>
      </c>
      <c r="T114" s="2">
        <f>SUM(Q$2:Q115)</f>
        <v>-5.6052814790030805</v>
      </c>
    </row>
    <row r="115" spans="1:20" x14ac:dyDescent="0.4">
      <c r="A115">
        <v>2260</v>
      </c>
      <c r="B115">
        <v>593</v>
      </c>
      <c r="C115">
        <v>454</v>
      </c>
      <c r="D115">
        <v>593</v>
      </c>
      <c r="E115">
        <v>453</v>
      </c>
      <c r="F115" s="1" t="s">
        <v>6</v>
      </c>
      <c r="H115" s="2">
        <f t="shared" si="9"/>
        <v>593</v>
      </c>
      <c r="I115" s="2">
        <f t="shared" si="10"/>
        <v>453.5</v>
      </c>
      <c r="K115" s="2">
        <f t="shared" si="11"/>
        <v>-5.0251256281407036E-3</v>
      </c>
      <c r="L115" s="2">
        <f t="shared" si="17"/>
        <v>5</v>
      </c>
      <c r="M115" s="2">
        <f t="shared" si="12"/>
        <v>6.5</v>
      </c>
      <c r="N115" s="2">
        <f t="shared" si="13"/>
        <v>0.25</v>
      </c>
      <c r="O115" s="2">
        <f t="shared" si="14"/>
        <v>0.32500000000000001</v>
      </c>
      <c r="P115" s="2">
        <f t="shared" si="15"/>
        <v>6.499917931538068</v>
      </c>
      <c r="Q115" s="2">
        <f t="shared" si="16"/>
        <v>-3.2663179114688426E-2</v>
      </c>
      <c r="S115" s="2">
        <f>SUM(P$2:P116)</f>
        <v>458.45720550283306</v>
      </c>
      <c r="T115" s="2">
        <f>SUM(Q$2:Q116)</f>
        <v>-5.6052814790030805</v>
      </c>
    </row>
    <row r="116" spans="1:20" x14ac:dyDescent="0.4">
      <c r="A116">
        <v>2280</v>
      </c>
      <c r="B116">
        <v>598</v>
      </c>
      <c r="C116">
        <v>460</v>
      </c>
      <c r="D116">
        <v>598</v>
      </c>
      <c r="E116">
        <v>460</v>
      </c>
      <c r="F116" s="1" t="s">
        <v>6</v>
      </c>
      <c r="H116" s="2">
        <f t="shared" si="9"/>
        <v>598</v>
      </c>
      <c r="I116" s="2">
        <f t="shared" si="10"/>
        <v>460</v>
      </c>
      <c r="K116" s="2">
        <f t="shared" si="11"/>
        <v>0</v>
      </c>
      <c r="L116" s="2">
        <f t="shared" si="17"/>
        <v>5</v>
      </c>
      <c r="M116" s="2">
        <f t="shared" si="12"/>
        <v>6.5</v>
      </c>
      <c r="N116" s="2">
        <f t="shared" si="13"/>
        <v>0.25</v>
      </c>
      <c r="O116" s="2">
        <f t="shared" si="14"/>
        <v>0.32500000000000001</v>
      </c>
      <c r="P116" s="2">
        <f t="shared" si="15"/>
        <v>6.5</v>
      </c>
      <c r="Q116" s="2">
        <f t="shared" si="16"/>
        <v>0</v>
      </c>
      <c r="S116" s="2">
        <f>SUM(P$2:P117)</f>
        <v>464.45712974732976</v>
      </c>
      <c r="T116" s="2">
        <f>SUM(Q$2:Q117)</f>
        <v>-5.6354321058781771</v>
      </c>
    </row>
    <row r="117" spans="1:20" x14ac:dyDescent="0.4">
      <c r="A117">
        <v>2300</v>
      </c>
      <c r="B117">
        <v>603</v>
      </c>
      <c r="C117">
        <v>467</v>
      </c>
      <c r="D117">
        <v>603</v>
      </c>
      <c r="E117">
        <v>466</v>
      </c>
      <c r="F117" s="1" t="s">
        <v>6</v>
      </c>
      <c r="H117" s="2">
        <f t="shared" si="9"/>
        <v>603</v>
      </c>
      <c r="I117" s="2">
        <f t="shared" si="10"/>
        <v>466.5</v>
      </c>
      <c r="K117" s="2">
        <f t="shared" si="11"/>
        <v>-5.0251256281407036E-3</v>
      </c>
      <c r="L117" s="2">
        <f t="shared" si="17"/>
        <v>5</v>
      </c>
      <c r="M117" s="2">
        <f t="shared" si="12"/>
        <v>6</v>
      </c>
      <c r="N117" s="2">
        <f t="shared" si="13"/>
        <v>0.25</v>
      </c>
      <c r="O117" s="2">
        <f t="shared" si="14"/>
        <v>0.3</v>
      </c>
      <c r="P117" s="2">
        <f t="shared" si="15"/>
        <v>5.999924244496678</v>
      </c>
      <c r="Q117" s="2">
        <f t="shared" si="16"/>
        <v>-3.0150626875097009E-2</v>
      </c>
      <c r="S117" s="2">
        <f>SUM(P$2:P118)</f>
        <v>471.45704136590922</v>
      </c>
      <c r="T117" s="2">
        <f>SUM(Q$2:Q118)</f>
        <v>-5.6706078372324571</v>
      </c>
    </row>
    <row r="118" spans="1:20" x14ac:dyDescent="0.4">
      <c r="A118">
        <v>2320</v>
      </c>
      <c r="B118">
        <v>608</v>
      </c>
      <c r="C118">
        <v>473</v>
      </c>
      <c r="D118">
        <v>608</v>
      </c>
      <c r="E118">
        <v>472</v>
      </c>
      <c r="F118" s="1" t="s">
        <v>6</v>
      </c>
      <c r="H118" s="2">
        <f t="shared" si="9"/>
        <v>608</v>
      </c>
      <c r="I118" s="2">
        <f t="shared" si="10"/>
        <v>472.5</v>
      </c>
      <c r="K118" s="2">
        <f t="shared" si="11"/>
        <v>-5.0251256281407036E-3</v>
      </c>
      <c r="L118" s="2">
        <f t="shared" si="17"/>
        <v>5</v>
      </c>
      <c r="M118" s="2">
        <f t="shared" si="12"/>
        <v>7</v>
      </c>
      <c r="N118" s="2">
        <f t="shared" si="13"/>
        <v>0.25</v>
      </c>
      <c r="O118" s="2">
        <f t="shared" si="14"/>
        <v>0.35</v>
      </c>
      <c r="P118" s="2">
        <f t="shared" si="15"/>
        <v>6.9999116185794579</v>
      </c>
      <c r="Q118" s="2">
        <f t="shared" si="16"/>
        <v>-3.5175731354279843E-2</v>
      </c>
      <c r="S118" s="2">
        <f>SUM(P$2:P119)</f>
        <v>477.45696561040592</v>
      </c>
      <c r="T118" s="2">
        <f>SUM(Q$2:Q119)</f>
        <v>-5.7007584641075537</v>
      </c>
    </row>
    <row r="119" spans="1:20" x14ac:dyDescent="0.4">
      <c r="A119">
        <v>2340</v>
      </c>
      <c r="B119">
        <v>613</v>
      </c>
      <c r="C119">
        <v>480</v>
      </c>
      <c r="D119">
        <v>613</v>
      </c>
      <c r="E119">
        <v>479</v>
      </c>
      <c r="F119" s="1" t="s">
        <v>6</v>
      </c>
      <c r="H119" s="2">
        <f t="shared" si="9"/>
        <v>613</v>
      </c>
      <c r="I119" s="2">
        <f t="shared" si="10"/>
        <v>479.5</v>
      </c>
      <c r="K119" s="2">
        <f t="shared" si="11"/>
        <v>-5.0251256281407036E-3</v>
      </c>
      <c r="L119" s="2">
        <f t="shared" si="17"/>
        <v>5</v>
      </c>
      <c r="M119" s="2">
        <f t="shared" si="12"/>
        <v>6</v>
      </c>
      <c r="N119" s="2">
        <f t="shared" si="13"/>
        <v>0.25</v>
      </c>
      <c r="O119" s="2">
        <f t="shared" si="14"/>
        <v>0.3</v>
      </c>
      <c r="P119" s="2">
        <f t="shared" si="15"/>
        <v>5.999924244496678</v>
      </c>
      <c r="Q119" s="2">
        <f t="shared" si="16"/>
        <v>-3.0150626875097009E-2</v>
      </c>
      <c r="S119" s="2">
        <f>SUM(P$2:P120)</f>
        <v>483.45688985490261</v>
      </c>
      <c r="T119" s="2">
        <f>SUM(Q$2:Q120)</f>
        <v>-5.7309090909826503</v>
      </c>
    </row>
    <row r="120" spans="1:20" x14ac:dyDescent="0.4">
      <c r="A120">
        <v>2360</v>
      </c>
      <c r="B120">
        <v>618</v>
      </c>
      <c r="C120">
        <v>486</v>
      </c>
      <c r="D120">
        <v>618</v>
      </c>
      <c r="E120">
        <v>485</v>
      </c>
      <c r="F120" s="1" t="s">
        <v>6</v>
      </c>
      <c r="H120" s="2">
        <f t="shared" si="9"/>
        <v>618</v>
      </c>
      <c r="I120" s="2">
        <f t="shared" si="10"/>
        <v>485.5</v>
      </c>
      <c r="K120" s="2">
        <f t="shared" si="11"/>
        <v>-5.0251256281407036E-3</v>
      </c>
      <c r="L120" s="2">
        <f t="shared" si="17"/>
        <v>4</v>
      </c>
      <c r="M120" s="2">
        <f t="shared" si="12"/>
        <v>6</v>
      </c>
      <c r="N120" s="2">
        <f t="shared" si="13"/>
        <v>0.2</v>
      </c>
      <c r="O120" s="2">
        <f t="shared" si="14"/>
        <v>0.3</v>
      </c>
      <c r="P120" s="2">
        <f t="shared" si="15"/>
        <v>5.999924244496678</v>
      </c>
      <c r="Q120" s="2">
        <f t="shared" si="16"/>
        <v>-3.0150626875097009E-2</v>
      </c>
      <c r="S120" s="2">
        <f>SUM(P$2:P121)</f>
        <v>489.95680778644066</v>
      </c>
      <c r="T120" s="2">
        <f>SUM(Q$2:Q121)</f>
        <v>-5.7635722700973391</v>
      </c>
    </row>
    <row r="121" spans="1:20" x14ac:dyDescent="0.4">
      <c r="A121">
        <v>2380</v>
      </c>
      <c r="B121">
        <v>622</v>
      </c>
      <c r="C121">
        <v>492</v>
      </c>
      <c r="D121">
        <v>622</v>
      </c>
      <c r="E121">
        <v>491</v>
      </c>
      <c r="F121" s="1" t="s">
        <v>6</v>
      </c>
      <c r="H121" s="2">
        <f t="shared" si="9"/>
        <v>622</v>
      </c>
      <c r="I121" s="2">
        <f t="shared" si="10"/>
        <v>491.5</v>
      </c>
      <c r="K121" s="2">
        <f t="shared" si="11"/>
        <v>-5.0251256281407036E-3</v>
      </c>
      <c r="L121" s="2">
        <f t="shared" si="17"/>
        <v>5</v>
      </c>
      <c r="M121" s="2">
        <f t="shared" si="12"/>
        <v>6.5</v>
      </c>
      <c r="N121" s="2">
        <f t="shared" si="13"/>
        <v>0.25</v>
      </c>
      <c r="O121" s="2">
        <f t="shared" si="14"/>
        <v>0.32500000000000001</v>
      </c>
      <c r="P121" s="2">
        <f t="shared" si="15"/>
        <v>6.499917931538068</v>
      </c>
      <c r="Q121" s="2">
        <f t="shared" si="16"/>
        <v>-3.2663179114688426E-2</v>
      </c>
      <c r="S121" s="2">
        <f>SUM(P$2:P122)</f>
        <v>496.45647951466532</v>
      </c>
      <c r="T121" s="2">
        <f>SUM(Q$2:Q122)</f>
        <v>-5.8288978035215244</v>
      </c>
    </row>
    <row r="122" spans="1:20" x14ac:dyDescent="0.4">
      <c r="A122">
        <v>2400</v>
      </c>
      <c r="B122">
        <v>627</v>
      </c>
      <c r="C122">
        <v>499</v>
      </c>
      <c r="D122">
        <v>627</v>
      </c>
      <c r="E122">
        <v>497</v>
      </c>
      <c r="F122" s="1" t="s">
        <v>6</v>
      </c>
      <c r="H122" s="2">
        <f t="shared" si="9"/>
        <v>627</v>
      </c>
      <c r="I122" s="2">
        <f t="shared" si="10"/>
        <v>498</v>
      </c>
      <c r="K122" s="2">
        <f t="shared" si="11"/>
        <v>-1.0050251256281407E-2</v>
      </c>
      <c r="L122" s="2">
        <f t="shared" si="17"/>
        <v>4</v>
      </c>
      <c r="M122" s="2">
        <f t="shared" si="12"/>
        <v>6.5</v>
      </c>
      <c r="N122" s="2">
        <f t="shared" si="13"/>
        <v>0.2</v>
      </c>
      <c r="O122" s="2">
        <f t="shared" si="14"/>
        <v>0.32500000000000001</v>
      </c>
      <c r="P122" s="2">
        <f t="shared" si="15"/>
        <v>6.4996717282246532</v>
      </c>
      <c r="Q122" s="2">
        <f t="shared" si="16"/>
        <v>-6.5325533424185539E-2</v>
      </c>
      <c r="S122" s="2">
        <f>SUM(P$2:P123)</f>
        <v>502.45640375916201</v>
      </c>
      <c r="T122" s="2">
        <f>SUM(Q$2:Q123)</f>
        <v>-5.859048430396621</v>
      </c>
    </row>
    <row r="123" spans="1:20" x14ac:dyDescent="0.4">
      <c r="A123">
        <v>2420</v>
      </c>
      <c r="B123">
        <v>631</v>
      </c>
      <c r="C123">
        <v>505</v>
      </c>
      <c r="D123">
        <v>631</v>
      </c>
      <c r="E123">
        <v>504</v>
      </c>
      <c r="F123" s="1" t="s">
        <v>6</v>
      </c>
      <c r="H123" s="2">
        <f t="shared" si="9"/>
        <v>631</v>
      </c>
      <c r="I123" s="2">
        <f t="shared" si="10"/>
        <v>504.5</v>
      </c>
      <c r="K123" s="2">
        <f t="shared" si="11"/>
        <v>-5.0251256281407036E-3</v>
      </c>
      <c r="L123" s="2">
        <f t="shared" si="17"/>
        <v>4</v>
      </c>
      <c r="M123" s="2">
        <f t="shared" si="12"/>
        <v>6</v>
      </c>
      <c r="N123" s="2">
        <f t="shared" si="13"/>
        <v>0.2</v>
      </c>
      <c r="O123" s="2">
        <f t="shared" si="14"/>
        <v>0.3</v>
      </c>
      <c r="P123" s="2">
        <f t="shared" si="15"/>
        <v>5.999924244496678</v>
      </c>
      <c r="Q123" s="2">
        <f t="shared" si="16"/>
        <v>-3.0150626875097009E-2</v>
      </c>
      <c r="S123" s="2">
        <f>SUM(P$2:P124)</f>
        <v>508.45632800365871</v>
      </c>
      <c r="T123" s="2">
        <f>SUM(Q$2:Q124)</f>
        <v>-5.8891990572717177</v>
      </c>
    </row>
    <row r="124" spans="1:20" x14ac:dyDescent="0.4">
      <c r="A124">
        <v>2440</v>
      </c>
      <c r="B124">
        <v>635</v>
      </c>
      <c r="C124">
        <v>511</v>
      </c>
      <c r="D124">
        <v>635</v>
      </c>
      <c r="E124">
        <v>510</v>
      </c>
      <c r="F124" s="1" t="s">
        <v>6</v>
      </c>
      <c r="H124" s="2">
        <f t="shared" si="9"/>
        <v>635</v>
      </c>
      <c r="I124" s="2">
        <f t="shared" si="10"/>
        <v>510.5</v>
      </c>
      <c r="K124" s="2">
        <f t="shared" si="11"/>
        <v>-5.0251256281407036E-3</v>
      </c>
      <c r="L124" s="2">
        <f t="shared" si="17"/>
        <v>5</v>
      </c>
      <c r="M124" s="2">
        <f t="shared" si="12"/>
        <v>6</v>
      </c>
      <c r="N124" s="2">
        <f t="shared" si="13"/>
        <v>0.25</v>
      </c>
      <c r="O124" s="2">
        <f t="shared" si="14"/>
        <v>0.3</v>
      </c>
      <c r="P124" s="2">
        <f t="shared" si="15"/>
        <v>5.999924244496678</v>
      </c>
      <c r="Q124" s="2">
        <f t="shared" si="16"/>
        <v>-3.0150626875097009E-2</v>
      </c>
      <c r="S124" s="2">
        <f>SUM(P$2:P125)</f>
        <v>514.45625224815535</v>
      </c>
      <c r="T124" s="2">
        <f>SUM(Q$2:Q125)</f>
        <v>-5.9193496841468143</v>
      </c>
    </row>
    <row r="125" spans="1:20" x14ac:dyDescent="0.4">
      <c r="A125">
        <v>2460</v>
      </c>
      <c r="B125">
        <v>640</v>
      </c>
      <c r="C125">
        <v>517</v>
      </c>
      <c r="D125">
        <v>640</v>
      </c>
      <c r="E125">
        <v>516</v>
      </c>
      <c r="F125" s="1" t="s">
        <v>6</v>
      </c>
      <c r="H125" s="2">
        <f t="shared" si="9"/>
        <v>640</v>
      </c>
      <c r="I125" s="2">
        <f t="shared" si="10"/>
        <v>516.5</v>
      </c>
      <c r="K125" s="2">
        <f t="shared" si="11"/>
        <v>-5.0251256281407036E-3</v>
      </c>
      <c r="L125" s="2">
        <f t="shared" si="17"/>
        <v>4</v>
      </c>
      <c r="M125" s="2">
        <f t="shared" si="12"/>
        <v>6</v>
      </c>
      <c r="N125" s="2">
        <f t="shared" si="13"/>
        <v>0.2</v>
      </c>
      <c r="O125" s="2">
        <f t="shared" si="14"/>
        <v>0.3</v>
      </c>
      <c r="P125" s="2">
        <f t="shared" si="15"/>
        <v>5.999924244496678</v>
      </c>
      <c r="Q125" s="2">
        <f t="shared" si="16"/>
        <v>-3.0150626875097009E-2</v>
      </c>
      <c r="S125" s="2">
        <f>SUM(P$2:P126)</f>
        <v>520.45617649265205</v>
      </c>
      <c r="T125" s="2">
        <f>SUM(Q$2:Q126)</f>
        <v>-5.9495003110219109</v>
      </c>
    </row>
    <row r="126" spans="1:20" x14ac:dyDescent="0.4">
      <c r="A126">
        <v>2480</v>
      </c>
      <c r="B126">
        <v>644</v>
      </c>
      <c r="C126">
        <v>523</v>
      </c>
      <c r="D126">
        <v>644</v>
      </c>
      <c r="E126">
        <v>522</v>
      </c>
      <c r="F126" s="1" t="s">
        <v>6</v>
      </c>
      <c r="H126" s="2">
        <f t="shared" si="9"/>
        <v>644</v>
      </c>
      <c r="I126" s="2">
        <f t="shared" si="10"/>
        <v>522.5</v>
      </c>
      <c r="K126" s="2">
        <f t="shared" si="11"/>
        <v>-5.0251256281407036E-3</v>
      </c>
      <c r="L126" s="2">
        <f t="shared" si="17"/>
        <v>4</v>
      </c>
      <c r="M126" s="2">
        <f t="shared" si="12"/>
        <v>6</v>
      </c>
      <c r="N126" s="2">
        <f t="shared" si="13"/>
        <v>0.2</v>
      </c>
      <c r="O126" s="2">
        <f t="shared" si="14"/>
        <v>0.3</v>
      </c>
      <c r="P126" s="2">
        <f t="shared" si="15"/>
        <v>5.999924244496678</v>
      </c>
      <c r="Q126" s="2">
        <f t="shared" si="16"/>
        <v>-3.0150626875097009E-2</v>
      </c>
      <c r="S126" s="2">
        <f>SUM(P$2:P127)</f>
        <v>525.95610705010733</v>
      </c>
      <c r="T126" s="2">
        <f>SUM(Q$2:Q127)</f>
        <v>-5.9771383856574163</v>
      </c>
    </row>
    <row r="127" spans="1:20" x14ac:dyDescent="0.4">
      <c r="A127">
        <v>2500</v>
      </c>
      <c r="B127">
        <v>648</v>
      </c>
      <c r="C127">
        <v>529</v>
      </c>
      <c r="D127">
        <v>648</v>
      </c>
      <c r="E127">
        <v>528</v>
      </c>
      <c r="F127" s="1" t="s">
        <v>6</v>
      </c>
      <c r="H127" s="2">
        <f t="shared" si="9"/>
        <v>648</v>
      </c>
      <c r="I127" s="2">
        <f t="shared" si="10"/>
        <v>528.5</v>
      </c>
      <c r="K127" s="2">
        <f t="shared" si="11"/>
        <v>-5.0251256281407036E-3</v>
      </c>
      <c r="L127" s="2">
        <f t="shared" si="17"/>
        <v>3</v>
      </c>
      <c r="M127" s="2">
        <f t="shared" si="12"/>
        <v>5.5</v>
      </c>
      <c r="N127" s="2">
        <f t="shared" si="13"/>
        <v>0.15</v>
      </c>
      <c r="O127" s="2">
        <f t="shared" si="14"/>
        <v>0.27500000000000002</v>
      </c>
      <c r="P127" s="2">
        <f t="shared" si="15"/>
        <v>5.4999305574552881</v>
      </c>
      <c r="Q127" s="2">
        <f t="shared" si="16"/>
        <v>-2.7638074635505591E-2</v>
      </c>
      <c r="S127" s="2">
        <f>SUM(P$2:P128)</f>
        <v>531.95580403000702</v>
      </c>
      <c r="T127" s="2">
        <f>SUM(Q$2:Q128)</f>
        <v>-6.0374388780489721</v>
      </c>
    </row>
    <row r="128" spans="1:20" x14ac:dyDescent="0.4">
      <c r="A128">
        <v>2520</v>
      </c>
      <c r="B128">
        <v>651</v>
      </c>
      <c r="C128">
        <v>535</v>
      </c>
      <c r="D128">
        <v>651</v>
      </c>
      <c r="E128">
        <v>533</v>
      </c>
      <c r="F128" s="1" t="s">
        <v>6</v>
      </c>
      <c r="H128" s="2">
        <f t="shared" si="9"/>
        <v>651</v>
      </c>
      <c r="I128" s="2">
        <f t="shared" si="10"/>
        <v>534</v>
      </c>
      <c r="K128" s="2">
        <f t="shared" si="11"/>
        <v>-1.0050251256281407E-2</v>
      </c>
      <c r="L128" s="2">
        <f t="shared" si="17"/>
        <v>4</v>
      </c>
      <c r="M128" s="2">
        <f t="shared" si="12"/>
        <v>6</v>
      </c>
      <c r="N128" s="2">
        <f t="shared" si="13"/>
        <v>0.2</v>
      </c>
      <c r="O128" s="2">
        <f t="shared" si="14"/>
        <v>0.3</v>
      </c>
      <c r="P128" s="2">
        <f t="shared" si="15"/>
        <v>5.9996969798996798</v>
      </c>
      <c r="Q128" s="2">
        <f t="shared" si="16"/>
        <v>-6.0300492391555882E-2</v>
      </c>
      <c r="S128" s="2">
        <f>SUM(P$2:P129)</f>
        <v>537.9555010099067</v>
      </c>
      <c r="T128" s="2">
        <f>SUM(Q$2:Q129)</f>
        <v>-6.0977393704405278</v>
      </c>
    </row>
    <row r="129" spans="1:20" x14ac:dyDescent="0.4">
      <c r="A129">
        <v>2540</v>
      </c>
      <c r="B129">
        <v>655</v>
      </c>
      <c r="C129">
        <v>541</v>
      </c>
      <c r="D129">
        <v>655</v>
      </c>
      <c r="E129">
        <v>539</v>
      </c>
      <c r="F129" s="1" t="s">
        <v>6</v>
      </c>
      <c r="H129" s="2">
        <f t="shared" si="9"/>
        <v>655</v>
      </c>
      <c r="I129" s="2">
        <f t="shared" si="10"/>
        <v>540</v>
      </c>
      <c r="K129" s="2">
        <f t="shared" si="11"/>
        <v>-1.0050251256281407E-2</v>
      </c>
      <c r="L129" s="2">
        <f t="shared" si="17"/>
        <v>4</v>
      </c>
      <c r="M129" s="2">
        <f t="shared" si="12"/>
        <v>6</v>
      </c>
      <c r="N129" s="2">
        <f t="shared" si="13"/>
        <v>0.2</v>
      </c>
      <c r="O129" s="2">
        <f t="shared" si="14"/>
        <v>0.3</v>
      </c>
      <c r="P129" s="2">
        <f t="shared" si="15"/>
        <v>5.9996969798996798</v>
      </c>
      <c r="Q129" s="2">
        <f t="shared" si="16"/>
        <v>-6.0300492391555882E-2</v>
      </c>
      <c r="S129" s="2">
        <f>SUM(P$2:P130)</f>
        <v>543.45522324148135</v>
      </c>
      <c r="T129" s="2">
        <f>SUM(Q$2:Q130)</f>
        <v>-6.153014821799454</v>
      </c>
    </row>
    <row r="130" spans="1:20" x14ac:dyDescent="0.4">
      <c r="A130">
        <v>2560</v>
      </c>
      <c r="B130">
        <v>659</v>
      </c>
      <c r="C130">
        <v>547</v>
      </c>
      <c r="D130">
        <v>659</v>
      </c>
      <c r="E130">
        <v>545</v>
      </c>
      <c r="F130" s="1" t="s">
        <v>6</v>
      </c>
      <c r="H130" s="2">
        <f t="shared" si="9"/>
        <v>659</v>
      </c>
      <c r="I130" s="2">
        <f t="shared" si="10"/>
        <v>546</v>
      </c>
      <c r="K130" s="2">
        <f t="shared" si="11"/>
        <v>-1.0050251256281407E-2</v>
      </c>
      <c r="L130" s="2">
        <f t="shared" si="17"/>
        <v>3</v>
      </c>
      <c r="M130" s="2">
        <f t="shared" si="12"/>
        <v>5.5</v>
      </c>
      <c r="N130" s="2">
        <f t="shared" si="13"/>
        <v>0.15</v>
      </c>
      <c r="O130" s="2">
        <f t="shared" si="14"/>
        <v>0.27500000000000002</v>
      </c>
      <c r="P130" s="2">
        <f t="shared" si="15"/>
        <v>5.4997222315747063</v>
      </c>
      <c r="Q130" s="2">
        <f t="shared" si="16"/>
        <v>-5.5275451358926225E-2</v>
      </c>
      <c r="S130" s="2">
        <f>SUM(P$2:P131)</f>
        <v>548.95515379893664</v>
      </c>
      <c r="T130" s="2">
        <f>SUM(Q$2:Q131)</f>
        <v>-6.1806528964349594</v>
      </c>
    </row>
    <row r="131" spans="1:20" x14ac:dyDescent="0.4">
      <c r="A131">
        <v>2580</v>
      </c>
      <c r="B131">
        <v>662</v>
      </c>
      <c r="C131">
        <v>552</v>
      </c>
      <c r="D131">
        <v>662</v>
      </c>
      <c r="E131">
        <v>551</v>
      </c>
      <c r="F131" s="1" t="s">
        <v>6</v>
      </c>
      <c r="H131" s="2">
        <f t="shared" ref="H131:H152" si="18">(B131+D131)/2</f>
        <v>662</v>
      </c>
      <c r="I131" s="2">
        <f t="shared" ref="I131:I152" si="19">(C131+E131)/2</f>
        <v>551.5</v>
      </c>
      <c r="K131" s="2">
        <f t="shared" ref="K131:K152" si="20">(E131-C131)*0.001/0.199</f>
        <v>-5.0251256281407036E-3</v>
      </c>
      <c r="L131" s="2">
        <f t="shared" si="17"/>
        <v>3</v>
      </c>
      <c r="M131" s="2">
        <f t="shared" ref="M131:M152" si="21">I132-I131</f>
        <v>5.5</v>
      </c>
      <c r="N131" s="2">
        <f t="shared" ref="N131:N151" si="22">L131/20</f>
        <v>0.15</v>
      </c>
      <c r="O131" s="2">
        <f t="shared" ref="O131:O151" si="23">M131/20</f>
        <v>0.27500000000000002</v>
      </c>
      <c r="P131" s="2">
        <f t="shared" ref="P131:P151" si="24">M131*COS(K131)</f>
        <v>5.4999305574552881</v>
      </c>
      <c r="Q131" s="2">
        <f t="shared" ref="Q131:Q151" si="25">M131*SIN(K131)</f>
        <v>-2.7638074635505591E-2</v>
      </c>
      <c r="S131" s="2">
        <f>SUM(P$2:P132)</f>
        <v>554.45487603051129</v>
      </c>
      <c r="T131" s="2">
        <f>SUM(Q$2:Q132)</f>
        <v>-6.2359283477938856</v>
      </c>
    </row>
    <row r="132" spans="1:20" x14ac:dyDescent="0.4">
      <c r="A132">
        <v>2600</v>
      </c>
      <c r="B132">
        <v>665</v>
      </c>
      <c r="C132">
        <v>558</v>
      </c>
      <c r="D132">
        <v>665</v>
      </c>
      <c r="E132">
        <v>556</v>
      </c>
      <c r="F132" s="1" t="s">
        <v>6</v>
      </c>
      <c r="H132" s="2">
        <f t="shared" si="18"/>
        <v>665</v>
      </c>
      <c r="I132" s="2">
        <f t="shared" si="19"/>
        <v>557</v>
      </c>
      <c r="K132" s="2">
        <f t="shared" si="20"/>
        <v>-1.0050251256281407E-2</v>
      </c>
      <c r="L132" s="2">
        <f t="shared" ref="L132:L151" si="26">H133-H132</f>
        <v>4</v>
      </c>
      <c r="M132" s="2">
        <f t="shared" si="21"/>
        <v>5.5</v>
      </c>
      <c r="N132" s="2">
        <f t="shared" si="22"/>
        <v>0.2</v>
      </c>
      <c r="O132" s="2">
        <f t="shared" si="23"/>
        <v>0.27500000000000002</v>
      </c>
      <c r="P132" s="2">
        <f t="shared" si="24"/>
        <v>5.4997222315747063</v>
      </c>
      <c r="Q132" s="2">
        <f t="shared" si="25"/>
        <v>-5.5275451358926225E-2</v>
      </c>
      <c r="S132" s="2">
        <f>SUM(P$2:P133)</f>
        <v>559.45481290092516</v>
      </c>
      <c r="T132" s="2">
        <f>SUM(Q$2:Q133)</f>
        <v>-6.2610538701897998</v>
      </c>
    </row>
    <row r="133" spans="1:20" x14ac:dyDescent="0.4">
      <c r="A133">
        <v>2620</v>
      </c>
      <c r="B133">
        <v>669</v>
      </c>
      <c r="C133">
        <v>563</v>
      </c>
      <c r="D133">
        <v>669</v>
      </c>
      <c r="E133">
        <v>562</v>
      </c>
      <c r="F133" s="1" t="s">
        <v>6</v>
      </c>
      <c r="H133" s="2">
        <f t="shared" si="18"/>
        <v>669</v>
      </c>
      <c r="I133" s="2">
        <f t="shared" si="19"/>
        <v>562.5</v>
      </c>
      <c r="K133" s="2">
        <f t="shared" si="20"/>
        <v>-5.0251256281407036E-3</v>
      </c>
      <c r="L133" s="2">
        <f t="shared" si="26"/>
        <v>3</v>
      </c>
      <c r="M133" s="2">
        <f t="shared" si="21"/>
        <v>5</v>
      </c>
      <c r="N133" s="2">
        <f t="shared" si="22"/>
        <v>0.15</v>
      </c>
      <c r="O133" s="2">
        <f t="shared" si="23"/>
        <v>0.25</v>
      </c>
      <c r="P133" s="2">
        <f t="shared" si="24"/>
        <v>4.9999368704138982</v>
      </c>
      <c r="Q133" s="2">
        <f t="shared" si="25"/>
        <v>-2.5125522395914174E-2</v>
      </c>
      <c r="S133" s="2">
        <f>SUM(P$2:P134)</f>
        <v>564.95474345838045</v>
      </c>
      <c r="T133" s="2">
        <f>SUM(Q$2:Q134)</f>
        <v>-6.2886919448253051</v>
      </c>
    </row>
    <row r="134" spans="1:20" x14ac:dyDescent="0.4">
      <c r="A134">
        <v>2640</v>
      </c>
      <c r="B134">
        <v>672</v>
      </c>
      <c r="C134">
        <v>568</v>
      </c>
      <c r="D134">
        <v>672</v>
      </c>
      <c r="E134">
        <v>567</v>
      </c>
      <c r="F134" s="1" t="s">
        <v>6</v>
      </c>
      <c r="H134" s="2">
        <f t="shared" si="18"/>
        <v>672</v>
      </c>
      <c r="I134" s="2">
        <f t="shared" si="19"/>
        <v>567.5</v>
      </c>
      <c r="K134" s="2">
        <f t="shared" si="20"/>
        <v>-5.0251256281407036E-3</v>
      </c>
      <c r="L134" s="2">
        <f t="shared" si="26"/>
        <v>3</v>
      </c>
      <c r="M134" s="2">
        <f t="shared" si="21"/>
        <v>5.5</v>
      </c>
      <c r="N134" s="2">
        <f t="shared" si="22"/>
        <v>0.15</v>
      </c>
      <c r="O134" s="2">
        <f t="shared" si="23"/>
        <v>0.27500000000000002</v>
      </c>
      <c r="P134" s="2">
        <f t="shared" si="24"/>
        <v>5.4999305574552881</v>
      </c>
      <c r="Q134" s="2">
        <f t="shared" si="25"/>
        <v>-2.7638074635505591E-2</v>
      </c>
      <c r="S134" s="2">
        <f>SUM(P$2:P135)</f>
        <v>570.4544656899551</v>
      </c>
      <c r="T134" s="2">
        <f>SUM(Q$2:Q135)</f>
        <v>-6.3439673961842313</v>
      </c>
    </row>
    <row r="135" spans="1:20" x14ac:dyDescent="0.4">
      <c r="A135">
        <v>2660</v>
      </c>
      <c r="B135">
        <v>675</v>
      </c>
      <c r="C135">
        <v>574</v>
      </c>
      <c r="D135">
        <v>675</v>
      </c>
      <c r="E135">
        <v>572</v>
      </c>
      <c r="F135" s="1" t="s">
        <v>6</v>
      </c>
      <c r="H135" s="2">
        <f t="shared" si="18"/>
        <v>675</v>
      </c>
      <c r="I135" s="2">
        <f t="shared" si="19"/>
        <v>573</v>
      </c>
      <c r="K135" s="2">
        <f t="shared" si="20"/>
        <v>-1.0050251256281407E-2</v>
      </c>
      <c r="L135" s="2">
        <f t="shared" si="26"/>
        <v>2</v>
      </c>
      <c r="M135" s="2">
        <f t="shared" si="21"/>
        <v>5.5</v>
      </c>
      <c r="N135" s="2">
        <f t="shared" si="22"/>
        <v>0.1</v>
      </c>
      <c r="O135" s="2">
        <f t="shared" si="23"/>
        <v>0.27500000000000002</v>
      </c>
      <c r="P135" s="2">
        <f t="shared" si="24"/>
        <v>5.4997222315747063</v>
      </c>
      <c r="Q135" s="2">
        <f t="shared" si="25"/>
        <v>-5.5275451358926225E-2</v>
      </c>
      <c r="S135" s="2">
        <f>SUM(P$2:P136)</f>
        <v>575.45440256036898</v>
      </c>
      <c r="T135" s="2">
        <f>SUM(Q$2:Q136)</f>
        <v>-6.3690929185801455</v>
      </c>
    </row>
    <row r="136" spans="1:20" x14ac:dyDescent="0.4">
      <c r="A136">
        <v>2680</v>
      </c>
      <c r="B136">
        <v>677</v>
      </c>
      <c r="C136">
        <v>579</v>
      </c>
      <c r="D136">
        <v>677</v>
      </c>
      <c r="E136">
        <v>578</v>
      </c>
      <c r="F136" s="1" t="s">
        <v>6</v>
      </c>
      <c r="H136" s="2">
        <f t="shared" si="18"/>
        <v>677</v>
      </c>
      <c r="I136" s="2">
        <f t="shared" si="19"/>
        <v>578.5</v>
      </c>
      <c r="K136" s="2">
        <f t="shared" si="20"/>
        <v>-5.0251256281407036E-3</v>
      </c>
      <c r="L136" s="2">
        <f t="shared" si="26"/>
        <v>3</v>
      </c>
      <c r="M136" s="2">
        <f t="shared" si="21"/>
        <v>5</v>
      </c>
      <c r="N136" s="2">
        <f t="shared" si="22"/>
        <v>0.15</v>
      </c>
      <c r="O136" s="2">
        <f t="shared" si="23"/>
        <v>0.25</v>
      </c>
      <c r="P136" s="2">
        <f t="shared" si="24"/>
        <v>4.9999368704138982</v>
      </c>
      <c r="Q136" s="2">
        <f t="shared" si="25"/>
        <v>-2.5125522395914174E-2</v>
      </c>
      <c r="S136" s="2">
        <f>SUM(P$2:P137)</f>
        <v>580.45433943078285</v>
      </c>
      <c r="T136" s="2">
        <f>SUM(Q$2:Q137)</f>
        <v>-6.3942184409760596</v>
      </c>
    </row>
    <row r="137" spans="1:20" x14ac:dyDescent="0.4">
      <c r="A137">
        <v>2700</v>
      </c>
      <c r="B137">
        <v>680</v>
      </c>
      <c r="C137">
        <v>584</v>
      </c>
      <c r="D137">
        <v>680</v>
      </c>
      <c r="E137">
        <v>583</v>
      </c>
      <c r="F137" s="1" t="s">
        <v>6</v>
      </c>
      <c r="H137" s="2">
        <f t="shared" si="18"/>
        <v>680</v>
      </c>
      <c r="I137" s="2">
        <f t="shared" si="19"/>
        <v>583.5</v>
      </c>
      <c r="K137" s="2">
        <f t="shared" si="20"/>
        <v>-5.0251256281407036E-3</v>
      </c>
      <c r="L137" s="2">
        <f t="shared" si="26"/>
        <v>2</v>
      </c>
      <c r="M137" s="2">
        <f t="shared" si="21"/>
        <v>5</v>
      </c>
      <c r="N137" s="2">
        <f t="shared" si="22"/>
        <v>0.1</v>
      </c>
      <c r="O137" s="2">
        <f t="shared" si="23"/>
        <v>0.25</v>
      </c>
      <c r="P137" s="2">
        <f t="shared" si="24"/>
        <v>4.9999368704138982</v>
      </c>
      <c r="Q137" s="2">
        <f t="shared" si="25"/>
        <v>-2.5125522395914174E-2</v>
      </c>
      <c r="S137" s="2">
        <f>SUM(P$2:P138)</f>
        <v>585.45427630119673</v>
      </c>
      <c r="T137" s="2">
        <f>SUM(Q$2:Q138)</f>
        <v>-6.4193439633719738</v>
      </c>
    </row>
    <row r="138" spans="1:20" x14ac:dyDescent="0.4">
      <c r="A138">
        <v>2720</v>
      </c>
      <c r="B138">
        <v>682</v>
      </c>
      <c r="C138">
        <v>589</v>
      </c>
      <c r="D138">
        <v>682</v>
      </c>
      <c r="E138">
        <v>588</v>
      </c>
      <c r="F138" s="1" t="s">
        <v>6</v>
      </c>
      <c r="H138" s="2">
        <f t="shared" si="18"/>
        <v>682</v>
      </c>
      <c r="I138" s="2">
        <f t="shared" si="19"/>
        <v>588.5</v>
      </c>
      <c r="K138" s="2">
        <f t="shared" si="20"/>
        <v>-5.0251256281407036E-3</v>
      </c>
      <c r="L138" s="2">
        <f t="shared" si="26"/>
        <v>3</v>
      </c>
      <c r="M138" s="2">
        <f t="shared" si="21"/>
        <v>5</v>
      </c>
      <c r="N138" s="2">
        <f t="shared" si="22"/>
        <v>0.15</v>
      </c>
      <c r="O138" s="2">
        <f t="shared" si="23"/>
        <v>0.25</v>
      </c>
      <c r="P138" s="2">
        <f t="shared" si="24"/>
        <v>4.9999368704138982</v>
      </c>
      <c r="Q138" s="2">
        <f t="shared" si="25"/>
        <v>-2.5125522395914174E-2</v>
      </c>
      <c r="S138" s="2">
        <f>SUM(P$2:P139)</f>
        <v>589.95421948456919</v>
      </c>
      <c r="T138" s="2">
        <f>SUM(Q$2:Q139)</f>
        <v>-6.4419569335282967</v>
      </c>
    </row>
    <row r="139" spans="1:20" x14ac:dyDescent="0.4">
      <c r="A139">
        <v>2740</v>
      </c>
      <c r="B139">
        <v>685</v>
      </c>
      <c r="C139">
        <v>594</v>
      </c>
      <c r="D139">
        <v>685</v>
      </c>
      <c r="E139">
        <v>593</v>
      </c>
      <c r="F139" s="1" t="s">
        <v>6</v>
      </c>
      <c r="H139" s="2">
        <f t="shared" si="18"/>
        <v>685</v>
      </c>
      <c r="I139" s="2">
        <f t="shared" si="19"/>
        <v>593.5</v>
      </c>
      <c r="K139" s="2">
        <f t="shared" si="20"/>
        <v>-5.0251256281407036E-3</v>
      </c>
      <c r="L139" s="2">
        <f t="shared" si="26"/>
        <v>2</v>
      </c>
      <c r="M139" s="2">
        <f t="shared" si="21"/>
        <v>4.5</v>
      </c>
      <c r="N139" s="2">
        <f t="shared" si="22"/>
        <v>0.1</v>
      </c>
      <c r="O139" s="2">
        <f t="shared" si="23"/>
        <v>0.22500000000000001</v>
      </c>
      <c r="P139" s="2">
        <f t="shared" si="24"/>
        <v>4.4999431833725083</v>
      </c>
      <c r="Q139" s="2">
        <f t="shared" si="25"/>
        <v>-2.2612970156322756E-2</v>
      </c>
      <c r="S139" s="2">
        <f>SUM(P$2:P140)</f>
        <v>594.45421948456919</v>
      </c>
      <c r="T139" s="2">
        <f>SUM(Q$2:Q140)</f>
        <v>-6.4419569335282967</v>
      </c>
    </row>
    <row r="140" spans="1:20" x14ac:dyDescent="0.4">
      <c r="A140">
        <v>2760</v>
      </c>
      <c r="B140">
        <v>687</v>
      </c>
      <c r="C140">
        <v>598</v>
      </c>
      <c r="D140">
        <v>687</v>
      </c>
      <c r="E140">
        <v>598</v>
      </c>
      <c r="F140" s="1" t="s">
        <v>6</v>
      </c>
      <c r="H140" s="2">
        <f t="shared" si="18"/>
        <v>687</v>
      </c>
      <c r="I140" s="2">
        <f t="shared" si="19"/>
        <v>598</v>
      </c>
      <c r="K140" s="2">
        <f t="shared" si="20"/>
        <v>0</v>
      </c>
      <c r="L140" s="2">
        <f t="shared" si="26"/>
        <v>2</v>
      </c>
      <c r="M140" s="2">
        <f t="shared" si="21"/>
        <v>4.5</v>
      </c>
      <c r="N140" s="2">
        <f t="shared" si="22"/>
        <v>0.1</v>
      </c>
      <c r="O140" s="2">
        <f t="shared" si="23"/>
        <v>0.22500000000000001</v>
      </c>
      <c r="P140" s="2">
        <f t="shared" si="24"/>
        <v>4.5</v>
      </c>
      <c r="Q140" s="2">
        <f t="shared" si="25"/>
        <v>0</v>
      </c>
      <c r="S140" s="2">
        <f>SUM(P$2:P141)</f>
        <v>598.95416266794166</v>
      </c>
      <c r="T140" s="2">
        <f>SUM(Q$2:Q141)</f>
        <v>-6.4645699036846196</v>
      </c>
    </row>
    <row r="141" spans="1:20" x14ac:dyDescent="0.4">
      <c r="A141">
        <v>2780</v>
      </c>
      <c r="B141">
        <v>689</v>
      </c>
      <c r="C141">
        <v>603</v>
      </c>
      <c r="D141">
        <v>689</v>
      </c>
      <c r="E141">
        <v>602</v>
      </c>
      <c r="F141" s="1" t="s">
        <v>6</v>
      </c>
      <c r="H141" s="2">
        <f t="shared" si="18"/>
        <v>689</v>
      </c>
      <c r="I141" s="2">
        <f t="shared" si="19"/>
        <v>602.5</v>
      </c>
      <c r="K141" s="2">
        <f t="shared" si="20"/>
        <v>-5.0251256281407036E-3</v>
      </c>
      <c r="L141" s="2">
        <f t="shared" si="26"/>
        <v>2</v>
      </c>
      <c r="M141" s="2">
        <f t="shared" si="21"/>
        <v>4.5</v>
      </c>
      <c r="N141" s="2">
        <f t="shared" si="22"/>
        <v>0.1</v>
      </c>
      <c r="O141" s="2">
        <f t="shared" si="23"/>
        <v>0.22500000000000001</v>
      </c>
      <c r="P141" s="2">
        <f t="shared" si="24"/>
        <v>4.4999431833725083</v>
      </c>
      <c r="Q141" s="2">
        <f t="shared" si="25"/>
        <v>-2.2612970156322756E-2</v>
      </c>
      <c r="S141" s="2">
        <f>SUM(P$2:P142)</f>
        <v>603.45416266794166</v>
      </c>
      <c r="T141" s="2">
        <f>SUM(Q$2:Q142)</f>
        <v>-6.4645699036846196</v>
      </c>
    </row>
    <row r="142" spans="1:20" x14ac:dyDescent="0.4">
      <c r="A142">
        <v>2800</v>
      </c>
      <c r="B142">
        <v>691</v>
      </c>
      <c r="C142">
        <v>607</v>
      </c>
      <c r="D142">
        <v>691</v>
      </c>
      <c r="E142">
        <v>607</v>
      </c>
      <c r="F142" s="1" t="s">
        <v>6</v>
      </c>
      <c r="H142" s="2">
        <f t="shared" si="18"/>
        <v>691</v>
      </c>
      <c r="I142" s="2">
        <f t="shared" si="19"/>
        <v>607</v>
      </c>
      <c r="K142" s="2">
        <f t="shared" si="20"/>
        <v>0</v>
      </c>
      <c r="L142" s="2">
        <f t="shared" si="26"/>
        <v>1</v>
      </c>
      <c r="M142" s="2">
        <f t="shared" si="21"/>
        <v>4.5</v>
      </c>
      <c r="N142" s="2">
        <f t="shared" si="22"/>
        <v>0.05</v>
      </c>
      <c r="O142" s="2">
        <f t="shared" si="23"/>
        <v>0.22500000000000001</v>
      </c>
      <c r="P142" s="2">
        <f t="shared" si="24"/>
        <v>4.5</v>
      </c>
      <c r="Q142" s="2">
        <f t="shared" si="25"/>
        <v>0</v>
      </c>
      <c r="S142" s="2">
        <f>SUM(P$2:P143)</f>
        <v>607.45411216427283</v>
      </c>
      <c r="T142" s="2">
        <f>SUM(Q$2:Q143)</f>
        <v>-6.4846703216013513</v>
      </c>
    </row>
    <row r="143" spans="1:20" x14ac:dyDescent="0.4">
      <c r="A143">
        <v>2820</v>
      </c>
      <c r="B143">
        <v>692</v>
      </c>
      <c r="C143">
        <v>612</v>
      </c>
      <c r="D143">
        <v>692</v>
      </c>
      <c r="E143">
        <v>611</v>
      </c>
      <c r="F143" s="1" t="s">
        <v>6</v>
      </c>
      <c r="H143" s="2">
        <f t="shared" si="18"/>
        <v>692</v>
      </c>
      <c r="I143" s="2">
        <f t="shared" si="19"/>
        <v>611.5</v>
      </c>
      <c r="K143" s="2">
        <f t="shared" si="20"/>
        <v>-5.0251256281407036E-3</v>
      </c>
      <c r="L143" s="2">
        <f t="shared" si="26"/>
        <v>2</v>
      </c>
      <c r="M143" s="2">
        <f t="shared" si="21"/>
        <v>4</v>
      </c>
      <c r="N143" s="2">
        <f t="shared" si="22"/>
        <v>0.1</v>
      </c>
      <c r="O143" s="2">
        <f t="shared" si="23"/>
        <v>0.2</v>
      </c>
      <c r="P143" s="2">
        <f t="shared" si="24"/>
        <v>3.9999494963311188</v>
      </c>
      <c r="Q143" s="2">
        <f t="shared" si="25"/>
        <v>-2.0100417916731339E-2</v>
      </c>
      <c r="S143" s="2">
        <f>SUM(P$2:P144)</f>
        <v>611.454061660604</v>
      </c>
      <c r="T143" s="2">
        <f>SUM(Q$2:Q144)</f>
        <v>-6.5047707395180829</v>
      </c>
    </row>
    <row r="144" spans="1:20" x14ac:dyDescent="0.4">
      <c r="A144">
        <v>2840</v>
      </c>
      <c r="B144">
        <v>694</v>
      </c>
      <c r="C144">
        <v>616</v>
      </c>
      <c r="D144">
        <v>694</v>
      </c>
      <c r="E144">
        <v>615</v>
      </c>
      <c r="F144" s="1" t="s">
        <v>6</v>
      </c>
      <c r="H144" s="2">
        <f t="shared" si="18"/>
        <v>694</v>
      </c>
      <c r="I144" s="2">
        <f t="shared" si="19"/>
        <v>615.5</v>
      </c>
      <c r="K144" s="2">
        <f t="shared" si="20"/>
        <v>-5.0251256281407036E-3</v>
      </c>
      <c r="L144" s="2">
        <f t="shared" si="26"/>
        <v>1</v>
      </c>
      <c r="M144" s="2">
        <f t="shared" si="21"/>
        <v>4</v>
      </c>
      <c r="N144" s="2">
        <f t="shared" si="22"/>
        <v>0.05</v>
      </c>
      <c r="O144" s="2">
        <f t="shared" si="23"/>
        <v>0.2</v>
      </c>
      <c r="P144" s="2">
        <f t="shared" si="24"/>
        <v>3.9999494963311188</v>
      </c>
      <c r="Q144" s="2">
        <f t="shared" si="25"/>
        <v>-2.0100417916731339E-2</v>
      </c>
      <c r="S144" s="2">
        <f>SUM(P$2:P145)</f>
        <v>615.45401115693517</v>
      </c>
      <c r="T144" s="2">
        <f>SUM(Q$2:Q145)</f>
        <v>-6.5248711574348146</v>
      </c>
    </row>
    <row r="145" spans="1:20" x14ac:dyDescent="0.4">
      <c r="A145">
        <v>2860</v>
      </c>
      <c r="B145">
        <v>695</v>
      </c>
      <c r="C145">
        <v>620</v>
      </c>
      <c r="D145">
        <v>695</v>
      </c>
      <c r="E145">
        <v>619</v>
      </c>
      <c r="F145" s="1" t="s">
        <v>6</v>
      </c>
      <c r="H145" s="2">
        <f t="shared" si="18"/>
        <v>695</v>
      </c>
      <c r="I145" s="2">
        <f t="shared" si="19"/>
        <v>619.5</v>
      </c>
      <c r="K145" s="2">
        <f t="shared" si="20"/>
        <v>-5.0251256281407036E-3</v>
      </c>
      <c r="L145" s="2">
        <f t="shared" si="26"/>
        <v>1</v>
      </c>
      <c r="M145" s="2">
        <f t="shared" si="21"/>
        <v>4</v>
      </c>
      <c r="N145" s="2">
        <f t="shared" si="22"/>
        <v>0.05</v>
      </c>
      <c r="O145" s="2">
        <f t="shared" si="23"/>
        <v>0.2</v>
      </c>
      <c r="P145" s="2">
        <f t="shared" si="24"/>
        <v>3.9999494963311188</v>
      </c>
      <c r="Q145" s="2">
        <f t="shared" si="25"/>
        <v>-2.0100417916731339E-2</v>
      </c>
      <c r="S145" s="2">
        <f>SUM(P$2:P146)</f>
        <v>619.45396065326634</v>
      </c>
      <c r="T145" s="2">
        <f>SUM(Q$2:Q146)</f>
        <v>-6.5449715753515463</v>
      </c>
    </row>
    <row r="146" spans="1:20" x14ac:dyDescent="0.4">
      <c r="A146">
        <v>2880</v>
      </c>
      <c r="B146">
        <v>696</v>
      </c>
      <c r="C146">
        <v>624</v>
      </c>
      <c r="D146">
        <v>696</v>
      </c>
      <c r="E146">
        <v>623</v>
      </c>
      <c r="F146" s="1" t="s">
        <v>6</v>
      </c>
      <c r="H146" s="2">
        <f t="shared" si="18"/>
        <v>696</v>
      </c>
      <c r="I146" s="2">
        <f t="shared" si="19"/>
        <v>623.5</v>
      </c>
      <c r="K146" s="2">
        <f t="shared" si="20"/>
        <v>-5.0251256281407036E-3</v>
      </c>
      <c r="L146" s="2">
        <f t="shared" si="26"/>
        <v>1</v>
      </c>
      <c r="M146" s="2">
        <f t="shared" si="21"/>
        <v>4</v>
      </c>
      <c r="N146" s="2">
        <f t="shared" si="22"/>
        <v>0.05</v>
      </c>
      <c r="O146" s="2">
        <f t="shared" si="23"/>
        <v>0.2</v>
      </c>
      <c r="P146" s="2">
        <f t="shared" si="24"/>
        <v>3.9999494963311188</v>
      </c>
      <c r="Q146" s="2">
        <f t="shared" si="25"/>
        <v>-2.0100417916731339E-2</v>
      </c>
      <c r="S146" s="2">
        <f>SUM(P$2:P147)</f>
        <v>622.95391646255609</v>
      </c>
      <c r="T146" s="2">
        <f>SUM(Q$2:Q147)</f>
        <v>-6.5625594410286858</v>
      </c>
    </row>
    <row r="147" spans="1:20" x14ac:dyDescent="0.4">
      <c r="A147">
        <v>2900</v>
      </c>
      <c r="B147">
        <v>697</v>
      </c>
      <c r="C147">
        <v>628</v>
      </c>
      <c r="D147">
        <v>697</v>
      </c>
      <c r="E147">
        <v>627</v>
      </c>
      <c r="F147" s="1" t="s">
        <v>6</v>
      </c>
      <c r="H147" s="2">
        <f t="shared" si="18"/>
        <v>697</v>
      </c>
      <c r="I147" s="2">
        <f t="shared" si="19"/>
        <v>627.5</v>
      </c>
      <c r="K147" s="2">
        <f t="shared" si="20"/>
        <v>-5.0251256281407036E-3</v>
      </c>
      <c r="L147" s="2">
        <f t="shared" si="26"/>
        <v>1</v>
      </c>
      <c r="M147" s="2">
        <f t="shared" si="21"/>
        <v>3.5</v>
      </c>
      <c r="N147" s="2">
        <f t="shared" si="22"/>
        <v>0.05</v>
      </c>
      <c r="O147" s="2">
        <f t="shared" si="23"/>
        <v>0.17499999999999999</v>
      </c>
      <c r="P147" s="2">
        <f t="shared" si="24"/>
        <v>3.4999558092897289</v>
      </c>
      <c r="Q147" s="2">
        <f t="shared" si="25"/>
        <v>-1.7587865677139922E-2</v>
      </c>
      <c r="S147" s="2">
        <f>SUM(P$2:P148)</f>
        <v>626.45391646255609</v>
      </c>
      <c r="T147" s="2">
        <f>SUM(Q$2:Q148)</f>
        <v>-6.5625594410286858</v>
      </c>
    </row>
    <row r="148" spans="1:20" x14ac:dyDescent="0.4">
      <c r="A148">
        <v>2920</v>
      </c>
      <c r="B148">
        <v>698</v>
      </c>
      <c r="C148">
        <v>631</v>
      </c>
      <c r="D148">
        <v>698</v>
      </c>
      <c r="E148">
        <v>631</v>
      </c>
      <c r="F148" s="1" t="s">
        <v>6</v>
      </c>
      <c r="H148" s="2">
        <f t="shared" si="18"/>
        <v>698</v>
      </c>
      <c r="I148" s="2">
        <f t="shared" si="19"/>
        <v>631</v>
      </c>
      <c r="K148" s="2">
        <f t="shared" si="20"/>
        <v>0</v>
      </c>
      <c r="L148" s="2">
        <f t="shared" si="26"/>
        <v>1</v>
      </c>
      <c r="M148" s="2">
        <f t="shared" si="21"/>
        <v>3.5</v>
      </c>
      <c r="N148" s="2">
        <f t="shared" si="22"/>
        <v>0.05</v>
      </c>
      <c r="O148" s="2">
        <f t="shared" si="23"/>
        <v>0.17499999999999999</v>
      </c>
      <c r="P148" s="2">
        <f t="shared" si="24"/>
        <v>3.5</v>
      </c>
      <c r="Q148" s="2">
        <f t="shared" si="25"/>
        <v>0</v>
      </c>
      <c r="S148" s="2">
        <f>SUM(P$2:P149)</f>
        <v>629.45387858480444</v>
      </c>
      <c r="T148" s="2">
        <f>SUM(Q$2:Q149)</f>
        <v>-6.5776347544662341</v>
      </c>
    </row>
    <row r="149" spans="1:20" x14ac:dyDescent="0.4">
      <c r="A149">
        <v>2940</v>
      </c>
      <c r="B149">
        <v>699</v>
      </c>
      <c r="C149">
        <v>635</v>
      </c>
      <c r="D149">
        <v>699</v>
      </c>
      <c r="E149">
        <v>634</v>
      </c>
      <c r="F149" s="1" t="s">
        <v>6</v>
      </c>
      <c r="H149" s="2">
        <f t="shared" si="18"/>
        <v>699</v>
      </c>
      <c r="I149" s="2">
        <f t="shared" si="19"/>
        <v>634.5</v>
      </c>
      <c r="K149" s="2">
        <f t="shared" si="20"/>
        <v>-5.0251256281407036E-3</v>
      </c>
      <c r="L149" s="2">
        <f t="shared" si="26"/>
        <v>0</v>
      </c>
      <c r="M149" s="2">
        <f t="shared" si="21"/>
        <v>3</v>
      </c>
      <c r="N149" s="2">
        <f t="shared" si="22"/>
        <v>0</v>
      </c>
      <c r="O149" s="2">
        <f t="shared" si="23"/>
        <v>0.15</v>
      </c>
      <c r="P149" s="2">
        <f t="shared" si="24"/>
        <v>2.999962122248339</v>
      </c>
      <c r="Q149" s="2">
        <f t="shared" si="25"/>
        <v>-1.5075313437548504E-2</v>
      </c>
      <c r="S149" s="2">
        <f>SUM(P$2:P150)</f>
        <v>632.45384070705279</v>
      </c>
      <c r="T149" s="2">
        <f>SUM(Q$2:Q150)</f>
        <v>-6.5927100679037824</v>
      </c>
    </row>
    <row r="150" spans="1:20" x14ac:dyDescent="0.4">
      <c r="A150">
        <v>2960</v>
      </c>
      <c r="B150">
        <v>699</v>
      </c>
      <c r="C150">
        <v>638</v>
      </c>
      <c r="D150">
        <v>699</v>
      </c>
      <c r="E150">
        <v>637</v>
      </c>
      <c r="F150" s="1" t="s">
        <v>6</v>
      </c>
      <c r="H150" s="2">
        <f t="shared" si="18"/>
        <v>699</v>
      </c>
      <c r="I150" s="2">
        <f t="shared" si="19"/>
        <v>637.5</v>
      </c>
      <c r="K150" s="2">
        <f t="shared" si="20"/>
        <v>-5.0251256281407036E-3</v>
      </c>
      <c r="L150" s="2">
        <f t="shared" si="26"/>
        <v>0</v>
      </c>
      <c r="M150" s="2">
        <f t="shared" si="21"/>
        <v>3</v>
      </c>
      <c r="N150" s="2">
        <f t="shared" si="22"/>
        <v>0</v>
      </c>
      <c r="O150" s="2">
        <f t="shared" si="23"/>
        <v>0.15</v>
      </c>
      <c r="P150" s="2">
        <f t="shared" si="24"/>
        <v>2.999962122248339</v>
      </c>
      <c r="Q150" s="2">
        <f t="shared" si="25"/>
        <v>-1.5075313437548504E-2</v>
      </c>
      <c r="S150" s="2">
        <f>SUM(P$2:P151)</f>
        <v>635.45380282930114</v>
      </c>
      <c r="T150" s="2">
        <f>SUM(Q$2:Q151)</f>
        <v>-6.6077853813413308</v>
      </c>
    </row>
    <row r="151" spans="1:20" x14ac:dyDescent="0.4">
      <c r="A151">
        <v>2980</v>
      </c>
      <c r="B151">
        <v>699</v>
      </c>
      <c r="C151">
        <v>641</v>
      </c>
      <c r="D151">
        <v>699</v>
      </c>
      <c r="E151">
        <v>640</v>
      </c>
      <c r="F151" s="1" t="s">
        <v>6</v>
      </c>
      <c r="H151" s="2">
        <f t="shared" si="18"/>
        <v>699</v>
      </c>
      <c r="I151" s="2">
        <f t="shared" si="19"/>
        <v>640.5</v>
      </c>
      <c r="K151" s="2">
        <f t="shared" si="20"/>
        <v>-5.0251256281407036E-3</v>
      </c>
      <c r="L151" s="2">
        <f t="shared" si="26"/>
        <v>0</v>
      </c>
      <c r="M151" s="2">
        <f t="shared" si="21"/>
        <v>3</v>
      </c>
      <c r="N151" s="2">
        <f t="shared" si="22"/>
        <v>0</v>
      </c>
      <c r="O151" s="2">
        <f t="shared" si="23"/>
        <v>0.15</v>
      </c>
      <c r="P151" s="2">
        <f t="shared" si="24"/>
        <v>2.999962122248339</v>
      </c>
      <c r="Q151" s="2">
        <f t="shared" si="25"/>
        <v>-1.5075313437548504E-2</v>
      </c>
      <c r="S151" s="2">
        <f>SUM(P$2:P152)</f>
        <v>635.45380282930114</v>
      </c>
      <c r="T151" s="2">
        <f>SUM(Q$2:Q152)</f>
        <v>-6.6077853813413308</v>
      </c>
    </row>
    <row r="152" spans="1:20" x14ac:dyDescent="0.4">
      <c r="A152">
        <v>3000</v>
      </c>
      <c r="B152">
        <v>699</v>
      </c>
      <c r="C152">
        <v>644</v>
      </c>
      <c r="D152">
        <v>699</v>
      </c>
      <c r="E152">
        <v>643</v>
      </c>
      <c r="F152" s="1" t="s">
        <v>6</v>
      </c>
      <c r="H152" s="2">
        <f t="shared" si="18"/>
        <v>699</v>
      </c>
      <c r="I152" s="2">
        <f t="shared" si="19"/>
        <v>643.5</v>
      </c>
      <c r="K152" s="2">
        <f t="shared" si="20"/>
        <v>-5.0251256281407036E-3</v>
      </c>
      <c r="M152" s="2"/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6DAA-98A2-4333-94F8-151F44D50670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K W / h V O Y R Z 5 S m A A A A 9 w A A A B I A H A B D b 2 5 m a W c v U G F j a 2 F n Z S 5 4 b W w g o h g A K K A U A A A A A A A A A A A A A A A A A A A A A A A A A A A A h Y 9 L C s I w G I S v U r J v X i J I + Z s u 3 I m F g i B u Q x p r t E 2 l S U 3 v 5 s I j e Q U r W n X n c m a + g Z n 7 9 Q b Z 0 N T R R X f O t D Z F D F M U a a v a 0 t g q R b 3 f x w u U C S i k O s l K R y N s X T I 4 k 6 K D 9 + e E k B A C D j P c d h X h l D K y y 9 c b d d C N j I 1 1 X l q l 0 a d V / m 8 h A d v X G M E x o 3 P M O O e Y A p l c y I 3 9 E n w c / E x / T F j 2 t e 8 7 L Y 4 y X h V A J g n k f U I 8 A F B L A w Q U A A I A C A A p b +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W / h V G e v m 8 V O A Q A A E w I A A B M A H A B G b 3 J t d W x h c y 9 T Z W N 0 a W 9 u M S 5 t I K I Y A C i g F A A A A A A A A A A A A A A A A A A A A A A A A A A A A H 2 P Q U s C Q R T H 7 w t + h 2 F P K w w L W h g l H m I t E j q I W h 1 c i U l f t b o z I z N j G S K k e 4 g o 6 C Q J Q X X o A 3 T o E t i X a X A / R x O W J / V d 5 s 3 / 8 X / / 3 5 N Q V w F n q D x 7 U 9 m E l b D k O R H Q Q A 2 i S D q F c i g E l b C Q K T 3 8 0 t F E D z + N 6 M k L N 8 / r H Q p M O b t B C K 7 H m T I f 6 d j e l n 8 g Q U i / G b R a w I q e n w f Z U r z t f z 8 + z L Q N h 8 F l 0 p 9 l u K q r 7 C T O Y N v G O 1 0 l y C E J O y D d w h n j A v D m W j q J Z w T x + C Z + n e j B S A / v 9 e B F R 2 M d R T q 6 N l j x 6 N 1 g V c i J Q S k K T r m C P S A N g + H M u T G q / o 2 2 w 7 B c J y E R M q d E B 2 r / A d O 3 2 / j p Y x 4 w f b 6 b L 6 0 I w u Q p F 9 T j Y Y e y y l U b p L M a C P d 6 t g o o V K m s 2 R g V m M q s u 7 / G P k Y 9 e / / o 2 N z a r F K 6 c L h Y L 6 0 y l Z a Y j K J M j x R 0 V b + f T F g B W 3 Z u 9 g d Q S w E C L Q A U A A I A C A A p b + F U 5 h F n l K Y A A A D 3 A A A A E g A A A A A A A A A A A A A A A A A A A A A A Q 2 9 u Z m l n L 1 B h Y 2 t h Z 2 U u e G 1 s U E s B A i 0 A F A A C A A g A K W / h V A / K 6 a u k A A A A 6 Q A A A B M A A A A A A A A A A A A A A A A A 8 g A A A F t D b 2 5 0 Z W 5 0 X 1 R 5 c G V z X S 5 4 b W x Q S w E C L Q A U A A I A C A A p b + F U Z 6 + b x U 4 B A A A T A g A A E w A A A A A A A A A A A A A A A A D j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C w A A A A A A A H Y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T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M V Q w N D o 1 N z o x O C 4 2 O D M 4 N j U w W i I g L z 4 8 R W 5 0 c n k g V H l w Z T 0 i R m l s b E N v b H V t b l R 5 c G V z I i B W Y W x 1 Z T 0 i c 0 F 3 T U R B d 0 1 H I i A v P j x F b n R y e S B U e X B l P S J G a W x s Q 2 9 s d W 1 u T m F t Z X M i I F Z h b H V l P S J z W y Z x d W 9 0 O 3 R p b W V b b X N d J n F 1 b 3 Q 7 L C Z x d W 9 0 O 0 x X X 3 R y Y W p b b W 1 d J n F 1 b 3 Q 7 L C Z x d W 9 0 O 0 x X W 2 1 t X S Z x d W 9 0 O y w m c X V v d D t S V 1 9 0 c m F q W 2 1 t X S Z x d W 9 0 O y w m c X V v d D t S V 1 t t b V 0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y M S 9 B d X R v U m V t b 3 Z l Z E N v b H V t b n M x L n t 0 a W 1 l W 2 1 z X S w w f S Z x d W 9 0 O y w m c X V v d D t T Z W N 0 a W 9 u M S 9 k Y X R h M j E v Q X V 0 b 1 J l b W 9 2 Z W R D b 2 x 1 b W 5 z M S 5 7 T F d f d H J h a l t t b V 0 s M X 0 m c X V v d D s s J n F 1 b 3 Q 7 U 2 V j d G l v b j E v Z G F 0 Y T I x L 0 F 1 d G 9 S Z W 1 v d m V k Q 2 9 s d W 1 u c z E u e 0 x X W 2 1 t X S w y f S Z x d W 9 0 O y w m c X V v d D t T Z W N 0 a W 9 u M S 9 k Y X R h M j E v Q X V 0 b 1 J l b W 9 2 Z W R D b 2 x 1 b W 5 z M S 5 7 U l d f d H J h a l t t b V 0 s M 3 0 m c X V v d D s s J n F 1 b 3 Q 7 U 2 V j d G l v b j E v Z G F 0 Y T I x L 0 F 1 d G 9 S Z W 1 v d m V k Q 2 9 s d W 1 u c z E u e 1 J X W 2 1 t X S w 0 f S Z x d W 9 0 O y w m c X V v d D t T Z W N 0 a W 9 u M S 9 k Y X R h M j E v Q X V 0 b 1 J l b W 9 2 Z W R D b 2 x 1 b W 5 z M S 5 7 Q 2 9 s d W 1 u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M j E v Q X V 0 b 1 J l b W 9 2 Z W R D b 2 x 1 b W 5 z M S 5 7 d G l t Z V t t c 1 0 s M H 0 m c X V v d D s s J n F 1 b 3 Q 7 U 2 V j d G l v b j E v Z G F 0 Y T I x L 0 F 1 d G 9 S Z W 1 v d m V k Q 2 9 s d W 1 u c z E u e 0 x X X 3 R y Y W p b b W 1 d L D F 9 J n F 1 b 3 Q 7 L C Z x d W 9 0 O 1 N l Y 3 R p b 2 4 x L 2 R h d G E y M S 9 B d X R v U m V t b 3 Z l Z E N v b H V t b n M x L n t M V 1 t t b V 0 s M n 0 m c X V v d D s s J n F 1 b 3 Q 7 U 2 V j d G l v b j E v Z G F 0 Y T I x L 0 F 1 d G 9 S Z W 1 v d m V k Q 2 9 s d W 1 u c z E u e 1 J X X 3 R y Y W p b b W 1 d L D N 9 J n F 1 b 3 Q 7 L C Z x d W 9 0 O 1 N l Y 3 R p b 2 4 x L 2 R h d G E y M S 9 B d X R v U m V t b 3 Z l Z E N v b H V t b n M x L n t S V 1 t t b V 0 s N H 0 m c X V v d D s s J n F 1 b 3 Q 7 U 2 V j d G l v b j E v Z G F 0 Y T I x L 0 F 1 d G 9 S Z W 1 v d m V k Q 2 9 s d W 1 u c z E u e 0 N v b H V t b j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y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j E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I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w 1 X + + A V I Q J t C y 2 + x 0 i j / A A A A A A I A A A A A A B B m A A A A A Q A A I A A A A F Z e 0 0 t K Q P 7 1 H P e 4 8 B 1 t 6 d v t w W W 7 R E 6 e y 3 N P s m l h 6 7 0 S A A A A A A 6 A A A A A A g A A I A A A A D 5 M t M T a c g d / 0 5 W q w e 4 j + C 1 c j G T e I F I P q Y G l y w i t 5 b 8 a U A A A A O C c Z 5 J M 5 K N m V 5 O i t Y e z U c i s G g z / 8 z r R v P T T 1 5 3 k e C h O f S f Q t g Q y X O T y 6 6 R W E s I c l 8 z 8 F R j H G u K v O m B h 1 + I B q g J q 8 h W / Q + a H V g P b t r L X 6 X L 7 Q A A A A I M K v u S C h k w K M 7 4 Z T 2 e j 3 I S G A 9 Q Z J G h p z V r c w x e j t A Q 0 2 A 3 V 4 S A 1 1 Q w y X c f 0 k 2 j W h q Q f 3 r x d f 5 1 u 8 7 L 5 3 0 R q t w A = < / D a t a M a s h u p > 
</file>

<file path=customXml/itemProps1.xml><?xml version="1.0" encoding="utf-8"?>
<ds:datastoreItem xmlns:ds="http://schemas.openxmlformats.org/officeDocument/2006/customXml" ds:itemID="{C1AD9F8B-8DA8-434E-A530-22FD8B88CC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jikkenPC</dc:creator>
  <cp:lastModifiedBy>よう こうたく</cp:lastModifiedBy>
  <dcterms:created xsi:type="dcterms:W3CDTF">2022-07-01T04:56:58Z</dcterms:created>
  <dcterms:modified xsi:type="dcterms:W3CDTF">2022-07-07T07:31:48Z</dcterms:modified>
</cp:coreProperties>
</file>