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2 Population Composition\2-22-2022 All Strains CLA Repeats\2-24-2022 3\"/>
    </mc:Choice>
  </mc:AlternateContent>
  <xr:revisionPtr revIDLastSave="0" documentId="13_ncr:1_{2025D44C-7EFD-4B0C-A3A3-405A4C8628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4" sheetId="3" r:id="rId1"/>
    <sheet name="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7" i="1" l="1"/>
  <c r="L87" i="1"/>
  <c r="L89" i="1" s="1"/>
  <c r="K87" i="1"/>
  <c r="J87" i="1"/>
  <c r="I87" i="1"/>
  <c r="K89" i="1" s="1"/>
  <c r="M60" i="1"/>
  <c r="L60" i="1"/>
  <c r="K60" i="1"/>
  <c r="J60" i="1"/>
  <c r="J62" i="1" s="1"/>
  <c r="I60" i="1"/>
  <c r="M62" i="1" s="1"/>
  <c r="P94" i="3"/>
  <c r="Q94" i="3"/>
  <c r="R94" i="3"/>
  <c r="S94" i="3"/>
  <c r="T94" i="3"/>
  <c r="U94" i="3"/>
  <c r="V94" i="3"/>
  <c r="W94" i="3"/>
  <c r="X94" i="3"/>
  <c r="Y94" i="3"/>
  <c r="Z94" i="3"/>
  <c r="P95" i="3"/>
  <c r="Q95" i="3"/>
  <c r="R95" i="3"/>
  <c r="S95" i="3"/>
  <c r="T95" i="3"/>
  <c r="U95" i="3"/>
  <c r="V95" i="3"/>
  <c r="W95" i="3"/>
  <c r="X95" i="3"/>
  <c r="Y95" i="3"/>
  <c r="Z95" i="3"/>
  <c r="P96" i="3"/>
  <c r="Q96" i="3"/>
  <c r="R96" i="3"/>
  <c r="S96" i="3"/>
  <c r="T96" i="3"/>
  <c r="U96" i="3"/>
  <c r="V96" i="3"/>
  <c r="W96" i="3"/>
  <c r="X96" i="3"/>
  <c r="Y96" i="3"/>
  <c r="Z96" i="3"/>
  <c r="P97" i="3"/>
  <c r="Q97" i="3"/>
  <c r="R97" i="3"/>
  <c r="S97" i="3"/>
  <c r="T97" i="3"/>
  <c r="U97" i="3"/>
  <c r="V97" i="3"/>
  <c r="W97" i="3"/>
  <c r="X97" i="3"/>
  <c r="Y97" i="3"/>
  <c r="Z97" i="3"/>
  <c r="O95" i="3"/>
  <c r="O96" i="3"/>
  <c r="O97" i="3"/>
  <c r="O94" i="3"/>
  <c r="P63" i="3"/>
  <c r="Q63" i="3"/>
  <c r="R63" i="3"/>
  <c r="S63" i="3"/>
  <c r="T63" i="3"/>
  <c r="U63" i="3"/>
  <c r="V63" i="3"/>
  <c r="W63" i="3"/>
  <c r="X63" i="3"/>
  <c r="Y63" i="3"/>
  <c r="Z63" i="3"/>
  <c r="P64" i="3"/>
  <c r="Q64" i="3"/>
  <c r="R64" i="3"/>
  <c r="S64" i="3"/>
  <c r="T64" i="3"/>
  <c r="U64" i="3"/>
  <c r="V64" i="3"/>
  <c r="W64" i="3"/>
  <c r="X64" i="3"/>
  <c r="Y64" i="3"/>
  <c r="Z64" i="3"/>
  <c r="P65" i="3"/>
  <c r="Q65" i="3"/>
  <c r="R65" i="3"/>
  <c r="S65" i="3"/>
  <c r="T65" i="3"/>
  <c r="U65" i="3"/>
  <c r="V65" i="3"/>
  <c r="W65" i="3"/>
  <c r="X65" i="3"/>
  <c r="Y65" i="3"/>
  <c r="Z65" i="3"/>
  <c r="P66" i="3"/>
  <c r="Q66" i="3"/>
  <c r="R66" i="3"/>
  <c r="S66" i="3"/>
  <c r="T66" i="3"/>
  <c r="U66" i="3"/>
  <c r="V66" i="3"/>
  <c r="W66" i="3"/>
  <c r="X66" i="3"/>
  <c r="Y66" i="3"/>
  <c r="Z66" i="3"/>
  <c r="O64" i="3"/>
  <c r="O65" i="3"/>
  <c r="O66" i="3"/>
  <c r="O63" i="3"/>
  <c r="P32" i="3"/>
  <c r="Q32" i="3"/>
  <c r="R32" i="3"/>
  <c r="S32" i="3"/>
  <c r="T32" i="3"/>
  <c r="U32" i="3"/>
  <c r="V32" i="3"/>
  <c r="W32" i="3"/>
  <c r="X32" i="3"/>
  <c r="Y32" i="3"/>
  <c r="Z32" i="3"/>
  <c r="P33" i="3"/>
  <c r="Q33" i="3"/>
  <c r="R33" i="3"/>
  <c r="S33" i="3"/>
  <c r="T33" i="3"/>
  <c r="U33" i="3"/>
  <c r="V33" i="3"/>
  <c r="W33" i="3"/>
  <c r="X33" i="3"/>
  <c r="Y33" i="3"/>
  <c r="Z33" i="3"/>
  <c r="P34" i="3"/>
  <c r="Q34" i="3"/>
  <c r="R34" i="3"/>
  <c r="S34" i="3"/>
  <c r="T34" i="3"/>
  <c r="U34" i="3"/>
  <c r="V34" i="3"/>
  <c r="W34" i="3"/>
  <c r="X34" i="3"/>
  <c r="Y34" i="3"/>
  <c r="Z34" i="3"/>
  <c r="P35" i="3"/>
  <c r="Q35" i="3"/>
  <c r="R35" i="3"/>
  <c r="S35" i="3"/>
  <c r="T35" i="3"/>
  <c r="U35" i="3"/>
  <c r="V35" i="3"/>
  <c r="W35" i="3"/>
  <c r="X35" i="3"/>
  <c r="Y35" i="3"/>
  <c r="Z35" i="3"/>
  <c r="O33" i="3"/>
  <c r="O34" i="3"/>
  <c r="O35" i="3"/>
  <c r="O32" i="3"/>
  <c r="M89" i="1" l="1"/>
  <c r="J89" i="1"/>
  <c r="K62" i="1"/>
  <c r="L62" i="1"/>
  <c r="C33" i="1"/>
  <c r="D33" i="1"/>
  <c r="E33" i="1"/>
  <c r="F33" i="1"/>
  <c r="L33" i="1" s="1"/>
  <c r="L34" i="1" s="1"/>
  <c r="G33" i="1"/>
  <c r="I33" i="1"/>
  <c r="J33" i="1"/>
  <c r="K33" i="1"/>
  <c r="K34" i="1" s="1"/>
  <c r="M33" i="1"/>
  <c r="I34" i="1"/>
  <c r="J34" i="1"/>
  <c r="M34" i="1"/>
  <c r="C60" i="1"/>
  <c r="D60" i="1"/>
  <c r="E60" i="1"/>
  <c r="F60" i="1"/>
  <c r="G60" i="1"/>
  <c r="C87" i="1"/>
  <c r="D87" i="1"/>
  <c r="E87" i="1"/>
  <c r="F87" i="1"/>
  <c r="G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<sst xmlns="http://schemas.openxmlformats.org/spreadsheetml/2006/main" count="218" uniqueCount="72">
  <si>
    <t>2/24/2022 10:23:07 AM</t>
  </si>
  <si>
    <t>End Time:</t>
  </si>
  <si>
    <t>A</t>
  </si>
  <si>
    <t>&lt;&gt;</t>
  </si>
  <si>
    <t>Temperature: 24.4 °C</t>
  </si>
  <si>
    <t>2/24/2022 10:22:58 AM</t>
  </si>
  <si>
    <t>Start Time:</t>
  </si>
  <si>
    <t>A7-A12</t>
  </si>
  <si>
    <t>Part of Plate</t>
  </si>
  <si>
    <t>µm</t>
  </si>
  <si>
    <t>Z-Position (Manual)</t>
  </si>
  <si>
    <t>ms</t>
  </si>
  <si>
    <t>Settle Time</t>
  </si>
  <si>
    <t>µs</t>
  </si>
  <si>
    <t>Lag Time</t>
  </si>
  <si>
    <t>Integration Time</t>
  </si>
  <si>
    <t>Number of Flashes</t>
  </si>
  <si>
    <t>Manual</t>
  </si>
  <si>
    <t>Gain</t>
  </si>
  <si>
    <t>nm</t>
  </si>
  <si>
    <t>Emission Bandwidth</t>
  </si>
  <si>
    <t>Excitation Bandwidth</t>
  </si>
  <si>
    <t>Emission Wavelength</t>
  </si>
  <si>
    <t>Excitation Wavelength</t>
  </si>
  <si>
    <t>Fluorescence Top Reading</t>
  </si>
  <si>
    <t>Mode</t>
  </si>
  <si>
    <t>Label: bfp</t>
  </si>
  <si>
    <t>2/24/2022 10:22:51 AM</t>
  </si>
  <si>
    <t>2/24/2022 10:22:42 AM</t>
  </si>
  <si>
    <t>Label: gfp</t>
  </si>
  <si>
    <t>2/24/2022 10:22:38 AM</t>
  </si>
  <si>
    <t>2/24/2022 10:22:31 AM</t>
  </si>
  <si>
    <t>Bandwidth</t>
  </si>
  <si>
    <t>Measurement Wavelength</t>
  </si>
  <si>
    <t>Absorbance</t>
  </si>
  <si>
    <t>Label: OD600</t>
  </si>
  <si>
    <t>Wait (Time)</t>
  </si>
  <si>
    <t>mm</t>
  </si>
  <si>
    <t>Shaking (Orbital) Amplitude:</t>
  </si>
  <si>
    <t>s</t>
  </si>
  <si>
    <t>Shaking (Orbital) Duration:</t>
  </si>
  <si>
    <t>Plate-ID (Stacker)</t>
  </si>
  <si>
    <t>Costar 96 Flat Bottom Transparent Polystyrene Cat. No.: 3361/3590/9018/3591/9017/3641/3628/3370/2507/2509/2503/9017/9018/3641/3598/3599/3585/3595/3300/3474 [COS96ft.pdfx]</t>
  </si>
  <si>
    <t>Plate</t>
  </si>
  <si>
    <t>Tecan-HP\Tecan</t>
  </si>
  <si>
    <t>User</t>
  </si>
  <si>
    <t>TECAN-HP</t>
  </si>
  <si>
    <t>System</t>
  </si>
  <si>
    <t>10:22:21 AM</t>
  </si>
  <si>
    <t>Time:</t>
  </si>
  <si>
    <t>Date:</t>
  </si>
  <si>
    <t>MAI, V_5.23_05/17_InfiniteRX (May  9 2017/12.19.53)</t>
  </si>
  <si>
    <t>Firmware: V_5.23_05/17_InfiniteRX (May  9 2017/12.19.53)</t>
  </si>
  <si>
    <t>Serial number of connected stacker:</t>
  </si>
  <si>
    <t>Serial number: 1705009483</t>
  </si>
  <si>
    <t>Device: infinite 200Pro</t>
  </si>
  <si>
    <t>Tecan i-control , 2.0.10.0</t>
  </si>
  <si>
    <t>Application: Tecan i-control</t>
  </si>
  <si>
    <t>B2-B2; C1-F12</t>
  </si>
  <si>
    <t>Temperature: 24.5 °C</t>
  </si>
  <si>
    <t>B</t>
  </si>
  <si>
    <t>C</t>
  </si>
  <si>
    <t>D</t>
  </si>
  <si>
    <t>E</t>
  </si>
  <si>
    <t>F</t>
  </si>
  <si>
    <t>10:42:47 AM</t>
  </si>
  <si>
    <t>2/25/2022 10:42:57 AM</t>
  </si>
  <si>
    <t>2/25/2022 10:43:21 AM</t>
  </si>
  <si>
    <t>2/25/2022 10:43:25 AM</t>
  </si>
  <si>
    <t>2/25/2022 10:43:49 AM</t>
  </si>
  <si>
    <t>2/25/2022 10:43:57 AM</t>
  </si>
  <si>
    <t>2/25/2022 10:44:21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</si>
</sst>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3" fillId="5" borderId="0"/>
    <xf numFmtId="0" fontId="3" fillId="6" borderId="0"/>
    <xf numFmtId="0" fontId="3" fillId="7" borderId="0"/>
    <xf numFmtId="0" fontId="3" fillId="3" borderId="0"/>
    <xf numFmtId="0" fontId="3" fillId="8" borderId="0"/>
    <xf numFmtId="0" fontId="3" fillId="9" borderId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21" fontId="0" fillId="3" borderId="0" xfId="0" applyNumberFormat="1" applyFill="1"/>
    <xf numFmtId="14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"/>
  <sheetViews>
    <sheetView topLeftCell="A25" zoomScale="38" zoomScaleNormal="70" workbookViewId="0">
      <selection activeCell="Y61" sqref="Y61"/>
    </sheetView>
  </sheetViews>
  <sheetFormatPr defaultRowHeight="14.4" x14ac:dyDescent="0.3"/>
  <sheetData>
    <row r="1" spans="1:12" x14ac:dyDescent="0.3">
      <c r="A1" t="s">
        <v>57</v>
      </c>
      <c r="E1" t="s">
        <v>56</v>
      </c>
    </row>
    <row r="2" spans="1:12" x14ac:dyDescent="0.3">
      <c r="A2" t="s">
        <v>55</v>
      </c>
      <c r="E2" t="s">
        <v>54</v>
      </c>
      <c r="I2" t="s">
        <v>53</v>
      </c>
    </row>
    <row r="3" spans="1:12" x14ac:dyDescent="0.3">
      <c r="A3" t="s">
        <v>52</v>
      </c>
      <c r="E3" t="s">
        <v>51</v>
      </c>
    </row>
    <row r="5" spans="1:12" x14ac:dyDescent="0.3">
      <c r="A5" t="s">
        <v>50</v>
      </c>
      <c r="B5" s="5">
        <v>44617</v>
      </c>
    </row>
    <row r="6" spans="1:12" x14ac:dyDescent="0.3">
      <c r="A6" t="s">
        <v>49</v>
      </c>
      <c r="B6" s="1" t="s">
        <v>65</v>
      </c>
    </row>
    <row r="9" spans="1:12" x14ac:dyDescent="0.3">
      <c r="A9" t="s">
        <v>47</v>
      </c>
      <c r="E9" t="s">
        <v>46</v>
      </c>
    </row>
    <row r="10" spans="1:12" x14ac:dyDescent="0.3">
      <c r="A10" t="s">
        <v>45</v>
      </c>
      <c r="E10" t="s">
        <v>44</v>
      </c>
    </row>
    <row r="11" spans="1:12" x14ac:dyDescent="0.3">
      <c r="A11" t="s">
        <v>43</v>
      </c>
      <c r="E11" t="s">
        <v>42</v>
      </c>
    </row>
    <row r="12" spans="1:12" x14ac:dyDescent="0.3">
      <c r="A12" t="s">
        <v>41</v>
      </c>
    </row>
    <row r="14" spans="1:12" x14ac:dyDescent="0.3">
      <c r="A14" s="3" t="s">
        <v>40</v>
      </c>
      <c r="B14" s="3"/>
      <c r="C14" s="3"/>
      <c r="D14" s="3"/>
      <c r="E14" s="3">
        <v>5</v>
      </c>
      <c r="F14" s="3" t="s">
        <v>39</v>
      </c>
      <c r="G14" s="3"/>
      <c r="H14" s="3"/>
      <c r="I14" s="3"/>
      <c r="J14" s="3"/>
      <c r="K14" s="3"/>
      <c r="L14" s="3"/>
    </row>
    <row r="15" spans="1:12" x14ac:dyDescent="0.3">
      <c r="A15" s="3" t="s">
        <v>38</v>
      </c>
      <c r="B15" s="3"/>
      <c r="C15" s="3"/>
      <c r="D15" s="3"/>
      <c r="E15" s="3">
        <v>2</v>
      </c>
      <c r="F15" s="3" t="s">
        <v>37</v>
      </c>
      <c r="G15" s="3"/>
      <c r="H15" s="3"/>
      <c r="I15" s="3"/>
      <c r="J15" s="3"/>
      <c r="K15" s="3"/>
      <c r="L15" s="3"/>
    </row>
    <row r="17" spans="1:39" x14ac:dyDescent="0.3">
      <c r="A17" s="3" t="s">
        <v>36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39" x14ac:dyDescent="0.3">
      <c r="A20" t="s">
        <v>35</v>
      </c>
    </row>
    <row r="21" spans="1:39" x14ac:dyDescent="0.3">
      <c r="A21" t="s">
        <v>25</v>
      </c>
      <c r="E21" t="s">
        <v>34</v>
      </c>
    </row>
    <row r="22" spans="1:39" x14ac:dyDescent="0.3">
      <c r="A22" t="s">
        <v>33</v>
      </c>
      <c r="E22">
        <v>600</v>
      </c>
      <c r="F22" t="s">
        <v>19</v>
      </c>
    </row>
    <row r="23" spans="1:39" x14ac:dyDescent="0.3">
      <c r="A23" t="s">
        <v>32</v>
      </c>
      <c r="E23">
        <v>9</v>
      </c>
      <c r="F23" t="s">
        <v>19</v>
      </c>
    </row>
    <row r="24" spans="1:39" x14ac:dyDescent="0.3">
      <c r="A24" t="s">
        <v>16</v>
      </c>
      <c r="E24">
        <v>10</v>
      </c>
    </row>
    <row r="25" spans="1:39" x14ac:dyDescent="0.3">
      <c r="A25" t="s">
        <v>12</v>
      </c>
      <c r="E25">
        <v>0</v>
      </c>
      <c r="F25" t="s">
        <v>11</v>
      </c>
    </row>
    <row r="26" spans="1:39" x14ac:dyDescent="0.3">
      <c r="A26" t="s">
        <v>8</v>
      </c>
      <c r="E26" t="s">
        <v>58</v>
      </c>
    </row>
    <row r="27" spans="1:39" x14ac:dyDescent="0.3">
      <c r="A27" t="s">
        <v>6</v>
      </c>
      <c r="B27" s="1" t="s">
        <v>66</v>
      </c>
    </row>
    <row r="29" spans="1:39" x14ac:dyDescent="0.3">
      <c r="B29" t="s">
        <v>59</v>
      </c>
    </row>
    <row r="30" spans="1:39" x14ac:dyDescent="0.3">
      <c r="A30" s="2" t="s">
        <v>3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</row>
    <row r="31" spans="1:39" x14ac:dyDescent="0.3">
      <c r="A31" s="2" t="s">
        <v>60</v>
      </c>
      <c r="C31">
        <v>4.7100000083446503E-2</v>
      </c>
    </row>
    <row r="32" spans="1:39" x14ac:dyDescent="0.3">
      <c r="A32" s="2" t="s">
        <v>61</v>
      </c>
      <c r="B32">
        <v>9.1799996793270111E-2</v>
      </c>
      <c r="C32">
        <v>8.1600002944469452E-2</v>
      </c>
      <c r="D32">
        <v>0.10559999942779541</v>
      </c>
      <c r="E32">
        <v>7.5999997556209564E-2</v>
      </c>
      <c r="F32">
        <v>7.6099999248981476E-2</v>
      </c>
      <c r="G32">
        <v>7.2400003671646118E-2</v>
      </c>
      <c r="H32">
        <v>8.7499998509883881E-2</v>
      </c>
      <c r="I32">
        <v>8.5400000214576721E-2</v>
      </c>
      <c r="J32">
        <v>7.590000331401825E-2</v>
      </c>
      <c r="K32">
        <v>6.889999657869339E-2</v>
      </c>
      <c r="L32">
        <v>6.5200001001358032E-2</v>
      </c>
      <c r="M32">
        <v>6.8000003695487976E-2</v>
      </c>
      <c r="O32">
        <f>10*(B32-$C$31)</f>
        <v>0.44699996709823608</v>
      </c>
      <c r="P32">
        <f t="shared" ref="P32:Z35" si="0">10*(C32-$C$31)</f>
        <v>0.34500002861022949</v>
      </c>
      <c r="Q32">
        <f t="shared" si="0"/>
        <v>0.58499999344348907</v>
      </c>
      <c r="R32">
        <f t="shared" si="0"/>
        <v>0.28899997472763062</v>
      </c>
      <c r="S32">
        <f t="shared" si="0"/>
        <v>0.28999999165534973</v>
      </c>
      <c r="T32">
        <f t="shared" si="0"/>
        <v>0.25300003588199615</v>
      </c>
      <c r="U32">
        <f t="shared" si="0"/>
        <v>0.40399998426437378</v>
      </c>
      <c r="V32">
        <f t="shared" si="0"/>
        <v>0.38300000131130219</v>
      </c>
      <c r="W32">
        <f t="shared" si="0"/>
        <v>0.28800003230571747</v>
      </c>
      <c r="X32">
        <f t="shared" si="0"/>
        <v>0.21799996495246887</v>
      </c>
      <c r="Y32">
        <f t="shared" si="0"/>
        <v>0.1810000091791153</v>
      </c>
      <c r="Z32">
        <f t="shared" si="0"/>
        <v>0.20900003612041473</v>
      </c>
      <c r="AB32">
        <v>0.44699996709823608</v>
      </c>
      <c r="AC32">
        <v>0.34500002861022949</v>
      </c>
      <c r="AD32">
        <v>0.58499999344348907</v>
      </c>
      <c r="AE32">
        <v>0.28899997472763062</v>
      </c>
      <c r="AF32">
        <v>0.28999999165534973</v>
      </c>
      <c r="AG32">
        <v>0.25300003588199615</v>
      </c>
      <c r="AH32">
        <v>0.40399998426437378</v>
      </c>
      <c r="AI32">
        <v>0.38300000131130219</v>
      </c>
      <c r="AJ32">
        <v>0.28800003230571747</v>
      </c>
      <c r="AK32">
        <v>0.21799996495246887</v>
      </c>
      <c r="AL32">
        <v>0.1810000091791153</v>
      </c>
      <c r="AM32">
        <v>0.20900003612041473</v>
      </c>
    </row>
    <row r="33" spans="1:39" x14ac:dyDescent="0.3">
      <c r="A33" s="2" t="s">
        <v>62</v>
      </c>
      <c r="B33">
        <v>8.6499996483325958E-2</v>
      </c>
      <c r="C33">
        <v>7.9499997198581696E-2</v>
      </c>
      <c r="D33">
        <v>8.3300001919269562E-2</v>
      </c>
      <c r="E33">
        <v>7.590000331401825E-2</v>
      </c>
      <c r="F33">
        <v>7.7899999916553497E-2</v>
      </c>
      <c r="G33">
        <v>7.1500003337860107E-2</v>
      </c>
      <c r="H33">
        <v>7.9499997198581696E-2</v>
      </c>
      <c r="I33">
        <v>6.6500000655651093E-2</v>
      </c>
      <c r="J33">
        <v>6.5999999642372131E-2</v>
      </c>
      <c r="K33">
        <v>6.4099997282028198E-2</v>
      </c>
      <c r="L33">
        <v>5.9700001031160355E-2</v>
      </c>
      <c r="M33">
        <v>8.9500002562999725E-2</v>
      </c>
      <c r="O33">
        <f t="shared" ref="O33:O35" si="1">10*(B33-$C$31)</f>
        <v>0.39399996399879456</v>
      </c>
      <c r="P33">
        <f t="shared" si="0"/>
        <v>0.32399997115135193</v>
      </c>
      <c r="Q33">
        <f t="shared" si="0"/>
        <v>0.36200001835823059</v>
      </c>
      <c r="R33">
        <f t="shared" si="0"/>
        <v>0.28800003230571747</v>
      </c>
      <c r="S33">
        <f t="shared" si="0"/>
        <v>0.30799999833106995</v>
      </c>
      <c r="T33">
        <f t="shared" si="0"/>
        <v>0.24400003254413605</v>
      </c>
      <c r="U33">
        <f t="shared" si="0"/>
        <v>0.32399997115135193</v>
      </c>
      <c r="V33">
        <f t="shared" si="0"/>
        <v>0.1940000057220459</v>
      </c>
      <c r="W33">
        <f t="shared" si="0"/>
        <v>0.18899999558925629</v>
      </c>
      <c r="X33">
        <f t="shared" si="0"/>
        <v>0.16999997198581696</v>
      </c>
      <c r="Y33">
        <f t="shared" si="0"/>
        <v>0.12600000947713852</v>
      </c>
      <c r="Z33">
        <f t="shared" si="0"/>
        <v>0.42400002479553223</v>
      </c>
      <c r="AB33">
        <v>0.39399996399879456</v>
      </c>
      <c r="AC33">
        <v>0.32399997115135193</v>
      </c>
      <c r="AD33">
        <v>0.36200001835823059</v>
      </c>
      <c r="AE33">
        <v>0.28800003230571747</v>
      </c>
      <c r="AF33">
        <v>0.30799999833106995</v>
      </c>
      <c r="AG33">
        <v>0.24400003254413605</v>
      </c>
      <c r="AH33">
        <v>0.32399997115135193</v>
      </c>
      <c r="AI33">
        <v>0.1940000057220459</v>
      </c>
      <c r="AJ33">
        <v>0.18899999558925629</v>
      </c>
      <c r="AK33">
        <v>0.16999997198581696</v>
      </c>
      <c r="AL33">
        <v>0.12600000947713852</v>
      </c>
      <c r="AM33">
        <v>0.42400002479553223</v>
      </c>
    </row>
    <row r="34" spans="1:39" x14ac:dyDescent="0.3">
      <c r="A34" s="2" t="s">
        <v>63</v>
      </c>
      <c r="B34">
        <v>0.10740000009536743</v>
      </c>
      <c r="C34">
        <v>9.7099997103214264E-2</v>
      </c>
      <c r="D34">
        <v>9.8700001835823059E-2</v>
      </c>
      <c r="E34">
        <v>9.4400003552436829E-2</v>
      </c>
      <c r="F34">
        <v>0.10050000250339508</v>
      </c>
      <c r="G34">
        <v>8.9400000870227814E-2</v>
      </c>
      <c r="H34">
        <v>0.10809999704360962</v>
      </c>
      <c r="I34">
        <v>6.8999998271465302E-2</v>
      </c>
      <c r="J34">
        <v>6.7800000309944153E-2</v>
      </c>
      <c r="K34">
        <v>6.0300000011920929E-2</v>
      </c>
      <c r="L34">
        <v>6.1999998986721039E-2</v>
      </c>
      <c r="M34">
        <v>5.7799998670816422E-2</v>
      </c>
      <c r="O34">
        <f t="shared" si="1"/>
        <v>0.60300000011920929</v>
      </c>
      <c r="P34">
        <f t="shared" si="0"/>
        <v>0.49999997019767761</v>
      </c>
      <c r="Q34">
        <f t="shared" si="0"/>
        <v>0.51600001752376556</v>
      </c>
      <c r="R34">
        <f t="shared" si="0"/>
        <v>0.47300003468990326</v>
      </c>
      <c r="S34">
        <f t="shared" si="0"/>
        <v>0.53400002419948578</v>
      </c>
      <c r="T34">
        <f t="shared" si="0"/>
        <v>0.42300000786781311</v>
      </c>
      <c r="U34">
        <f t="shared" si="0"/>
        <v>0.60999996960163116</v>
      </c>
      <c r="V34">
        <f t="shared" si="0"/>
        <v>0.21899998188018799</v>
      </c>
      <c r="W34">
        <f t="shared" si="0"/>
        <v>0.2070000022649765</v>
      </c>
      <c r="X34">
        <f t="shared" si="0"/>
        <v>0.13199999928474426</v>
      </c>
      <c r="Y34">
        <f t="shared" si="0"/>
        <v>0.14899998903274536</v>
      </c>
      <c r="Z34">
        <f t="shared" si="0"/>
        <v>0.10699998587369919</v>
      </c>
      <c r="AB34">
        <v>0.60300000011920929</v>
      </c>
      <c r="AC34">
        <v>0.49999997019767761</v>
      </c>
      <c r="AD34">
        <v>0.51600001752376556</v>
      </c>
      <c r="AE34">
        <v>0.47300003468990326</v>
      </c>
      <c r="AF34">
        <v>0.53400002419948578</v>
      </c>
      <c r="AG34">
        <v>0.42300000786781311</v>
      </c>
      <c r="AH34">
        <v>0.60999996960163116</v>
      </c>
      <c r="AI34">
        <v>0.21899998188018799</v>
      </c>
      <c r="AJ34">
        <v>0.2070000022649765</v>
      </c>
      <c r="AK34">
        <v>0.13199999928474426</v>
      </c>
      <c r="AL34">
        <v>0.14899998903274536</v>
      </c>
      <c r="AM34">
        <v>0.10699998587369919</v>
      </c>
    </row>
    <row r="35" spans="1:39" x14ac:dyDescent="0.3">
      <c r="A35" s="2" t="s">
        <v>64</v>
      </c>
      <c r="B35">
        <v>9.2100001871585846E-2</v>
      </c>
      <c r="C35">
        <v>8.959999680519104E-2</v>
      </c>
      <c r="D35">
        <v>9.5899999141693115E-2</v>
      </c>
      <c r="E35">
        <v>8.060000091791153E-2</v>
      </c>
      <c r="F35">
        <v>8.8100001215934753E-2</v>
      </c>
      <c r="G35">
        <v>9.2000000178813934E-2</v>
      </c>
      <c r="H35">
        <v>9.7499996423721313E-2</v>
      </c>
      <c r="I35">
        <v>8.4799997508525848E-2</v>
      </c>
      <c r="J35">
        <v>8.7200000882148743E-2</v>
      </c>
      <c r="K35">
        <v>5.9900000691413879E-2</v>
      </c>
      <c r="L35">
        <v>6.1599999666213989E-2</v>
      </c>
      <c r="M35">
        <v>5.4600000381469727E-2</v>
      </c>
      <c r="O35">
        <f t="shared" si="1"/>
        <v>0.45000001788139343</v>
      </c>
      <c r="P35">
        <f t="shared" si="0"/>
        <v>0.42499996721744537</v>
      </c>
      <c r="Q35">
        <f t="shared" si="0"/>
        <v>0.48799999058246613</v>
      </c>
      <c r="R35">
        <f t="shared" si="0"/>
        <v>0.33500000834465027</v>
      </c>
      <c r="S35">
        <f t="shared" si="0"/>
        <v>0.41000001132488251</v>
      </c>
      <c r="T35">
        <f t="shared" si="0"/>
        <v>0.44900000095367432</v>
      </c>
      <c r="U35">
        <f t="shared" si="0"/>
        <v>0.50399996340274811</v>
      </c>
      <c r="V35">
        <f t="shared" si="0"/>
        <v>0.37699997425079346</v>
      </c>
      <c r="W35">
        <f t="shared" si="0"/>
        <v>0.4010000079870224</v>
      </c>
      <c r="X35">
        <f t="shared" si="0"/>
        <v>0.12800000607967377</v>
      </c>
      <c r="Y35">
        <f t="shared" si="0"/>
        <v>0.14499999582767487</v>
      </c>
      <c r="Z35">
        <f t="shared" si="0"/>
        <v>7.5000002980232239E-2</v>
      </c>
      <c r="AB35">
        <v>0.45000001788139343</v>
      </c>
      <c r="AC35">
        <v>0.42499996721744537</v>
      </c>
      <c r="AD35">
        <v>0.48799999058246613</v>
      </c>
      <c r="AE35">
        <v>0.33500000834465027</v>
      </c>
      <c r="AF35">
        <v>0.41000001132488251</v>
      </c>
      <c r="AG35">
        <v>0.44900000095367432</v>
      </c>
      <c r="AH35">
        <v>0.50399996340274811</v>
      </c>
      <c r="AI35">
        <v>0.37699997425079346</v>
      </c>
      <c r="AJ35">
        <v>0.4010000079870224</v>
      </c>
      <c r="AK35">
        <v>0.12800000607967377</v>
      </c>
      <c r="AL35">
        <v>0.14499999582767487</v>
      </c>
      <c r="AM35">
        <v>7.5000002980232239E-2</v>
      </c>
    </row>
    <row r="40" spans="1:39" x14ac:dyDescent="0.3">
      <c r="A40" t="s">
        <v>1</v>
      </c>
      <c r="B40" s="1" t="s">
        <v>67</v>
      </c>
    </row>
    <row r="45" spans="1:39" x14ac:dyDescent="0.3">
      <c r="A45" t="s">
        <v>29</v>
      </c>
    </row>
    <row r="46" spans="1:39" x14ac:dyDescent="0.3">
      <c r="A46" t="s">
        <v>25</v>
      </c>
      <c r="E46" t="s">
        <v>24</v>
      </c>
    </row>
    <row r="47" spans="1:39" x14ac:dyDescent="0.3">
      <c r="A47" t="s">
        <v>23</v>
      </c>
      <c r="E47">
        <v>480</v>
      </c>
      <c r="F47" t="s">
        <v>19</v>
      </c>
    </row>
    <row r="48" spans="1:39" x14ac:dyDescent="0.3">
      <c r="A48" t="s">
        <v>22</v>
      </c>
      <c r="E48">
        <v>520</v>
      </c>
      <c r="F48" t="s">
        <v>19</v>
      </c>
    </row>
    <row r="49" spans="1:39" x14ac:dyDescent="0.3">
      <c r="A49" t="s">
        <v>21</v>
      </c>
      <c r="E49">
        <v>9</v>
      </c>
      <c r="F49" t="s">
        <v>19</v>
      </c>
    </row>
    <row r="50" spans="1:39" x14ac:dyDescent="0.3">
      <c r="A50" t="s">
        <v>20</v>
      </c>
      <c r="E50">
        <v>20</v>
      </c>
      <c r="F50" t="s">
        <v>19</v>
      </c>
    </row>
    <row r="51" spans="1:39" x14ac:dyDescent="0.3">
      <c r="A51" t="s">
        <v>18</v>
      </c>
      <c r="E51">
        <v>50</v>
      </c>
      <c r="F51" t="s">
        <v>17</v>
      </c>
    </row>
    <row r="52" spans="1:39" x14ac:dyDescent="0.3">
      <c r="A52" t="s">
        <v>16</v>
      </c>
      <c r="E52">
        <v>10</v>
      </c>
    </row>
    <row r="53" spans="1:39" x14ac:dyDescent="0.3">
      <c r="A53" t="s">
        <v>15</v>
      </c>
      <c r="E53">
        <v>20</v>
      </c>
      <c r="F53" t="s">
        <v>13</v>
      </c>
    </row>
    <row r="54" spans="1:39" x14ac:dyDescent="0.3">
      <c r="A54" t="s">
        <v>14</v>
      </c>
      <c r="E54">
        <v>0</v>
      </c>
      <c r="F54" t="s">
        <v>13</v>
      </c>
    </row>
    <row r="55" spans="1:39" x14ac:dyDescent="0.3">
      <c r="A55" t="s">
        <v>12</v>
      </c>
      <c r="E55">
        <v>0</v>
      </c>
      <c r="F55" t="s">
        <v>11</v>
      </c>
    </row>
    <row r="56" spans="1:39" x14ac:dyDescent="0.3">
      <c r="A56" t="s">
        <v>10</v>
      </c>
      <c r="E56">
        <v>20000</v>
      </c>
      <c r="F56" t="s">
        <v>9</v>
      </c>
    </row>
    <row r="57" spans="1:39" x14ac:dyDescent="0.3">
      <c r="A57" t="s">
        <v>8</v>
      </c>
      <c r="E57" t="s">
        <v>58</v>
      </c>
    </row>
    <row r="58" spans="1:39" x14ac:dyDescent="0.3">
      <c r="A58" t="s">
        <v>6</v>
      </c>
      <c r="B58" s="1" t="s">
        <v>68</v>
      </c>
    </row>
    <row r="60" spans="1:39" x14ac:dyDescent="0.3">
      <c r="B60" t="s">
        <v>59</v>
      </c>
    </row>
    <row r="61" spans="1:39" x14ac:dyDescent="0.3">
      <c r="A61" s="2" t="s">
        <v>3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</row>
    <row r="62" spans="1:39" x14ac:dyDescent="0.3">
      <c r="A62" s="2" t="s">
        <v>60</v>
      </c>
      <c r="C62">
        <v>46</v>
      </c>
    </row>
    <row r="63" spans="1:39" x14ac:dyDescent="0.3">
      <c r="A63" s="2" t="s">
        <v>61</v>
      </c>
      <c r="B63">
        <v>114</v>
      </c>
      <c r="C63">
        <v>108</v>
      </c>
      <c r="D63">
        <v>133</v>
      </c>
      <c r="E63">
        <v>96</v>
      </c>
      <c r="F63">
        <v>116</v>
      </c>
      <c r="G63">
        <v>129</v>
      </c>
      <c r="H63">
        <v>122</v>
      </c>
      <c r="I63">
        <v>126</v>
      </c>
      <c r="J63">
        <v>128</v>
      </c>
      <c r="K63">
        <v>140</v>
      </c>
      <c r="L63">
        <v>142</v>
      </c>
      <c r="M63">
        <v>154</v>
      </c>
      <c r="O63">
        <f>10*(B63-$C$62)</f>
        <v>680</v>
      </c>
      <c r="P63">
        <f t="shared" ref="P63:Z66" si="2">10*(C63-$C$62)</f>
        <v>620</v>
      </c>
      <c r="Q63">
        <f t="shared" si="2"/>
        <v>870</v>
      </c>
      <c r="R63">
        <f t="shared" si="2"/>
        <v>500</v>
      </c>
      <c r="S63">
        <f t="shared" si="2"/>
        <v>700</v>
      </c>
      <c r="T63">
        <f t="shared" si="2"/>
        <v>830</v>
      </c>
      <c r="U63">
        <f t="shared" si="2"/>
        <v>760</v>
      </c>
      <c r="V63">
        <f t="shared" si="2"/>
        <v>800</v>
      </c>
      <c r="W63">
        <f t="shared" si="2"/>
        <v>820</v>
      </c>
      <c r="X63">
        <f t="shared" si="2"/>
        <v>940</v>
      </c>
      <c r="Y63">
        <f t="shared" si="2"/>
        <v>960</v>
      </c>
      <c r="Z63">
        <f t="shared" si="2"/>
        <v>1080</v>
      </c>
      <c r="AB63">
        <v>680</v>
      </c>
      <c r="AC63">
        <v>620</v>
      </c>
      <c r="AD63">
        <v>870</v>
      </c>
      <c r="AE63">
        <v>500</v>
      </c>
      <c r="AF63">
        <v>700</v>
      </c>
      <c r="AG63">
        <v>830</v>
      </c>
      <c r="AH63">
        <v>760</v>
      </c>
      <c r="AI63">
        <v>800</v>
      </c>
      <c r="AJ63">
        <v>820</v>
      </c>
      <c r="AK63">
        <v>940</v>
      </c>
      <c r="AL63">
        <v>960</v>
      </c>
      <c r="AM63">
        <v>1080</v>
      </c>
    </row>
    <row r="64" spans="1:39" x14ac:dyDescent="0.3">
      <c r="A64" s="2" t="s">
        <v>62</v>
      </c>
      <c r="B64">
        <v>95</v>
      </c>
      <c r="C64">
        <v>93</v>
      </c>
      <c r="D64">
        <v>106</v>
      </c>
      <c r="E64">
        <v>88</v>
      </c>
      <c r="F64">
        <v>99</v>
      </c>
      <c r="G64">
        <v>94</v>
      </c>
      <c r="H64">
        <v>103</v>
      </c>
      <c r="I64">
        <v>107</v>
      </c>
      <c r="J64">
        <v>98</v>
      </c>
      <c r="K64">
        <v>116</v>
      </c>
      <c r="L64">
        <v>132</v>
      </c>
      <c r="M64">
        <v>101</v>
      </c>
      <c r="O64">
        <f t="shared" ref="O64:O66" si="3">10*(B64-$C$62)</f>
        <v>490</v>
      </c>
      <c r="P64">
        <f t="shared" si="2"/>
        <v>470</v>
      </c>
      <c r="Q64">
        <f t="shared" si="2"/>
        <v>600</v>
      </c>
      <c r="R64">
        <f t="shared" si="2"/>
        <v>420</v>
      </c>
      <c r="S64">
        <f t="shared" si="2"/>
        <v>530</v>
      </c>
      <c r="T64">
        <f t="shared" si="2"/>
        <v>480</v>
      </c>
      <c r="U64">
        <f t="shared" si="2"/>
        <v>570</v>
      </c>
      <c r="V64">
        <f t="shared" si="2"/>
        <v>610</v>
      </c>
      <c r="W64">
        <f t="shared" si="2"/>
        <v>520</v>
      </c>
      <c r="X64">
        <f t="shared" si="2"/>
        <v>700</v>
      </c>
      <c r="Y64">
        <f t="shared" si="2"/>
        <v>860</v>
      </c>
      <c r="Z64">
        <f t="shared" si="2"/>
        <v>550</v>
      </c>
      <c r="AB64">
        <v>490</v>
      </c>
      <c r="AC64">
        <v>470</v>
      </c>
      <c r="AD64">
        <v>600</v>
      </c>
      <c r="AE64">
        <v>420</v>
      </c>
      <c r="AF64">
        <v>530</v>
      </c>
      <c r="AG64">
        <v>480</v>
      </c>
      <c r="AH64">
        <v>570</v>
      </c>
      <c r="AI64">
        <v>610</v>
      </c>
      <c r="AJ64">
        <v>520</v>
      </c>
      <c r="AK64">
        <v>700</v>
      </c>
      <c r="AL64">
        <v>860</v>
      </c>
      <c r="AM64">
        <v>550</v>
      </c>
    </row>
    <row r="65" spans="1:39" x14ac:dyDescent="0.3">
      <c r="A65" s="2" t="s">
        <v>63</v>
      </c>
      <c r="B65">
        <v>103</v>
      </c>
      <c r="C65">
        <v>105</v>
      </c>
      <c r="D65">
        <v>105</v>
      </c>
      <c r="E65">
        <v>103</v>
      </c>
      <c r="F65">
        <v>96</v>
      </c>
      <c r="G65">
        <v>106</v>
      </c>
      <c r="H65">
        <v>102</v>
      </c>
      <c r="I65">
        <v>135</v>
      </c>
      <c r="J65">
        <v>137</v>
      </c>
      <c r="K65">
        <v>233</v>
      </c>
      <c r="L65">
        <v>258</v>
      </c>
      <c r="M65">
        <v>218</v>
      </c>
      <c r="O65">
        <f t="shared" si="3"/>
        <v>570</v>
      </c>
      <c r="P65">
        <f t="shared" si="2"/>
        <v>590</v>
      </c>
      <c r="Q65">
        <f t="shared" si="2"/>
        <v>590</v>
      </c>
      <c r="R65">
        <f t="shared" si="2"/>
        <v>570</v>
      </c>
      <c r="S65">
        <f t="shared" si="2"/>
        <v>500</v>
      </c>
      <c r="T65">
        <f t="shared" si="2"/>
        <v>600</v>
      </c>
      <c r="U65">
        <f t="shared" si="2"/>
        <v>560</v>
      </c>
      <c r="V65">
        <f t="shared" si="2"/>
        <v>890</v>
      </c>
      <c r="W65">
        <f t="shared" si="2"/>
        <v>910</v>
      </c>
      <c r="X65">
        <f t="shared" si="2"/>
        <v>1870</v>
      </c>
      <c r="Y65">
        <f t="shared" si="2"/>
        <v>2120</v>
      </c>
      <c r="Z65">
        <f t="shared" si="2"/>
        <v>1720</v>
      </c>
      <c r="AB65">
        <v>570</v>
      </c>
      <c r="AC65">
        <v>590</v>
      </c>
      <c r="AD65">
        <v>590</v>
      </c>
      <c r="AE65">
        <v>570</v>
      </c>
      <c r="AF65">
        <v>500</v>
      </c>
      <c r="AG65">
        <v>600</v>
      </c>
      <c r="AH65">
        <v>560</v>
      </c>
      <c r="AI65">
        <v>890</v>
      </c>
      <c r="AJ65">
        <v>910</v>
      </c>
      <c r="AK65">
        <v>1870</v>
      </c>
      <c r="AL65">
        <v>2120</v>
      </c>
      <c r="AM65">
        <v>1720</v>
      </c>
    </row>
    <row r="66" spans="1:39" x14ac:dyDescent="0.3">
      <c r="A66" s="2" t="s">
        <v>64</v>
      </c>
      <c r="B66">
        <v>75</v>
      </c>
      <c r="C66">
        <v>74</v>
      </c>
      <c r="D66">
        <v>72</v>
      </c>
      <c r="E66">
        <v>63</v>
      </c>
      <c r="F66">
        <v>59</v>
      </c>
      <c r="G66">
        <v>72</v>
      </c>
      <c r="H66">
        <v>64</v>
      </c>
      <c r="I66">
        <v>68</v>
      </c>
      <c r="J66">
        <v>69</v>
      </c>
      <c r="K66">
        <v>67</v>
      </c>
      <c r="L66">
        <v>68</v>
      </c>
      <c r="M66">
        <v>53</v>
      </c>
      <c r="O66">
        <f t="shared" si="3"/>
        <v>290</v>
      </c>
      <c r="P66">
        <f t="shared" si="2"/>
        <v>280</v>
      </c>
      <c r="Q66">
        <f t="shared" si="2"/>
        <v>260</v>
      </c>
      <c r="R66">
        <f t="shared" si="2"/>
        <v>170</v>
      </c>
      <c r="S66">
        <f t="shared" si="2"/>
        <v>130</v>
      </c>
      <c r="T66">
        <f t="shared" si="2"/>
        <v>260</v>
      </c>
      <c r="U66">
        <f t="shared" si="2"/>
        <v>180</v>
      </c>
      <c r="V66">
        <f t="shared" si="2"/>
        <v>220</v>
      </c>
      <c r="W66">
        <f t="shared" si="2"/>
        <v>230</v>
      </c>
      <c r="X66">
        <f t="shared" si="2"/>
        <v>210</v>
      </c>
      <c r="Y66">
        <f t="shared" si="2"/>
        <v>220</v>
      </c>
      <c r="Z66">
        <f t="shared" si="2"/>
        <v>70</v>
      </c>
      <c r="AB66">
        <v>290</v>
      </c>
      <c r="AC66">
        <v>280</v>
      </c>
      <c r="AD66">
        <v>260</v>
      </c>
      <c r="AE66">
        <v>170</v>
      </c>
      <c r="AF66">
        <v>130</v>
      </c>
      <c r="AG66">
        <v>260</v>
      </c>
      <c r="AH66">
        <v>180</v>
      </c>
      <c r="AI66">
        <v>220</v>
      </c>
      <c r="AJ66">
        <v>230</v>
      </c>
      <c r="AK66">
        <v>210</v>
      </c>
      <c r="AL66">
        <v>220</v>
      </c>
      <c r="AM66">
        <v>70</v>
      </c>
    </row>
    <row r="71" spans="1:39" x14ac:dyDescent="0.3">
      <c r="A71" t="s">
        <v>1</v>
      </c>
      <c r="B71" s="1" t="s">
        <v>69</v>
      </c>
    </row>
    <row r="76" spans="1:39" x14ac:dyDescent="0.3">
      <c r="A76" t="s">
        <v>26</v>
      </c>
    </row>
    <row r="77" spans="1:39" x14ac:dyDescent="0.3">
      <c r="A77" t="s">
        <v>25</v>
      </c>
      <c r="E77" t="s">
        <v>24</v>
      </c>
    </row>
    <row r="78" spans="1:39" x14ac:dyDescent="0.3">
      <c r="A78" t="s">
        <v>23</v>
      </c>
      <c r="E78">
        <v>400</v>
      </c>
      <c r="F78" t="s">
        <v>19</v>
      </c>
    </row>
    <row r="79" spans="1:39" x14ac:dyDescent="0.3">
      <c r="A79" t="s">
        <v>22</v>
      </c>
      <c r="E79">
        <v>455</v>
      </c>
      <c r="F79" t="s">
        <v>19</v>
      </c>
    </row>
    <row r="80" spans="1:39" x14ac:dyDescent="0.3">
      <c r="A80" t="s">
        <v>21</v>
      </c>
      <c r="E80">
        <v>9</v>
      </c>
      <c r="F80" t="s">
        <v>19</v>
      </c>
    </row>
    <row r="81" spans="1:39" x14ac:dyDescent="0.3">
      <c r="A81" t="s">
        <v>20</v>
      </c>
      <c r="E81">
        <v>20</v>
      </c>
      <c r="F81" t="s">
        <v>19</v>
      </c>
    </row>
    <row r="82" spans="1:39" x14ac:dyDescent="0.3">
      <c r="A82" t="s">
        <v>18</v>
      </c>
      <c r="E82">
        <v>50</v>
      </c>
      <c r="F82" t="s">
        <v>17</v>
      </c>
    </row>
    <row r="83" spans="1:39" x14ac:dyDescent="0.3">
      <c r="A83" t="s">
        <v>16</v>
      </c>
      <c r="E83">
        <v>10</v>
      </c>
    </row>
    <row r="84" spans="1:39" x14ac:dyDescent="0.3">
      <c r="A84" t="s">
        <v>15</v>
      </c>
      <c r="E84">
        <v>20</v>
      </c>
      <c r="F84" t="s">
        <v>13</v>
      </c>
    </row>
    <row r="85" spans="1:39" x14ac:dyDescent="0.3">
      <c r="A85" t="s">
        <v>14</v>
      </c>
      <c r="E85">
        <v>0</v>
      </c>
      <c r="F85" t="s">
        <v>13</v>
      </c>
    </row>
    <row r="86" spans="1:39" x14ac:dyDescent="0.3">
      <c r="A86" t="s">
        <v>12</v>
      </c>
      <c r="E86">
        <v>0</v>
      </c>
      <c r="F86" t="s">
        <v>11</v>
      </c>
    </row>
    <row r="87" spans="1:39" x14ac:dyDescent="0.3">
      <c r="A87" t="s">
        <v>10</v>
      </c>
      <c r="E87">
        <v>20000</v>
      </c>
      <c r="F87" t="s">
        <v>9</v>
      </c>
    </row>
    <row r="88" spans="1:39" x14ac:dyDescent="0.3">
      <c r="A88" t="s">
        <v>8</v>
      </c>
      <c r="E88" t="s">
        <v>58</v>
      </c>
    </row>
    <row r="89" spans="1:39" x14ac:dyDescent="0.3">
      <c r="A89" t="s">
        <v>6</v>
      </c>
      <c r="B89" s="1" t="s">
        <v>70</v>
      </c>
    </row>
    <row r="91" spans="1:39" x14ac:dyDescent="0.3">
      <c r="B91" t="s">
        <v>59</v>
      </c>
    </row>
    <row r="92" spans="1:39" x14ac:dyDescent="0.3">
      <c r="A92" s="2" t="s">
        <v>3</v>
      </c>
      <c r="B92" s="2">
        <v>1</v>
      </c>
      <c r="C92" s="2">
        <v>2</v>
      </c>
      <c r="D92" s="2">
        <v>3</v>
      </c>
      <c r="E92" s="2">
        <v>4</v>
      </c>
      <c r="F92" s="2">
        <v>5</v>
      </c>
      <c r="G92" s="2">
        <v>6</v>
      </c>
      <c r="H92" s="2">
        <v>7</v>
      </c>
      <c r="I92" s="2">
        <v>8</v>
      </c>
      <c r="J92" s="2">
        <v>9</v>
      </c>
      <c r="K92" s="2">
        <v>10</v>
      </c>
      <c r="L92" s="2">
        <v>11</v>
      </c>
      <c r="M92" s="2">
        <v>12</v>
      </c>
    </row>
    <row r="93" spans="1:39" x14ac:dyDescent="0.3">
      <c r="A93" s="2" t="s">
        <v>60</v>
      </c>
      <c r="C93">
        <v>306</v>
      </c>
    </row>
    <row r="94" spans="1:39" x14ac:dyDescent="0.3">
      <c r="A94" s="2" t="s">
        <v>61</v>
      </c>
      <c r="B94">
        <v>312</v>
      </c>
      <c r="C94">
        <v>313</v>
      </c>
      <c r="D94">
        <v>317</v>
      </c>
      <c r="E94">
        <v>314</v>
      </c>
      <c r="F94">
        <v>313</v>
      </c>
      <c r="G94">
        <v>316</v>
      </c>
      <c r="H94">
        <v>312</v>
      </c>
      <c r="I94">
        <v>317</v>
      </c>
      <c r="J94">
        <v>320</v>
      </c>
      <c r="K94">
        <v>315</v>
      </c>
      <c r="L94">
        <v>316</v>
      </c>
      <c r="M94">
        <v>317</v>
      </c>
      <c r="O94">
        <f>10*(B94-$C$93)</f>
        <v>60</v>
      </c>
      <c r="P94">
        <f t="shared" ref="P94:Z97" si="4">10*(C94-$C$93)</f>
        <v>70</v>
      </c>
      <c r="Q94">
        <f t="shared" si="4"/>
        <v>110</v>
      </c>
      <c r="R94">
        <f t="shared" si="4"/>
        <v>80</v>
      </c>
      <c r="S94">
        <f t="shared" si="4"/>
        <v>70</v>
      </c>
      <c r="T94">
        <f t="shared" si="4"/>
        <v>100</v>
      </c>
      <c r="U94">
        <f t="shared" si="4"/>
        <v>60</v>
      </c>
      <c r="V94">
        <f t="shared" si="4"/>
        <v>110</v>
      </c>
      <c r="W94">
        <f t="shared" si="4"/>
        <v>140</v>
      </c>
      <c r="X94">
        <f t="shared" si="4"/>
        <v>90</v>
      </c>
      <c r="Y94">
        <f t="shared" si="4"/>
        <v>100</v>
      </c>
      <c r="Z94">
        <f t="shared" si="4"/>
        <v>110</v>
      </c>
      <c r="AB94">
        <v>60</v>
      </c>
      <c r="AC94">
        <v>70</v>
      </c>
      <c r="AD94">
        <v>110</v>
      </c>
      <c r="AE94">
        <v>80</v>
      </c>
      <c r="AF94">
        <v>70</v>
      </c>
      <c r="AG94">
        <v>100</v>
      </c>
      <c r="AH94">
        <v>60</v>
      </c>
      <c r="AI94">
        <v>110</v>
      </c>
      <c r="AJ94">
        <v>140</v>
      </c>
      <c r="AK94">
        <v>90</v>
      </c>
      <c r="AL94">
        <v>100</v>
      </c>
      <c r="AM94">
        <v>110</v>
      </c>
    </row>
    <row r="95" spans="1:39" x14ac:dyDescent="0.3">
      <c r="A95" s="2" t="s">
        <v>62</v>
      </c>
      <c r="B95">
        <v>320</v>
      </c>
      <c r="C95">
        <v>316</v>
      </c>
      <c r="D95">
        <v>318</v>
      </c>
      <c r="E95">
        <v>316</v>
      </c>
      <c r="F95">
        <v>323</v>
      </c>
      <c r="G95">
        <v>320</v>
      </c>
      <c r="H95">
        <v>317</v>
      </c>
      <c r="I95">
        <v>321</v>
      </c>
      <c r="J95">
        <v>323</v>
      </c>
      <c r="K95">
        <v>319</v>
      </c>
      <c r="L95">
        <v>321</v>
      </c>
      <c r="M95">
        <v>314</v>
      </c>
      <c r="O95">
        <f t="shared" ref="O95:O97" si="5">10*(B95-$C$93)</f>
        <v>140</v>
      </c>
      <c r="P95">
        <f t="shared" si="4"/>
        <v>100</v>
      </c>
      <c r="Q95">
        <f t="shared" si="4"/>
        <v>120</v>
      </c>
      <c r="R95">
        <f t="shared" si="4"/>
        <v>100</v>
      </c>
      <c r="S95">
        <f t="shared" si="4"/>
        <v>170</v>
      </c>
      <c r="T95">
        <f t="shared" si="4"/>
        <v>140</v>
      </c>
      <c r="U95">
        <f t="shared" si="4"/>
        <v>110</v>
      </c>
      <c r="V95">
        <f t="shared" si="4"/>
        <v>150</v>
      </c>
      <c r="W95">
        <f t="shared" si="4"/>
        <v>170</v>
      </c>
      <c r="X95">
        <f t="shared" si="4"/>
        <v>130</v>
      </c>
      <c r="Y95">
        <f t="shared" si="4"/>
        <v>150</v>
      </c>
      <c r="Z95">
        <f t="shared" si="4"/>
        <v>80</v>
      </c>
      <c r="AB95">
        <v>140</v>
      </c>
      <c r="AC95">
        <v>100</v>
      </c>
      <c r="AD95">
        <v>120</v>
      </c>
      <c r="AE95">
        <v>100</v>
      </c>
      <c r="AF95">
        <v>170</v>
      </c>
      <c r="AG95">
        <v>140</v>
      </c>
      <c r="AH95">
        <v>110</v>
      </c>
      <c r="AI95">
        <v>150</v>
      </c>
      <c r="AJ95">
        <v>170</v>
      </c>
      <c r="AK95">
        <v>130</v>
      </c>
      <c r="AL95">
        <v>150</v>
      </c>
      <c r="AM95">
        <v>80</v>
      </c>
    </row>
    <row r="96" spans="1:39" x14ac:dyDescent="0.3">
      <c r="A96" s="2" t="s">
        <v>63</v>
      </c>
      <c r="B96">
        <v>334</v>
      </c>
      <c r="C96">
        <v>330</v>
      </c>
      <c r="D96">
        <v>334</v>
      </c>
      <c r="E96">
        <v>331</v>
      </c>
      <c r="F96">
        <v>335</v>
      </c>
      <c r="G96">
        <v>336</v>
      </c>
      <c r="H96">
        <v>332</v>
      </c>
      <c r="I96">
        <v>329</v>
      </c>
      <c r="J96">
        <v>326</v>
      </c>
      <c r="K96">
        <v>324</v>
      </c>
      <c r="L96">
        <v>324</v>
      </c>
      <c r="M96">
        <v>322</v>
      </c>
      <c r="O96">
        <f t="shared" si="5"/>
        <v>280</v>
      </c>
      <c r="P96">
        <f t="shared" si="4"/>
        <v>240</v>
      </c>
      <c r="Q96">
        <f t="shared" si="4"/>
        <v>280</v>
      </c>
      <c r="R96">
        <f t="shared" si="4"/>
        <v>250</v>
      </c>
      <c r="S96">
        <f t="shared" si="4"/>
        <v>290</v>
      </c>
      <c r="T96">
        <f t="shared" si="4"/>
        <v>300</v>
      </c>
      <c r="U96">
        <f t="shared" si="4"/>
        <v>260</v>
      </c>
      <c r="V96">
        <f t="shared" si="4"/>
        <v>230</v>
      </c>
      <c r="W96">
        <f t="shared" si="4"/>
        <v>200</v>
      </c>
      <c r="X96">
        <f t="shared" si="4"/>
        <v>180</v>
      </c>
      <c r="Y96">
        <f t="shared" si="4"/>
        <v>180</v>
      </c>
      <c r="Z96">
        <f t="shared" si="4"/>
        <v>160</v>
      </c>
      <c r="AB96">
        <v>280</v>
      </c>
      <c r="AC96">
        <v>240</v>
      </c>
      <c r="AD96">
        <v>280</v>
      </c>
      <c r="AE96">
        <v>250</v>
      </c>
      <c r="AF96">
        <v>290</v>
      </c>
      <c r="AG96">
        <v>300</v>
      </c>
      <c r="AH96">
        <v>260</v>
      </c>
      <c r="AI96">
        <v>230</v>
      </c>
      <c r="AJ96">
        <v>200</v>
      </c>
      <c r="AK96">
        <v>180</v>
      </c>
      <c r="AL96">
        <v>180</v>
      </c>
      <c r="AM96">
        <v>160</v>
      </c>
    </row>
    <row r="97" spans="1:39" x14ac:dyDescent="0.3">
      <c r="A97" s="2" t="s">
        <v>64</v>
      </c>
      <c r="B97">
        <v>325</v>
      </c>
      <c r="C97">
        <v>328</v>
      </c>
      <c r="D97">
        <v>330</v>
      </c>
      <c r="E97">
        <v>325</v>
      </c>
      <c r="F97">
        <v>331</v>
      </c>
      <c r="G97">
        <v>340</v>
      </c>
      <c r="H97">
        <v>331</v>
      </c>
      <c r="I97">
        <v>337</v>
      </c>
      <c r="J97">
        <v>337</v>
      </c>
      <c r="K97">
        <v>332</v>
      </c>
      <c r="L97">
        <v>325</v>
      </c>
      <c r="M97">
        <v>320</v>
      </c>
      <c r="O97">
        <f t="shared" si="5"/>
        <v>190</v>
      </c>
      <c r="P97">
        <f t="shared" si="4"/>
        <v>220</v>
      </c>
      <c r="Q97">
        <f t="shared" si="4"/>
        <v>240</v>
      </c>
      <c r="R97">
        <f t="shared" si="4"/>
        <v>190</v>
      </c>
      <c r="S97">
        <f t="shared" si="4"/>
        <v>250</v>
      </c>
      <c r="T97">
        <f t="shared" si="4"/>
        <v>340</v>
      </c>
      <c r="U97">
        <f t="shared" si="4"/>
        <v>250</v>
      </c>
      <c r="V97">
        <f t="shared" si="4"/>
        <v>310</v>
      </c>
      <c r="W97">
        <f t="shared" si="4"/>
        <v>310</v>
      </c>
      <c r="X97">
        <f t="shared" si="4"/>
        <v>260</v>
      </c>
      <c r="Y97">
        <f t="shared" si="4"/>
        <v>190</v>
      </c>
      <c r="Z97">
        <f t="shared" si="4"/>
        <v>140</v>
      </c>
      <c r="AB97">
        <v>190</v>
      </c>
      <c r="AC97">
        <v>220</v>
      </c>
      <c r="AD97">
        <v>240</v>
      </c>
      <c r="AE97">
        <v>190</v>
      </c>
      <c r="AF97">
        <v>250</v>
      </c>
      <c r="AG97">
        <v>340</v>
      </c>
      <c r="AH97">
        <v>250</v>
      </c>
      <c r="AI97">
        <v>310</v>
      </c>
      <c r="AJ97">
        <v>310</v>
      </c>
      <c r="AK97">
        <v>260</v>
      </c>
      <c r="AL97">
        <v>190</v>
      </c>
      <c r="AM97">
        <v>140</v>
      </c>
    </row>
    <row r="102" spans="1:39" x14ac:dyDescent="0.3">
      <c r="A102" t="s">
        <v>1</v>
      </c>
      <c r="B102" s="1" t="s">
        <v>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abSelected="1" topLeftCell="A49" zoomScale="69" workbookViewId="0">
      <selection activeCell="J100" sqref="J100"/>
    </sheetView>
  </sheetViews>
  <sheetFormatPr defaultRowHeight="14.4" x14ac:dyDescent="0.3"/>
  <sheetData>
    <row r="1" spans="1:12" x14ac:dyDescent="0.3">
      <c r="A1" t="s">
        <v>57</v>
      </c>
      <c r="E1" t="s">
        <v>56</v>
      </c>
    </row>
    <row r="2" spans="1:12" x14ac:dyDescent="0.3">
      <c r="A2" t="s">
        <v>55</v>
      </c>
      <c r="E2" t="s">
        <v>54</v>
      </c>
      <c r="I2" t="s">
        <v>53</v>
      </c>
    </row>
    <row r="3" spans="1:12" x14ac:dyDescent="0.3">
      <c r="A3" t="s">
        <v>52</v>
      </c>
      <c r="E3" t="s">
        <v>51</v>
      </c>
    </row>
    <row r="5" spans="1:12" x14ac:dyDescent="0.3">
      <c r="A5" t="s">
        <v>50</v>
      </c>
      <c r="B5" s="5">
        <v>44616</v>
      </c>
    </row>
    <row r="6" spans="1:12" x14ac:dyDescent="0.3">
      <c r="A6" t="s">
        <v>49</v>
      </c>
      <c r="B6" s="1" t="s">
        <v>48</v>
      </c>
    </row>
    <row r="9" spans="1:12" x14ac:dyDescent="0.3">
      <c r="A9" t="s">
        <v>47</v>
      </c>
      <c r="E9" t="s">
        <v>46</v>
      </c>
    </row>
    <row r="10" spans="1:12" x14ac:dyDescent="0.3">
      <c r="A10" t="s">
        <v>45</v>
      </c>
      <c r="E10" t="s">
        <v>44</v>
      </c>
    </row>
    <row r="11" spans="1:12" x14ac:dyDescent="0.3">
      <c r="A11" t="s">
        <v>43</v>
      </c>
      <c r="E11" t="s">
        <v>42</v>
      </c>
    </row>
    <row r="12" spans="1:12" x14ac:dyDescent="0.3">
      <c r="A12" t="s">
        <v>41</v>
      </c>
    </row>
    <row r="14" spans="1:12" x14ac:dyDescent="0.3">
      <c r="A14" s="3" t="s">
        <v>40</v>
      </c>
      <c r="B14" s="3"/>
      <c r="C14" s="3"/>
      <c r="D14" s="3"/>
      <c r="E14" s="3">
        <v>5</v>
      </c>
      <c r="F14" s="3" t="s">
        <v>39</v>
      </c>
      <c r="G14" s="3"/>
      <c r="H14" s="3"/>
      <c r="I14" s="3"/>
      <c r="J14" s="3"/>
      <c r="K14" s="3"/>
      <c r="L14" s="3"/>
    </row>
    <row r="15" spans="1:12" x14ac:dyDescent="0.3">
      <c r="A15" s="3" t="s">
        <v>38</v>
      </c>
      <c r="B15" s="3"/>
      <c r="C15" s="3"/>
      <c r="D15" s="3"/>
      <c r="E15" s="3">
        <v>2</v>
      </c>
      <c r="F15" s="3" t="s">
        <v>37</v>
      </c>
      <c r="G15" s="3"/>
      <c r="H15" s="3"/>
      <c r="I15" s="3"/>
      <c r="J15" s="3"/>
      <c r="K15" s="3"/>
      <c r="L15" s="3"/>
    </row>
    <row r="17" spans="1:12" x14ac:dyDescent="0.3">
      <c r="A17" s="3" t="s">
        <v>36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35</v>
      </c>
    </row>
    <row r="21" spans="1:12" x14ac:dyDescent="0.3">
      <c r="A21" t="s">
        <v>25</v>
      </c>
      <c r="E21" t="s">
        <v>34</v>
      </c>
    </row>
    <row r="22" spans="1:12" x14ac:dyDescent="0.3">
      <c r="A22" t="s">
        <v>33</v>
      </c>
      <c r="E22">
        <v>600</v>
      </c>
      <c r="F22" t="s">
        <v>19</v>
      </c>
    </row>
    <row r="23" spans="1:12" x14ac:dyDescent="0.3">
      <c r="A23" t="s">
        <v>32</v>
      </c>
      <c r="E23">
        <v>9</v>
      </c>
      <c r="F23" t="s">
        <v>19</v>
      </c>
    </row>
    <row r="24" spans="1:12" x14ac:dyDescent="0.3">
      <c r="A24" t="s">
        <v>16</v>
      </c>
      <c r="E24">
        <v>10</v>
      </c>
    </row>
    <row r="25" spans="1:12" x14ac:dyDescent="0.3">
      <c r="A25" t="s">
        <v>12</v>
      </c>
      <c r="E25">
        <v>0</v>
      </c>
      <c r="F25" t="s">
        <v>11</v>
      </c>
    </row>
    <row r="26" spans="1:12" x14ac:dyDescent="0.3">
      <c r="A26" t="s">
        <v>8</v>
      </c>
      <c r="E26" t="s">
        <v>7</v>
      </c>
    </row>
    <row r="27" spans="1:12" x14ac:dyDescent="0.3">
      <c r="A27" t="s">
        <v>6</v>
      </c>
      <c r="B27" s="1" t="s">
        <v>31</v>
      </c>
    </row>
    <row r="29" spans="1:12" x14ac:dyDescent="0.3">
      <c r="B29" t="s">
        <v>4</v>
      </c>
    </row>
    <row r="30" spans="1:12" x14ac:dyDescent="0.3">
      <c r="A30" s="2" t="s">
        <v>3</v>
      </c>
      <c r="B30" s="2">
        <v>7</v>
      </c>
      <c r="C30" s="2">
        <v>8</v>
      </c>
      <c r="D30" s="2">
        <v>9</v>
      </c>
      <c r="E30" s="2">
        <v>10</v>
      </c>
      <c r="F30" s="2">
        <v>11</v>
      </c>
      <c r="G30" s="2">
        <v>12</v>
      </c>
    </row>
    <row r="31" spans="1:12" x14ac:dyDescent="0.3">
      <c r="A31" s="2" t="s">
        <v>2</v>
      </c>
      <c r="B31">
        <v>4.7600001096725464E-2</v>
      </c>
      <c r="C31">
        <v>0.25749999284744263</v>
      </c>
      <c r="D31">
        <v>0.17949999868869781</v>
      </c>
      <c r="E31">
        <v>0.19290000200271606</v>
      </c>
      <c r="F31">
        <v>0.25740000605583191</v>
      </c>
      <c r="G31">
        <v>0.15389999747276306</v>
      </c>
    </row>
    <row r="33" spans="1:13" x14ac:dyDescent="0.3">
      <c r="C33">
        <f>10*(C31-$B$31)</f>
        <v>2.0989999175071716</v>
      </c>
      <c r="D33">
        <f>10*(D31-$B$31)</f>
        <v>1.3189999759197235</v>
      </c>
      <c r="E33">
        <f>10*(E31-$B$31)</f>
        <v>1.453000009059906</v>
      </c>
      <c r="F33">
        <f>10*(F31-$B$31)</f>
        <v>2.0980000495910645</v>
      </c>
      <c r="G33">
        <f>10*(G31-$B$31)</f>
        <v>1.062999963760376</v>
      </c>
      <c r="I33">
        <f>ROUND(1000/C33, 0)</f>
        <v>476</v>
      </c>
      <c r="J33">
        <f>ROUND(1000/D33, 0)</f>
        <v>758</v>
      </c>
      <c r="K33">
        <f>ROUND(1000/E33, 0)</f>
        <v>688</v>
      </c>
      <c r="L33">
        <f>ROUND(1000/F33, 0)</f>
        <v>477</v>
      </c>
      <c r="M33">
        <f>ROUND(1000/G33, 0)</f>
        <v>941</v>
      </c>
    </row>
    <row r="34" spans="1:13" x14ac:dyDescent="0.3">
      <c r="I34">
        <f>1000-I33</f>
        <v>524</v>
      </c>
      <c r="J34">
        <f>1000-J33</f>
        <v>242</v>
      </c>
      <c r="K34">
        <f>1000-K33</f>
        <v>312</v>
      </c>
      <c r="L34">
        <f>1000-L33</f>
        <v>523</v>
      </c>
      <c r="M34">
        <f>1000-M33</f>
        <v>59</v>
      </c>
    </row>
    <row r="36" spans="1:13" x14ac:dyDescent="0.3">
      <c r="A36" t="s">
        <v>1</v>
      </c>
      <c r="B36" s="1" t="s">
        <v>30</v>
      </c>
    </row>
    <row r="41" spans="1:13" x14ac:dyDescent="0.3">
      <c r="A41" t="s">
        <v>29</v>
      </c>
    </row>
    <row r="42" spans="1:13" x14ac:dyDescent="0.3">
      <c r="A42" t="s">
        <v>25</v>
      </c>
      <c r="E42" t="s">
        <v>24</v>
      </c>
    </row>
    <row r="43" spans="1:13" x14ac:dyDescent="0.3">
      <c r="A43" t="s">
        <v>23</v>
      </c>
      <c r="E43">
        <v>480</v>
      </c>
      <c r="F43" t="s">
        <v>19</v>
      </c>
    </row>
    <row r="44" spans="1:13" x14ac:dyDescent="0.3">
      <c r="A44" t="s">
        <v>22</v>
      </c>
      <c r="E44">
        <v>520</v>
      </c>
      <c r="F44" t="s">
        <v>19</v>
      </c>
    </row>
    <row r="45" spans="1:13" x14ac:dyDescent="0.3">
      <c r="A45" t="s">
        <v>21</v>
      </c>
      <c r="E45">
        <v>9</v>
      </c>
      <c r="F45" t="s">
        <v>19</v>
      </c>
    </row>
    <row r="46" spans="1:13" x14ac:dyDescent="0.3">
      <c r="A46" t="s">
        <v>20</v>
      </c>
      <c r="E46">
        <v>20</v>
      </c>
      <c r="F46" t="s">
        <v>19</v>
      </c>
    </row>
    <row r="47" spans="1:13" x14ac:dyDescent="0.3">
      <c r="A47" t="s">
        <v>18</v>
      </c>
      <c r="E47">
        <v>50</v>
      </c>
      <c r="F47" t="s">
        <v>17</v>
      </c>
    </row>
    <row r="48" spans="1:13" x14ac:dyDescent="0.3">
      <c r="A48" t="s">
        <v>16</v>
      </c>
      <c r="E48">
        <v>10</v>
      </c>
    </row>
    <row r="49" spans="1:13" x14ac:dyDescent="0.3">
      <c r="A49" t="s">
        <v>15</v>
      </c>
      <c r="E49">
        <v>20</v>
      </c>
      <c r="F49" t="s">
        <v>13</v>
      </c>
    </row>
    <row r="50" spans="1:13" x14ac:dyDescent="0.3">
      <c r="A50" t="s">
        <v>14</v>
      </c>
      <c r="E50">
        <v>0</v>
      </c>
      <c r="F50" t="s">
        <v>13</v>
      </c>
    </row>
    <row r="51" spans="1:13" x14ac:dyDescent="0.3">
      <c r="A51" t="s">
        <v>12</v>
      </c>
      <c r="E51">
        <v>0</v>
      </c>
      <c r="F51" t="s">
        <v>11</v>
      </c>
    </row>
    <row r="52" spans="1:13" x14ac:dyDescent="0.3">
      <c r="A52" t="s">
        <v>10</v>
      </c>
      <c r="E52">
        <v>20000</v>
      </c>
      <c r="F52" t="s">
        <v>9</v>
      </c>
    </row>
    <row r="53" spans="1:13" x14ac:dyDescent="0.3">
      <c r="A53" t="s">
        <v>8</v>
      </c>
      <c r="E53" t="s">
        <v>7</v>
      </c>
    </row>
    <row r="54" spans="1:13" x14ac:dyDescent="0.3">
      <c r="A54" t="s">
        <v>6</v>
      </c>
      <c r="B54" s="1" t="s">
        <v>28</v>
      </c>
    </row>
    <row r="56" spans="1:13" x14ac:dyDescent="0.3">
      <c r="B56" t="s">
        <v>4</v>
      </c>
    </row>
    <row r="57" spans="1:13" x14ac:dyDescent="0.3">
      <c r="A57" s="2" t="s">
        <v>3</v>
      </c>
      <c r="B57" s="2">
        <v>7</v>
      </c>
      <c r="C57" s="2">
        <v>8</v>
      </c>
      <c r="D57" s="2">
        <v>9</v>
      </c>
      <c r="E57" s="2">
        <v>10</v>
      </c>
      <c r="F57" s="2">
        <v>11</v>
      </c>
      <c r="G57" s="2">
        <v>12</v>
      </c>
    </row>
    <row r="58" spans="1:13" x14ac:dyDescent="0.3">
      <c r="A58" s="2" t="s">
        <v>2</v>
      </c>
      <c r="B58">
        <v>33</v>
      </c>
      <c r="C58">
        <v>36</v>
      </c>
      <c r="D58">
        <v>808</v>
      </c>
      <c r="E58">
        <v>894</v>
      </c>
      <c r="F58">
        <v>2448</v>
      </c>
      <c r="G58">
        <v>455</v>
      </c>
    </row>
    <row r="60" spans="1:13" x14ac:dyDescent="0.3">
      <c r="C60">
        <f>10*(C58-$B$58)</f>
        <v>30</v>
      </c>
      <c r="D60">
        <f>10*(D58-$B$58)</f>
        <v>7750</v>
      </c>
      <c r="E60">
        <f>10*(E58-$B$58)</f>
        <v>8610</v>
      </c>
      <c r="F60">
        <f>10*(F58-$B$58)</f>
        <v>24150</v>
      </c>
      <c r="G60">
        <f>10*(G58-$B$58)</f>
        <v>4220</v>
      </c>
      <c r="I60">
        <f>I33/1000*C60</f>
        <v>14.28</v>
      </c>
      <c r="J60">
        <f t="shared" ref="J60:M60" si="0">J33/1000*D60</f>
        <v>5874.5</v>
      </c>
      <c r="K60">
        <f t="shared" si="0"/>
        <v>5923.6799999999994</v>
      </c>
      <c r="L60">
        <f t="shared" si="0"/>
        <v>11519.55</v>
      </c>
      <c r="M60">
        <f t="shared" si="0"/>
        <v>3971.02</v>
      </c>
    </row>
    <row r="62" spans="1:13" x14ac:dyDescent="0.3">
      <c r="J62">
        <f>(0.5*$I$60+0.5*J60)/80</f>
        <v>36.804874999999996</v>
      </c>
      <c r="K62">
        <f t="shared" ref="K62:M63" si="1">(0.5*$I$60+0.5*K60)/80</f>
        <v>37.112249999999996</v>
      </c>
      <c r="L62">
        <f t="shared" si="1"/>
        <v>72.086437500000002</v>
      </c>
      <c r="M62">
        <f t="shared" si="1"/>
        <v>24.908125000000002</v>
      </c>
    </row>
    <row r="63" spans="1:13" x14ac:dyDescent="0.3">
      <c r="A63" t="s">
        <v>1</v>
      </c>
      <c r="B63" s="1" t="s">
        <v>27</v>
      </c>
      <c r="J63">
        <v>36.804874999999996</v>
      </c>
      <c r="K63">
        <v>37.112249999999996</v>
      </c>
      <c r="L63">
        <v>72.086437500000002</v>
      </c>
      <c r="M63">
        <v>24.908125000000002</v>
      </c>
    </row>
    <row r="64" spans="1:13" x14ac:dyDescent="0.3">
      <c r="J64">
        <v>36.804874999999996</v>
      </c>
      <c r="K64">
        <v>37.112249999999996</v>
      </c>
      <c r="L64">
        <v>72.086437500000002</v>
      </c>
      <c r="M64">
        <v>24.908125000000002</v>
      </c>
    </row>
    <row r="65" spans="1:13" x14ac:dyDescent="0.3">
      <c r="J65">
        <v>36.804874999999996</v>
      </c>
      <c r="K65">
        <v>37.112249999999996</v>
      </c>
      <c r="L65">
        <v>72.086437500000002</v>
      </c>
      <c r="M65">
        <v>24.908125000000002</v>
      </c>
    </row>
    <row r="66" spans="1:13" x14ac:dyDescent="0.3">
      <c r="J66">
        <v>36.804874999999996</v>
      </c>
      <c r="K66">
        <v>37.112249999999996</v>
      </c>
      <c r="L66">
        <v>72.086437500000002</v>
      </c>
      <c r="M66">
        <v>24.908125000000002</v>
      </c>
    </row>
    <row r="67" spans="1:13" x14ac:dyDescent="0.3">
      <c r="J67">
        <v>36.804874999999996</v>
      </c>
      <c r="K67">
        <v>37.112249999999996</v>
      </c>
      <c r="L67">
        <v>72.086437500000002</v>
      </c>
      <c r="M67">
        <v>24.908125000000002</v>
      </c>
    </row>
    <row r="68" spans="1:13" x14ac:dyDescent="0.3">
      <c r="A68" t="s">
        <v>26</v>
      </c>
      <c r="J68">
        <v>36.804874999999996</v>
      </c>
      <c r="K68">
        <v>37.112249999999996</v>
      </c>
      <c r="L68">
        <v>72.086437500000002</v>
      </c>
      <c r="M68">
        <v>24.908125000000002</v>
      </c>
    </row>
    <row r="69" spans="1:13" x14ac:dyDescent="0.3">
      <c r="A69" t="s">
        <v>25</v>
      </c>
      <c r="E69" t="s">
        <v>24</v>
      </c>
      <c r="J69">
        <v>36.804874999999996</v>
      </c>
      <c r="K69">
        <v>37.112249999999996</v>
      </c>
      <c r="L69">
        <v>72.086437500000002</v>
      </c>
      <c r="M69">
        <v>24.908125000000002</v>
      </c>
    </row>
    <row r="70" spans="1:13" x14ac:dyDescent="0.3">
      <c r="A70" t="s">
        <v>23</v>
      </c>
      <c r="E70">
        <v>400</v>
      </c>
      <c r="F70" t="s">
        <v>19</v>
      </c>
      <c r="J70">
        <v>36.804874999999996</v>
      </c>
      <c r="K70">
        <v>37.112249999999996</v>
      </c>
      <c r="L70">
        <v>72.086437500000002</v>
      </c>
      <c r="M70">
        <v>24.908125000000002</v>
      </c>
    </row>
    <row r="71" spans="1:13" x14ac:dyDescent="0.3">
      <c r="A71" t="s">
        <v>22</v>
      </c>
      <c r="E71">
        <v>455</v>
      </c>
      <c r="F71" t="s">
        <v>19</v>
      </c>
      <c r="J71">
        <v>36.804874999999996</v>
      </c>
      <c r="K71">
        <v>37.112249999999996</v>
      </c>
      <c r="L71">
        <v>72.086437500000002</v>
      </c>
      <c r="M71">
        <v>24.908125000000002</v>
      </c>
    </row>
    <row r="72" spans="1:13" x14ac:dyDescent="0.3">
      <c r="A72" t="s">
        <v>21</v>
      </c>
      <c r="E72">
        <v>9</v>
      </c>
      <c r="F72" t="s">
        <v>19</v>
      </c>
      <c r="J72">
        <v>36.804874999999996</v>
      </c>
      <c r="K72">
        <v>37.112249999999996</v>
      </c>
      <c r="L72">
        <v>72.086437500000002</v>
      </c>
      <c r="M72">
        <v>24.908125000000002</v>
      </c>
    </row>
    <row r="73" spans="1:13" x14ac:dyDescent="0.3">
      <c r="A73" t="s">
        <v>20</v>
      </c>
      <c r="E73">
        <v>20</v>
      </c>
      <c r="F73" t="s">
        <v>19</v>
      </c>
      <c r="J73">
        <v>36.804874999999996</v>
      </c>
      <c r="K73">
        <v>37.112249999999996</v>
      </c>
      <c r="L73">
        <v>72.086437500000002</v>
      </c>
      <c r="M73">
        <v>24.908125000000002</v>
      </c>
    </row>
    <row r="74" spans="1:13" x14ac:dyDescent="0.3">
      <c r="A74" t="s">
        <v>18</v>
      </c>
      <c r="E74">
        <v>50</v>
      </c>
      <c r="F74" t="s">
        <v>17</v>
      </c>
    </row>
    <row r="75" spans="1:13" x14ac:dyDescent="0.3">
      <c r="A75" t="s">
        <v>16</v>
      </c>
      <c r="E75">
        <v>10</v>
      </c>
    </row>
    <row r="76" spans="1:13" x14ac:dyDescent="0.3">
      <c r="A76" t="s">
        <v>15</v>
      </c>
      <c r="E76">
        <v>20</v>
      </c>
      <c r="F76" t="s">
        <v>13</v>
      </c>
    </row>
    <row r="77" spans="1:13" x14ac:dyDescent="0.3">
      <c r="A77" t="s">
        <v>14</v>
      </c>
      <c r="E77">
        <v>0</v>
      </c>
      <c r="F77" t="s">
        <v>13</v>
      </c>
    </row>
    <row r="78" spans="1:13" x14ac:dyDescent="0.3">
      <c r="A78" t="s">
        <v>12</v>
      </c>
      <c r="E78">
        <v>0</v>
      </c>
      <c r="F78" t="s">
        <v>11</v>
      </c>
    </row>
    <row r="79" spans="1:13" x14ac:dyDescent="0.3">
      <c r="A79" t="s">
        <v>10</v>
      </c>
      <c r="E79">
        <v>20000</v>
      </c>
      <c r="F79" t="s">
        <v>9</v>
      </c>
    </row>
    <row r="80" spans="1:13" x14ac:dyDescent="0.3">
      <c r="A80" t="s">
        <v>8</v>
      </c>
      <c r="E80" t="s">
        <v>7</v>
      </c>
    </row>
    <row r="81" spans="1:13" x14ac:dyDescent="0.3">
      <c r="A81" t="s">
        <v>6</v>
      </c>
      <c r="B81" s="1" t="s">
        <v>5</v>
      </c>
    </row>
    <row r="83" spans="1:13" x14ac:dyDescent="0.3">
      <c r="B83" t="s">
        <v>4</v>
      </c>
    </row>
    <row r="84" spans="1:13" x14ac:dyDescent="0.3">
      <c r="A84" s="2" t="s">
        <v>3</v>
      </c>
      <c r="B84" s="2">
        <v>7</v>
      </c>
      <c r="C84" s="2">
        <v>8</v>
      </c>
      <c r="D84" s="2">
        <v>9</v>
      </c>
      <c r="E84" s="2">
        <v>10</v>
      </c>
      <c r="F84" s="2">
        <v>11</v>
      </c>
      <c r="G84" s="2">
        <v>12</v>
      </c>
    </row>
    <row r="85" spans="1:13" x14ac:dyDescent="0.3">
      <c r="A85" s="2" t="s">
        <v>2</v>
      </c>
      <c r="B85">
        <v>346</v>
      </c>
      <c r="C85">
        <v>505</v>
      </c>
      <c r="D85">
        <v>331</v>
      </c>
      <c r="E85">
        <v>330</v>
      </c>
      <c r="F85">
        <v>327</v>
      </c>
      <c r="G85">
        <v>360</v>
      </c>
    </row>
    <row r="87" spans="1:13" x14ac:dyDescent="0.3">
      <c r="C87">
        <f>10*(C85-$B$85)</f>
        <v>1590</v>
      </c>
      <c r="D87">
        <f>10*(D85-$B$85)</f>
        <v>-150</v>
      </c>
      <c r="E87">
        <f>10*(E85-$B$85)</f>
        <v>-160</v>
      </c>
      <c r="F87">
        <f>10*(F85-$B$85)</f>
        <v>-190</v>
      </c>
      <c r="G87">
        <f>10*(G85-$B$85)</f>
        <v>140</v>
      </c>
      <c r="I87">
        <f>I33/1000*C87</f>
        <v>756.83999999999992</v>
      </c>
      <c r="J87">
        <f t="shared" ref="J87:M87" si="2">J33/1000*D87</f>
        <v>-113.7</v>
      </c>
      <c r="K87">
        <f t="shared" si="2"/>
        <v>-110.07999999999998</v>
      </c>
      <c r="L87">
        <f t="shared" si="2"/>
        <v>-90.63</v>
      </c>
      <c r="M87">
        <f t="shared" si="2"/>
        <v>131.73999999999998</v>
      </c>
    </row>
    <row r="89" spans="1:13" x14ac:dyDescent="0.3">
      <c r="J89">
        <f>(0.5*$I$87+0.5*J87)/80</f>
        <v>4.0196249999999996</v>
      </c>
      <c r="K89">
        <f t="shared" ref="K89:M90" si="3">(0.5*$I$87+0.5*K87)/80</f>
        <v>4.0422500000000001</v>
      </c>
      <c r="L89">
        <f t="shared" si="3"/>
        <v>4.1638124999999997</v>
      </c>
      <c r="M89">
        <f t="shared" si="3"/>
        <v>5.5536249999999994</v>
      </c>
    </row>
    <row r="90" spans="1:13" x14ac:dyDescent="0.3">
      <c r="A90" t="s">
        <v>1</v>
      </c>
      <c r="B90" s="1" t="s">
        <v>0</v>
      </c>
      <c r="J90">
        <v>4.0196249999999996</v>
      </c>
      <c r="K90">
        <v>4.0422500000000001</v>
      </c>
      <c r="L90">
        <v>4.1638124999999997</v>
      </c>
      <c r="M90">
        <v>5.5536249999999994</v>
      </c>
    </row>
    <row r="91" spans="1:13" x14ac:dyDescent="0.3">
      <c r="J91">
        <v>4.0196249999999996</v>
      </c>
      <c r="K91">
        <v>4.0422500000000001</v>
      </c>
      <c r="L91">
        <v>4.1638124999999997</v>
      </c>
      <c r="M91">
        <v>5.5536249999999994</v>
      </c>
    </row>
    <row r="92" spans="1:13" x14ac:dyDescent="0.3">
      <c r="J92">
        <v>4.0196249999999996</v>
      </c>
      <c r="K92">
        <v>4.0422500000000001</v>
      </c>
      <c r="L92">
        <v>4.1638124999999997</v>
      </c>
      <c r="M92">
        <v>5.5536249999999994</v>
      </c>
    </row>
    <row r="93" spans="1:13" x14ac:dyDescent="0.3">
      <c r="J93">
        <v>4.0196249999999996</v>
      </c>
      <c r="K93">
        <v>4.0422500000000001</v>
      </c>
      <c r="L93">
        <v>4.1638124999999997</v>
      </c>
      <c r="M93">
        <v>5.5536249999999994</v>
      </c>
    </row>
    <row r="94" spans="1:13" x14ac:dyDescent="0.3">
      <c r="J94">
        <v>4.0196249999999996</v>
      </c>
      <c r="K94">
        <v>4.0422500000000001</v>
      </c>
      <c r="L94">
        <v>4.1638124999999997</v>
      </c>
      <c r="M94">
        <v>5.5536249999999994</v>
      </c>
    </row>
    <row r="95" spans="1:13" x14ac:dyDescent="0.3">
      <c r="J95">
        <v>4.0196249999999996</v>
      </c>
      <c r="K95">
        <v>4.0422500000000001</v>
      </c>
      <c r="L95">
        <v>4.1638124999999997</v>
      </c>
      <c r="M95">
        <v>5.5536249999999994</v>
      </c>
    </row>
    <row r="96" spans="1:13" x14ac:dyDescent="0.3">
      <c r="J96">
        <v>4.0196249999999996</v>
      </c>
      <c r="K96">
        <v>4.0422500000000001</v>
      </c>
      <c r="L96">
        <v>4.1638124999999997</v>
      </c>
      <c r="M96">
        <v>5.5536249999999994</v>
      </c>
    </row>
    <row r="97" spans="10:13" x14ac:dyDescent="0.3">
      <c r="J97">
        <v>4.0196249999999996</v>
      </c>
      <c r="K97">
        <v>4.0422500000000001</v>
      </c>
      <c r="L97">
        <v>4.1638124999999997</v>
      </c>
      <c r="M97">
        <v>5.5536249999999994</v>
      </c>
    </row>
    <row r="98" spans="10:13" x14ac:dyDescent="0.3">
      <c r="J98">
        <v>4.0196249999999996</v>
      </c>
      <c r="K98">
        <v>4.0422500000000001</v>
      </c>
      <c r="L98">
        <v>4.1638124999999997</v>
      </c>
      <c r="M98">
        <v>5.5536249999999994</v>
      </c>
    </row>
    <row r="99" spans="10:13" x14ac:dyDescent="0.3">
      <c r="J99">
        <v>4.0196249999999996</v>
      </c>
      <c r="K99">
        <v>4.0422500000000001</v>
      </c>
      <c r="L99">
        <v>4.1638124999999997</v>
      </c>
      <c r="M99">
        <v>5.5536249999999994</v>
      </c>
    </row>
    <row r="100" spans="10:13" x14ac:dyDescent="0.3">
      <c r="J100">
        <v>4.0196249999999996</v>
      </c>
      <c r="K100">
        <v>4.0422500000000001</v>
      </c>
      <c r="L100">
        <v>4.1638124999999997</v>
      </c>
      <c r="M100">
        <v>5.5536249999999994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2022-02-24T15:29:12Z</dcterms:created>
  <dcterms:modified xsi:type="dcterms:W3CDTF">2022-03-08T20:17:58Z</dcterms:modified>
</cp:coreProperties>
</file>