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8-2020 2165 2235\"/>
    </mc:Choice>
  </mc:AlternateContent>
  <xr:revisionPtr revIDLastSave="0" documentId="8_{9127E95B-45B8-4A0C-A2C7-22A43D84B1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3" i="1" l="1"/>
  <c r="R12" i="1"/>
  <c r="N13" i="1"/>
  <c r="M12" i="1"/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I2" i="1"/>
  <c r="J2" i="1"/>
  <c r="H2" i="1"/>
  <c r="M2" i="1" s="1"/>
  <c r="O9" i="1" l="1"/>
  <c r="T9" i="1" s="1"/>
  <c r="N8" i="1"/>
  <c r="S8" i="1" s="1"/>
  <c r="M7" i="1"/>
  <c r="R7" i="1" s="1"/>
  <c r="O5" i="1"/>
  <c r="T5" i="1" s="1"/>
  <c r="N4" i="1"/>
  <c r="S4" i="1" s="1"/>
  <c r="M3" i="1"/>
  <c r="R3" i="1" s="1"/>
  <c r="N9" i="1"/>
  <c r="S9" i="1" s="1"/>
  <c r="O6" i="1"/>
  <c r="T6" i="1" s="1"/>
  <c r="M4" i="1"/>
  <c r="R4" i="1" s="1"/>
  <c r="O2" i="1"/>
  <c r="T2" i="1" s="1"/>
  <c r="M9" i="1"/>
  <c r="R9" i="1" s="1"/>
  <c r="O7" i="1"/>
  <c r="T7" i="1" s="1"/>
  <c r="N6" i="1"/>
  <c r="S6" i="1" s="1"/>
  <c r="M5" i="1"/>
  <c r="R5" i="1" s="1"/>
  <c r="O3" i="1"/>
  <c r="T3" i="1" s="1"/>
  <c r="M8" i="1"/>
  <c r="R8" i="1" s="1"/>
  <c r="N5" i="1"/>
  <c r="S5" i="1" s="1"/>
  <c r="N2" i="1"/>
  <c r="S2" i="1" s="1"/>
  <c r="O8" i="1"/>
  <c r="T8" i="1" s="1"/>
  <c r="N7" i="1"/>
  <c r="S7" i="1" s="1"/>
  <c r="M6" i="1"/>
  <c r="R6" i="1" s="1"/>
  <c r="O4" i="1"/>
  <c r="T4" i="1" s="1"/>
  <c r="N3" i="1"/>
  <c r="S3" i="1" s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<sst xmlns="http://schemas.openxmlformats.org/spreadsheetml/2006/main" count="54" uniqueCount="53">
  <si>
    <t>Raw Ods</t>
  </si>
  <si>
    <t>Real</t>
  </si>
  <si>
    <t>Blank</t>
  </si>
  <si>
    <t>uL to make 1 mL of OD 1</t>
  </si>
  <si>
    <t>uL LB to add</t>
  </si>
  <si>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</si>
  <si>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</si>
  <si>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</si>
  <si>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</si>
  <si>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</si>
  <si>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</si>
  <si>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</si>
  <si>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</si>
  <si>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</si>
  <si>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</si>
  <si>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</si>
  <si>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</si>
  <si>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</si>
  <si>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</si>
  <si>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</si>
  <si>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</si>
  <si>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</si>
  <si>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</si>
  <si>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</si>
  <si>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</si>
  <si>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</si>
  <si>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</si>
  <si>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</si>
  <si>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</si>
  <si>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</si>
  <si>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</si>
  <si>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</si>
  <si>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</si>
  <si>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</si>
  <si>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</si>
  <si>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</si>
  <si>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</si>
  <si>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</si>
  <si>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</si>
  <si>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</si>
  <si>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</si>
  <si>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</si>
  <si>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</si>
  <si>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</si>
  <si>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</si>
  <si>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</si>
  <si>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</si>
  <si>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9:36:27 AM</t>
  </si>
  <si>
    <t>A6-A8; B5-B8; C6-H8</t>
  </si>
  <si>
    <t>1/28/2020 9:36:37 AM</t>
  </si>
  <si>
    <t>Temperature: 26.1 °C</t>
  </si>
  <si>
    <t>1/28/2020 9:36:53 AM</t>
  </si>
  <si>
    <t>Correct to 0.5 instead, dilute 100 in 300 instead of 50 in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</si>
</sst>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2" borderId="0" xfId="0" applyNumberFormat="1" applyFill="1"/>
    <xf numFmtId="0" fontId="1" fillId="3" borderId="0" xfId="0" applyFont="1" applyFill="1"/>
    <xf numFmtId="0" fontId="3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H23" sqref="H23"/>
    </sheetView>
  </sheetViews>
  <sheetFormatPr defaultRowHeight="14.4" x14ac:dyDescent="0.3"/>
  <cols>
    <col min="12" max="12" width="21.33203125" bestFit="1" customWidth="1"/>
  </cols>
  <sheetData>
    <row r="1" spans="1:20" x14ac:dyDescent="0.3">
      <c r="A1" t="s">
        <v>0</v>
      </c>
      <c r="B1">
        <v>1</v>
      </c>
      <c r="C1">
        <v>2</v>
      </c>
      <c r="D1">
        <v>3</v>
      </c>
      <c r="E1" t="s">
        <v>2</v>
      </c>
      <c r="G1" t="s">
        <v>1</v>
      </c>
      <c r="H1">
        <v>1</v>
      </c>
      <c r="I1">
        <v>2</v>
      </c>
      <c r="J1">
        <v>3</v>
      </c>
      <c r="L1" t="s">
        <v>3</v>
      </c>
      <c r="M1">
        <v>1</v>
      </c>
      <c r="N1">
        <v>2</v>
      </c>
      <c r="O1">
        <v>3</v>
      </c>
      <c r="Q1" t="s">
        <v>4</v>
      </c>
      <c r="R1">
        <v>1</v>
      </c>
      <c r="S1">
        <v>2</v>
      </c>
      <c r="T1">
        <v>3</v>
      </c>
    </row>
    <row r="2" spans="1:20" x14ac:dyDescent="0.3">
      <c r="A2">
        <v>1</v>
      </c>
      <c r="B2">
        <v>0.15590000152587891</v>
      </c>
      <c r="C2">
        <v>0.17440000176429749</v>
      </c>
      <c r="D2">
        <v>0.23980000615119934</v>
      </c>
      <c r="E2">
        <v>5.2299998700618744E-2</v>
      </c>
      <c r="G2">
        <v>1</v>
      </c>
      <c r="H2">
        <f>(B2-$E$2)*10</f>
        <v>1.0360000282526016</v>
      </c>
      <c r="I2">
        <f t="shared" ref="I2:J2" si="0">(C2-$E$2)*10</f>
        <v>1.2210000306367874</v>
      </c>
      <c r="J2">
        <f t="shared" si="0"/>
        <v>1.875000074505806</v>
      </c>
      <c r="L2">
        <v>1</v>
      </c>
      <c r="M2">
        <f>(1/H2)*1000</f>
        <v>965.25093892775067</v>
      </c>
      <c r="N2">
        <f t="shared" ref="N2:O2" si="1">(1/I2)*1000</f>
        <v>819.00079845081632</v>
      </c>
      <c r="O2">
        <f t="shared" si="1"/>
        <v>533.33331214057159</v>
      </c>
      <c r="Q2">
        <v>1</v>
      </c>
      <c r="R2">
        <f>1000-M2</f>
        <v>34.749061072249333</v>
      </c>
      <c r="S2">
        <f t="shared" ref="S2:T2" si="2">1000-N2</f>
        <v>180.99920154918368</v>
      </c>
      <c r="T2">
        <f t="shared" si="2"/>
        <v>466.66668785942841</v>
      </c>
    </row>
    <row r="3" spans="1:20" x14ac:dyDescent="0.3">
      <c r="A3">
        <v>2</v>
      </c>
      <c r="B3">
        <v>0.15019999444484711</v>
      </c>
      <c r="C3">
        <v>0.15600000321865082</v>
      </c>
      <c r="D3">
        <v>0.23370000720024109</v>
      </c>
      <c r="G3">
        <v>2</v>
      </c>
      <c r="H3">
        <f t="shared" ref="H3:H9" si="3">(B3-$E$2)*10</f>
        <v>0.97899995744228363</v>
      </c>
      <c r="I3">
        <f t="shared" ref="I3:I9" si="4">(C3-$E$2)*10</f>
        <v>1.0370000451803207</v>
      </c>
      <c r="J3">
        <f t="shared" ref="J3:J9" si="5">(D3-$E$2)*10</f>
        <v>1.8140000849962234</v>
      </c>
      <c r="L3">
        <v>2</v>
      </c>
      <c r="M3" s="6">
        <f t="shared" ref="M3:M9" si="6">(1/H3)*1000</f>
        <v>1021.4505040557719</v>
      </c>
      <c r="N3">
        <f t="shared" ref="N3:N9" si="7">(1/I3)*1000</f>
        <v>964.3201122774426</v>
      </c>
      <c r="O3">
        <f t="shared" ref="O3:O9" si="8">(1/J3)*1000</f>
        <v>551.26789037723881</v>
      </c>
      <c r="Q3">
        <v>2</v>
      </c>
      <c r="R3" s="6">
        <f t="shared" ref="R3:R9" si="9">1000-M3</f>
        <v>-21.450504055771944</v>
      </c>
      <c r="S3">
        <f t="shared" ref="S3:S9" si="10">1000-N3</f>
        <v>35.679887722557396</v>
      </c>
      <c r="T3">
        <f t="shared" ref="T3:T9" si="11">1000-O3</f>
        <v>448.73210962276119</v>
      </c>
    </row>
    <row r="4" spans="1:20" x14ac:dyDescent="0.3">
      <c r="A4">
        <v>3</v>
      </c>
      <c r="B4">
        <v>0.17880000174045563</v>
      </c>
      <c r="C4">
        <v>0.17299999296665192</v>
      </c>
      <c r="D4">
        <v>0.22429999709129333</v>
      </c>
      <c r="G4">
        <v>3</v>
      </c>
      <c r="H4">
        <f t="shared" si="3"/>
        <v>1.2650000303983688</v>
      </c>
      <c r="I4">
        <f t="shared" si="4"/>
        <v>1.2069999426603317</v>
      </c>
      <c r="J4">
        <f t="shared" si="5"/>
        <v>1.7199999839067459</v>
      </c>
      <c r="L4">
        <v>3</v>
      </c>
      <c r="M4">
        <f t="shared" si="6"/>
        <v>790.51381499578611</v>
      </c>
      <c r="N4">
        <f t="shared" si="7"/>
        <v>828.50045360889897</v>
      </c>
      <c r="O4">
        <f t="shared" si="8"/>
        <v>581.39535427706005</v>
      </c>
      <c r="Q4">
        <v>3</v>
      </c>
      <c r="R4">
        <f t="shared" si="9"/>
        <v>209.48618500421389</v>
      </c>
      <c r="S4">
        <f t="shared" si="10"/>
        <v>171.49954639110103</v>
      </c>
      <c r="T4">
        <f t="shared" si="11"/>
        <v>418.60464572293995</v>
      </c>
    </row>
    <row r="5" spans="1:20" x14ac:dyDescent="0.3">
      <c r="A5">
        <v>4</v>
      </c>
      <c r="B5">
        <v>0.16050000488758087</v>
      </c>
      <c r="C5">
        <v>0.15000000596046448</v>
      </c>
      <c r="D5">
        <v>0.18930000066757202</v>
      </c>
      <c r="G5">
        <v>4</v>
      </c>
      <c r="H5">
        <f t="shared" si="3"/>
        <v>1.0820000618696213</v>
      </c>
      <c r="I5">
        <f t="shared" si="4"/>
        <v>0.97700007259845734</v>
      </c>
      <c r="J5">
        <f t="shared" si="5"/>
        <v>1.3700000196695328</v>
      </c>
      <c r="L5">
        <v>4</v>
      </c>
      <c r="M5">
        <f t="shared" si="6"/>
        <v>924.21436489760379</v>
      </c>
      <c r="N5" s="6">
        <f t="shared" si="7"/>
        <v>1023.5413773720317</v>
      </c>
      <c r="O5">
        <f t="shared" si="8"/>
        <v>729.92699681947227</v>
      </c>
      <c r="Q5">
        <v>4</v>
      </c>
      <c r="R5">
        <f t="shared" si="9"/>
        <v>75.785635102396213</v>
      </c>
      <c r="S5" s="6">
        <f t="shared" si="10"/>
        <v>-23.541377372031661</v>
      </c>
      <c r="T5">
        <f t="shared" si="11"/>
        <v>270.07300318052773</v>
      </c>
    </row>
    <row r="6" spans="1:20" x14ac:dyDescent="0.3">
      <c r="A6">
        <v>5</v>
      </c>
      <c r="B6">
        <v>0.16750000417232513</v>
      </c>
      <c r="C6">
        <v>0.1809999942779541</v>
      </c>
      <c r="D6">
        <v>0.20000000298023224</v>
      </c>
      <c r="G6">
        <v>5</v>
      </c>
      <c r="H6">
        <f t="shared" si="3"/>
        <v>1.1520000547170639</v>
      </c>
      <c r="I6">
        <f t="shared" si="4"/>
        <v>1.2869999557733536</v>
      </c>
      <c r="J6">
        <f t="shared" si="5"/>
        <v>1.4770000427961349</v>
      </c>
      <c r="L6">
        <v>5</v>
      </c>
      <c r="M6">
        <f t="shared" si="6"/>
        <v>868.05551432513107</v>
      </c>
      <c r="N6">
        <f t="shared" si="7"/>
        <v>777.00080370174032</v>
      </c>
      <c r="O6">
        <f t="shared" si="8"/>
        <v>677.04805079550454</v>
      </c>
      <c r="Q6">
        <v>5</v>
      </c>
      <c r="R6">
        <f t="shared" si="9"/>
        <v>131.94448567486893</v>
      </c>
      <c r="S6">
        <f t="shared" si="10"/>
        <v>222.99919629825968</v>
      </c>
      <c r="T6">
        <f t="shared" si="11"/>
        <v>322.95194920449546</v>
      </c>
    </row>
    <row r="7" spans="1:20" x14ac:dyDescent="0.3">
      <c r="A7">
        <v>6</v>
      </c>
      <c r="B7">
        <v>0.17059999704360962</v>
      </c>
      <c r="C7">
        <v>0.17560000717639923</v>
      </c>
      <c r="D7">
        <v>0.18029999732971191</v>
      </c>
      <c r="G7">
        <v>6</v>
      </c>
      <c r="H7">
        <f t="shared" si="3"/>
        <v>1.1829999834299088</v>
      </c>
      <c r="I7">
        <f t="shared" si="4"/>
        <v>1.2330000847578049</v>
      </c>
      <c r="J7">
        <f t="shared" si="5"/>
        <v>1.2799999862909317</v>
      </c>
      <c r="L7">
        <v>6</v>
      </c>
      <c r="M7">
        <f t="shared" si="6"/>
        <v>845.30854945633121</v>
      </c>
      <c r="N7">
        <f t="shared" si="7"/>
        <v>811.02995235919013</v>
      </c>
      <c r="O7">
        <f t="shared" si="8"/>
        <v>781.25000836735137</v>
      </c>
      <c r="Q7">
        <v>6</v>
      </c>
      <c r="R7">
        <f t="shared" si="9"/>
        <v>154.69145054366879</v>
      </c>
      <c r="S7">
        <f t="shared" si="10"/>
        <v>188.97004764080987</v>
      </c>
      <c r="T7">
        <f t="shared" si="11"/>
        <v>218.74999163264863</v>
      </c>
    </row>
    <row r="8" spans="1:20" x14ac:dyDescent="0.3">
      <c r="A8">
        <v>7</v>
      </c>
      <c r="B8">
        <v>0.20370000600814819</v>
      </c>
      <c r="C8">
        <v>0.21070000529289246</v>
      </c>
      <c r="D8">
        <v>0.21029999852180481</v>
      </c>
      <c r="G8">
        <v>7</v>
      </c>
      <c r="H8">
        <f t="shared" si="3"/>
        <v>1.5140000730752945</v>
      </c>
      <c r="I8">
        <f t="shared" si="4"/>
        <v>1.5840000659227371</v>
      </c>
      <c r="J8">
        <f t="shared" si="5"/>
        <v>1.5799999982118607</v>
      </c>
      <c r="L8">
        <v>7</v>
      </c>
      <c r="M8">
        <f t="shared" si="6"/>
        <v>660.50194962590854</v>
      </c>
      <c r="N8">
        <f t="shared" si="7"/>
        <v>631.31310503921225</v>
      </c>
      <c r="O8">
        <f t="shared" si="8"/>
        <v>632.91139312135044</v>
      </c>
      <c r="Q8">
        <v>7</v>
      </c>
      <c r="R8">
        <f t="shared" si="9"/>
        <v>339.49805037409146</v>
      </c>
      <c r="S8">
        <f t="shared" si="10"/>
        <v>368.68689496078775</v>
      </c>
      <c r="T8">
        <f t="shared" si="11"/>
        <v>367.08860687864956</v>
      </c>
    </row>
    <row r="9" spans="1:20" x14ac:dyDescent="0.3">
      <c r="A9">
        <v>8</v>
      </c>
      <c r="B9">
        <v>0.26060000061988831</v>
      </c>
      <c r="C9">
        <v>0.25639998912811279</v>
      </c>
      <c r="D9">
        <v>0.25699999928474426</v>
      </c>
      <c r="G9">
        <v>8</v>
      </c>
      <c r="H9">
        <f t="shared" si="3"/>
        <v>2.0830000191926956</v>
      </c>
      <c r="I9">
        <f t="shared" si="4"/>
        <v>2.0409999042749405</v>
      </c>
      <c r="J9">
        <f t="shared" si="5"/>
        <v>2.0470000058412552</v>
      </c>
      <c r="L9">
        <v>8</v>
      </c>
      <c r="M9">
        <f t="shared" si="6"/>
        <v>480.07680786655396</v>
      </c>
      <c r="N9">
        <f t="shared" si="7"/>
        <v>489.9559269480942</v>
      </c>
      <c r="O9">
        <f t="shared" si="8"/>
        <v>488.51978365726978</v>
      </c>
      <c r="Q9">
        <v>8</v>
      </c>
      <c r="R9">
        <f t="shared" si="9"/>
        <v>519.92319213344604</v>
      </c>
      <c r="S9">
        <f t="shared" si="10"/>
        <v>510.0440730519058</v>
      </c>
      <c r="T9">
        <f t="shared" si="11"/>
        <v>511.48021634273022</v>
      </c>
    </row>
    <row r="11" spans="1:20" x14ac:dyDescent="0.3">
      <c r="L11" t="s">
        <v>52</v>
      </c>
    </row>
    <row r="12" spans="1:20" x14ac:dyDescent="0.3">
      <c r="M12" s="6">
        <f>500/H3</f>
        <v>510.72525202788603</v>
      </c>
      <c r="R12" s="6">
        <f>1000-M12</f>
        <v>489.27474797211397</v>
      </c>
    </row>
    <row r="13" spans="1:20" x14ac:dyDescent="0.3">
      <c r="N13" s="6">
        <f>500/I5</f>
        <v>511.77068868601583</v>
      </c>
      <c r="S13" s="6">
        <f>1000-N13</f>
        <v>488.22931131398417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opLeftCell="A20" workbookViewId="0">
      <selection activeCell="B32" sqref="B32"/>
    </sheetView>
  </sheetViews>
  <sheetFormatPr defaultRowHeight="14.4" x14ac:dyDescent="0.3"/>
  <sheetData>
    <row r="1" spans="1:12" x14ac:dyDescent="0.3">
      <c r="A1" t="s">
        <v>5</v>
      </c>
      <c r="E1" t="s">
        <v>6</v>
      </c>
    </row>
    <row r="2" spans="1:12" x14ac:dyDescent="0.3">
      <c r="A2" t="s">
        <v>7</v>
      </c>
      <c r="E2" t="s">
        <v>8</v>
      </c>
      <c r="I2" t="s">
        <v>9</v>
      </c>
    </row>
    <row r="3" spans="1:12" x14ac:dyDescent="0.3">
      <c r="A3" t="s">
        <v>10</v>
      </c>
      <c r="E3" t="s">
        <v>11</v>
      </c>
    </row>
    <row r="5" spans="1:12" x14ac:dyDescent="0.3">
      <c r="A5" t="s">
        <v>12</v>
      </c>
      <c r="B5" s="1">
        <v>43858</v>
      </c>
    </row>
    <row r="6" spans="1:12" x14ac:dyDescent="0.3">
      <c r="A6" t="s">
        <v>13</v>
      </c>
      <c r="B6" s="2" t="s">
        <v>47</v>
      </c>
    </row>
    <row r="9" spans="1:12" x14ac:dyDescent="0.3">
      <c r="A9" t="s">
        <v>14</v>
      </c>
      <c r="E9" t="s">
        <v>15</v>
      </c>
    </row>
    <row r="10" spans="1:12" x14ac:dyDescent="0.3">
      <c r="A10" t="s">
        <v>16</v>
      </c>
      <c r="E10" t="s">
        <v>17</v>
      </c>
    </row>
    <row r="11" spans="1:12" x14ac:dyDescent="0.3">
      <c r="A11" t="s">
        <v>18</v>
      </c>
      <c r="E11" t="s">
        <v>19</v>
      </c>
    </row>
    <row r="12" spans="1:12" x14ac:dyDescent="0.3">
      <c r="A12" t="s">
        <v>20</v>
      </c>
    </row>
    <row r="14" spans="1:12" x14ac:dyDescent="0.3">
      <c r="A14" s="3" t="s">
        <v>21</v>
      </c>
      <c r="B14" s="3"/>
      <c r="C14" s="3"/>
      <c r="D14" s="3"/>
      <c r="E14" s="3">
        <v>5</v>
      </c>
      <c r="F14" s="3" t="s">
        <v>22</v>
      </c>
      <c r="G14" s="3"/>
      <c r="H14" s="3"/>
      <c r="I14" s="3"/>
      <c r="J14" s="3"/>
      <c r="K14" s="3"/>
      <c r="L14" s="3"/>
    </row>
    <row r="15" spans="1:12" x14ac:dyDescent="0.3">
      <c r="A15" s="3" t="s">
        <v>23</v>
      </c>
      <c r="B15" s="3"/>
      <c r="C15" s="3"/>
      <c r="D15" s="3"/>
      <c r="E15" s="3">
        <v>2</v>
      </c>
      <c r="F15" s="3" t="s">
        <v>24</v>
      </c>
      <c r="G15" s="3"/>
      <c r="H15" s="3"/>
      <c r="I15" s="3"/>
      <c r="J15" s="3"/>
      <c r="K15" s="3"/>
      <c r="L15" s="3"/>
    </row>
    <row r="17" spans="1:12" x14ac:dyDescent="0.3">
      <c r="A17" s="3" t="s">
        <v>25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3">
      <c r="A20" t="s">
        <v>26</v>
      </c>
    </row>
    <row r="21" spans="1:12" x14ac:dyDescent="0.3">
      <c r="A21" t="s">
        <v>27</v>
      </c>
      <c r="E21" t="s">
        <v>28</v>
      </c>
    </row>
    <row r="22" spans="1:12" x14ac:dyDescent="0.3">
      <c r="A22" t="s">
        <v>29</v>
      </c>
      <c r="E22">
        <v>600</v>
      </c>
      <c r="F22" t="s">
        <v>30</v>
      </c>
    </row>
    <row r="23" spans="1:12" x14ac:dyDescent="0.3">
      <c r="A23" t="s">
        <v>31</v>
      </c>
      <c r="E23">
        <v>9</v>
      </c>
      <c r="F23" t="s">
        <v>30</v>
      </c>
    </row>
    <row r="24" spans="1:12" x14ac:dyDescent="0.3">
      <c r="A24" t="s">
        <v>32</v>
      </c>
      <c r="E24">
        <v>10</v>
      </c>
    </row>
    <row r="25" spans="1:12" x14ac:dyDescent="0.3">
      <c r="A25" t="s">
        <v>33</v>
      </c>
      <c r="E25">
        <v>0</v>
      </c>
      <c r="F25" t="s">
        <v>34</v>
      </c>
    </row>
    <row r="26" spans="1:12" x14ac:dyDescent="0.3">
      <c r="A26" t="s">
        <v>35</v>
      </c>
      <c r="E26" t="s">
        <v>48</v>
      </c>
    </row>
    <row r="27" spans="1:12" x14ac:dyDescent="0.3">
      <c r="A27" t="s">
        <v>36</v>
      </c>
      <c r="B27" s="2" t="s">
        <v>49</v>
      </c>
    </row>
    <row r="29" spans="1:12" x14ac:dyDescent="0.3">
      <c r="B29" t="s">
        <v>50</v>
      </c>
    </row>
    <row r="30" spans="1:12" x14ac:dyDescent="0.3">
      <c r="A30" s="5" t="s">
        <v>37</v>
      </c>
      <c r="B30" s="5">
        <v>5</v>
      </c>
      <c r="C30" s="5">
        <v>6</v>
      </c>
      <c r="D30" s="5">
        <v>7</v>
      </c>
      <c r="E30" s="5">
        <v>8</v>
      </c>
    </row>
    <row r="31" spans="1:12" x14ac:dyDescent="0.3">
      <c r="A31" s="5" t="s">
        <v>38</v>
      </c>
      <c r="C31">
        <v>0.15590000152587891</v>
      </c>
      <c r="D31">
        <v>0.17440000176429749</v>
      </c>
      <c r="E31">
        <v>0.23980000615119934</v>
      </c>
    </row>
    <row r="32" spans="1:12" x14ac:dyDescent="0.3">
      <c r="A32" s="5" t="s">
        <v>39</v>
      </c>
      <c r="B32">
        <v>5.2299998700618744E-2</v>
      </c>
      <c r="C32">
        <v>0.15019999444484711</v>
      </c>
      <c r="D32">
        <v>0.15600000321865082</v>
      </c>
      <c r="E32">
        <v>0.23370000720024109</v>
      </c>
    </row>
    <row r="33" spans="1:5" x14ac:dyDescent="0.3">
      <c r="A33" s="5" t="s">
        <v>40</v>
      </c>
      <c r="C33">
        <v>0.17880000174045563</v>
      </c>
      <c r="D33">
        <v>0.17299999296665192</v>
      </c>
      <c r="E33">
        <v>0.22429999709129333</v>
      </c>
    </row>
    <row r="34" spans="1:5" x14ac:dyDescent="0.3">
      <c r="A34" s="5" t="s">
        <v>41</v>
      </c>
      <c r="C34">
        <v>0.16050000488758087</v>
      </c>
      <c r="D34">
        <v>0.15000000596046448</v>
      </c>
      <c r="E34">
        <v>0.18930000066757202</v>
      </c>
    </row>
    <row r="35" spans="1:5" x14ac:dyDescent="0.3">
      <c r="A35" s="5" t="s">
        <v>42</v>
      </c>
      <c r="C35">
        <v>0.16750000417232513</v>
      </c>
      <c r="D35">
        <v>0.1809999942779541</v>
      </c>
      <c r="E35">
        <v>0.20000000298023224</v>
      </c>
    </row>
    <row r="36" spans="1:5" x14ac:dyDescent="0.3">
      <c r="A36" s="5" t="s">
        <v>43</v>
      </c>
      <c r="C36">
        <v>0.17059999704360962</v>
      </c>
      <c r="D36">
        <v>0.17560000717639923</v>
      </c>
      <c r="E36">
        <v>0.18029999732971191</v>
      </c>
    </row>
    <row r="37" spans="1:5" x14ac:dyDescent="0.3">
      <c r="A37" s="5" t="s">
        <v>44</v>
      </c>
      <c r="C37">
        <v>0.20370000600814819</v>
      </c>
      <c r="D37">
        <v>0.21070000529289246</v>
      </c>
      <c r="E37">
        <v>0.21029999852180481</v>
      </c>
    </row>
    <row r="38" spans="1:5" x14ac:dyDescent="0.3">
      <c r="A38" s="5" t="s">
        <v>45</v>
      </c>
      <c r="C38">
        <v>0.26060000061988831</v>
      </c>
      <c r="D38">
        <v>0.25639998912811279</v>
      </c>
      <c r="E38">
        <v>0.25699999928474426</v>
      </c>
    </row>
    <row r="43" spans="1:5" x14ac:dyDescent="0.3">
      <c r="A43" t="s">
        <v>46</v>
      </c>
      <c r="B43" s="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2020-01-13T19:00:11Z</dcterms:created>
  <dcterms:modified xsi:type="dcterms:W3CDTF">2020-01-28T16:40:36Z</dcterms:modified>
</cp:coreProperties>
</file>