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25371E6-6D12-4429-ADC6-5107135762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Isolate 224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N17" i="1"/>
  <c r="S13" i="1"/>
  <c r="T13" i="1"/>
  <c r="R13" i="1"/>
  <c r="N13" i="1"/>
  <c r="O13" i="1"/>
  <c r="M13" i="1"/>
  <c r="I9" i="1" l="1"/>
  <c r="J9" i="1"/>
  <c r="H9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M2" i="1" s="1"/>
  <c r="O9" i="1" l="1"/>
  <c r="T9" i="1" s="1"/>
  <c r="N8" i="1"/>
  <c r="S8" i="1" s="1"/>
  <c r="M7" i="1"/>
  <c r="R7" i="1" s="1"/>
  <c r="O5" i="1"/>
  <c r="T5" i="1" s="1"/>
  <c r="N4" i="1"/>
  <c r="S4" i="1" s="1"/>
  <c r="M3" i="1"/>
  <c r="R3" i="1" s="1"/>
  <c r="N9" i="1"/>
  <c r="S9" i="1" s="1"/>
  <c r="O6" i="1"/>
  <c r="T6" i="1" s="1"/>
  <c r="M4" i="1"/>
  <c r="R4" i="1" s="1"/>
  <c r="O2" i="1"/>
  <c r="T2" i="1" s="1"/>
  <c r="M9" i="1"/>
  <c r="R9" i="1" s="1"/>
  <c r="O7" i="1"/>
  <c r="T7" i="1" s="1"/>
  <c r="N6" i="1"/>
  <c r="S6" i="1" s="1"/>
  <c r="M5" i="1"/>
  <c r="R5" i="1" s="1"/>
  <c r="O3" i="1"/>
  <c r="T3" i="1" s="1"/>
  <c r="M8" i="1"/>
  <c r="R8" i="1" s="1"/>
  <c r="N5" i="1"/>
  <c r="S5" i="1" s="1"/>
  <c r="N2" i="1"/>
  <c r="S2" i="1" s="1"/>
  <c r="O8" i="1"/>
  <c r="T8" i="1" s="1"/>
  <c r="N7" i="1"/>
  <c r="S7" i="1" s="1"/>
  <c r="M6" i="1"/>
  <c r="R6" i="1" s="1"/>
  <c r="O4" i="1"/>
  <c r="T4" i="1" s="1"/>
  <c r="N3" i="1"/>
  <c r="S3" i="1" s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<sst xmlns="http://schemas.openxmlformats.org/spreadsheetml/2006/main" count="99" uniqueCount="58">
  <si>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</si>
  <si>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</si>
  <si>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</si>
  <si>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</si>
  <si>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</si>
  <si>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</si>
  <si>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</si>
  <si>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</si>
  <si>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</si>
  <si>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</si>
  <si>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</si>
  <si>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</si>
  <si>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</si>
  <si>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</si>
  <si>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</si>
  <si>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9:38:06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</si>
  <si>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</si>
  <si>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</si>
  <si>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</si>
  <si>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</si>
  <si>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</si>
  <si>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</si>
  <si>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</si>
  <si>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</si>
  <si>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</si>
  <si>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</si>
  <si>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</si>
  <si>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</si>
  <si>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</si>
  <si>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</si>
  <si>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</si>
  <si>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</si>
  <si>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</si>
  <si>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</si>
  <si>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</si>
  <si>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</si>
  <si>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</si>
  <si>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</si>
  <si>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</si>
  <si>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</si>
  <si>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1/29/2020 9:38:16 AM</t>
  </si>
  <si>
    <t>Temperature: 25.9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</si>
  <si>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</si>
  <si>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</si>
  <si>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</si>
  <si>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</si>
  <si>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</si>
  <si>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</si>
  <si>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</si>
  <si>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</si>
  <si>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</si>
  <si>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</si>
  <si>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1/29/2020 9:38:33 AM</t>
  </si>
  <si>
    <t>9:57:43 AM</t>
  </si>
  <si>
    <t>E12-H12</t>
  </si>
  <si>
    <t>1/29/2020 9:57:53 AM</t>
  </si>
  <si>
    <t>1/29/2020 9:58:01 AM</t>
  </si>
  <si>
    <t>^This isolate was weird, had a bunch of gross stuff that settled to the bottom, I decided to draw from the top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</si>
</sst>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L28" sqref="L28"/>
    </sheetView>
  </sheetViews>
  <sheetFormatPr defaultRowHeight="14.4" x14ac:dyDescent="0.3"/>
  <cols>
    <col min="12" max="12" width="21.332031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>
        <v>0.17669999599456787</v>
      </c>
      <c r="C2">
        <v>0.22300000488758087</v>
      </c>
      <c r="D2">
        <v>0.18250000476837158</v>
      </c>
      <c r="E2">
        <v>5.1199998706579208E-2</v>
      </c>
      <c r="G2">
        <v>1</v>
      </c>
      <c r="H2">
        <f>(B2-$E$2)*10</f>
        <v>1.2549999728798866</v>
      </c>
      <c r="I2">
        <f t="shared" ref="I2:J2" si="0">(C2-$E$2)*10</f>
        <v>1.7180000618100166</v>
      </c>
      <c r="J2">
        <f t="shared" si="0"/>
        <v>1.3130000606179237</v>
      </c>
      <c r="L2">
        <v>1</v>
      </c>
      <c r="M2">
        <f>(1/H2)*1000</f>
        <v>796.81276622283076</v>
      </c>
      <c r="N2">
        <f t="shared" ref="N2:O2" si="1">(1/I2)*1000</f>
        <v>582.07215600821326</v>
      </c>
      <c r="O2">
        <f t="shared" si="1"/>
        <v>761.61458783892238</v>
      </c>
      <c r="Q2">
        <v>1</v>
      </c>
      <c r="R2">
        <f>1000-M2</f>
        <v>203.18723377716924</v>
      </c>
      <c r="S2">
        <f t="shared" ref="S2:T2" si="2">1000-N2</f>
        <v>417.92784399178674</v>
      </c>
      <c r="T2">
        <f t="shared" si="2"/>
        <v>238.38541216107762</v>
      </c>
    </row>
    <row r="3" spans="1:20" x14ac:dyDescent="0.3">
      <c r="A3">
        <v>2</v>
      </c>
      <c r="B3">
        <v>0.21289999783039093</v>
      </c>
      <c r="C3">
        <v>0.21340000629425049</v>
      </c>
      <c r="D3">
        <v>0.21719999611377716</v>
      </c>
      <c r="G3">
        <v>2</v>
      </c>
      <c r="H3">
        <f t="shared" ref="H3:H8" si="3">(B3-$E$2)*10</f>
        <v>1.6169999912381172</v>
      </c>
      <c r="I3">
        <f t="shared" ref="I3:I9" si="4">(C3-$E$2)*10</f>
        <v>1.6220000758767128</v>
      </c>
      <c r="J3">
        <f t="shared" ref="J3:J9" si="5">(D3-$E$2)*10</f>
        <v>1.6599999740719795</v>
      </c>
      <c r="L3">
        <v>2</v>
      </c>
      <c r="M3">
        <f t="shared" ref="M3:M9" si="6">(1/H3)*1000</f>
        <v>618.42919320878423</v>
      </c>
      <c r="N3">
        <f t="shared" ref="N3:N9" si="7">(1/I3)*1000</f>
        <v>616.52278250325401</v>
      </c>
      <c r="O3">
        <f t="shared" ref="O3:O9" si="8">(1/J3)*1000</f>
        <v>602.40964796342757</v>
      </c>
      <c r="Q3">
        <v>2</v>
      </c>
      <c r="R3">
        <f t="shared" ref="R3:R9" si="9">1000-M3</f>
        <v>381.57080679121577</v>
      </c>
      <c r="S3">
        <f t="shared" ref="S3:S9" si="10">1000-N3</f>
        <v>383.47721749674599</v>
      </c>
      <c r="T3">
        <f t="shared" ref="T3:T9" si="11">1000-O3</f>
        <v>397.59035203657243</v>
      </c>
    </row>
    <row r="4" spans="1:20" x14ac:dyDescent="0.3">
      <c r="A4">
        <v>3</v>
      </c>
      <c r="B4">
        <v>0.17569999396800995</v>
      </c>
      <c r="C4">
        <v>0.20170000195503235</v>
      </c>
      <c r="D4">
        <v>0.2370000034570694</v>
      </c>
      <c r="G4">
        <v>3</v>
      </c>
      <c r="H4">
        <f t="shared" si="3"/>
        <v>1.2449999526143074</v>
      </c>
      <c r="I4">
        <f t="shared" si="4"/>
        <v>1.5050000324845314</v>
      </c>
      <c r="J4">
        <f t="shared" si="5"/>
        <v>1.8580000475049019</v>
      </c>
      <c r="L4">
        <v>3</v>
      </c>
      <c r="M4">
        <f t="shared" si="6"/>
        <v>803.21288197654519</v>
      </c>
      <c r="N4">
        <f t="shared" si="7"/>
        <v>664.45181290072708</v>
      </c>
      <c r="O4">
        <f t="shared" si="8"/>
        <v>538.21311863952565</v>
      </c>
      <c r="Q4">
        <v>3</v>
      </c>
      <c r="R4">
        <f t="shared" si="9"/>
        <v>196.78711802345481</v>
      </c>
      <c r="S4">
        <f t="shared" si="10"/>
        <v>335.54818709927292</v>
      </c>
      <c r="T4">
        <f t="shared" si="11"/>
        <v>461.78688136047435</v>
      </c>
    </row>
    <row r="5" spans="1:20" x14ac:dyDescent="0.3">
      <c r="A5">
        <v>4</v>
      </c>
      <c r="B5">
        <v>0.19900000095367432</v>
      </c>
      <c r="C5">
        <v>0.15410000085830688</v>
      </c>
      <c r="D5">
        <v>0.25240001082420349</v>
      </c>
      <c r="G5">
        <v>4</v>
      </c>
      <c r="H5">
        <f t="shared" si="3"/>
        <v>1.4780000224709511</v>
      </c>
      <c r="I5">
        <f t="shared" si="4"/>
        <v>1.0290000215172768</v>
      </c>
      <c r="J5">
        <f t="shared" si="5"/>
        <v>2.0120001211762428</v>
      </c>
      <c r="L5">
        <v>4</v>
      </c>
      <c r="M5">
        <f t="shared" si="6"/>
        <v>676.58997618158298</v>
      </c>
      <c r="N5" s="6">
        <f t="shared" si="7"/>
        <v>971.81727802637386</v>
      </c>
      <c r="O5">
        <f t="shared" si="8"/>
        <v>497.01786271035922</v>
      </c>
      <c r="Q5">
        <v>4</v>
      </c>
      <c r="R5">
        <f t="shared" si="9"/>
        <v>323.41002381841702</v>
      </c>
      <c r="S5" s="6">
        <f t="shared" si="10"/>
        <v>28.182721973626144</v>
      </c>
      <c r="T5">
        <f t="shared" si="11"/>
        <v>502.98213728964078</v>
      </c>
    </row>
    <row r="6" spans="1:20" x14ac:dyDescent="0.3">
      <c r="A6">
        <v>5</v>
      </c>
      <c r="B6">
        <v>0.18160000443458557</v>
      </c>
      <c r="C6">
        <v>0.18709999322891235</v>
      </c>
      <c r="D6">
        <v>0.26820001006126404</v>
      </c>
      <c r="G6">
        <v>5</v>
      </c>
      <c r="H6">
        <f t="shared" si="3"/>
        <v>1.3040000572800636</v>
      </c>
      <c r="I6">
        <f t="shared" si="4"/>
        <v>1.3589999452233315</v>
      </c>
      <c r="J6">
        <f t="shared" si="5"/>
        <v>2.1700001135468483</v>
      </c>
      <c r="L6">
        <v>5</v>
      </c>
      <c r="M6">
        <f t="shared" si="6"/>
        <v>766.87113195826123</v>
      </c>
      <c r="N6">
        <f t="shared" si="7"/>
        <v>735.83520258028034</v>
      </c>
      <c r="O6">
        <f t="shared" si="8"/>
        <v>460.82946897431623</v>
      </c>
      <c r="Q6">
        <v>5</v>
      </c>
      <c r="R6">
        <f t="shared" si="9"/>
        <v>233.12886804173877</v>
      </c>
      <c r="S6">
        <f t="shared" si="10"/>
        <v>264.16479741971966</v>
      </c>
      <c r="T6">
        <f t="shared" si="11"/>
        <v>539.17053102568377</v>
      </c>
    </row>
    <row r="7" spans="1:20" x14ac:dyDescent="0.3">
      <c r="A7">
        <v>6</v>
      </c>
      <c r="B7">
        <v>0.25699999928474426</v>
      </c>
      <c r="C7">
        <v>0.24799999594688416</v>
      </c>
      <c r="D7">
        <v>0.20640000700950623</v>
      </c>
      <c r="G7">
        <v>6</v>
      </c>
      <c r="H7">
        <f t="shared" si="3"/>
        <v>2.0580000057816505</v>
      </c>
      <c r="I7">
        <f t="shared" si="4"/>
        <v>1.9679999724030495</v>
      </c>
      <c r="J7">
        <f t="shared" si="5"/>
        <v>1.5520000830292702</v>
      </c>
      <c r="L7">
        <v>6</v>
      </c>
      <c r="M7">
        <f t="shared" si="6"/>
        <v>485.90864780886591</v>
      </c>
      <c r="N7">
        <f t="shared" si="7"/>
        <v>508.13008842624032</v>
      </c>
      <c r="O7">
        <f t="shared" si="8"/>
        <v>644.32986243670223</v>
      </c>
      <c r="Q7">
        <v>6</v>
      </c>
      <c r="R7">
        <f t="shared" si="9"/>
        <v>514.09135219113409</v>
      </c>
      <c r="S7">
        <f t="shared" si="10"/>
        <v>491.86991157375968</v>
      </c>
      <c r="T7">
        <f t="shared" si="11"/>
        <v>355.67013756329777</v>
      </c>
    </row>
    <row r="8" spans="1:20" x14ac:dyDescent="0.3">
      <c r="A8">
        <v>7</v>
      </c>
      <c r="B8">
        <v>0.25639998912811279</v>
      </c>
      <c r="C8">
        <v>0.25369998812675476</v>
      </c>
      <c r="D8">
        <v>0.25450000166893005</v>
      </c>
      <c r="G8">
        <v>7</v>
      </c>
      <c r="H8">
        <f t="shared" si="3"/>
        <v>2.0519999042153358</v>
      </c>
      <c r="I8">
        <f t="shared" si="4"/>
        <v>2.0249998942017555</v>
      </c>
      <c r="J8">
        <f t="shared" si="5"/>
        <v>2.0330000296235085</v>
      </c>
      <c r="L8">
        <v>7</v>
      </c>
      <c r="M8">
        <f t="shared" si="6"/>
        <v>487.32945744575454</v>
      </c>
      <c r="N8">
        <f t="shared" si="7"/>
        <v>493.82718629434538</v>
      </c>
      <c r="O8">
        <f t="shared" si="8"/>
        <v>491.88390822856508</v>
      </c>
      <c r="Q8">
        <v>7</v>
      </c>
      <c r="R8">
        <f t="shared" si="9"/>
        <v>512.67054255424546</v>
      </c>
      <c r="S8">
        <f t="shared" si="10"/>
        <v>506.17281370565462</v>
      </c>
      <c r="T8">
        <f t="shared" si="11"/>
        <v>508.11609177143492</v>
      </c>
    </row>
    <row r="9" spans="1:20" x14ac:dyDescent="0.3">
      <c r="A9">
        <v>8</v>
      </c>
      <c r="B9">
        <v>0.12179999798536301</v>
      </c>
      <c r="C9">
        <v>0.12319999933242798</v>
      </c>
      <c r="D9">
        <v>0.10869999974966049</v>
      </c>
      <c r="G9">
        <v>8</v>
      </c>
      <c r="H9" s="6">
        <f>(B9-$E$2)*10</f>
        <v>0.70599999278783798</v>
      </c>
      <c r="I9" s="6">
        <f t="shared" si="4"/>
        <v>0.7200000062584877</v>
      </c>
      <c r="J9" s="6">
        <f t="shared" si="5"/>
        <v>0.57500001043081284</v>
      </c>
      <c r="L9">
        <v>8</v>
      </c>
      <c r="M9" s="6">
        <f t="shared" si="6"/>
        <v>1416.4306093704349</v>
      </c>
      <c r="N9" s="6">
        <f t="shared" si="7"/>
        <v>1388.8888768161889</v>
      </c>
      <c r="O9" s="6">
        <f t="shared" si="8"/>
        <v>1739.1304032338371</v>
      </c>
      <c r="Q9">
        <v>8</v>
      </c>
      <c r="R9" s="6">
        <f t="shared" si="9"/>
        <v>-416.43060937043492</v>
      </c>
      <c r="S9" s="6">
        <f t="shared" si="10"/>
        <v>-388.88887681618894</v>
      </c>
      <c r="T9" s="6">
        <f t="shared" si="11"/>
        <v>-739.13040323383711</v>
      </c>
    </row>
    <row r="11" spans="1:20" x14ac:dyDescent="0.3">
      <c r="L11" t="s">
        <v>5</v>
      </c>
    </row>
    <row r="13" spans="1:20" x14ac:dyDescent="0.3">
      <c r="M13" s="6">
        <f>500/H9</f>
        <v>708.21530468521746</v>
      </c>
      <c r="N13" s="6">
        <f t="shared" ref="N13:O13" si="12">500/I9</f>
        <v>694.44443840809447</v>
      </c>
      <c r="O13" s="6">
        <f t="shared" si="12"/>
        <v>869.56520161691844</v>
      </c>
      <c r="R13" s="6">
        <f>1000-M13</f>
        <v>291.78469531478254</v>
      </c>
      <c r="S13" s="6">
        <f t="shared" ref="S13:T13" si="13">1000-N13</f>
        <v>305.55556159190553</v>
      </c>
      <c r="T13" s="6">
        <f t="shared" si="13"/>
        <v>130.43479838308156</v>
      </c>
    </row>
    <row r="15" spans="1:20" x14ac:dyDescent="0.3">
      <c r="L15" t="s">
        <v>57</v>
      </c>
    </row>
    <row r="17" spans="14:18" x14ac:dyDescent="0.3">
      <c r="N17" s="6">
        <f>500/I5</f>
        <v>485.90863901318693</v>
      </c>
      <c r="R17" s="6">
        <f>1000-N17</f>
        <v>514.09136098681302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2" workbookViewId="0">
      <selection activeCell="B31" sqref="B31:E38"/>
    </sheetView>
  </sheetViews>
  <sheetFormatPr defaultRowHeight="14.4" x14ac:dyDescent="0.3"/>
  <sheetData>
    <row r="1" spans="1:12" x14ac:dyDescent="0.3">
      <c r="A1" t="s">
        <v>6</v>
      </c>
      <c r="E1" t="s">
        <v>7</v>
      </c>
    </row>
    <row r="2" spans="1:12" x14ac:dyDescent="0.3">
      <c r="A2" t="s">
        <v>8</v>
      </c>
      <c r="E2" t="s">
        <v>9</v>
      </c>
      <c r="I2" t="s">
        <v>10</v>
      </c>
    </row>
    <row r="3" spans="1:12" x14ac:dyDescent="0.3">
      <c r="A3" t="s">
        <v>11</v>
      </c>
      <c r="E3" t="s">
        <v>12</v>
      </c>
    </row>
    <row r="5" spans="1:12" x14ac:dyDescent="0.3">
      <c r="A5" t="s">
        <v>13</v>
      </c>
      <c r="B5" s="2">
        <v>43859</v>
      </c>
    </row>
    <row r="6" spans="1:12" x14ac:dyDescent="0.3">
      <c r="A6" t="s">
        <v>14</v>
      </c>
      <c r="B6" s="1" t="s">
        <v>15</v>
      </c>
    </row>
    <row r="9" spans="1:12" x14ac:dyDescent="0.3">
      <c r="A9" t="s">
        <v>16</v>
      </c>
      <c r="E9" t="s">
        <v>17</v>
      </c>
    </row>
    <row r="10" spans="1:12" x14ac:dyDescent="0.3">
      <c r="A10" t="s">
        <v>18</v>
      </c>
      <c r="E10" t="s">
        <v>19</v>
      </c>
    </row>
    <row r="11" spans="1:12" x14ac:dyDescent="0.3">
      <c r="A11" t="s">
        <v>20</v>
      </c>
      <c r="E11" t="s">
        <v>21</v>
      </c>
    </row>
    <row r="12" spans="1:12" x14ac:dyDescent="0.3">
      <c r="A12" t="s">
        <v>22</v>
      </c>
    </row>
    <row r="14" spans="1:12" x14ac:dyDescent="0.3">
      <c r="A14" s="3" t="s">
        <v>23</v>
      </c>
      <c r="B14" s="3"/>
      <c r="C14" s="3"/>
      <c r="D14" s="3"/>
      <c r="E14" s="3">
        <v>5</v>
      </c>
      <c r="F14" s="3" t="s">
        <v>24</v>
      </c>
      <c r="G14" s="3"/>
      <c r="H14" s="3"/>
      <c r="I14" s="3"/>
      <c r="J14" s="3"/>
      <c r="K14" s="3"/>
      <c r="L14" s="3"/>
    </row>
    <row r="15" spans="1:12" x14ac:dyDescent="0.3">
      <c r="A15" s="3" t="s">
        <v>25</v>
      </c>
      <c r="B15" s="3"/>
      <c r="C15" s="3"/>
      <c r="D15" s="3"/>
      <c r="E15" s="3">
        <v>2</v>
      </c>
      <c r="F15" s="3" t="s">
        <v>26</v>
      </c>
      <c r="G15" s="3"/>
      <c r="H15" s="3"/>
      <c r="I15" s="3"/>
      <c r="J15" s="3"/>
      <c r="K15" s="3"/>
      <c r="L15" s="3"/>
    </row>
    <row r="17" spans="1:12" x14ac:dyDescent="0.3">
      <c r="A17" s="3" t="s">
        <v>27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28</v>
      </c>
    </row>
    <row r="21" spans="1:12" x14ac:dyDescent="0.3">
      <c r="A21" t="s">
        <v>29</v>
      </c>
      <c r="E21" t="s">
        <v>30</v>
      </c>
    </row>
    <row r="22" spans="1:12" x14ac:dyDescent="0.3">
      <c r="A22" t="s">
        <v>31</v>
      </c>
      <c r="E22">
        <v>600</v>
      </c>
      <c r="F22" t="s">
        <v>32</v>
      </c>
    </row>
    <row r="23" spans="1:12" x14ac:dyDescent="0.3">
      <c r="A23" t="s">
        <v>33</v>
      </c>
      <c r="E23">
        <v>9</v>
      </c>
      <c r="F23" t="s">
        <v>32</v>
      </c>
    </row>
    <row r="24" spans="1:12" x14ac:dyDescent="0.3">
      <c r="A24" t="s">
        <v>34</v>
      </c>
      <c r="E24">
        <v>10</v>
      </c>
    </row>
    <row r="25" spans="1:12" x14ac:dyDescent="0.3">
      <c r="A25" t="s">
        <v>35</v>
      </c>
      <c r="E25">
        <v>0</v>
      </c>
      <c r="F25" t="s">
        <v>36</v>
      </c>
    </row>
    <row r="26" spans="1:12" x14ac:dyDescent="0.3">
      <c r="A26" t="s">
        <v>37</v>
      </c>
      <c r="E26" t="s">
        <v>38</v>
      </c>
    </row>
    <row r="27" spans="1:12" x14ac:dyDescent="0.3">
      <c r="A27" t="s">
        <v>39</v>
      </c>
      <c r="B27" s="1" t="s">
        <v>40</v>
      </c>
    </row>
    <row r="29" spans="1:12" x14ac:dyDescent="0.3">
      <c r="B29" t="s">
        <v>41</v>
      </c>
    </row>
    <row r="30" spans="1:12" x14ac:dyDescent="0.3">
      <c r="A30" s="5" t="s">
        <v>42</v>
      </c>
      <c r="B30" s="5">
        <v>9</v>
      </c>
      <c r="C30" s="5">
        <v>10</v>
      </c>
      <c r="D30" s="5">
        <v>11</v>
      </c>
      <c r="E30" s="5">
        <v>12</v>
      </c>
    </row>
    <row r="31" spans="1:12" x14ac:dyDescent="0.3">
      <c r="A31" s="5" t="s">
        <v>43</v>
      </c>
      <c r="B31">
        <v>0.17669999599456787</v>
      </c>
      <c r="C31">
        <v>0.22300000488758087</v>
      </c>
      <c r="D31">
        <v>0.18250000476837158</v>
      </c>
      <c r="E31">
        <v>5.1199998706579208E-2</v>
      </c>
    </row>
    <row r="32" spans="1:12" x14ac:dyDescent="0.3">
      <c r="A32" s="5" t="s">
        <v>44</v>
      </c>
      <c r="B32">
        <v>0.21289999783039093</v>
      </c>
      <c r="C32">
        <v>0.21340000629425049</v>
      </c>
      <c r="D32">
        <v>0.21719999611377716</v>
      </c>
    </row>
    <row r="33" spans="1:4" x14ac:dyDescent="0.3">
      <c r="A33" s="5" t="s">
        <v>45</v>
      </c>
      <c r="B33">
        <v>0.17569999396800995</v>
      </c>
      <c r="C33">
        <v>0.20170000195503235</v>
      </c>
      <c r="D33">
        <v>0.2370000034570694</v>
      </c>
    </row>
    <row r="34" spans="1:4" x14ac:dyDescent="0.3">
      <c r="A34" s="5" t="s">
        <v>46</v>
      </c>
      <c r="B34">
        <v>0.19900000095367432</v>
      </c>
      <c r="C34">
        <v>0.15410000085830688</v>
      </c>
      <c r="D34">
        <v>0.25240001082420349</v>
      </c>
    </row>
    <row r="35" spans="1:4" x14ac:dyDescent="0.3">
      <c r="A35" s="5" t="s">
        <v>47</v>
      </c>
      <c r="B35">
        <v>0.18160000443458557</v>
      </c>
      <c r="C35">
        <v>0.18709999322891235</v>
      </c>
      <c r="D35">
        <v>0.26820001006126404</v>
      </c>
    </row>
    <row r="36" spans="1:4" x14ac:dyDescent="0.3">
      <c r="A36" s="5" t="s">
        <v>48</v>
      </c>
      <c r="B36">
        <v>0.25699999928474426</v>
      </c>
      <c r="C36">
        <v>0.24799999594688416</v>
      </c>
      <c r="D36">
        <v>0.20640000700950623</v>
      </c>
    </row>
    <row r="37" spans="1:4" x14ac:dyDescent="0.3">
      <c r="A37" s="5" t="s">
        <v>49</v>
      </c>
      <c r="B37">
        <v>0.25639998912811279</v>
      </c>
      <c r="C37">
        <v>0.25369998812675476</v>
      </c>
      <c r="D37">
        <v>0.25450000166893005</v>
      </c>
    </row>
    <row r="38" spans="1:4" x14ac:dyDescent="0.3">
      <c r="A38" s="5" t="s">
        <v>50</v>
      </c>
      <c r="B38">
        <v>0.14659999310970306</v>
      </c>
      <c r="C38">
        <v>0.20299999415874481</v>
      </c>
      <c r="D38">
        <v>7.850000262260437E-2</v>
      </c>
    </row>
    <row r="43" spans="1:4" x14ac:dyDescent="0.3">
      <c r="A43" t="s">
        <v>51</v>
      </c>
      <c r="B43" s="1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topLeftCell="A16" workbookViewId="0">
      <selection activeCell="B31" sqref="B31:B34"/>
    </sheetView>
  </sheetViews>
  <sheetFormatPr defaultRowHeight="14.4" x14ac:dyDescent="0.3"/>
  <sheetData>
    <row r="1" spans="1:12" x14ac:dyDescent="0.3">
      <c r="A1" t="s">
        <v>6</v>
      </c>
      <c r="E1" t="s">
        <v>7</v>
      </c>
    </row>
    <row r="2" spans="1:12" x14ac:dyDescent="0.3">
      <c r="A2" t="s">
        <v>8</v>
      </c>
      <c r="E2" t="s">
        <v>9</v>
      </c>
      <c r="I2" t="s">
        <v>10</v>
      </c>
    </row>
    <row r="3" spans="1:12" x14ac:dyDescent="0.3">
      <c r="A3" t="s">
        <v>11</v>
      </c>
      <c r="E3" t="s">
        <v>12</v>
      </c>
    </row>
    <row r="5" spans="1:12" x14ac:dyDescent="0.3">
      <c r="A5" t="s">
        <v>13</v>
      </c>
      <c r="B5" s="2">
        <v>43859</v>
      </c>
    </row>
    <row r="6" spans="1:12" x14ac:dyDescent="0.3">
      <c r="A6" t="s">
        <v>14</v>
      </c>
      <c r="B6" s="1" t="s">
        <v>53</v>
      </c>
    </row>
    <row r="9" spans="1:12" x14ac:dyDescent="0.3">
      <c r="A9" t="s">
        <v>16</v>
      </c>
      <c r="E9" t="s">
        <v>17</v>
      </c>
    </row>
    <row r="10" spans="1:12" x14ac:dyDescent="0.3">
      <c r="A10" t="s">
        <v>18</v>
      </c>
      <c r="E10" t="s">
        <v>19</v>
      </c>
    </row>
    <row r="11" spans="1:12" x14ac:dyDescent="0.3">
      <c r="A11" t="s">
        <v>20</v>
      </c>
      <c r="E11" t="s">
        <v>21</v>
      </c>
    </row>
    <row r="12" spans="1:12" x14ac:dyDescent="0.3">
      <c r="A12" t="s">
        <v>22</v>
      </c>
    </row>
    <row r="14" spans="1:12" x14ac:dyDescent="0.3">
      <c r="A14" s="3" t="s">
        <v>23</v>
      </c>
      <c r="B14" s="3"/>
      <c r="C14" s="3"/>
      <c r="D14" s="3"/>
      <c r="E14" s="3">
        <v>5</v>
      </c>
      <c r="F14" s="3" t="s">
        <v>24</v>
      </c>
      <c r="G14" s="3"/>
      <c r="H14" s="3"/>
      <c r="I14" s="3"/>
      <c r="J14" s="3"/>
      <c r="K14" s="3"/>
      <c r="L14" s="3"/>
    </row>
    <row r="15" spans="1:12" x14ac:dyDescent="0.3">
      <c r="A15" s="3" t="s">
        <v>25</v>
      </c>
      <c r="B15" s="3"/>
      <c r="C15" s="3"/>
      <c r="D15" s="3"/>
      <c r="E15" s="3">
        <v>2</v>
      </c>
      <c r="F15" s="3" t="s">
        <v>26</v>
      </c>
      <c r="G15" s="3"/>
      <c r="H15" s="3"/>
      <c r="I15" s="3"/>
      <c r="J15" s="3"/>
      <c r="K15" s="3"/>
      <c r="L15" s="3"/>
    </row>
    <row r="17" spans="1:12" x14ac:dyDescent="0.3">
      <c r="A17" s="3" t="s">
        <v>27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28</v>
      </c>
    </row>
    <row r="21" spans="1:12" x14ac:dyDescent="0.3">
      <c r="A21" t="s">
        <v>29</v>
      </c>
      <c r="E21" t="s">
        <v>30</v>
      </c>
    </row>
    <row r="22" spans="1:12" x14ac:dyDescent="0.3">
      <c r="A22" t="s">
        <v>31</v>
      </c>
      <c r="E22">
        <v>600</v>
      </c>
      <c r="F22" t="s">
        <v>32</v>
      </c>
    </row>
    <row r="23" spans="1:12" x14ac:dyDescent="0.3">
      <c r="A23" t="s">
        <v>33</v>
      </c>
      <c r="E23">
        <v>9</v>
      </c>
      <c r="F23" t="s">
        <v>32</v>
      </c>
    </row>
    <row r="24" spans="1:12" x14ac:dyDescent="0.3">
      <c r="A24" t="s">
        <v>34</v>
      </c>
      <c r="E24">
        <v>10</v>
      </c>
    </row>
    <row r="25" spans="1:12" x14ac:dyDescent="0.3">
      <c r="A25" t="s">
        <v>35</v>
      </c>
      <c r="E25">
        <v>0</v>
      </c>
      <c r="F25" t="s">
        <v>36</v>
      </c>
    </row>
    <row r="26" spans="1:12" x14ac:dyDescent="0.3">
      <c r="A26" t="s">
        <v>37</v>
      </c>
      <c r="E26" t="s">
        <v>54</v>
      </c>
    </row>
    <row r="27" spans="1:12" x14ac:dyDescent="0.3">
      <c r="A27" t="s">
        <v>39</v>
      </c>
      <c r="B27" s="1" t="s">
        <v>55</v>
      </c>
    </row>
    <row r="29" spans="1:12" x14ac:dyDescent="0.3">
      <c r="B29" t="s">
        <v>41</v>
      </c>
    </row>
    <row r="30" spans="1:12" x14ac:dyDescent="0.3">
      <c r="A30" s="5" t="s">
        <v>42</v>
      </c>
      <c r="B30" s="5">
        <v>12</v>
      </c>
    </row>
    <row r="31" spans="1:12" x14ac:dyDescent="0.3">
      <c r="A31" s="5" t="s">
        <v>47</v>
      </c>
      <c r="B31">
        <v>5.0999999046325684E-2</v>
      </c>
    </row>
    <row r="32" spans="1:12" x14ac:dyDescent="0.3">
      <c r="A32" s="5" t="s">
        <v>48</v>
      </c>
      <c r="B32">
        <v>0.12179999798536301</v>
      </c>
    </row>
    <row r="33" spans="1:2" x14ac:dyDescent="0.3">
      <c r="A33" s="5" t="s">
        <v>49</v>
      </c>
      <c r="B33">
        <v>0.12319999933242798</v>
      </c>
    </row>
    <row r="34" spans="1:2" x14ac:dyDescent="0.3">
      <c r="A34" s="5" t="s">
        <v>50</v>
      </c>
      <c r="B34">
        <v>0.10869999974966049</v>
      </c>
    </row>
    <row r="39" spans="1:2" x14ac:dyDescent="0.3">
      <c r="A39" t="s">
        <v>51</v>
      </c>
      <c r="B39" s="1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Isolate 2247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2020-01-29T15:06:49Z</dcterms:modified>
</cp:coreProperties>
</file>