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28F00F4A-456B-427C-B925-842BBE71F32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" l="1"/>
  <c r="J9" i="1"/>
  <c r="H9" i="1"/>
  <c r="H3" i="1" l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I2" i="1"/>
  <c r="J2" i="1"/>
  <c r="H2" i="1"/>
  <c r="M2" i="1" s="1"/>
  <c r="O9" i="1" l="1"/>
  <c r="T9" i="1" s="1"/>
  <c r="N8" i="1"/>
  <c r="S8" i="1" s="1"/>
  <c r="M7" i="1"/>
  <c r="R7" i="1" s="1"/>
  <c r="O5" i="1"/>
  <c r="T5" i="1" s="1"/>
  <c r="N4" i="1"/>
  <c r="S4" i="1" s="1"/>
  <c r="M3" i="1"/>
  <c r="R3" i="1" s="1"/>
  <c r="N9" i="1"/>
  <c r="S9" i="1" s="1"/>
  <c r="O6" i="1"/>
  <c r="T6" i="1" s="1"/>
  <c r="M4" i="1"/>
  <c r="R4" i="1" s="1"/>
  <c r="O2" i="1"/>
  <c r="T2" i="1" s="1"/>
  <c r="M9" i="1"/>
  <c r="R9" i="1" s="1"/>
  <c r="O7" i="1"/>
  <c r="T7" i="1" s="1"/>
  <c r="N6" i="1"/>
  <c r="S6" i="1" s="1"/>
  <c r="M5" i="1"/>
  <c r="R5" i="1" s="1"/>
  <c r="O3" i="1"/>
  <c r="T3" i="1" s="1"/>
  <c r="M8" i="1"/>
  <c r="R8" i="1" s="1"/>
  <c r="N5" i="1"/>
  <c r="S5" i="1" s="1"/>
  <c r="N2" i="1"/>
  <c r="S2" i="1" s="1"/>
  <c r="O8" i="1"/>
  <c r="T8" i="1" s="1"/>
  <c r="N7" i="1"/>
  <c r="S7" i="1" s="1"/>
  <c r="M6" i="1"/>
  <c r="R6" i="1" s="1"/>
  <c r="O4" i="1"/>
  <c r="T4" i="1" s="1"/>
  <c r="N3" i="1"/>
  <c r="S3" i="1" s="1"/>
  <c r="R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<sst xmlns="http://schemas.openxmlformats.org/spreadsheetml/2006/main" count="54" uniqueCount="53">
  <si>
    <t>Raw Ods</t>
  </si>
  <si>
    <t>Real</t>
  </si>
  <si>
    <t>Blank</t>
  </si>
  <si>
    <t>uL to make 1 mL of OD 1</t>
  </si>
  <si>
    <t>uL LB to add</t>
  </si>
  <si>
    <t>Correct to 0.5 instead, dilute 100 in 300 instead of 50 in 350</t>
  </si>
  <si>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</si>
  <si>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</si>
  <si>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</si>
  <si>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</si>
  <si>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</si>
  <si>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</si>
  <si>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</si>
  <si>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</si>
  <si>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</si>
  <si>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10:01:08 AM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</si>
  <si>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</si>
  <si>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</si>
  <si>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</si>
  <si>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</si>
  <si>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</si>
  <si>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</si>
  <si>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</si>
  <si>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Shaking (Orbital) Duration:</t>
  </si>
  <si>
    <t>s</t>
  </si>
  <si>
    <t>Shaking (Orbital) Amplitude:</t>
  </si>
  <si>
    <t>mm</t>
  </si>
  <si>
    <t>Wait (Time)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</si>
  <si>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</si>
  <si>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</si>
  <si>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</si>
  <si>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</si>
  <si>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</si>
  <si>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</si>
  <si>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</si>
  <si>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</si>
  <si>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</si>
  <si>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</si>
  <si>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A5-A8; B5-H7</t>
  </si>
  <si>
    <t>Start Time:</t>
  </si>
  <si>
    <t>1/31/2020 10:01:18 AM</t>
  </si>
  <si>
    <t>Temperature: 27.3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</si>
  <si>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</si>
  <si>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</si>
  <si>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</si>
  <si>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</si>
  <si>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</si>
  <si>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</si>
  <si>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</si>
  <si>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</si>
  <si>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</si>
  <si>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</si>
  <si>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1/31/2020 10:01:35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</si>
</sst>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14" fontId="0" fillId="0" borderId="0" xfId="0" applyNumberFormat="1"/>
    <xf numFmtId="0" fontId="0" fillId="2" borderId="0" xfId="0" applyFill="1"/>
    <xf numFmtId="21" fontId="0" fillId="2" borderId="0" xfId="0" applyNumberForma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activeCell="M17" sqref="M17"/>
    </sheetView>
  </sheetViews>
  <sheetFormatPr defaultRowHeight="14.4" x14ac:dyDescent="0.3"/>
  <cols>
    <col min="12" max="12" width="21.33203125" bestFit="1" customWidth="1"/>
  </cols>
  <sheetData>
    <row r="1" spans="1:20" x14ac:dyDescent="0.3">
      <c r="A1" t="s">
        <v>0</v>
      </c>
      <c r="B1">
        <v>1</v>
      </c>
      <c r="C1">
        <v>2</v>
      </c>
      <c r="D1">
        <v>3</v>
      </c>
      <c r="E1" t="s">
        <v>2</v>
      </c>
      <c r="G1" t="s">
        <v>1</v>
      </c>
      <c r="H1">
        <v>1</v>
      </c>
      <c r="I1">
        <v>2</v>
      </c>
      <c r="J1">
        <v>3</v>
      </c>
      <c r="L1" t="s">
        <v>3</v>
      </c>
      <c r="M1">
        <v>1</v>
      </c>
      <c r="N1">
        <v>2</v>
      </c>
      <c r="O1">
        <v>3</v>
      </c>
      <c r="Q1" t="s">
        <v>4</v>
      </c>
      <c r="R1">
        <v>1</v>
      </c>
      <c r="S1">
        <v>2</v>
      </c>
      <c r="T1">
        <v>3</v>
      </c>
    </row>
    <row r="2" spans="1:20" x14ac:dyDescent="0.3">
      <c r="A2">
        <v>1</v>
      </c>
      <c r="B2">
        <v>0.18459999561309814</v>
      </c>
      <c r="C2">
        <v>0.19390000402927399</v>
      </c>
      <c r="D2">
        <v>0.22020000219345093</v>
      </c>
      <c r="E2">
        <v>4.9100000411272049E-2</v>
      </c>
      <c r="G2">
        <v>1</v>
      </c>
      <c r="H2">
        <f>(B2-$E$2)*10</f>
        <v>1.354999952018261</v>
      </c>
      <c r="I2">
        <f t="shared" ref="I2:J2" si="0">(C2-$E$2)*10</f>
        <v>1.4480000361800194</v>
      </c>
      <c r="J2">
        <f t="shared" si="0"/>
        <v>1.7110000178217888</v>
      </c>
      <c r="L2">
        <v>1</v>
      </c>
      <c r="M2">
        <f>(1/H2)*1000</f>
        <v>738.00740620729061</v>
      </c>
      <c r="N2">
        <f t="shared" ref="N2:O2" si="1">(1/I2)*1000</f>
        <v>690.60771755096641</v>
      </c>
      <c r="O2">
        <f t="shared" si="1"/>
        <v>584.45352985622014</v>
      </c>
      <c r="Q2">
        <v>1</v>
      </c>
      <c r="R2">
        <f>1000-M2</f>
        <v>261.99259379270939</v>
      </c>
      <c r="S2">
        <f t="shared" ref="S2:T2" si="2">1000-N2</f>
        <v>309.39228244903359</v>
      </c>
      <c r="T2">
        <f t="shared" si="2"/>
        <v>415.54647014377986</v>
      </c>
    </row>
    <row r="3" spans="1:20" x14ac:dyDescent="0.3">
      <c r="A3">
        <v>2</v>
      </c>
      <c r="B3">
        <v>0.20000000298023224</v>
      </c>
      <c r="C3">
        <v>0.18039999902248383</v>
      </c>
      <c r="D3">
        <v>0.20579999685287476</v>
      </c>
      <c r="G3">
        <v>2</v>
      </c>
      <c r="H3">
        <f t="shared" ref="H3:H8" si="3">(B3-$E$2)*10</f>
        <v>1.5090000256896019</v>
      </c>
      <c r="I3">
        <f t="shared" ref="I3:I9" si="4">(C3-$E$2)*10</f>
        <v>1.3129999861121178</v>
      </c>
      <c r="J3">
        <f t="shared" ref="J3:J9" si="5">(D3-$E$2)*10</f>
        <v>1.5669999644160271</v>
      </c>
      <c r="L3">
        <v>2</v>
      </c>
      <c r="M3">
        <f t="shared" ref="M3:M9" si="6">(1/H3)*1000</f>
        <v>662.69051224370082</v>
      </c>
      <c r="N3">
        <f t="shared" ref="N3:N9" si="7">(1/I3)*1000</f>
        <v>761.61463105652274</v>
      </c>
      <c r="O3">
        <f t="shared" ref="O3:O9" si="8">(1/J3)*1000</f>
        <v>638.16210766326947</v>
      </c>
      <c r="Q3">
        <v>2</v>
      </c>
      <c r="R3">
        <f t="shared" ref="R3:R9" si="9">1000-M3</f>
        <v>337.30948775629918</v>
      </c>
      <c r="S3">
        <f t="shared" ref="S3:S9" si="10">1000-N3</f>
        <v>238.38536894347726</v>
      </c>
      <c r="T3">
        <f t="shared" ref="T3:T9" si="11">1000-O3</f>
        <v>361.83789233673053</v>
      </c>
    </row>
    <row r="4" spans="1:20" x14ac:dyDescent="0.3">
      <c r="A4">
        <v>3</v>
      </c>
      <c r="B4">
        <v>0.17960000038146973</v>
      </c>
      <c r="C4">
        <v>0.17389999330043793</v>
      </c>
      <c r="D4">
        <v>0.17219999432563782</v>
      </c>
      <c r="G4">
        <v>3</v>
      </c>
      <c r="H4">
        <f t="shared" si="3"/>
        <v>1.3049999997019768</v>
      </c>
      <c r="I4">
        <f t="shared" si="4"/>
        <v>1.2479999288916588</v>
      </c>
      <c r="J4">
        <f t="shared" si="5"/>
        <v>1.2309999391436577</v>
      </c>
      <c r="L4">
        <v>3</v>
      </c>
      <c r="M4">
        <f t="shared" si="6"/>
        <v>766.2835250792109</v>
      </c>
      <c r="N4">
        <f t="shared" si="7"/>
        <v>801.28209693737244</v>
      </c>
      <c r="O4">
        <f t="shared" si="8"/>
        <v>812.3477249687337</v>
      </c>
      <c r="Q4">
        <v>3</v>
      </c>
      <c r="R4">
        <f t="shared" si="9"/>
        <v>233.7164749207891</v>
      </c>
      <c r="S4">
        <f t="shared" si="10"/>
        <v>198.71790306262756</v>
      </c>
      <c r="T4">
        <f t="shared" si="11"/>
        <v>187.6522750312663</v>
      </c>
    </row>
    <row r="5" spans="1:20" x14ac:dyDescent="0.3">
      <c r="A5">
        <v>4</v>
      </c>
      <c r="B5">
        <v>0.15189999341964722</v>
      </c>
      <c r="C5">
        <v>0.18230000138282776</v>
      </c>
      <c r="D5">
        <v>0.16869999468326569</v>
      </c>
      <c r="G5">
        <v>4</v>
      </c>
      <c r="H5">
        <f t="shared" si="3"/>
        <v>1.0279999300837517</v>
      </c>
      <c r="I5">
        <f t="shared" si="4"/>
        <v>1.3320000097155571</v>
      </c>
      <c r="J5">
        <f t="shared" si="5"/>
        <v>1.1959999427199364</v>
      </c>
      <c r="L5">
        <v>4</v>
      </c>
      <c r="M5">
        <f t="shared" si="6"/>
        <v>972.7627120738515</v>
      </c>
      <c r="N5">
        <f t="shared" si="7"/>
        <v>750.75074527480342</v>
      </c>
      <c r="O5">
        <f t="shared" si="8"/>
        <v>836.12044138213378</v>
      </c>
      <c r="Q5">
        <v>4</v>
      </c>
      <c r="R5">
        <f t="shared" si="9"/>
        <v>27.237287926148497</v>
      </c>
      <c r="S5">
        <f t="shared" si="10"/>
        <v>249.24925472519658</v>
      </c>
      <c r="T5">
        <f t="shared" si="11"/>
        <v>163.87955861786622</v>
      </c>
    </row>
    <row r="6" spans="1:20" x14ac:dyDescent="0.3">
      <c r="A6">
        <v>5</v>
      </c>
      <c r="B6">
        <v>0.15330000221729279</v>
      </c>
      <c r="C6">
        <v>0.16650000214576721</v>
      </c>
      <c r="D6">
        <v>0.2020999938249588</v>
      </c>
      <c r="G6">
        <v>5</v>
      </c>
      <c r="H6">
        <f t="shared" si="3"/>
        <v>1.0420000180602074</v>
      </c>
      <c r="I6">
        <f t="shared" si="4"/>
        <v>1.1740000173449516</v>
      </c>
      <c r="J6">
        <f t="shared" si="5"/>
        <v>1.5299999341368675</v>
      </c>
      <c r="L6">
        <v>5</v>
      </c>
      <c r="M6">
        <f t="shared" si="6"/>
        <v>959.69288163891315</v>
      </c>
      <c r="N6">
        <f t="shared" si="7"/>
        <v>851.78874380388879</v>
      </c>
      <c r="O6">
        <f t="shared" si="8"/>
        <v>653.59479937764763</v>
      </c>
      <c r="Q6">
        <v>5</v>
      </c>
      <c r="R6">
        <f t="shared" si="9"/>
        <v>40.30711836108685</v>
      </c>
      <c r="S6">
        <f t="shared" si="10"/>
        <v>148.21125619611121</v>
      </c>
      <c r="T6">
        <f t="shared" si="11"/>
        <v>346.40520062235237</v>
      </c>
    </row>
    <row r="7" spans="1:20" x14ac:dyDescent="0.3">
      <c r="A7">
        <v>6</v>
      </c>
      <c r="B7">
        <v>0.20229999721050262</v>
      </c>
      <c r="C7">
        <v>0.20219999551773071</v>
      </c>
      <c r="D7">
        <v>0.1875</v>
      </c>
      <c r="G7">
        <v>6</v>
      </c>
      <c r="H7">
        <f t="shared" si="3"/>
        <v>1.5319999679923058</v>
      </c>
      <c r="I7">
        <f t="shared" si="4"/>
        <v>1.5309999510645866</v>
      </c>
      <c r="J7">
        <f t="shared" si="5"/>
        <v>1.3839999958872795</v>
      </c>
      <c r="L7">
        <v>6</v>
      </c>
      <c r="M7">
        <f t="shared" si="6"/>
        <v>652.74152799787942</v>
      </c>
      <c r="N7">
        <f t="shared" si="7"/>
        <v>653.16788501831513</v>
      </c>
      <c r="O7">
        <f t="shared" si="8"/>
        <v>722.54335474827963</v>
      </c>
      <c r="Q7">
        <v>6</v>
      </c>
      <c r="R7">
        <f t="shared" si="9"/>
        <v>347.25847200212058</v>
      </c>
      <c r="S7">
        <f t="shared" si="10"/>
        <v>346.83211498168487</v>
      </c>
      <c r="T7">
        <f t="shared" si="11"/>
        <v>277.45664525172037</v>
      </c>
    </row>
    <row r="8" spans="1:20" x14ac:dyDescent="0.3">
      <c r="A8">
        <v>7</v>
      </c>
      <c r="B8">
        <v>0.21909999847412109</v>
      </c>
      <c r="C8">
        <v>0.164000004529953</v>
      </c>
      <c r="D8">
        <v>0.2410999983549118</v>
      </c>
      <c r="G8">
        <v>7</v>
      </c>
      <c r="H8">
        <f t="shared" si="3"/>
        <v>1.6999999806284904</v>
      </c>
      <c r="I8">
        <f t="shared" si="4"/>
        <v>1.1490000411868095</v>
      </c>
      <c r="J8">
        <f t="shared" si="5"/>
        <v>1.9199999794363976</v>
      </c>
      <c r="L8">
        <v>7</v>
      </c>
      <c r="M8">
        <f t="shared" si="6"/>
        <v>588.23530082059165</v>
      </c>
      <c r="N8">
        <f t="shared" si="7"/>
        <v>870.32198794970759</v>
      </c>
      <c r="O8">
        <f t="shared" si="8"/>
        <v>520.83333891156758</v>
      </c>
      <c r="Q8">
        <v>7</v>
      </c>
      <c r="R8">
        <f t="shared" si="9"/>
        <v>411.76469917940835</v>
      </c>
      <c r="S8">
        <f t="shared" si="10"/>
        <v>129.67801205029241</v>
      </c>
      <c r="T8">
        <f t="shared" si="11"/>
        <v>479.16666108843242</v>
      </c>
    </row>
    <row r="9" spans="1:20" x14ac:dyDescent="0.3">
      <c r="A9">
        <v>8</v>
      </c>
      <c r="B9">
        <v>0.18610000610351563</v>
      </c>
      <c r="C9">
        <v>0.17689999938011169</v>
      </c>
      <c r="D9">
        <v>0.26519998908042908</v>
      </c>
      <c r="G9">
        <v>8</v>
      </c>
      <c r="H9">
        <f>(B9-$E$2)*10</f>
        <v>1.3700000569224358</v>
      </c>
      <c r="I9">
        <f t="shared" si="4"/>
        <v>1.2779999896883965</v>
      </c>
      <c r="J9">
        <f t="shared" si="5"/>
        <v>2.1609998866915703</v>
      </c>
      <c r="L9">
        <v>8</v>
      </c>
      <c r="M9">
        <f t="shared" si="6"/>
        <v>729.92697697137123</v>
      </c>
      <c r="N9">
        <f t="shared" si="7"/>
        <v>782.47261977194637</v>
      </c>
      <c r="O9">
        <f t="shared" si="8"/>
        <v>462.7487517044583</v>
      </c>
      <c r="Q9">
        <v>8</v>
      </c>
      <c r="R9">
        <f t="shared" si="9"/>
        <v>270.07302302862877</v>
      </c>
      <c r="S9">
        <f t="shared" si="10"/>
        <v>217.52738022805363</v>
      </c>
      <c r="T9">
        <f t="shared" si="11"/>
        <v>537.2512482955417</v>
      </c>
    </row>
    <row r="11" spans="1:20" x14ac:dyDescent="0.3">
      <c r="L1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"/>
  <sheetViews>
    <sheetView topLeftCell="A20" workbookViewId="0">
      <selection activeCell="B31" sqref="B31:E38"/>
    </sheetView>
  </sheetViews>
  <sheetFormatPr defaultRowHeight="14.4" x14ac:dyDescent="0.3"/>
  <sheetData>
    <row r="1" spans="1:12" x14ac:dyDescent="0.3">
      <c r="A1" t="s">
        <v>6</v>
      </c>
      <c r="E1" t="s">
        <v>7</v>
      </c>
    </row>
    <row r="2" spans="1:12" x14ac:dyDescent="0.3">
      <c r="A2" t="s">
        <v>8</v>
      </c>
      <c r="E2" t="s">
        <v>9</v>
      </c>
      <c r="I2" t="s">
        <v>10</v>
      </c>
    </row>
    <row r="3" spans="1:12" x14ac:dyDescent="0.3">
      <c r="A3" t="s">
        <v>11</v>
      </c>
      <c r="E3" t="s">
        <v>12</v>
      </c>
    </row>
    <row r="5" spans="1:12" x14ac:dyDescent="0.3">
      <c r="A5" t="s">
        <v>13</v>
      </c>
      <c r="B5" s="2">
        <v>43861</v>
      </c>
    </row>
    <row r="6" spans="1:12" x14ac:dyDescent="0.3">
      <c r="A6" t="s">
        <v>14</v>
      </c>
      <c r="B6" s="1" t="s">
        <v>15</v>
      </c>
    </row>
    <row r="9" spans="1:12" x14ac:dyDescent="0.3">
      <c r="A9" t="s">
        <v>16</v>
      </c>
      <c r="E9" t="s">
        <v>17</v>
      </c>
    </row>
    <row r="10" spans="1:12" x14ac:dyDescent="0.3">
      <c r="A10" t="s">
        <v>18</v>
      </c>
      <c r="E10" t="s">
        <v>19</v>
      </c>
    </row>
    <row r="11" spans="1:12" x14ac:dyDescent="0.3">
      <c r="A11" t="s">
        <v>20</v>
      </c>
      <c r="E11" t="s">
        <v>21</v>
      </c>
    </row>
    <row r="12" spans="1:12" x14ac:dyDescent="0.3">
      <c r="A12" t="s">
        <v>22</v>
      </c>
    </row>
    <row r="14" spans="1:12" x14ac:dyDescent="0.3">
      <c r="A14" s="3" t="s">
        <v>23</v>
      </c>
      <c r="B14" s="3"/>
      <c r="C14" s="3"/>
      <c r="D14" s="3"/>
      <c r="E14" s="3">
        <v>5</v>
      </c>
      <c r="F14" s="3" t="s">
        <v>24</v>
      </c>
      <c r="G14" s="3"/>
      <c r="H14" s="3"/>
      <c r="I14" s="3"/>
      <c r="J14" s="3"/>
      <c r="K14" s="3"/>
      <c r="L14" s="3"/>
    </row>
    <row r="15" spans="1:12" x14ac:dyDescent="0.3">
      <c r="A15" s="3" t="s">
        <v>25</v>
      </c>
      <c r="B15" s="3"/>
      <c r="C15" s="3"/>
      <c r="D15" s="3"/>
      <c r="E15" s="3">
        <v>2</v>
      </c>
      <c r="F15" s="3" t="s">
        <v>26</v>
      </c>
      <c r="G15" s="3"/>
      <c r="H15" s="3"/>
      <c r="I15" s="3"/>
      <c r="J15" s="3"/>
      <c r="K15" s="3"/>
      <c r="L15" s="3"/>
    </row>
    <row r="17" spans="1:12" x14ac:dyDescent="0.3">
      <c r="A17" s="3" t="s">
        <v>27</v>
      </c>
      <c r="B17" s="3"/>
      <c r="C17" s="3"/>
      <c r="D17" s="3"/>
      <c r="E17" s="4">
        <v>5.7870370370370366E-5</v>
      </c>
      <c r="F17" s="3"/>
      <c r="G17" s="3"/>
      <c r="H17" s="3"/>
      <c r="I17" s="3"/>
      <c r="J17" s="3"/>
      <c r="K17" s="3"/>
      <c r="L17" s="3"/>
    </row>
    <row r="20" spans="1:12" x14ac:dyDescent="0.3">
      <c r="A20" t="s">
        <v>28</v>
      </c>
    </row>
    <row r="21" spans="1:12" x14ac:dyDescent="0.3">
      <c r="A21" t="s">
        <v>29</v>
      </c>
      <c r="E21" t="s">
        <v>30</v>
      </c>
    </row>
    <row r="22" spans="1:12" x14ac:dyDescent="0.3">
      <c r="A22" t="s">
        <v>31</v>
      </c>
      <c r="E22">
        <v>600</v>
      </c>
      <c r="F22" t="s">
        <v>32</v>
      </c>
    </row>
    <row r="23" spans="1:12" x14ac:dyDescent="0.3">
      <c r="A23" t="s">
        <v>33</v>
      </c>
      <c r="E23">
        <v>9</v>
      </c>
      <c r="F23" t="s">
        <v>32</v>
      </c>
    </row>
    <row r="24" spans="1:12" x14ac:dyDescent="0.3">
      <c r="A24" t="s">
        <v>34</v>
      </c>
      <c r="E24">
        <v>10</v>
      </c>
    </row>
    <row r="25" spans="1:12" x14ac:dyDescent="0.3">
      <c r="A25" t="s">
        <v>35</v>
      </c>
      <c r="E25">
        <v>0</v>
      </c>
      <c r="F25" t="s">
        <v>36</v>
      </c>
    </row>
    <row r="26" spans="1:12" x14ac:dyDescent="0.3">
      <c r="A26" t="s">
        <v>37</v>
      </c>
      <c r="E26" t="s">
        <v>38</v>
      </c>
    </row>
    <row r="27" spans="1:12" x14ac:dyDescent="0.3">
      <c r="A27" t="s">
        <v>39</v>
      </c>
      <c r="B27" s="1" t="s">
        <v>40</v>
      </c>
    </row>
    <row r="29" spans="1:12" x14ac:dyDescent="0.3">
      <c r="B29" t="s">
        <v>41</v>
      </c>
    </row>
    <row r="30" spans="1:12" x14ac:dyDescent="0.3">
      <c r="A30" s="5" t="s">
        <v>42</v>
      </c>
      <c r="B30" s="5">
        <v>5</v>
      </c>
      <c r="C30" s="5">
        <v>6</v>
      </c>
      <c r="D30" s="5">
        <v>7</v>
      </c>
      <c r="E30" s="5">
        <v>8</v>
      </c>
    </row>
    <row r="31" spans="1:12" x14ac:dyDescent="0.3">
      <c r="A31" s="5" t="s">
        <v>43</v>
      </c>
      <c r="B31">
        <v>0.18459999561309814</v>
      </c>
      <c r="C31">
        <v>0.19390000402927399</v>
      </c>
      <c r="D31">
        <v>0.22020000219345093</v>
      </c>
      <c r="E31">
        <v>4.9100000411272049E-2</v>
      </c>
    </row>
    <row r="32" spans="1:12" x14ac:dyDescent="0.3">
      <c r="A32" s="5" t="s">
        <v>44</v>
      </c>
      <c r="B32">
        <v>0.20000000298023224</v>
      </c>
      <c r="C32">
        <v>0.18039999902248383</v>
      </c>
      <c r="D32">
        <v>0.20579999685287476</v>
      </c>
    </row>
    <row r="33" spans="1:4" x14ac:dyDescent="0.3">
      <c r="A33" s="5" t="s">
        <v>45</v>
      </c>
      <c r="B33">
        <v>0.17960000038146973</v>
      </c>
      <c r="C33">
        <v>0.17389999330043793</v>
      </c>
      <c r="D33">
        <v>0.17219999432563782</v>
      </c>
    </row>
    <row r="34" spans="1:4" x14ac:dyDescent="0.3">
      <c r="A34" s="5" t="s">
        <v>46</v>
      </c>
      <c r="B34">
        <v>0.15189999341964722</v>
      </c>
      <c r="C34">
        <v>0.18230000138282776</v>
      </c>
      <c r="D34">
        <v>0.16869999468326569</v>
      </c>
    </row>
    <row r="35" spans="1:4" x14ac:dyDescent="0.3">
      <c r="A35" s="5" t="s">
        <v>47</v>
      </c>
      <c r="B35">
        <v>0.15330000221729279</v>
      </c>
      <c r="C35">
        <v>0.16650000214576721</v>
      </c>
      <c r="D35">
        <v>0.2020999938249588</v>
      </c>
    </row>
    <row r="36" spans="1:4" x14ac:dyDescent="0.3">
      <c r="A36" s="5" t="s">
        <v>48</v>
      </c>
      <c r="B36">
        <v>0.20229999721050262</v>
      </c>
      <c r="C36">
        <v>0.20219999551773071</v>
      </c>
      <c r="D36">
        <v>0.1875</v>
      </c>
    </row>
    <row r="37" spans="1:4" x14ac:dyDescent="0.3">
      <c r="A37" s="5" t="s">
        <v>49</v>
      </c>
      <c r="B37">
        <v>0.21909999847412109</v>
      </c>
      <c r="C37">
        <v>0.164000004529953</v>
      </c>
      <c r="D37">
        <v>0.2410999983549118</v>
      </c>
    </row>
    <row r="38" spans="1:4" x14ac:dyDescent="0.3">
      <c r="A38" s="5" t="s">
        <v>50</v>
      </c>
      <c r="B38">
        <v>0.18610000610351563</v>
      </c>
      <c r="C38">
        <v>0.17689999938011169</v>
      </c>
      <c r="D38">
        <v>0.26519998908042908</v>
      </c>
    </row>
    <row r="43" spans="1:4" x14ac:dyDescent="0.3">
      <c r="A43" t="s">
        <v>51</v>
      </c>
      <c r="B43" s="1" t="s">
        <v>52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Helena</cp:lastModifiedBy>
  <dcterms:created xsi:type="dcterms:W3CDTF">2020-01-13T19:00:11Z</dcterms:created>
  <dcterms:modified xsi:type="dcterms:W3CDTF">2020-01-31T15:48:52Z</dcterms:modified>
</cp:coreProperties>
</file>