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05" yWindow="-105" windowWidth="23250" windowHeight="1257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6" i="1" l="1"/>
  <c r="R18" i="1"/>
  <c r="R19" i="1"/>
  <c r="R20" i="1"/>
  <c r="S20" i="1"/>
  <c r="T20" i="1"/>
  <c r="T19" i="1"/>
  <c r="M16" i="1"/>
  <c r="M18" i="1"/>
  <c r="M19" i="1"/>
  <c r="M20" i="1"/>
  <c r="N20" i="1"/>
  <c r="O20" i="1"/>
  <c r="O19" i="1"/>
  <c r="H4" i="1" l="1"/>
  <c r="I4" i="1"/>
  <c r="I3" i="1"/>
  <c r="J3" i="1"/>
  <c r="O3" i="1" s="1"/>
  <c r="T3" i="1" s="1"/>
  <c r="H3" i="1"/>
  <c r="H7" i="1"/>
  <c r="M7" i="1" s="1"/>
  <c r="R7" i="1" s="1"/>
  <c r="H8" i="1"/>
  <c r="M8" i="1" s="1"/>
  <c r="R8" i="1" s="1"/>
  <c r="I5" i="1"/>
  <c r="N5" i="1" s="1"/>
  <c r="S5" i="1" s="1"/>
  <c r="H5" i="1"/>
  <c r="M5" i="1" s="1"/>
  <c r="R5" i="1" s="1"/>
  <c r="I9" i="1"/>
  <c r="N9" i="1" s="1"/>
  <c r="S9" i="1" s="1"/>
  <c r="H9" i="1"/>
  <c r="M9" i="1" s="1"/>
  <c r="R9" i="1" s="1"/>
  <c r="I7" i="1"/>
  <c r="N7" i="1" s="1"/>
  <c r="S7" i="1" s="1"/>
  <c r="I6" i="1"/>
  <c r="N6" i="1" s="1"/>
  <c r="S6" i="1" s="1"/>
  <c r="H6" i="1"/>
  <c r="M6" i="1" s="1"/>
  <c r="R6" i="1" s="1"/>
  <c r="I2" i="1"/>
  <c r="H2" i="1"/>
  <c r="M3" i="1"/>
  <c r="R3" i="1" s="1"/>
  <c r="J9" i="1"/>
  <c r="O9" i="1" s="1"/>
  <c r="T9" i="1" s="1"/>
  <c r="J4" i="1"/>
  <c r="O4" i="1" s="1"/>
  <c r="T4" i="1" s="1"/>
  <c r="J5" i="1"/>
  <c r="J6" i="1"/>
  <c r="O6" i="1" s="1"/>
  <c r="T6" i="1" s="1"/>
  <c r="J7" i="1"/>
  <c r="O7" i="1" s="1"/>
  <c r="T7" i="1" s="1"/>
  <c r="I8" i="1"/>
  <c r="N8" i="1" s="1"/>
  <c r="S8" i="1" s="1"/>
  <c r="J8" i="1"/>
  <c r="O8" i="1" s="1"/>
  <c r="T8" i="1" s="1"/>
  <c r="J2" i="1"/>
  <c r="O2" i="1" s="1"/>
  <c r="T2" i="1" s="1"/>
  <c r="M4" i="1"/>
  <c r="R4" i="1" s="1"/>
  <c r="O5" i="1" l="1"/>
  <c r="T5" i="1" s="1"/>
  <c r="N3" i="1"/>
  <c r="S3" i="1" s="1"/>
  <c r="N2" i="1"/>
  <c r="S2" i="1" s="1"/>
  <c r="M2" i="1"/>
  <c r="R2" i="1" s="1"/>
  <c r="N4" i="1"/>
  <c r="S4" i="1" s="1"/>
</calcChain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<sst xmlns="http://schemas.openxmlformats.org/spreadsheetml/2006/main" count="54" uniqueCount="53">
  <si>
    <t>Raw Ods</t>
  </si>
  <si>
    <t>Real</t>
  </si>
  <si>
    <t>Blank</t>
  </si>
  <si>
    <t>uL to make 1 mL of OD 1</t>
  </si>
  <si>
    <t>uL LB to add</t>
  </si>
  <si>
    <t>Correct to 0.5 instead, dilute 100 in 300 instead of 50 in 350</t>
  </si>
  <si>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</si>
  <si>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</si>
  <si>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</si>
  <si>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</si>
  <si>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</si>
  <si>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</si>
  <si>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</si>
  <si>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</si>
  <si>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</si>
  <si>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10:59:24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</si>
  <si>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</si>
  <si>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</si>
  <si>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</si>
  <si>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</si>
  <si>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</si>
  <si>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</si>
  <si>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</si>
  <si>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</si>
  <si>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</si>
  <si>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</si>
  <si>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</si>
  <si>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</si>
  <si>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</si>
  <si>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</si>
  <si>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</si>
  <si>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</si>
  <si>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</si>
  <si>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</si>
  <si>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</si>
  <si>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</si>
  <si>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</si>
  <si>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</si>
  <si>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A5-A8; B5-H7</t>
  </si>
  <si>
    <t>Start Time:</t>
  </si>
  <si>
    <t>3/17/2020 10:59:35 AM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</si>
  <si>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</si>
  <si>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</si>
  <si>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</si>
  <si>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</si>
  <si>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</si>
  <si>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</si>
  <si>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</si>
  <si>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</si>
  <si>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</si>
  <si>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</si>
  <si>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</si>
  <si>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3/17/2020 10:59:51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</si>
</sst>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2" borderId="0"/>
    <xf numFmtId="0" fontId="2" fillId="8" borderId="0"/>
    <xf numFmtId="0" fontId="2" fillId="9" borderId="0"/>
    <xf numFmtId="0" fontId="4" fillId="10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2" borderId="0" xfId="0" applyNumberFormat="1" applyFill="1"/>
    <xf numFmtId="0" fontId="1" fillId="3" borderId="0" xfId="0" applyFont="1" applyFill="1"/>
    <xf numFmtId="0" fontId="4" fillId="10" borderId="0" xfId="8"/>
  </cellXfs>
  <cellStyles count="9">
    <cellStyle name="Bad" xfId="8" builtinId="27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D1" workbookViewId="0">
      <selection activeCell="P14" sqref="P14"/>
    </sheetView>
  </sheetViews>
  <sheetFormatPr defaultColWidth="8.85546875" defaultRowHeight="15" x14ac:dyDescent="0.25"/>
  <cols>
    <col min="1" max="11" width="8.85546875" style="1"/>
    <col min="12" max="12" width="21.28515625" style="1" bestFit="1" customWidth="1"/>
    <col min="13" max="17" width="8.85546875" style="1"/>
    <col min="18" max="19" width="9.28515625" style="1" bestFit="1" customWidth="1"/>
    <col min="20" max="20" width="12.7109375" style="1" bestFit="1" customWidth="1"/>
    <col min="21" max="16384" width="8.85546875" style="1"/>
  </cols>
  <sheetData>
    <row r="1" spans="1:20" x14ac:dyDescent="0.25">
      <c r="A1" s="1" t="s">
        <v>0</v>
      </c>
      <c r="B1" s="1">
        <v>1</v>
      </c>
      <c r="C1" s="1">
        <v>2</v>
      </c>
      <c r="D1" s="1">
        <v>3</v>
      </c>
      <c r="E1" s="1" t="s">
        <v>2</v>
      </c>
      <c r="G1" s="1" t="s">
        <v>1</v>
      </c>
      <c r="H1" s="1">
        <v>1</v>
      </c>
      <c r="I1" s="1">
        <v>2</v>
      </c>
      <c r="J1" s="1">
        <v>3</v>
      </c>
      <c r="L1" s="1" t="s">
        <v>3</v>
      </c>
      <c r="M1" s="1">
        <v>1</v>
      </c>
      <c r="N1" s="1">
        <v>2</v>
      </c>
      <c r="O1" s="1">
        <v>3</v>
      </c>
      <c r="Q1" s="1" t="s">
        <v>4</v>
      </c>
      <c r="R1" s="1">
        <v>1</v>
      </c>
      <c r="S1" s="1">
        <v>2</v>
      </c>
      <c r="T1" s="1">
        <v>3</v>
      </c>
    </row>
    <row r="2" spans="1:20" x14ac:dyDescent="0.25">
      <c r="A2" s="1">
        <v>1</v>
      </c>
      <c r="B2" s="1">
        <v>0.23559999465942383</v>
      </c>
      <c r="C2" s="1">
        <v>0.21410000324249268</v>
      </c>
      <c r="D2" s="1">
        <v>0.21269999444484711</v>
      </c>
      <c r="E2" s="1">
        <v>4.7600001096725464E-2</v>
      </c>
      <c r="G2" s="1">
        <v>1</v>
      </c>
      <c r="H2" s="1">
        <f>(B2-$E$2)*10</f>
        <v>1.8799999356269836</v>
      </c>
      <c r="I2" s="1">
        <f t="shared" ref="I2:J2" si="0">(C2-$E$2)*10</f>
        <v>1.6650000214576721</v>
      </c>
      <c r="J2" s="1">
        <f t="shared" si="0"/>
        <v>1.6509999334812164</v>
      </c>
      <c r="L2" s="1">
        <v>1</v>
      </c>
      <c r="M2" s="1">
        <f>(1/H2)*1000</f>
        <v>531.91491183030178</v>
      </c>
      <c r="N2" s="1">
        <f t="shared" ref="N2:O2" si="1">(1/I2)*1000</f>
        <v>600.60059286036608</v>
      </c>
      <c r="O2" s="1">
        <f t="shared" si="1"/>
        <v>605.69354348273646</v>
      </c>
      <c r="Q2" s="1">
        <v>1</v>
      </c>
      <c r="R2" s="1">
        <f>1000-M2</f>
        <v>468.08508816969822</v>
      </c>
      <c r="S2" s="1">
        <f t="shared" ref="S2:T2" si="2">1000-N2</f>
        <v>399.39940713963392</v>
      </c>
      <c r="T2" s="1">
        <f t="shared" si="2"/>
        <v>394.30645651726354</v>
      </c>
    </row>
    <row r="3" spans="1:20" x14ac:dyDescent="0.25">
      <c r="A3" s="1">
        <v>2</v>
      </c>
      <c r="B3" s="1">
        <v>0.24459999799728394</v>
      </c>
      <c r="C3" s="1">
        <v>0.17569999396800995</v>
      </c>
      <c r="D3" s="1">
        <v>0.17380000650882721</v>
      </c>
      <c r="G3" s="1">
        <v>2</v>
      </c>
      <c r="H3" s="1">
        <f t="shared" ref="H3:H8" si="3">(B3-$E$2)*10</f>
        <v>1.9699999690055847</v>
      </c>
      <c r="I3" s="1">
        <f t="shared" ref="I3:I9" si="4">(C3-$E$2)*10</f>
        <v>1.2809999287128448</v>
      </c>
      <c r="J3" s="1">
        <f t="shared" ref="J3:J9" si="5">(D3-$E$2)*10</f>
        <v>1.2620000541210175</v>
      </c>
      <c r="L3" s="1">
        <v>2</v>
      </c>
      <c r="M3" s="1">
        <f t="shared" ref="M3:M9" si="6">(1/H3)*1000</f>
        <v>507.61422118436849</v>
      </c>
      <c r="N3" s="1">
        <f t="shared" ref="N3:N9" si="7">(1/I3)*1000</f>
        <v>780.64016834474376</v>
      </c>
      <c r="O3" s="1">
        <f t="shared" ref="O3:O9" si="8">(1/J3)*1000</f>
        <v>792.39299295949684</v>
      </c>
      <c r="Q3" s="1">
        <v>2</v>
      </c>
      <c r="R3" s="1">
        <f t="shared" ref="R3:R9" si="9">1000-M3</f>
        <v>492.38577881563151</v>
      </c>
      <c r="S3" s="1">
        <f t="shared" ref="S3:S9" si="10">1000-N3</f>
        <v>219.35983165525624</v>
      </c>
      <c r="T3" s="1">
        <f t="shared" ref="T3:T9" si="11">1000-O3</f>
        <v>207.60700704050316</v>
      </c>
    </row>
    <row r="4" spans="1:20" x14ac:dyDescent="0.25">
      <c r="A4" s="1">
        <v>3</v>
      </c>
      <c r="B4" s="1">
        <v>0.18269999325275421</v>
      </c>
      <c r="C4" s="1">
        <v>0.20119999349117279</v>
      </c>
      <c r="D4" s="1">
        <v>0.22540000081062317</v>
      </c>
      <c r="G4" s="1">
        <v>3</v>
      </c>
      <c r="H4" s="1">
        <f t="shared" si="3"/>
        <v>1.3509999215602875</v>
      </c>
      <c r="I4" s="1">
        <f t="shared" si="4"/>
        <v>1.5359999239444733</v>
      </c>
      <c r="J4" s="1">
        <f t="shared" si="5"/>
        <v>1.7779999971389771</v>
      </c>
      <c r="L4" s="1">
        <v>3</v>
      </c>
      <c r="M4" s="1">
        <f t="shared" si="6"/>
        <v>740.19249301294337</v>
      </c>
      <c r="N4" s="1">
        <f t="shared" si="7"/>
        <v>651.0416989032027</v>
      </c>
      <c r="O4" s="1">
        <f t="shared" si="8"/>
        <v>562.42969719298333</v>
      </c>
      <c r="Q4" s="1">
        <v>3</v>
      </c>
      <c r="R4" s="1">
        <f t="shared" si="9"/>
        <v>259.80750698705663</v>
      </c>
      <c r="S4" s="1">
        <f t="shared" si="10"/>
        <v>348.9583010967973</v>
      </c>
      <c r="T4" s="1">
        <f t="shared" si="11"/>
        <v>437.57030280701667</v>
      </c>
    </row>
    <row r="5" spans="1:20" x14ac:dyDescent="0.25">
      <c r="A5" s="1">
        <v>4</v>
      </c>
      <c r="B5" s="1">
        <v>0.15299999713897705</v>
      </c>
      <c r="C5" s="1">
        <v>0.18559999763965607</v>
      </c>
      <c r="D5" s="1">
        <v>0.20360000431537628</v>
      </c>
      <c r="G5" s="1">
        <v>4</v>
      </c>
      <c r="H5" s="1">
        <f t="shared" si="3"/>
        <v>1.0539999604225159</v>
      </c>
      <c r="I5" s="1">
        <f t="shared" si="4"/>
        <v>1.379999965429306</v>
      </c>
      <c r="J5" s="1">
        <f t="shared" si="5"/>
        <v>1.5600000321865082</v>
      </c>
      <c r="L5" s="1">
        <v>4</v>
      </c>
      <c r="M5" s="7">
        <f t="shared" si="6"/>
        <v>948.76663904155282</v>
      </c>
      <c r="N5" s="1">
        <f t="shared" si="7"/>
        <v>724.63769931248407</v>
      </c>
      <c r="O5" s="1">
        <f t="shared" si="8"/>
        <v>641.02562779975858</v>
      </c>
      <c r="Q5" s="1">
        <v>4</v>
      </c>
      <c r="R5" s="7">
        <f t="shared" si="9"/>
        <v>51.233360958447179</v>
      </c>
      <c r="S5" s="1">
        <f t="shared" si="10"/>
        <v>275.36230068751593</v>
      </c>
      <c r="T5" s="1">
        <f t="shared" si="11"/>
        <v>358.97437220024142</v>
      </c>
    </row>
    <row r="6" spans="1:20" x14ac:dyDescent="0.25">
      <c r="A6" s="1">
        <v>5</v>
      </c>
      <c r="B6" s="1">
        <v>0.1851000040769577</v>
      </c>
      <c r="C6" s="1">
        <v>0.20270000398159027</v>
      </c>
      <c r="D6" s="1">
        <v>0.2167000025510788</v>
      </c>
      <c r="G6" s="1">
        <v>5</v>
      </c>
      <c r="H6" s="1">
        <f t="shared" si="3"/>
        <v>1.3750000298023224</v>
      </c>
      <c r="I6" s="1">
        <f t="shared" si="4"/>
        <v>1.5510000288486481</v>
      </c>
      <c r="J6" s="1">
        <f t="shared" si="5"/>
        <v>1.6910000145435333</v>
      </c>
      <c r="L6" s="1">
        <v>5</v>
      </c>
      <c r="M6" s="1">
        <f t="shared" si="6"/>
        <v>727.27271150951583</v>
      </c>
      <c r="N6" s="1">
        <f t="shared" si="7"/>
        <v>644.74531360410663</v>
      </c>
      <c r="O6" s="1">
        <f t="shared" si="8"/>
        <v>591.36605050233482</v>
      </c>
      <c r="Q6" s="1">
        <v>5</v>
      </c>
      <c r="R6" s="1">
        <f t="shared" si="9"/>
        <v>272.72728849048417</v>
      </c>
      <c r="S6" s="1">
        <f t="shared" si="10"/>
        <v>355.25468639589337</v>
      </c>
      <c r="T6" s="1">
        <f t="shared" si="11"/>
        <v>408.63394949766518</v>
      </c>
    </row>
    <row r="7" spans="1:20" x14ac:dyDescent="0.25">
      <c r="A7" s="1">
        <v>6</v>
      </c>
      <c r="B7" s="1">
        <v>0.14229999482631683</v>
      </c>
      <c r="C7" s="1">
        <v>0.16650000214576721</v>
      </c>
      <c r="D7" s="1">
        <v>0.16300000250339508</v>
      </c>
      <c r="G7" s="1">
        <v>6</v>
      </c>
      <c r="H7" s="1">
        <f t="shared" si="3"/>
        <v>0.9469999372959137</v>
      </c>
      <c r="I7" s="1">
        <f t="shared" si="4"/>
        <v>1.1890000104904175</v>
      </c>
      <c r="J7" s="1">
        <f t="shared" si="5"/>
        <v>1.1540000140666962</v>
      </c>
      <c r="L7" s="1">
        <v>6</v>
      </c>
      <c r="M7" s="7">
        <f t="shared" si="6"/>
        <v>1055.9662790004231</v>
      </c>
      <c r="N7" s="1">
        <f t="shared" si="7"/>
        <v>841.04288576712281</v>
      </c>
      <c r="O7" s="1">
        <f t="shared" si="8"/>
        <v>866.55111595362973</v>
      </c>
      <c r="Q7" s="1">
        <v>6</v>
      </c>
      <c r="R7" s="7">
        <f t="shared" si="9"/>
        <v>-55.966279000423128</v>
      </c>
      <c r="S7" s="1">
        <f t="shared" si="10"/>
        <v>158.95711423287719</v>
      </c>
      <c r="T7" s="1">
        <f t="shared" si="11"/>
        <v>133.44888404637027</v>
      </c>
    </row>
    <row r="8" spans="1:20" x14ac:dyDescent="0.25">
      <c r="A8" s="1">
        <v>7</v>
      </c>
      <c r="B8" s="1">
        <v>0.13930000364780426</v>
      </c>
      <c r="C8" s="1">
        <v>0.15960000455379486</v>
      </c>
      <c r="D8" s="1">
        <v>0.14100000262260437</v>
      </c>
      <c r="G8" s="1">
        <v>7</v>
      </c>
      <c r="H8" s="1">
        <f t="shared" si="3"/>
        <v>0.91700002551078796</v>
      </c>
      <c r="I8" s="1">
        <f t="shared" si="4"/>
        <v>1.120000034570694</v>
      </c>
      <c r="J8" s="1">
        <f t="shared" si="5"/>
        <v>0.93400001525878906</v>
      </c>
      <c r="L8" s="1">
        <v>7</v>
      </c>
      <c r="M8" s="7">
        <f t="shared" si="6"/>
        <v>1090.5125105563432</v>
      </c>
      <c r="N8" s="1">
        <f t="shared" si="7"/>
        <v>892.85711529759817</v>
      </c>
      <c r="O8" s="7">
        <f t="shared" si="8"/>
        <v>1070.6637940716992</v>
      </c>
      <c r="Q8" s="1">
        <v>7</v>
      </c>
      <c r="R8" s="7">
        <f t="shared" si="9"/>
        <v>-90.512510556343159</v>
      </c>
      <c r="S8" s="1">
        <f t="shared" si="10"/>
        <v>107.14288470240183</v>
      </c>
      <c r="T8" s="7">
        <f t="shared" si="11"/>
        <v>-70.663794071699158</v>
      </c>
    </row>
    <row r="9" spans="1:20" x14ac:dyDescent="0.25">
      <c r="A9" s="1">
        <v>8</v>
      </c>
      <c r="B9" s="1">
        <v>0.1542000025510788</v>
      </c>
      <c r="C9" s="1">
        <v>0.12200000137090683</v>
      </c>
      <c r="D9" s="1">
        <v>0.14249999821186066</v>
      </c>
      <c r="G9" s="1">
        <v>8</v>
      </c>
      <c r="H9" s="1">
        <f>(B9-$E$2)*10</f>
        <v>1.0660000145435333</v>
      </c>
      <c r="I9" s="1">
        <f t="shared" si="4"/>
        <v>0.74400000274181366</v>
      </c>
      <c r="J9" s="1">
        <f t="shared" si="5"/>
        <v>0.94899997115135193</v>
      </c>
      <c r="L9" s="1">
        <v>8</v>
      </c>
      <c r="M9" s="7">
        <f t="shared" si="6"/>
        <v>938.08629114156724</v>
      </c>
      <c r="N9" s="7">
        <f t="shared" si="7"/>
        <v>1344.0860165521055</v>
      </c>
      <c r="O9" s="7">
        <f t="shared" si="8"/>
        <v>1053.7408118008407</v>
      </c>
      <c r="Q9" s="1">
        <v>8</v>
      </c>
      <c r="R9" s="7">
        <f t="shared" si="9"/>
        <v>61.913708858432756</v>
      </c>
      <c r="S9" s="7">
        <f t="shared" si="10"/>
        <v>-344.08601655210555</v>
      </c>
      <c r="T9" s="7">
        <f t="shared" si="11"/>
        <v>-53.740811800840675</v>
      </c>
    </row>
    <row r="11" spans="1:20" x14ac:dyDescent="0.25">
      <c r="L11" s="1" t="s">
        <v>5</v>
      </c>
    </row>
    <row r="16" spans="1:20" x14ac:dyDescent="0.25">
      <c r="M16" s="1">
        <f>500/H5</f>
        <v>474.38331952077635</v>
      </c>
      <c r="R16" s="1">
        <f t="shared" ref="R16:T18" si="12">1000-M16</f>
        <v>525.61668047922365</v>
      </c>
    </row>
    <row r="18" spans="13:20" x14ac:dyDescent="0.25">
      <c r="M18" s="1">
        <f>500/H7</f>
        <v>527.98313950021156</v>
      </c>
      <c r="R18" s="1">
        <f t="shared" si="12"/>
        <v>472.01686049978844</v>
      </c>
    </row>
    <row r="19" spans="13:20" x14ac:dyDescent="0.25">
      <c r="M19" s="1">
        <f>500/H8</f>
        <v>545.25625527817147</v>
      </c>
      <c r="O19" s="1">
        <f>500/J8</f>
        <v>535.33189703584958</v>
      </c>
      <c r="R19" s="1">
        <f t="shared" ref="R19" si="13">1000-M19</f>
        <v>454.74374472182853</v>
      </c>
      <c r="T19" s="1">
        <f t="shared" ref="T19:T20" si="14">1000-O19</f>
        <v>464.66810296415042</v>
      </c>
    </row>
    <row r="20" spans="13:20" x14ac:dyDescent="0.25">
      <c r="M20" s="1">
        <f>500/H9</f>
        <v>469.04314557078368</v>
      </c>
      <c r="N20" s="1">
        <f>500/I9</f>
        <v>672.04300827605277</v>
      </c>
      <c r="O20" s="1">
        <f>500/J9</f>
        <v>526.87040590042034</v>
      </c>
      <c r="R20" s="1">
        <f t="shared" ref="R20" si="15">1000-M20</f>
        <v>530.95685442921626</v>
      </c>
      <c r="S20" s="1">
        <f t="shared" ref="S20" si="16">1000-N20</f>
        <v>327.95699172394723</v>
      </c>
      <c r="T20" s="1">
        <f t="shared" si="14"/>
        <v>473.12959409957966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1" sqref="B31:E38"/>
    </sheetView>
  </sheetViews>
  <sheetFormatPr defaultColWidth="9.140625" defaultRowHeight="15" x14ac:dyDescent="0.25"/>
  <cols>
    <col min="1" max="16384" width="9.140625" style="1"/>
  </cols>
  <sheetData>
    <row r="1" spans="1:12" x14ac:dyDescent="0.25">
      <c r="A1" s="1" t="s">
        <v>6</v>
      </c>
      <c r="E1" s="1" t="s">
        <v>7</v>
      </c>
    </row>
    <row r="2" spans="1:12" x14ac:dyDescent="0.25">
      <c r="A2" s="1" t="s">
        <v>8</v>
      </c>
      <c r="E2" s="1" t="s">
        <v>9</v>
      </c>
      <c r="I2" s="1" t="s">
        <v>10</v>
      </c>
    </row>
    <row r="3" spans="1:12" x14ac:dyDescent="0.25">
      <c r="A3" s="1" t="s">
        <v>11</v>
      </c>
      <c r="E3" s="1" t="s">
        <v>12</v>
      </c>
    </row>
    <row r="5" spans="1:12" x14ac:dyDescent="0.25">
      <c r="A5" s="1" t="s">
        <v>13</v>
      </c>
      <c r="B5" s="2">
        <v>43907</v>
      </c>
    </row>
    <row r="6" spans="1:12" x14ac:dyDescent="0.25">
      <c r="A6" s="1" t="s">
        <v>14</v>
      </c>
      <c r="B6" s="3" t="s">
        <v>15</v>
      </c>
    </row>
    <row r="9" spans="1:12" x14ac:dyDescent="0.25">
      <c r="A9" s="1" t="s">
        <v>16</v>
      </c>
      <c r="E9" s="1" t="s">
        <v>17</v>
      </c>
    </row>
    <row r="10" spans="1:12" x14ac:dyDescent="0.25">
      <c r="A10" s="1" t="s">
        <v>18</v>
      </c>
      <c r="E10" s="1" t="s">
        <v>19</v>
      </c>
    </row>
    <row r="11" spans="1:12" x14ac:dyDescent="0.25">
      <c r="A11" s="1" t="s">
        <v>20</v>
      </c>
      <c r="E11" s="1" t="s">
        <v>21</v>
      </c>
    </row>
    <row r="12" spans="1:12" x14ac:dyDescent="0.25">
      <c r="A12" s="1" t="s">
        <v>22</v>
      </c>
    </row>
    <row r="14" spans="1:12" x14ac:dyDescent="0.25">
      <c r="A14" s="4" t="s">
        <v>23</v>
      </c>
      <c r="B14" s="4"/>
      <c r="C14" s="4"/>
      <c r="D14" s="4"/>
      <c r="E14" s="4">
        <v>5</v>
      </c>
      <c r="F14" s="4" t="s">
        <v>24</v>
      </c>
      <c r="G14" s="4"/>
      <c r="H14" s="4"/>
      <c r="I14" s="4"/>
      <c r="J14" s="4"/>
      <c r="K14" s="4"/>
      <c r="L14" s="4"/>
    </row>
    <row r="15" spans="1:12" x14ac:dyDescent="0.25">
      <c r="A15" s="4" t="s">
        <v>25</v>
      </c>
      <c r="B15" s="4"/>
      <c r="C15" s="4"/>
      <c r="D15" s="4"/>
      <c r="E15" s="4">
        <v>2</v>
      </c>
      <c r="F15" s="4" t="s">
        <v>26</v>
      </c>
      <c r="G15" s="4"/>
      <c r="H15" s="4"/>
      <c r="I15" s="4"/>
      <c r="J15" s="4"/>
      <c r="K15" s="4"/>
      <c r="L15" s="4"/>
    </row>
    <row r="17" spans="1:12" x14ac:dyDescent="0.25">
      <c r="A17" s="4" t="s">
        <v>27</v>
      </c>
      <c r="B17" s="4"/>
      <c r="C17" s="4"/>
      <c r="D17" s="4"/>
      <c r="E17" s="5">
        <v>5.7870370370370366E-5</v>
      </c>
      <c r="F17" s="4"/>
      <c r="G17" s="4"/>
      <c r="H17" s="4"/>
      <c r="I17" s="4"/>
      <c r="J17" s="4"/>
      <c r="K17" s="4"/>
      <c r="L17" s="4"/>
    </row>
    <row r="20" spans="1:12" x14ac:dyDescent="0.25">
      <c r="A20" s="1" t="s">
        <v>28</v>
      </c>
    </row>
    <row r="21" spans="1:12" x14ac:dyDescent="0.25">
      <c r="A21" s="1" t="s">
        <v>29</v>
      </c>
      <c r="E21" s="1" t="s">
        <v>30</v>
      </c>
    </row>
    <row r="22" spans="1:12" x14ac:dyDescent="0.25">
      <c r="A22" s="1" t="s">
        <v>31</v>
      </c>
      <c r="E22" s="1">
        <v>600</v>
      </c>
      <c r="F22" s="1" t="s">
        <v>32</v>
      </c>
    </row>
    <row r="23" spans="1:12" x14ac:dyDescent="0.25">
      <c r="A23" s="1" t="s">
        <v>33</v>
      </c>
      <c r="E23" s="1">
        <v>9</v>
      </c>
      <c r="F23" s="1" t="s">
        <v>32</v>
      </c>
    </row>
    <row r="24" spans="1:12" x14ac:dyDescent="0.25">
      <c r="A24" s="1" t="s">
        <v>34</v>
      </c>
      <c r="E24" s="1">
        <v>10</v>
      </c>
    </row>
    <row r="25" spans="1:12" x14ac:dyDescent="0.25">
      <c r="A25" s="1" t="s">
        <v>35</v>
      </c>
      <c r="E25" s="1">
        <v>0</v>
      </c>
      <c r="F25" s="1" t="s">
        <v>36</v>
      </c>
    </row>
    <row r="26" spans="1:12" x14ac:dyDescent="0.25">
      <c r="A26" s="1" t="s">
        <v>37</v>
      </c>
      <c r="E26" s="1" t="s">
        <v>38</v>
      </c>
    </row>
    <row r="27" spans="1:12" x14ac:dyDescent="0.25">
      <c r="A27" s="1" t="s">
        <v>39</v>
      </c>
      <c r="B27" s="3" t="s">
        <v>40</v>
      </c>
    </row>
    <row r="29" spans="1:12" x14ac:dyDescent="0.25">
      <c r="B29" s="1" t="s">
        <v>41</v>
      </c>
    </row>
    <row r="30" spans="1:12" x14ac:dyDescent="0.25">
      <c r="A30" s="6" t="s">
        <v>42</v>
      </c>
      <c r="B30" s="6">
        <v>5</v>
      </c>
      <c r="C30" s="6">
        <v>6</v>
      </c>
      <c r="D30" s="6">
        <v>7</v>
      </c>
      <c r="E30" s="6">
        <v>8</v>
      </c>
    </row>
    <row r="31" spans="1:12" x14ac:dyDescent="0.25">
      <c r="A31" s="6" t="s">
        <v>43</v>
      </c>
      <c r="B31" s="1">
        <v>0.11749999970197678</v>
      </c>
      <c r="C31" s="1">
        <v>0.13349999487400055</v>
      </c>
      <c r="D31" s="1">
        <v>0.16940000653266907</v>
      </c>
      <c r="E31" s="1">
        <v>4.9499999731779099E-2</v>
      </c>
    </row>
    <row r="32" spans="1:12" x14ac:dyDescent="0.25">
      <c r="A32" s="6" t="s">
        <v>44</v>
      </c>
      <c r="B32" s="1">
        <v>0.15360000729560852</v>
      </c>
      <c r="C32" s="1">
        <v>0.1265999972820282</v>
      </c>
      <c r="D32" s="1">
        <v>0.25679999589920044</v>
      </c>
    </row>
    <row r="33" spans="1:4" x14ac:dyDescent="0.25">
      <c r="A33" s="6" t="s">
        <v>45</v>
      </c>
      <c r="B33" s="1">
        <v>0.14830000698566437</v>
      </c>
      <c r="C33" s="1">
        <v>0.1445000022649765</v>
      </c>
      <c r="D33" s="1">
        <v>0.19660000503063202</v>
      </c>
    </row>
    <row r="34" spans="1:4" x14ac:dyDescent="0.25">
      <c r="A34" s="6" t="s">
        <v>46</v>
      </c>
      <c r="B34" s="1">
        <v>0.164000004529953</v>
      </c>
      <c r="C34" s="1">
        <v>0.18950000405311584</v>
      </c>
      <c r="D34" s="1">
        <v>0.20839999616146088</v>
      </c>
    </row>
    <row r="35" spans="1:4" x14ac:dyDescent="0.25">
      <c r="A35" s="6" t="s">
        <v>47</v>
      </c>
      <c r="B35" s="1">
        <v>0.16449999809265137</v>
      </c>
      <c r="C35" s="1">
        <v>0.18029999732971191</v>
      </c>
      <c r="D35" s="1">
        <v>0.22470000386238098</v>
      </c>
    </row>
    <row r="36" spans="1:4" x14ac:dyDescent="0.25">
      <c r="A36" s="6" t="s">
        <v>48</v>
      </c>
      <c r="B36" s="1">
        <v>0.19519999623298645</v>
      </c>
      <c r="C36" s="1">
        <v>0.20110000669956207</v>
      </c>
      <c r="D36" s="1">
        <v>0.20139999687671661</v>
      </c>
    </row>
    <row r="37" spans="1:4" x14ac:dyDescent="0.25">
      <c r="A37" s="6" t="s">
        <v>49</v>
      </c>
      <c r="B37" s="1">
        <v>0.20810000598430634</v>
      </c>
      <c r="C37" s="1">
        <v>0.20340000092983246</v>
      </c>
      <c r="D37" s="1">
        <v>0.21420000493526459</v>
      </c>
    </row>
    <row r="38" spans="1:4" x14ac:dyDescent="0.25">
      <c r="A38" s="6" t="s">
        <v>50</v>
      </c>
      <c r="B38" s="1">
        <v>0.26899999380111694</v>
      </c>
      <c r="C38" s="1">
        <v>0.26800000667572021</v>
      </c>
      <c r="D38" s="1">
        <v>0.26170000433921814</v>
      </c>
    </row>
    <row r="43" spans="1:4" x14ac:dyDescent="0.25">
      <c r="A43" s="1" t="s">
        <v>51</v>
      </c>
      <c r="B43" s="3" t="s">
        <v>52</v>
      </c>
    </row>
  </sheetData>
  <conditionalFormatting sqref="B30:E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Tecan</cp:lastModifiedBy>
  <dcterms:created xsi:type="dcterms:W3CDTF">2020-01-13T19:00:11Z</dcterms:created>
  <dcterms:modified xsi:type="dcterms:W3CDTF">2020-10-05T16:11:37Z</dcterms:modified>
</cp:coreProperties>
</file>