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-105" yWindow="-105" windowWidth="23250" windowHeight="12570"/>
  </bookViews>
  <sheets>
    <sheet name="Sheet1" sheetId="1" r:id="rId1"/>
    <sheet name="Sheet2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1" l="1"/>
  <c r="J9" i="1"/>
  <c r="H9" i="1"/>
  <c r="M9" i="1" l="1"/>
  <c r="O9" i="1"/>
  <c r="N9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I2" i="1"/>
  <c r="J2" i="1"/>
  <c r="H2" i="1"/>
  <c r="O8" i="1" l="1"/>
  <c r="T8" i="1" s="1"/>
  <c r="N7" i="1"/>
  <c r="S7" i="1" s="1"/>
  <c r="M6" i="1"/>
  <c r="R6" i="1" s="1"/>
  <c r="O4" i="1"/>
  <c r="T4" i="1" s="1"/>
  <c r="N3" i="1"/>
  <c r="S3" i="1" s="1"/>
  <c r="M2" i="1"/>
  <c r="R2" i="1" s="1"/>
  <c r="N8" i="1"/>
  <c r="S8" i="1" s="1"/>
  <c r="M7" i="1"/>
  <c r="R7" i="1" s="1"/>
  <c r="O5" i="1"/>
  <c r="T5" i="1" s="1"/>
  <c r="N4" i="1"/>
  <c r="S4" i="1" s="1"/>
  <c r="M3" i="1"/>
  <c r="O2" i="1"/>
  <c r="T2" i="1" s="1"/>
  <c r="M8" i="1"/>
  <c r="R8" i="1" s="1"/>
  <c r="O6" i="1"/>
  <c r="T6" i="1" s="1"/>
  <c r="N5" i="1"/>
  <c r="S5" i="1" s="1"/>
  <c r="M4" i="1"/>
  <c r="R4" i="1" s="1"/>
  <c r="N2" i="1"/>
  <c r="S2" i="1" s="1"/>
  <c r="O7" i="1"/>
  <c r="T7" i="1" s="1"/>
  <c r="N6" i="1"/>
  <c r="S6" i="1" s="1"/>
  <c r="M5" i="1"/>
  <c r="R5" i="1" s="1"/>
  <c r="O3" i="1"/>
  <c r="T3" i="1" s="1"/>
  <c r="T9" i="1"/>
  <c r="R3" i="1"/>
  <c r="S9" i="1"/>
  <c r="R9" i="1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<sst xmlns="http://schemas.openxmlformats.org/spreadsheetml/2006/main" count="54" uniqueCount="53">
  <si>
    <t>Raw Ods</t>
  </si>
  <si>
    <t>Real</t>
  </si>
  <si>
    <t>Blank</t>
  </si>
  <si>
    <t>uL to make 1 mL of OD 1</t>
  </si>
  <si>
    <t>uL LB to add</t>
  </si>
  <si>
    <t>Correct to 0.5 instead, dilute 100 in 300 instead of 50 in 350</t>
  </si>
  <si>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</si>
  <si>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</si>
  <si>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</si>
  <si>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</si>
  <si>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</si>
  <si>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</si>
  <si>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</si>
  <si>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</si>
  <si>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</si>
  <si>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10:02:49 AM</t>
  </si>
  <si>
    <t>System</t>
  </si>
  <si>
    <t>TECAN-HP</t>
  </si>
  <si>
    <t>User</t>
  </si>
  <si>
    <t>Tecan-HP\Tecan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</si>
  <si>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</si>
  <si>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</si>
  <si>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</si>
  <si>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Shaking (Orbital) Duration:</t>
  </si>
  <si>
    <t>s</t>
  </si>
  <si>
    <t>Shaking (Orbital) Amplitude:</t>
  </si>
  <si>
    <t>mm</t>
  </si>
  <si>
    <t>Wait (Time)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</si>
  <si>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</si>
  <si>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</si>
  <si>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</si>
  <si>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</si>
  <si>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</si>
  <si>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</si>
  <si>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</si>
  <si>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</si>
  <si>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</si>
  <si>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</si>
  <si>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A9-A12; B9-H11</t>
  </si>
  <si>
    <t>Start Time:</t>
  </si>
  <si>
    <t>2/21/2020 10:02:59 AM</t>
  </si>
  <si>
    <t>Temperature: 25.8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</si>
  <si>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</si>
  <si>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</si>
  <si>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</si>
  <si>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</si>
  <si>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</si>
  <si>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</si>
  <si>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</si>
  <si>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</si>
  <si>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</si>
  <si>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</si>
  <si>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2/21/2020 10:03:16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</si>
</sst>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ADFF2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4" borderId="0"/>
    <xf numFmtId="0" fontId="2" fillId="5" borderId="0"/>
    <xf numFmtId="0" fontId="2" fillId="6" borderId="0"/>
    <xf numFmtId="0" fontId="2" fillId="7" borderId="0"/>
    <xf numFmtId="0" fontId="2" fillId="2" borderId="0"/>
    <xf numFmtId="0" fontId="2" fillId="8" borderId="0"/>
    <xf numFmtId="0" fontId="2" fillId="9" borderId="0"/>
  </cellStyleXfs>
  <cellXfs count="8"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2" borderId="0" xfId="0" applyFill="1"/>
    <xf numFmtId="21" fontId="0" fillId="2" borderId="0" xfId="0" applyNumberFormat="1" applyFill="1"/>
    <xf numFmtId="0" fontId="1" fillId="3" borderId="0" xfId="0" applyFont="1" applyFill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workbookViewId="0">
      <selection activeCell="B2" sqref="B2:E9"/>
    </sheetView>
  </sheetViews>
  <sheetFormatPr defaultColWidth="8.85546875" defaultRowHeight="15" x14ac:dyDescent="0.25"/>
  <cols>
    <col min="1" max="11" width="8.85546875" style="1"/>
    <col min="12" max="12" width="21.28515625" style="1" bestFit="1" customWidth="1"/>
    <col min="13" max="17" width="8.85546875" style="1"/>
    <col min="18" max="19" width="9.28515625" style="1" bestFit="1" customWidth="1"/>
    <col min="20" max="20" width="12.7109375" style="1" bestFit="1" customWidth="1"/>
    <col min="21" max="16384" width="8.85546875" style="1"/>
  </cols>
  <sheetData>
    <row r="1" spans="1:21" x14ac:dyDescent="0.25">
      <c r="A1" s="1" t="s">
        <v>0</v>
      </c>
      <c r="B1" s="1">
        <v>1</v>
      </c>
      <c r="C1" s="1">
        <v>2</v>
      </c>
      <c r="D1" s="1">
        <v>3</v>
      </c>
      <c r="E1" s="1" t="s">
        <v>2</v>
      </c>
      <c r="G1" s="1" t="s">
        <v>1</v>
      </c>
      <c r="H1" s="1">
        <v>1</v>
      </c>
      <c r="I1" s="1">
        <v>2</v>
      </c>
      <c r="J1" s="1">
        <v>3</v>
      </c>
      <c r="L1" s="1" t="s">
        <v>3</v>
      </c>
      <c r="M1" s="1">
        <v>1</v>
      </c>
      <c r="N1" s="1">
        <v>2</v>
      </c>
      <c r="O1" s="1">
        <v>3</v>
      </c>
      <c r="Q1" s="1" t="s">
        <v>4</v>
      </c>
      <c r="R1" s="1">
        <v>1</v>
      </c>
      <c r="S1" s="1">
        <v>2</v>
      </c>
      <c r="T1" s="1">
        <v>3</v>
      </c>
    </row>
    <row r="2" spans="1:21" x14ac:dyDescent="0.25">
      <c r="A2" s="1">
        <v>1</v>
      </c>
      <c r="B2" s="2">
        <v>0.18629999458789825</v>
      </c>
      <c r="C2" s="2">
        <v>0.19280000030994415</v>
      </c>
      <c r="D2" s="2">
        <v>0.24289999902248383</v>
      </c>
      <c r="E2" s="2">
        <v>4.5899998396635056E-2</v>
      </c>
      <c r="G2" s="1">
        <v>1</v>
      </c>
      <c r="H2" s="1">
        <f>(B2-$E$2)*10</f>
        <v>1.403999961912632</v>
      </c>
      <c r="I2" s="1">
        <f t="shared" ref="I2:J2" si="0">(C2-$E$2)*10</f>
        <v>1.469000019133091</v>
      </c>
      <c r="J2" s="1">
        <f t="shared" si="0"/>
        <v>1.9700000062584877</v>
      </c>
      <c r="L2" s="1">
        <v>1</v>
      </c>
      <c r="M2" s="2">
        <f>(1/H2)*1000</f>
        <v>712.2507315724755</v>
      </c>
      <c r="N2" s="2">
        <f t="shared" ref="N2:O2" si="1">(1/I2)*1000</f>
        <v>680.73518514324826</v>
      </c>
      <c r="O2" s="2">
        <f t="shared" si="1"/>
        <v>507.61421158533125</v>
      </c>
      <c r="P2" s="2"/>
      <c r="Q2" s="2">
        <v>1</v>
      </c>
      <c r="R2" s="2">
        <f>1000-M2</f>
        <v>287.7492684275245</v>
      </c>
      <c r="S2" s="2">
        <f t="shared" ref="S2:T2" si="2">1000-N2</f>
        <v>319.26481485675174</v>
      </c>
      <c r="T2" s="2">
        <f t="shared" si="2"/>
        <v>492.38578841466875</v>
      </c>
      <c r="U2" s="2"/>
    </row>
    <row r="3" spans="1:21" x14ac:dyDescent="0.25">
      <c r="A3" s="1">
        <v>2</v>
      </c>
      <c r="B3" s="2">
        <v>0.1809999942779541</v>
      </c>
      <c r="C3" s="2">
        <v>0.1809999942779541</v>
      </c>
      <c r="D3" s="2">
        <v>0.21770000457763672</v>
      </c>
      <c r="E3" s="2"/>
      <c r="G3" s="1">
        <v>2</v>
      </c>
      <c r="H3" s="1">
        <f t="shared" ref="H3:H8" si="3">(B3-$E$2)*10</f>
        <v>1.3509999588131905</v>
      </c>
      <c r="I3" s="1">
        <f t="shared" ref="I3:I9" si="4">(C3-$E$2)*10</f>
        <v>1.3509999588131905</v>
      </c>
      <c r="J3" s="1">
        <f t="shared" ref="J3:J9" si="5">(D3-$E$2)*10</f>
        <v>1.7180000618100166</v>
      </c>
      <c r="L3" s="1">
        <v>2</v>
      </c>
      <c r="M3" s="2">
        <f t="shared" ref="M3:M9" si="6">(1/H3)*1000</f>
        <v>740.19247260263978</v>
      </c>
      <c r="N3" s="2">
        <f t="shared" ref="N3:N9" si="7">(1/I3)*1000</f>
        <v>740.19247260263978</v>
      </c>
      <c r="O3" s="2">
        <f t="shared" ref="O3:O9" si="8">(1/J3)*1000</f>
        <v>582.07215600821326</v>
      </c>
      <c r="P3" s="2"/>
      <c r="Q3" s="2">
        <v>2</v>
      </c>
      <c r="R3" s="2">
        <f t="shared" ref="R3:R9" si="9">1000-M3</f>
        <v>259.80752739736022</v>
      </c>
      <c r="S3" s="2">
        <f t="shared" ref="S3:S9" si="10">1000-N3</f>
        <v>259.80752739736022</v>
      </c>
      <c r="T3" s="2">
        <f t="shared" ref="T3:T9" si="11">1000-O3</f>
        <v>417.92784399178674</v>
      </c>
      <c r="U3" s="2"/>
    </row>
    <row r="4" spans="1:21" x14ac:dyDescent="0.25">
      <c r="A4" s="1">
        <v>3</v>
      </c>
      <c r="B4" s="2">
        <v>0.15459999442100525</v>
      </c>
      <c r="C4" s="2">
        <v>0.15919999778270721</v>
      </c>
      <c r="D4" s="2">
        <v>0.18440000712871552</v>
      </c>
      <c r="E4" s="2"/>
      <c r="G4" s="1">
        <v>3</v>
      </c>
      <c r="H4" s="1">
        <f t="shared" si="3"/>
        <v>1.0869999602437019</v>
      </c>
      <c r="I4" s="1">
        <f t="shared" si="4"/>
        <v>1.1329999938607216</v>
      </c>
      <c r="J4" s="1">
        <f t="shared" si="5"/>
        <v>1.3850000873208046</v>
      </c>
      <c r="L4" s="1">
        <v>3</v>
      </c>
      <c r="M4" s="2">
        <f t="shared" si="6"/>
        <v>919.96323511898129</v>
      </c>
      <c r="N4" s="2">
        <f t="shared" si="7"/>
        <v>882.61253788049783</v>
      </c>
      <c r="O4" s="2">
        <f t="shared" si="8"/>
        <v>722.0216151281528</v>
      </c>
      <c r="P4" s="2"/>
      <c r="Q4" s="2">
        <v>3</v>
      </c>
      <c r="R4" s="2">
        <f t="shared" si="9"/>
        <v>80.036764881018712</v>
      </c>
      <c r="S4" s="2">
        <f t="shared" si="10"/>
        <v>117.38746211950217</v>
      </c>
      <c r="T4" s="2">
        <f t="shared" si="11"/>
        <v>277.9783848718472</v>
      </c>
      <c r="U4" s="2"/>
    </row>
    <row r="5" spans="1:21" x14ac:dyDescent="0.25">
      <c r="A5" s="1">
        <v>4</v>
      </c>
      <c r="B5" s="2">
        <v>0.21189999580383301</v>
      </c>
      <c r="C5" s="2">
        <v>0.16830000281333923</v>
      </c>
      <c r="D5" s="2">
        <v>0.20790000259876251</v>
      </c>
      <c r="E5" s="2"/>
      <c r="G5" s="1">
        <v>4</v>
      </c>
      <c r="H5" s="1">
        <f t="shared" si="3"/>
        <v>1.6599999740719795</v>
      </c>
      <c r="I5" s="1">
        <f t="shared" si="4"/>
        <v>1.2240000441670418</v>
      </c>
      <c r="J5" s="1">
        <f t="shared" si="5"/>
        <v>1.6200000420212746</v>
      </c>
      <c r="L5" s="1">
        <v>4</v>
      </c>
      <c r="M5" s="2">
        <f t="shared" si="6"/>
        <v>602.40964796342757</v>
      </c>
      <c r="N5" s="2">
        <f t="shared" si="7"/>
        <v>816.99343457174575</v>
      </c>
      <c r="O5" s="2">
        <f t="shared" si="8"/>
        <v>617.2839346055199</v>
      </c>
      <c r="P5" s="2"/>
      <c r="Q5" s="2">
        <v>4</v>
      </c>
      <c r="R5" s="2">
        <f t="shared" si="9"/>
        <v>397.59035203657243</v>
      </c>
      <c r="S5" s="2">
        <f t="shared" si="10"/>
        <v>183.00656542825425</v>
      </c>
      <c r="T5" s="2">
        <f t="shared" si="11"/>
        <v>382.7160653944801</v>
      </c>
      <c r="U5" s="2"/>
    </row>
    <row r="6" spans="1:21" x14ac:dyDescent="0.25">
      <c r="A6" s="1">
        <v>5</v>
      </c>
      <c r="B6" s="2">
        <v>0.1859000027179718</v>
      </c>
      <c r="C6" s="2">
        <v>0.24130000174045563</v>
      </c>
      <c r="D6" s="2">
        <v>0.20520000159740448</v>
      </c>
      <c r="E6" s="2"/>
      <c r="G6" s="1">
        <v>5</v>
      </c>
      <c r="H6" s="1">
        <f t="shared" si="3"/>
        <v>1.4000000432133675</v>
      </c>
      <c r="I6" s="1">
        <f t="shared" si="4"/>
        <v>1.9540000334382057</v>
      </c>
      <c r="J6" s="1">
        <f t="shared" si="5"/>
        <v>1.5930000320076942</v>
      </c>
      <c r="L6" s="1">
        <v>5</v>
      </c>
      <c r="M6" s="2">
        <f t="shared" si="6"/>
        <v>714.28569223807847</v>
      </c>
      <c r="N6" s="2">
        <f t="shared" si="7"/>
        <v>511.77071795665586</v>
      </c>
      <c r="O6" s="2">
        <f t="shared" si="8"/>
        <v>627.74637784512606</v>
      </c>
      <c r="P6" s="2"/>
      <c r="Q6" s="2">
        <v>5</v>
      </c>
      <c r="R6" s="2">
        <f t="shared" si="9"/>
        <v>285.71430776192153</v>
      </c>
      <c r="S6" s="2">
        <f t="shared" si="10"/>
        <v>488.22928204334414</v>
      </c>
      <c r="T6" s="2">
        <f t="shared" si="11"/>
        <v>372.25362215487394</v>
      </c>
      <c r="U6" s="2"/>
    </row>
    <row r="7" spans="1:21" x14ac:dyDescent="0.25">
      <c r="A7" s="1">
        <v>6</v>
      </c>
      <c r="B7" s="2">
        <v>0.17599999904632568</v>
      </c>
      <c r="C7" s="2">
        <v>0.17910000681877136</v>
      </c>
      <c r="D7" s="2">
        <v>0.18629999458789825</v>
      </c>
      <c r="E7" s="2"/>
      <c r="G7" s="1">
        <v>6</v>
      </c>
      <c r="H7" s="1">
        <f t="shared" si="3"/>
        <v>1.3010000064969063</v>
      </c>
      <c r="I7" s="1">
        <f t="shared" si="4"/>
        <v>1.3320000842213631</v>
      </c>
      <c r="J7" s="1">
        <f t="shared" si="5"/>
        <v>1.403999961912632</v>
      </c>
      <c r="L7" s="1">
        <v>6</v>
      </c>
      <c r="M7" s="2">
        <f t="shared" si="6"/>
        <v>768.63950423229915</v>
      </c>
      <c r="N7" s="2">
        <f t="shared" si="7"/>
        <v>750.75070328134564</v>
      </c>
      <c r="O7" s="2">
        <f t="shared" si="8"/>
        <v>712.2507315724755</v>
      </c>
      <c r="P7" s="2"/>
      <c r="Q7" s="2">
        <v>6</v>
      </c>
      <c r="R7" s="2">
        <f t="shared" si="9"/>
        <v>231.36049576770085</v>
      </c>
      <c r="S7" s="2">
        <f t="shared" si="10"/>
        <v>249.24929671865436</v>
      </c>
      <c r="T7" s="2">
        <f t="shared" si="11"/>
        <v>287.7492684275245</v>
      </c>
      <c r="U7" s="2"/>
    </row>
    <row r="8" spans="1:21" x14ac:dyDescent="0.25">
      <c r="A8" s="1">
        <v>7</v>
      </c>
      <c r="B8" s="2">
        <v>0.17569999396800995</v>
      </c>
      <c r="C8" s="2">
        <v>0.19079999625682831</v>
      </c>
      <c r="D8" s="2">
        <v>0.22229999303817749</v>
      </c>
      <c r="E8" s="2"/>
      <c r="G8" s="1">
        <v>7</v>
      </c>
      <c r="H8" s="1">
        <f t="shared" si="3"/>
        <v>1.2979999557137489</v>
      </c>
      <c r="I8" s="1">
        <f t="shared" si="4"/>
        <v>1.4489999786019325</v>
      </c>
      <c r="J8" s="1">
        <f t="shared" si="5"/>
        <v>1.7639999464154243</v>
      </c>
      <c r="L8" s="1">
        <v>7</v>
      </c>
      <c r="M8" s="2">
        <f t="shared" si="6"/>
        <v>770.41605093901285</v>
      </c>
      <c r="N8" s="2">
        <f t="shared" si="7"/>
        <v>690.13113510522601</v>
      </c>
      <c r="O8" s="2">
        <f t="shared" si="8"/>
        <v>566.89344125665787</v>
      </c>
      <c r="P8" s="2"/>
      <c r="Q8" s="2">
        <v>7</v>
      </c>
      <c r="R8" s="2">
        <f t="shared" si="9"/>
        <v>229.58394906098715</v>
      </c>
      <c r="S8" s="2">
        <f t="shared" si="10"/>
        <v>309.86886489477399</v>
      </c>
      <c r="T8" s="2">
        <f t="shared" si="11"/>
        <v>433.10655874334213</v>
      </c>
      <c r="U8" s="2"/>
    </row>
    <row r="9" spans="1:21" x14ac:dyDescent="0.25">
      <c r="A9" s="1">
        <v>8</v>
      </c>
      <c r="B9" s="2">
        <v>0.16439999639987946</v>
      </c>
      <c r="C9" s="2">
        <v>0.17059999704360962</v>
      </c>
      <c r="D9" s="2">
        <v>0.22519999742507935</v>
      </c>
      <c r="E9" s="2"/>
      <c r="G9" s="1">
        <v>8</v>
      </c>
      <c r="H9" s="1">
        <f>(B9-$E$2)*10</f>
        <v>1.184999980032444</v>
      </c>
      <c r="I9" s="1">
        <f t="shared" si="4"/>
        <v>1.2469999864697456</v>
      </c>
      <c r="J9" s="1">
        <f t="shared" si="5"/>
        <v>1.7929999902844429</v>
      </c>
      <c r="L9" s="1">
        <v>8</v>
      </c>
      <c r="M9" s="2">
        <f t="shared" si="6"/>
        <v>843.88187075971177</v>
      </c>
      <c r="N9" s="2">
        <f t="shared" si="7"/>
        <v>801.92462778688389</v>
      </c>
      <c r="O9" s="2">
        <f t="shared" si="8"/>
        <v>557.72448712694029</v>
      </c>
      <c r="P9" s="2"/>
      <c r="Q9" s="2">
        <v>8</v>
      </c>
      <c r="R9" s="2">
        <f t="shared" si="9"/>
        <v>156.11812924028823</v>
      </c>
      <c r="S9" s="2">
        <f t="shared" si="10"/>
        <v>198.07537221311611</v>
      </c>
      <c r="T9" s="2">
        <f t="shared" si="11"/>
        <v>442.27551287305971</v>
      </c>
      <c r="U9" s="2"/>
    </row>
    <row r="10" spans="1:21" x14ac:dyDescent="0.25"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L11" s="1" t="s">
        <v>5</v>
      </c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M16" s="2"/>
      <c r="N16" s="2"/>
      <c r="O16" s="2"/>
      <c r="R16" s="2"/>
      <c r="S16" s="2"/>
      <c r="T16" s="2"/>
    </row>
    <row r="17" spans="13:20" x14ac:dyDescent="0.25">
      <c r="M17" s="2"/>
      <c r="N17" s="2"/>
      <c r="O17" s="2"/>
      <c r="R17" s="2"/>
      <c r="S17" s="2"/>
      <c r="T17" s="2"/>
    </row>
    <row r="18" spans="13:20" x14ac:dyDescent="0.25">
      <c r="M18" s="2"/>
      <c r="N18" s="2"/>
      <c r="R18" s="2"/>
      <c r="S18" s="2"/>
    </row>
    <row r="19" spans="13:20" x14ac:dyDescent="0.25">
      <c r="M19" s="2"/>
      <c r="N19" s="2"/>
      <c r="R19" s="2"/>
      <c r="S19" s="2"/>
    </row>
    <row r="20" spans="13:20" x14ac:dyDescent="0.25">
      <c r="M20" s="2"/>
      <c r="N20" s="2"/>
    </row>
    <row r="21" spans="13:20" x14ac:dyDescent="0.25">
      <c r="M21" s="2"/>
      <c r="N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3"/>
  <sheetViews>
    <sheetView topLeftCell="A23" workbookViewId="0">
      <selection activeCell="B31" sqref="B31:E38"/>
    </sheetView>
  </sheetViews>
  <sheetFormatPr defaultRowHeight="15" x14ac:dyDescent="0.25"/>
  <cols>
    <col min="1" max="16384" width="9.140625" style="2"/>
  </cols>
  <sheetData>
    <row r="1" spans="1:12" x14ac:dyDescent="0.25">
      <c r="A1" s="2" t="s">
        <v>6</v>
      </c>
      <c r="E1" s="2" t="s">
        <v>7</v>
      </c>
    </row>
    <row r="2" spans="1:12" x14ac:dyDescent="0.25">
      <c r="A2" s="2" t="s">
        <v>8</v>
      </c>
      <c r="E2" s="2" t="s">
        <v>9</v>
      </c>
      <c r="I2" s="2" t="s">
        <v>10</v>
      </c>
    </row>
    <row r="3" spans="1:12" x14ac:dyDescent="0.25">
      <c r="A3" s="2" t="s">
        <v>11</v>
      </c>
      <c r="E3" s="2" t="s">
        <v>12</v>
      </c>
    </row>
    <row r="5" spans="1:12" x14ac:dyDescent="0.25">
      <c r="A5" s="2" t="s">
        <v>13</v>
      </c>
      <c r="B5" s="3">
        <v>43882</v>
      </c>
    </row>
    <row r="6" spans="1:12" x14ac:dyDescent="0.25">
      <c r="A6" s="2" t="s">
        <v>14</v>
      </c>
      <c r="B6" s="4" t="s">
        <v>15</v>
      </c>
    </row>
    <row r="9" spans="1:12" x14ac:dyDescent="0.25">
      <c r="A9" s="2" t="s">
        <v>16</v>
      </c>
      <c r="E9" s="2" t="s">
        <v>17</v>
      </c>
    </row>
    <row r="10" spans="1:12" x14ac:dyDescent="0.25">
      <c r="A10" s="2" t="s">
        <v>18</v>
      </c>
      <c r="E10" s="2" t="s">
        <v>19</v>
      </c>
    </row>
    <row r="11" spans="1:12" x14ac:dyDescent="0.25">
      <c r="A11" s="2" t="s">
        <v>20</v>
      </c>
      <c r="E11" s="2" t="s">
        <v>21</v>
      </c>
    </row>
    <row r="12" spans="1:12" x14ac:dyDescent="0.25">
      <c r="A12" s="2" t="s">
        <v>22</v>
      </c>
    </row>
    <row r="14" spans="1:12" x14ac:dyDescent="0.25">
      <c r="A14" s="5" t="s">
        <v>23</v>
      </c>
      <c r="B14" s="5"/>
      <c r="C14" s="5"/>
      <c r="D14" s="5"/>
      <c r="E14" s="5">
        <v>5</v>
      </c>
      <c r="F14" s="5" t="s">
        <v>24</v>
      </c>
      <c r="G14" s="5"/>
      <c r="H14" s="5"/>
      <c r="I14" s="5"/>
      <c r="J14" s="5"/>
      <c r="K14" s="5"/>
      <c r="L14" s="5"/>
    </row>
    <row r="15" spans="1:12" x14ac:dyDescent="0.25">
      <c r="A15" s="5" t="s">
        <v>25</v>
      </c>
      <c r="B15" s="5"/>
      <c r="C15" s="5"/>
      <c r="D15" s="5"/>
      <c r="E15" s="5">
        <v>2</v>
      </c>
      <c r="F15" s="5" t="s">
        <v>26</v>
      </c>
      <c r="G15" s="5"/>
      <c r="H15" s="5"/>
      <c r="I15" s="5"/>
      <c r="J15" s="5"/>
      <c r="K15" s="5"/>
      <c r="L15" s="5"/>
    </row>
    <row r="17" spans="1:12" x14ac:dyDescent="0.25">
      <c r="A17" s="5" t="s">
        <v>27</v>
      </c>
      <c r="B17" s="5"/>
      <c r="C17" s="5"/>
      <c r="D17" s="5"/>
      <c r="E17" s="6">
        <v>5.7870370370370366E-5</v>
      </c>
      <c r="F17" s="5"/>
      <c r="G17" s="5"/>
      <c r="H17" s="5"/>
      <c r="I17" s="5"/>
      <c r="J17" s="5"/>
      <c r="K17" s="5"/>
      <c r="L17" s="5"/>
    </row>
    <row r="20" spans="1:12" x14ac:dyDescent="0.25">
      <c r="A20" s="2" t="s">
        <v>28</v>
      </c>
    </row>
    <row r="21" spans="1:12" x14ac:dyDescent="0.25">
      <c r="A21" s="2" t="s">
        <v>29</v>
      </c>
      <c r="E21" s="2" t="s">
        <v>30</v>
      </c>
    </row>
    <row r="22" spans="1:12" x14ac:dyDescent="0.25">
      <c r="A22" s="2" t="s">
        <v>31</v>
      </c>
      <c r="E22" s="2">
        <v>600</v>
      </c>
      <c r="F22" s="2" t="s">
        <v>32</v>
      </c>
    </row>
    <row r="23" spans="1:12" x14ac:dyDescent="0.25">
      <c r="A23" s="2" t="s">
        <v>33</v>
      </c>
      <c r="E23" s="2">
        <v>9</v>
      </c>
      <c r="F23" s="2" t="s">
        <v>32</v>
      </c>
    </row>
    <row r="24" spans="1:12" x14ac:dyDescent="0.25">
      <c r="A24" s="2" t="s">
        <v>34</v>
      </c>
      <c r="E24" s="2">
        <v>10</v>
      </c>
    </row>
    <row r="25" spans="1:12" x14ac:dyDescent="0.25">
      <c r="A25" s="2" t="s">
        <v>35</v>
      </c>
      <c r="E25" s="2">
        <v>0</v>
      </c>
      <c r="F25" s="2" t="s">
        <v>36</v>
      </c>
    </row>
    <row r="26" spans="1:12" x14ac:dyDescent="0.25">
      <c r="A26" s="2" t="s">
        <v>37</v>
      </c>
      <c r="E26" s="2" t="s">
        <v>38</v>
      </c>
    </row>
    <row r="27" spans="1:12" x14ac:dyDescent="0.25">
      <c r="A27" s="2" t="s">
        <v>39</v>
      </c>
      <c r="B27" s="4" t="s">
        <v>40</v>
      </c>
    </row>
    <row r="29" spans="1:12" x14ac:dyDescent="0.25">
      <c r="B29" s="2" t="s">
        <v>41</v>
      </c>
    </row>
    <row r="30" spans="1:12" x14ac:dyDescent="0.25">
      <c r="A30" s="7" t="s">
        <v>42</v>
      </c>
      <c r="B30" s="7">
        <v>9</v>
      </c>
      <c r="C30" s="7">
        <v>10</v>
      </c>
      <c r="D30" s="7">
        <v>11</v>
      </c>
      <c r="E30" s="7">
        <v>12</v>
      </c>
    </row>
    <row r="31" spans="1:12" x14ac:dyDescent="0.25">
      <c r="A31" s="7" t="s">
        <v>43</v>
      </c>
      <c r="B31" s="2">
        <v>0.18629999458789825</v>
      </c>
      <c r="C31" s="2">
        <v>0.19280000030994415</v>
      </c>
      <c r="D31" s="2">
        <v>0.24289999902248383</v>
      </c>
      <c r="E31" s="2">
        <v>4.5899998396635056E-2</v>
      </c>
    </row>
    <row r="32" spans="1:12" x14ac:dyDescent="0.25">
      <c r="A32" s="7" t="s">
        <v>44</v>
      </c>
      <c r="B32" s="2">
        <v>0.1809999942779541</v>
      </c>
      <c r="C32" s="2">
        <v>0.1809999942779541</v>
      </c>
      <c r="D32" s="2">
        <v>0.21770000457763672</v>
      </c>
    </row>
    <row r="33" spans="1:4" x14ac:dyDescent="0.25">
      <c r="A33" s="7" t="s">
        <v>45</v>
      </c>
      <c r="B33" s="2">
        <v>0.15459999442100525</v>
      </c>
      <c r="C33" s="2">
        <v>0.15919999778270721</v>
      </c>
      <c r="D33" s="2">
        <v>0.18440000712871552</v>
      </c>
    </row>
    <row r="34" spans="1:4" x14ac:dyDescent="0.25">
      <c r="A34" s="7" t="s">
        <v>46</v>
      </c>
      <c r="B34" s="2">
        <v>0.21189999580383301</v>
      </c>
      <c r="C34" s="2">
        <v>0.16830000281333923</v>
      </c>
      <c r="D34" s="2">
        <v>0.20790000259876251</v>
      </c>
    </row>
    <row r="35" spans="1:4" x14ac:dyDescent="0.25">
      <c r="A35" s="7" t="s">
        <v>47</v>
      </c>
      <c r="B35" s="2">
        <v>0.1859000027179718</v>
      </c>
      <c r="C35" s="2">
        <v>0.24130000174045563</v>
      </c>
      <c r="D35" s="2">
        <v>0.20520000159740448</v>
      </c>
    </row>
    <row r="36" spans="1:4" x14ac:dyDescent="0.25">
      <c r="A36" s="7" t="s">
        <v>48</v>
      </c>
      <c r="B36" s="2">
        <v>0.17599999904632568</v>
      </c>
      <c r="C36" s="2">
        <v>0.17910000681877136</v>
      </c>
      <c r="D36" s="2">
        <v>0.18629999458789825</v>
      </c>
    </row>
    <row r="37" spans="1:4" x14ac:dyDescent="0.25">
      <c r="A37" s="7" t="s">
        <v>49</v>
      </c>
      <c r="B37" s="2">
        <v>0.17569999396800995</v>
      </c>
      <c r="C37" s="2">
        <v>0.19079999625682831</v>
      </c>
      <c r="D37" s="2">
        <v>0.22229999303817749</v>
      </c>
    </row>
    <row r="38" spans="1:4" x14ac:dyDescent="0.25">
      <c r="A38" s="7" t="s">
        <v>50</v>
      </c>
      <c r="B38" s="2">
        <v>0.16439999639987946</v>
      </c>
      <c r="C38" s="2">
        <v>0.17059999704360962</v>
      </c>
      <c r="D38" s="2">
        <v>0.22519999742507935</v>
      </c>
    </row>
    <row r="43" spans="1:4" x14ac:dyDescent="0.25">
      <c r="A43" s="2" t="s">
        <v>51</v>
      </c>
      <c r="B43" s="4" t="s">
        <v>52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Tecan</cp:lastModifiedBy>
  <dcterms:created xsi:type="dcterms:W3CDTF">2020-01-13T19:00:11Z</dcterms:created>
  <dcterms:modified xsi:type="dcterms:W3CDTF">2020-02-21T15:03:58Z</dcterms:modified>
</cp:coreProperties>
</file>