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-105" yWindow="-105" windowWidth="23250" windowHeight="12570"/>
  </bookViews>
  <sheets>
    <sheet name="Sheet1" sheetId="1" r:id="rId1"/>
    <sheet name="Sheet2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1" l="1"/>
  <c r="J9" i="1"/>
  <c r="H9" i="1"/>
  <c r="M9" i="1" l="1"/>
  <c r="O9" i="1"/>
  <c r="N9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I2" i="1"/>
  <c r="J2" i="1"/>
  <c r="H2" i="1"/>
  <c r="O8" i="1" l="1"/>
  <c r="T8" i="1" s="1"/>
  <c r="N7" i="1"/>
  <c r="S7" i="1" s="1"/>
  <c r="M6" i="1"/>
  <c r="R6" i="1" s="1"/>
  <c r="O4" i="1"/>
  <c r="T4" i="1" s="1"/>
  <c r="N3" i="1"/>
  <c r="S3" i="1" s="1"/>
  <c r="M2" i="1"/>
  <c r="R2" i="1" s="1"/>
  <c r="N8" i="1"/>
  <c r="S8" i="1" s="1"/>
  <c r="M7" i="1"/>
  <c r="R7" i="1" s="1"/>
  <c r="O5" i="1"/>
  <c r="T5" i="1" s="1"/>
  <c r="N4" i="1"/>
  <c r="S4" i="1" s="1"/>
  <c r="M3" i="1"/>
  <c r="O2" i="1"/>
  <c r="T2" i="1" s="1"/>
  <c r="M8" i="1"/>
  <c r="R8" i="1" s="1"/>
  <c r="O6" i="1"/>
  <c r="T6" i="1" s="1"/>
  <c r="N5" i="1"/>
  <c r="S5" i="1" s="1"/>
  <c r="M4" i="1"/>
  <c r="R4" i="1" s="1"/>
  <c r="N2" i="1"/>
  <c r="S2" i="1" s="1"/>
  <c r="O7" i="1"/>
  <c r="T7" i="1" s="1"/>
  <c r="N6" i="1"/>
  <c r="S6" i="1" s="1"/>
  <c r="M5" i="1"/>
  <c r="R5" i="1" s="1"/>
  <c r="O3" i="1"/>
  <c r="T3" i="1" s="1"/>
  <c r="T9" i="1"/>
  <c r="R3" i="1"/>
  <c r="S9" i="1"/>
  <c r="R9" i="1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<sst xmlns="http://schemas.openxmlformats.org/spreadsheetml/2006/main" count="54" uniqueCount="53">
  <si>
    <t>Raw Ods</t>
  </si>
  <si>
    <t>Real</t>
  </si>
  <si>
    <t>Blank</t>
  </si>
  <si>
    <t>uL to make 1 mL of OD 1</t>
  </si>
  <si>
    <t>uL LB to add</t>
  </si>
  <si>
    <t>Correct to 0.5 instead, dilute 100 in 300 instead of 50 in 350</t>
  </si>
  <si>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</si>
  <si>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</si>
  <si>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</si>
  <si>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</si>
  <si>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</si>
  <si>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</si>
  <si>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</si>
  <si>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</si>
  <si>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</si>
  <si>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10:40:41 AM</t>
  </si>
  <si>
    <t>System</t>
  </si>
  <si>
    <t>TECAN-HP</t>
  </si>
  <si>
    <t>User</t>
  </si>
  <si>
    <t>Tecan-HP\Tecan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</si>
  <si>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</si>
  <si>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</si>
  <si>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</si>
  <si>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Shaking (Orbital) Duration:</t>
  </si>
  <si>
    <t>s</t>
  </si>
  <si>
    <t>Shaking (Orbital) Amplitude:</t>
  </si>
  <si>
    <t>mm</t>
  </si>
  <si>
    <t>Wait (Time)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</si>
  <si>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</si>
  <si>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</si>
  <si>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</si>
  <si>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</si>
  <si>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</si>
  <si>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</si>
  <si>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</si>
  <si>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</si>
  <si>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</si>
  <si>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</si>
  <si>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A1-A4; B1-H3</t>
  </si>
  <si>
    <t>Start Time:</t>
  </si>
  <si>
    <t>2/22/2020 10:40:51 AM</t>
  </si>
  <si>
    <t>Temperature: 25.8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</si>
  <si>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</si>
  <si>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</si>
  <si>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</si>
  <si>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</si>
  <si>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</si>
  <si>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</si>
  <si>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</si>
  <si>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</si>
  <si>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</si>
  <si>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</si>
  <si>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2/22/2020 10:41:08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</si>
</sst>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ADFF2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4" borderId="0"/>
    <xf numFmtId="0" fontId="2" fillId="5" borderId="0"/>
    <xf numFmtId="0" fontId="2" fillId="6" borderId="0"/>
    <xf numFmtId="0" fontId="2" fillId="7" borderId="0"/>
    <xf numFmtId="0" fontId="2" fillId="2" borderId="0"/>
    <xf numFmtId="0" fontId="2" fillId="8" borderId="0"/>
    <xf numFmtId="0" fontId="2" fillId="9" borderId="0"/>
  </cellStyleXfs>
  <cellXfs count="8"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2" borderId="0" xfId="0" applyFill="1"/>
    <xf numFmtId="21" fontId="0" fillId="2" borderId="0" xfId="0" applyNumberFormat="1" applyFill="1"/>
    <xf numFmtId="0" fontId="1" fillId="3" borderId="0" xfId="0" applyFont="1" applyFill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workbookViewId="0">
      <selection activeCell="B2" sqref="B2:E9"/>
    </sheetView>
  </sheetViews>
  <sheetFormatPr defaultColWidth="8.85546875" defaultRowHeight="15" x14ac:dyDescent="0.25"/>
  <cols>
    <col min="1" max="11" width="8.85546875" style="1"/>
    <col min="12" max="12" width="21.28515625" style="1" bestFit="1" customWidth="1"/>
    <col min="13" max="17" width="8.85546875" style="1"/>
    <col min="18" max="19" width="9.28515625" style="1" bestFit="1" customWidth="1"/>
    <col min="20" max="20" width="12.7109375" style="1" bestFit="1" customWidth="1"/>
    <col min="21" max="16384" width="8.85546875" style="1"/>
  </cols>
  <sheetData>
    <row r="1" spans="1:21" x14ac:dyDescent="0.25">
      <c r="A1" s="1" t="s">
        <v>0</v>
      </c>
      <c r="B1" s="1">
        <v>1</v>
      </c>
      <c r="C1" s="1">
        <v>2</v>
      </c>
      <c r="D1" s="1">
        <v>3</v>
      </c>
      <c r="E1" s="1" t="s">
        <v>2</v>
      </c>
      <c r="G1" s="1" t="s">
        <v>1</v>
      </c>
      <c r="H1" s="1">
        <v>1</v>
      </c>
      <c r="I1" s="1">
        <v>2</v>
      </c>
      <c r="J1" s="1">
        <v>3</v>
      </c>
      <c r="L1" s="1" t="s">
        <v>3</v>
      </c>
      <c r="M1" s="1">
        <v>1</v>
      </c>
      <c r="N1" s="1">
        <v>2</v>
      </c>
      <c r="O1" s="1">
        <v>3</v>
      </c>
      <c r="Q1" s="1" t="s">
        <v>4</v>
      </c>
      <c r="R1" s="1">
        <v>1</v>
      </c>
      <c r="S1" s="1">
        <v>2</v>
      </c>
      <c r="T1" s="1">
        <v>3</v>
      </c>
    </row>
    <row r="2" spans="1:21" x14ac:dyDescent="0.25">
      <c r="A2" s="1">
        <v>1</v>
      </c>
      <c r="B2" s="2">
        <v>0.26519998908042908</v>
      </c>
      <c r="C2" s="2">
        <v>0.27120000123977661</v>
      </c>
      <c r="D2" s="2">
        <v>0.28240001201629639</v>
      </c>
      <c r="E2" s="2">
        <v>4.6500001102685928E-2</v>
      </c>
      <c r="G2" s="1">
        <v>1</v>
      </c>
      <c r="H2" s="1">
        <f>(B2-$E$2)*10</f>
        <v>2.1869998797774315</v>
      </c>
      <c r="I2" s="1">
        <f t="shared" ref="I2:J2" si="0">(C2-$E$2)*10</f>
        <v>2.2470000013709068</v>
      </c>
      <c r="J2" s="1">
        <f t="shared" si="0"/>
        <v>2.3590001091361046</v>
      </c>
      <c r="L2" s="1">
        <v>1</v>
      </c>
      <c r="M2" s="2">
        <f>(1/H2)*1000</f>
        <v>457.24739596317164</v>
      </c>
      <c r="N2" s="2">
        <f t="shared" ref="N2:O2" si="1">(1/I2)*1000</f>
        <v>445.03782794387831</v>
      </c>
      <c r="O2" s="2">
        <f t="shared" si="1"/>
        <v>423.90841616629365</v>
      </c>
      <c r="P2" s="2"/>
      <c r="Q2" s="2">
        <v>1</v>
      </c>
      <c r="R2" s="2">
        <f>1000-M2</f>
        <v>542.75260403682842</v>
      </c>
      <c r="S2" s="2">
        <f t="shared" ref="S2:T2" si="2">1000-N2</f>
        <v>554.96217205612174</v>
      </c>
      <c r="T2" s="2">
        <f t="shared" si="2"/>
        <v>576.09158383370641</v>
      </c>
      <c r="U2" s="2"/>
    </row>
    <row r="3" spans="1:21" x14ac:dyDescent="0.25">
      <c r="A3" s="1">
        <v>2</v>
      </c>
      <c r="B3" s="2">
        <v>0.24410000443458557</v>
      </c>
      <c r="C3" s="2">
        <v>0.26240000128746033</v>
      </c>
      <c r="D3" s="2">
        <v>0.26429998874664307</v>
      </c>
      <c r="E3" s="2"/>
      <c r="G3" s="1">
        <v>2</v>
      </c>
      <c r="H3" s="1">
        <f t="shared" ref="H3:H8" si="3">(B3-$E$2)*10</f>
        <v>1.9760000333189964</v>
      </c>
      <c r="I3" s="1">
        <f t="shared" ref="I3:I9" si="4">(C3-$E$2)*10</f>
        <v>2.159000001847744</v>
      </c>
      <c r="J3" s="1">
        <f t="shared" ref="J3:J9" si="5">(D3-$E$2)*10</f>
        <v>2.1779998764395714</v>
      </c>
      <c r="L3" s="1">
        <v>2</v>
      </c>
      <c r="M3" s="2">
        <f t="shared" ref="M3:M9" si="6">(1/H3)*1000</f>
        <v>506.07286596060732</v>
      </c>
      <c r="N3" s="2">
        <f t="shared" ref="N3:N9" si="7">(1/I3)*1000</f>
        <v>463.17739654662654</v>
      </c>
      <c r="O3" s="2">
        <f t="shared" ref="O3:O9" si="8">(1/J3)*1000</f>
        <v>459.13684882054446</v>
      </c>
      <c r="P3" s="2"/>
      <c r="Q3" s="2">
        <v>2</v>
      </c>
      <c r="R3" s="2">
        <f t="shared" ref="R3:R9" si="9">1000-M3</f>
        <v>493.92713403939268</v>
      </c>
      <c r="S3" s="2">
        <f t="shared" ref="S3:S9" si="10">1000-N3</f>
        <v>536.8226034533734</v>
      </c>
      <c r="T3" s="2">
        <f t="shared" ref="T3:T9" si="11">1000-O3</f>
        <v>540.8631511794556</v>
      </c>
      <c r="U3" s="2"/>
    </row>
    <row r="4" spans="1:21" x14ac:dyDescent="0.25">
      <c r="A4" s="1">
        <v>3</v>
      </c>
      <c r="B4" s="2">
        <v>0.26750001311302185</v>
      </c>
      <c r="C4" s="2">
        <v>0.2370000034570694</v>
      </c>
      <c r="D4" s="2">
        <v>0.27210000157356262</v>
      </c>
      <c r="E4" s="2"/>
      <c r="G4" s="1">
        <v>3</v>
      </c>
      <c r="H4" s="1">
        <f t="shared" si="3"/>
        <v>2.2100001201033592</v>
      </c>
      <c r="I4" s="1">
        <f t="shared" si="4"/>
        <v>1.9050000235438347</v>
      </c>
      <c r="J4" s="1">
        <f t="shared" si="5"/>
        <v>2.2560000047087669</v>
      </c>
      <c r="L4" s="1">
        <v>3</v>
      </c>
      <c r="M4" s="2">
        <f t="shared" si="6"/>
        <v>452.48866319212289</v>
      </c>
      <c r="N4" s="2">
        <f t="shared" si="7"/>
        <v>524.93437671445247</v>
      </c>
      <c r="O4" s="2">
        <f t="shared" si="8"/>
        <v>443.26241042233181</v>
      </c>
      <c r="P4" s="2"/>
      <c r="Q4" s="2">
        <v>3</v>
      </c>
      <c r="R4" s="2">
        <f t="shared" si="9"/>
        <v>547.51133680787711</v>
      </c>
      <c r="S4" s="2">
        <f t="shared" si="10"/>
        <v>475.06562328554753</v>
      </c>
      <c r="T4" s="2">
        <f t="shared" si="11"/>
        <v>556.73758957766813</v>
      </c>
      <c r="U4" s="2"/>
    </row>
    <row r="5" spans="1:21" x14ac:dyDescent="0.25">
      <c r="A5" s="1">
        <v>4</v>
      </c>
      <c r="B5" s="2">
        <v>0.21349999308586121</v>
      </c>
      <c r="C5" s="2">
        <v>0.20090000331401825</v>
      </c>
      <c r="D5" s="2">
        <v>0.26249998807907104</v>
      </c>
      <c r="E5" s="2"/>
      <c r="G5" s="1">
        <v>4</v>
      </c>
      <c r="H5" s="1">
        <f t="shared" si="3"/>
        <v>1.6699999198317528</v>
      </c>
      <c r="I5" s="1">
        <f t="shared" si="4"/>
        <v>1.5440000221133232</v>
      </c>
      <c r="J5" s="1">
        <f t="shared" si="5"/>
        <v>2.1599998697638512</v>
      </c>
      <c r="L5" s="1">
        <v>4</v>
      </c>
      <c r="M5" s="2">
        <f t="shared" si="6"/>
        <v>598.80242395505434</v>
      </c>
      <c r="N5" s="2">
        <f t="shared" si="7"/>
        <v>647.66838450641171</v>
      </c>
      <c r="O5" s="2">
        <f t="shared" si="8"/>
        <v>462.96299087709122</v>
      </c>
      <c r="P5" s="2"/>
      <c r="Q5" s="2">
        <v>4</v>
      </c>
      <c r="R5" s="2">
        <f t="shared" si="9"/>
        <v>401.19757604494566</v>
      </c>
      <c r="S5" s="2">
        <f t="shared" si="10"/>
        <v>352.33161549358829</v>
      </c>
      <c r="T5" s="2">
        <f t="shared" si="11"/>
        <v>537.03700912290878</v>
      </c>
      <c r="U5" s="2"/>
    </row>
    <row r="6" spans="1:21" x14ac:dyDescent="0.25">
      <c r="A6" s="1">
        <v>5</v>
      </c>
      <c r="B6" s="2">
        <v>0.18410000205039978</v>
      </c>
      <c r="C6" s="2">
        <v>0.17090000212192535</v>
      </c>
      <c r="D6" s="2">
        <v>0.22709999978542328</v>
      </c>
      <c r="E6" s="2"/>
      <c r="G6" s="1">
        <v>5</v>
      </c>
      <c r="H6" s="1">
        <f t="shared" si="3"/>
        <v>1.3760000094771385</v>
      </c>
      <c r="I6" s="1">
        <f t="shared" si="4"/>
        <v>1.2440000101923943</v>
      </c>
      <c r="J6" s="1">
        <f t="shared" si="5"/>
        <v>1.8059999868273735</v>
      </c>
      <c r="L6" s="1">
        <v>5</v>
      </c>
      <c r="M6" s="2">
        <f t="shared" si="6"/>
        <v>726.7441810410935</v>
      </c>
      <c r="N6" s="2">
        <f t="shared" si="7"/>
        <v>803.85851431411334</v>
      </c>
      <c r="O6" s="2">
        <f t="shared" si="8"/>
        <v>553.70986007409363</v>
      </c>
      <c r="P6" s="2"/>
      <c r="Q6" s="2">
        <v>5</v>
      </c>
      <c r="R6" s="2">
        <f t="shared" si="9"/>
        <v>273.2558189589065</v>
      </c>
      <c r="S6" s="2">
        <f t="shared" si="10"/>
        <v>196.14148568588666</v>
      </c>
      <c r="T6" s="2">
        <f t="shared" si="11"/>
        <v>446.29013992590637</v>
      </c>
      <c r="U6" s="2"/>
    </row>
    <row r="7" spans="1:21" x14ac:dyDescent="0.25">
      <c r="A7" s="1">
        <v>6</v>
      </c>
      <c r="B7" s="2">
        <v>0.24240000545978546</v>
      </c>
      <c r="C7" s="2">
        <v>0.23260000348091125</v>
      </c>
      <c r="D7" s="2">
        <v>0.2328999936580658</v>
      </c>
      <c r="E7" s="2"/>
      <c r="G7" s="1">
        <v>6</v>
      </c>
      <c r="H7" s="1">
        <f t="shared" si="3"/>
        <v>1.9590000435709953</v>
      </c>
      <c r="I7" s="1">
        <f t="shared" si="4"/>
        <v>1.8610000237822533</v>
      </c>
      <c r="J7" s="1">
        <f t="shared" si="5"/>
        <v>1.8639999255537987</v>
      </c>
      <c r="L7" s="1">
        <v>6</v>
      </c>
      <c r="M7" s="2">
        <f t="shared" si="6"/>
        <v>510.46451136220173</v>
      </c>
      <c r="N7" s="2">
        <f t="shared" si="7"/>
        <v>537.34550629807256</v>
      </c>
      <c r="O7" s="2">
        <f t="shared" si="8"/>
        <v>536.48070812175479</v>
      </c>
      <c r="P7" s="2"/>
      <c r="Q7" s="2">
        <v>6</v>
      </c>
      <c r="R7" s="2">
        <f t="shared" si="9"/>
        <v>489.53548863779827</v>
      </c>
      <c r="S7" s="2">
        <f t="shared" si="10"/>
        <v>462.65449370192744</v>
      </c>
      <c r="T7" s="2">
        <f t="shared" si="11"/>
        <v>463.51929187824521</v>
      </c>
      <c r="U7" s="2"/>
    </row>
    <row r="8" spans="1:21" x14ac:dyDescent="0.25">
      <c r="A8" s="1">
        <v>7</v>
      </c>
      <c r="B8" s="2">
        <v>0.2304999977350235</v>
      </c>
      <c r="C8" s="2">
        <v>0.23980000615119934</v>
      </c>
      <c r="D8" s="2">
        <v>0.23929999768733978</v>
      </c>
      <c r="E8" s="2"/>
      <c r="G8" s="1">
        <v>7</v>
      </c>
      <c r="H8" s="1">
        <f t="shared" si="3"/>
        <v>1.8399999663233757</v>
      </c>
      <c r="I8" s="1">
        <f t="shared" si="4"/>
        <v>1.9330000504851341</v>
      </c>
      <c r="J8" s="1">
        <f t="shared" si="5"/>
        <v>1.9279999658465385</v>
      </c>
      <c r="L8" s="1">
        <v>7</v>
      </c>
      <c r="M8" s="2">
        <f t="shared" si="6"/>
        <v>543.4782708165834</v>
      </c>
      <c r="N8" s="2">
        <f t="shared" si="7"/>
        <v>517.33056072555473</v>
      </c>
      <c r="O8" s="2">
        <f t="shared" si="8"/>
        <v>518.67220835811793</v>
      </c>
      <c r="P8" s="2"/>
      <c r="Q8" s="2">
        <v>7</v>
      </c>
      <c r="R8" s="2">
        <f t="shared" si="9"/>
        <v>456.5217291834166</v>
      </c>
      <c r="S8" s="2">
        <f t="shared" si="10"/>
        <v>482.66943927444527</v>
      </c>
      <c r="T8" s="2">
        <f t="shared" si="11"/>
        <v>481.32779164188207</v>
      </c>
      <c r="U8" s="2"/>
    </row>
    <row r="9" spans="1:21" x14ac:dyDescent="0.25">
      <c r="A9" s="1">
        <v>8</v>
      </c>
      <c r="B9" s="2">
        <v>0.20739999413490295</v>
      </c>
      <c r="C9" s="2">
        <v>0.19329999387264252</v>
      </c>
      <c r="D9" s="2">
        <v>0.23019999265670776</v>
      </c>
      <c r="E9" s="2"/>
      <c r="G9" s="1">
        <v>8</v>
      </c>
      <c r="H9" s="1">
        <f>(B9-$E$2)*10</f>
        <v>1.6089999303221703</v>
      </c>
      <c r="I9" s="1">
        <f t="shared" si="4"/>
        <v>1.4679999276995659</v>
      </c>
      <c r="J9" s="1">
        <f t="shared" si="5"/>
        <v>1.8369999155402184</v>
      </c>
      <c r="L9" s="1">
        <v>8</v>
      </c>
      <c r="M9" s="2">
        <f t="shared" si="6"/>
        <v>621.50406669052495</v>
      </c>
      <c r="N9" s="2">
        <f t="shared" si="7"/>
        <v>681.19894363145727</v>
      </c>
      <c r="O9" s="2">
        <f t="shared" si="8"/>
        <v>544.36583885520952</v>
      </c>
      <c r="P9" s="2"/>
      <c r="Q9" s="2">
        <v>8</v>
      </c>
      <c r="R9" s="2">
        <f t="shared" si="9"/>
        <v>378.49593330947505</v>
      </c>
      <c r="S9" s="2">
        <f t="shared" si="10"/>
        <v>318.80105636854273</v>
      </c>
      <c r="T9" s="2">
        <f t="shared" si="11"/>
        <v>455.63416114479048</v>
      </c>
      <c r="U9" s="2"/>
    </row>
    <row r="10" spans="1:21" x14ac:dyDescent="0.25"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L11" s="1" t="s">
        <v>5</v>
      </c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M16" s="2"/>
      <c r="N16" s="2"/>
      <c r="O16" s="2"/>
      <c r="R16" s="2"/>
      <c r="S16" s="2"/>
      <c r="T16" s="2"/>
    </row>
    <row r="17" spans="13:20" x14ac:dyDescent="0.25">
      <c r="M17" s="2"/>
      <c r="N17" s="2"/>
      <c r="O17" s="2"/>
      <c r="R17" s="2"/>
      <c r="S17" s="2"/>
      <c r="T17" s="2"/>
    </row>
    <row r="18" spans="13:20" x14ac:dyDescent="0.25">
      <c r="M18" s="2"/>
      <c r="N18" s="2"/>
      <c r="R18" s="2"/>
      <c r="S18" s="2"/>
    </row>
    <row r="19" spans="13:20" x14ac:dyDescent="0.25">
      <c r="M19" s="2"/>
      <c r="N19" s="2"/>
      <c r="R19" s="2"/>
      <c r="S19" s="2"/>
    </row>
    <row r="20" spans="13:20" x14ac:dyDescent="0.25">
      <c r="M20" s="2"/>
      <c r="N20" s="2"/>
    </row>
    <row r="21" spans="13:20" x14ac:dyDescent="0.25">
      <c r="M21" s="2"/>
      <c r="N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3"/>
  <sheetViews>
    <sheetView topLeftCell="A25" workbookViewId="0">
      <selection activeCell="B31" sqref="B31:E38"/>
    </sheetView>
  </sheetViews>
  <sheetFormatPr defaultRowHeight="15" x14ac:dyDescent="0.25"/>
  <cols>
    <col min="1" max="16384" width="9.140625" style="2"/>
  </cols>
  <sheetData>
    <row r="1" spans="1:12" x14ac:dyDescent="0.25">
      <c r="A1" s="2" t="s">
        <v>6</v>
      </c>
      <c r="E1" s="2" t="s">
        <v>7</v>
      </c>
    </row>
    <row r="2" spans="1:12" x14ac:dyDescent="0.25">
      <c r="A2" s="2" t="s">
        <v>8</v>
      </c>
      <c r="E2" s="2" t="s">
        <v>9</v>
      </c>
      <c r="I2" s="2" t="s">
        <v>10</v>
      </c>
    </row>
    <row r="3" spans="1:12" x14ac:dyDescent="0.25">
      <c r="A3" s="2" t="s">
        <v>11</v>
      </c>
      <c r="E3" s="2" t="s">
        <v>12</v>
      </c>
    </row>
    <row r="5" spans="1:12" x14ac:dyDescent="0.25">
      <c r="A5" s="2" t="s">
        <v>13</v>
      </c>
      <c r="B5" s="3">
        <v>43883</v>
      </c>
    </row>
    <row r="6" spans="1:12" x14ac:dyDescent="0.25">
      <c r="A6" s="2" t="s">
        <v>14</v>
      </c>
      <c r="B6" s="4" t="s">
        <v>15</v>
      </c>
    </row>
    <row r="9" spans="1:12" x14ac:dyDescent="0.25">
      <c r="A9" s="2" t="s">
        <v>16</v>
      </c>
      <c r="E9" s="2" t="s">
        <v>17</v>
      </c>
    </row>
    <row r="10" spans="1:12" x14ac:dyDescent="0.25">
      <c r="A10" s="2" t="s">
        <v>18</v>
      </c>
      <c r="E10" s="2" t="s">
        <v>19</v>
      </c>
    </row>
    <row r="11" spans="1:12" x14ac:dyDescent="0.25">
      <c r="A11" s="2" t="s">
        <v>20</v>
      </c>
      <c r="E11" s="2" t="s">
        <v>21</v>
      </c>
    </row>
    <row r="12" spans="1:12" x14ac:dyDescent="0.25">
      <c r="A12" s="2" t="s">
        <v>22</v>
      </c>
    </row>
    <row r="14" spans="1:12" x14ac:dyDescent="0.25">
      <c r="A14" s="5" t="s">
        <v>23</v>
      </c>
      <c r="B14" s="5"/>
      <c r="C14" s="5"/>
      <c r="D14" s="5"/>
      <c r="E14" s="5">
        <v>5</v>
      </c>
      <c r="F14" s="5" t="s">
        <v>24</v>
      </c>
      <c r="G14" s="5"/>
      <c r="H14" s="5"/>
      <c r="I14" s="5"/>
      <c r="J14" s="5"/>
      <c r="K14" s="5"/>
      <c r="L14" s="5"/>
    </row>
    <row r="15" spans="1:12" x14ac:dyDescent="0.25">
      <c r="A15" s="5" t="s">
        <v>25</v>
      </c>
      <c r="B15" s="5"/>
      <c r="C15" s="5"/>
      <c r="D15" s="5"/>
      <c r="E15" s="5">
        <v>2</v>
      </c>
      <c r="F15" s="5" t="s">
        <v>26</v>
      </c>
      <c r="G15" s="5"/>
      <c r="H15" s="5"/>
      <c r="I15" s="5"/>
      <c r="J15" s="5"/>
      <c r="K15" s="5"/>
      <c r="L15" s="5"/>
    </row>
    <row r="17" spans="1:12" x14ac:dyDescent="0.25">
      <c r="A17" s="5" t="s">
        <v>27</v>
      </c>
      <c r="B17" s="5"/>
      <c r="C17" s="5"/>
      <c r="D17" s="5"/>
      <c r="E17" s="6">
        <v>5.7870370370370366E-5</v>
      </c>
      <c r="F17" s="5"/>
      <c r="G17" s="5"/>
      <c r="H17" s="5"/>
      <c r="I17" s="5"/>
      <c r="J17" s="5"/>
      <c r="K17" s="5"/>
      <c r="L17" s="5"/>
    </row>
    <row r="20" spans="1:12" x14ac:dyDescent="0.25">
      <c r="A20" s="2" t="s">
        <v>28</v>
      </c>
    </row>
    <row r="21" spans="1:12" x14ac:dyDescent="0.25">
      <c r="A21" s="2" t="s">
        <v>29</v>
      </c>
      <c r="E21" s="2" t="s">
        <v>30</v>
      </c>
    </row>
    <row r="22" spans="1:12" x14ac:dyDescent="0.25">
      <c r="A22" s="2" t="s">
        <v>31</v>
      </c>
      <c r="E22" s="2">
        <v>600</v>
      </c>
      <c r="F22" s="2" t="s">
        <v>32</v>
      </c>
    </row>
    <row r="23" spans="1:12" x14ac:dyDescent="0.25">
      <c r="A23" s="2" t="s">
        <v>33</v>
      </c>
      <c r="E23" s="2">
        <v>9</v>
      </c>
      <c r="F23" s="2" t="s">
        <v>32</v>
      </c>
    </row>
    <row r="24" spans="1:12" x14ac:dyDescent="0.25">
      <c r="A24" s="2" t="s">
        <v>34</v>
      </c>
      <c r="E24" s="2">
        <v>10</v>
      </c>
    </row>
    <row r="25" spans="1:12" x14ac:dyDescent="0.25">
      <c r="A25" s="2" t="s">
        <v>35</v>
      </c>
      <c r="E25" s="2">
        <v>0</v>
      </c>
      <c r="F25" s="2" t="s">
        <v>36</v>
      </c>
    </row>
    <row r="26" spans="1:12" x14ac:dyDescent="0.25">
      <c r="A26" s="2" t="s">
        <v>37</v>
      </c>
      <c r="E26" s="2" t="s">
        <v>38</v>
      </c>
    </row>
    <row r="27" spans="1:12" x14ac:dyDescent="0.25">
      <c r="A27" s="2" t="s">
        <v>39</v>
      </c>
      <c r="B27" s="4" t="s">
        <v>40</v>
      </c>
    </row>
    <row r="29" spans="1:12" x14ac:dyDescent="0.25">
      <c r="B29" s="2" t="s">
        <v>41</v>
      </c>
    </row>
    <row r="30" spans="1:12" x14ac:dyDescent="0.25">
      <c r="A30" s="7" t="s">
        <v>42</v>
      </c>
      <c r="B30" s="7">
        <v>1</v>
      </c>
      <c r="C30" s="7">
        <v>2</v>
      </c>
      <c r="D30" s="7">
        <v>3</v>
      </c>
      <c r="E30" s="7">
        <v>4</v>
      </c>
    </row>
    <row r="31" spans="1:12" x14ac:dyDescent="0.25">
      <c r="A31" s="7" t="s">
        <v>43</v>
      </c>
      <c r="B31" s="2">
        <v>0.26519998908042908</v>
      </c>
      <c r="C31" s="2">
        <v>0.27120000123977661</v>
      </c>
      <c r="D31" s="2">
        <v>0.28240001201629639</v>
      </c>
      <c r="E31" s="2">
        <v>4.6500001102685928E-2</v>
      </c>
    </row>
    <row r="32" spans="1:12" x14ac:dyDescent="0.25">
      <c r="A32" s="7" t="s">
        <v>44</v>
      </c>
      <c r="B32" s="2">
        <v>0.24410000443458557</v>
      </c>
      <c r="C32" s="2">
        <v>0.26240000128746033</v>
      </c>
      <c r="D32" s="2">
        <v>0.26429998874664307</v>
      </c>
    </row>
    <row r="33" spans="1:4" x14ac:dyDescent="0.25">
      <c r="A33" s="7" t="s">
        <v>45</v>
      </c>
      <c r="B33" s="2">
        <v>0.26750001311302185</v>
      </c>
      <c r="C33" s="2">
        <v>0.2370000034570694</v>
      </c>
      <c r="D33" s="2">
        <v>0.27210000157356262</v>
      </c>
    </row>
    <row r="34" spans="1:4" x14ac:dyDescent="0.25">
      <c r="A34" s="7" t="s">
        <v>46</v>
      </c>
      <c r="B34" s="2">
        <v>0.21349999308586121</v>
      </c>
      <c r="C34" s="2">
        <v>0.20090000331401825</v>
      </c>
      <c r="D34" s="2">
        <v>0.26249998807907104</v>
      </c>
    </row>
    <row r="35" spans="1:4" x14ac:dyDescent="0.25">
      <c r="A35" s="7" t="s">
        <v>47</v>
      </c>
      <c r="B35" s="2">
        <v>0.18410000205039978</v>
      </c>
      <c r="C35" s="2">
        <v>0.17090000212192535</v>
      </c>
      <c r="D35" s="2">
        <v>0.22709999978542328</v>
      </c>
    </row>
    <row r="36" spans="1:4" x14ac:dyDescent="0.25">
      <c r="A36" s="7" t="s">
        <v>48</v>
      </c>
      <c r="B36" s="2">
        <v>0.24240000545978546</v>
      </c>
      <c r="C36" s="2">
        <v>0.23260000348091125</v>
      </c>
      <c r="D36" s="2">
        <v>0.2328999936580658</v>
      </c>
    </row>
    <row r="37" spans="1:4" x14ac:dyDescent="0.25">
      <c r="A37" s="7" t="s">
        <v>49</v>
      </c>
      <c r="B37" s="2">
        <v>0.2304999977350235</v>
      </c>
      <c r="C37" s="2">
        <v>0.23980000615119934</v>
      </c>
      <c r="D37" s="2">
        <v>0.23929999768733978</v>
      </c>
    </row>
    <row r="38" spans="1:4" x14ac:dyDescent="0.25">
      <c r="A38" s="7" t="s">
        <v>50</v>
      </c>
      <c r="B38" s="2">
        <v>0.20739999413490295</v>
      </c>
      <c r="C38" s="2">
        <v>0.19329999387264252</v>
      </c>
      <c r="D38" s="2">
        <v>0.23019999265670776</v>
      </c>
    </row>
    <row r="43" spans="1:4" x14ac:dyDescent="0.25">
      <c r="A43" s="2" t="s">
        <v>51</v>
      </c>
      <c r="B43" s="4" t="s">
        <v>52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Tecan</cp:lastModifiedBy>
  <dcterms:created xsi:type="dcterms:W3CDTF">2020-01-13T19:00:11Z</dcterms:created>
  <dcterms:modified xsi:type="dcterms:W3CDTF">2020-02-22T15:41:32Z</dcterms:modified>
</cp:coreProperties>
</file>