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05" yWindow="-105" windowWidth="23250" windowHeight="1257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3" i="1" l="1"/>
  <c r="M23" i="1"/>
  <c r="S19" i="1"/>
  <c r="S14" i="1"/>
  <c r="S15" i="1"/>
  <c r="R14" i="1"/>
  <c r="R15" i="1"/>
  <c r="R13" i="1"/>
  <c r="N19" i="1"/>
  <c r="N14" i="1"/>
  <c r="N15" i="1"/>
  <c r="M14" i="1"/>
  <c r="M15" i="1"/>
  <c r="M13" i="1"/>
  <c r="I9" i="1" l="1"/>
  <c r="J9" i="1"/>
  <c r="H9" i="1"/>
  <c r="M9" i="1" l="1"/>
  <c r="O9" i="1"/>
  <c r="N9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I2" i="1"/>
  <c r="J2" i="1"/>
  <c r="H2" i="1"/>
  <c r="O8" i="1" l="1"/>
  <c r="T8" i="1" s="1"/>
  <c r="N7" i="1"/>
  <c r="S7" i="1" s="1"/>
  <c r="M6" i="1"/>
  <c r="R6" i="1" s="1"/>
  <c r="O4" i="1"/>
  <c r="T4" i="1" s="1"/>
  <c r="N3" i="1"/>
  <c r="S3" i="1" s="1"/>
  <c r="M2" i="1"/>
  <c r="R2" i="1" s="1"/>
  <c r="N8" i="1"/>
  <c r="S8" i="1" s="1"/>
  <c r="M7" i="1"/>
  <c r="R7" i="1" s="1"/>
  <c r="O5" i="1"/>
  <c r="T5" i="1" s="1"/>
  <c r="N4" i="1"/>
  <c r="S4" i="1" s="1"/>
  <c r="M3" i="1"/>
  <c r="R3" i="1" s="1"/>
  <c r="O2" i="1"/>
  <c r="T2" i="1" s="1"/>
  <c r="M8" i="1"/>
  <c r="R8" i="1" s="1"/>
  <c r="O6" i="1"/>
  <c r="T6" i="1" s="1"/>
  <c r="N5" i="1"/>
  <c r="S5" i="1" s="1"/>
  <c r="M4" i="1"/>
  <c r="R4" i="1" s="1"/>
  <c r="N2" i="1"/>
  <c r="S2" i="1" s="1"/>
  <c r="O7" i="1"/>
  <c r="T7" i="1" s="1"/>
  <c r="N6" i="1"/>
  <c r="S6" i="1" s="1"/>
  <c r="M5" i="1"/>
  <c r="R5" i="1" s="1"/>
  <c r="O3" i="1"/>
  <c r="T3" i="1" s="1"/>
  <c r="T9" i="1"/>
  <c r="S9" i="1"/>
  <c r="R9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<sst xmlns="http://schemas.openxmlformats.org/spreadsheetml/2006/main" count="55" uniqueCount="54">
  <si>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</si>
  <si>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</si>
  <si>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</si>
  <si>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</si>
  <si>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</si>
  <si>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</si>
  <si>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</si>
  <si>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</si>
  <si>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</si>
  <si>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</si>
  <si>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</si>
  <si>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</si>
  <si>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</si>
  <si>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</si>
  <si>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</si>
  <si>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10:29:58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</si>
  <si>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</si>
  <si>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</si>
  <si>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</si>
  <si>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</si>
  <si>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</si>
  <si>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</si>
  <si>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</si>
  <si>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</si>
  <si>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</si>
  <si>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</si>
  <si>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</si>
  <si>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</si>
  <si>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</si>
  <si>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</si>
  <si>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</si>
  <si>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</si>
  <si>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</si>
  <si>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</si>
  <si>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</si>
  <si>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</si>
  <si>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</si>
  <si>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</si>
  <si>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Start Time:</t>
  </si>
  <si>
    <t>2/27/2020 10:30:08 AM</t>
  </si>
  <si>
    <t>Temperature: 26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</si>
  <si>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</si>
  <si>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</si>
  <si>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</si>
  <si>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</si>
  <si>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</si>
  <si>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</si>
  <si>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</si>
  <si>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</si>
  <si>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</si>
  <si>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</si>
  <si>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2/27/2020 10:30:25 AM</t>
  </si>
  <si>
    <t>A5-A8; B5-H7</t>
  </si>
  <si>
    <t xml:space="preserve">Correct to 0.25, dilute 200 in 400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</si>
</sst>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  <xf numFmtId="0" fontId="3" fillId="10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  <xf numFmtId="0" fontId="3" fillId="10" borderId="0" xfId="8"/>
    <xf numFmtId="0" fontId="4" fillId="10" borderId="0" xfId="9" applyFill="1"/>
    <xf numFmtId="0" fontId="4" fillId="0" borderId="0" xfId="9"/>
  </cellXfs>
  <cellStyles count="10">
    <cellStyle name="Bad" xfId="8" builtinId="27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  <cellStyle name="Warning Text" xfId="9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C8" workbookViewId="0">
      <selection activeCell="J17" sqref="J17"/>
    </sheetView>
  </sheetViews>
  <sheetFormatPr defaultColWidth="8.85546875" defaultRowHeight="15" x14ac:dyDescent="0.25"/>
  <cols>
    <col min="1" max="11" width="8.85546875" style="1"/>
    <col min="12" max="12" width="21.28515625" style="1" bestFit="1" customWidth="1"/>
    <col min="13" max="17" width="8.85546875" style="1"/>
    <col min="18" max="19" width="9.28515625" style="1" bestFit="1" customWidth="1"/>
    <col min="20" max="20" width="12.7109375" style="1" bestFit="1" customWidth="1"/>
    <col min="21" max="16384" width="8.85546875" style="1"/>
  </cols>
  <sheetData>
    <row r="1" spans="1:20" x14ac:dyDescent="0.25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0" x14ac:dyDescent="0.25">
      <c r="A2" s="1">
        <v>1</v>
      </c>
      <c r="B2" s="1">
        <v>0.14699999988079071</v>
      </c>
      <c r="C2" s="1">
        <v>0.17460000514984131</v>
      </c>
      <c r="D2" s="1">
        <v>0.21960000693798065</v>
      </c>
      <c r="E2" s="1">
        <v>4.8500001430511475E-2</v>
      </c>
      <c r="G2" s="1">
        <v>1</v>
      </c>
      <c r="H2" s="1">
        <f>(B2-$E$2)*10</f>
        <v>0.98499998450279236</v>
      </c>
      <c r="I2" s="1">
        <f t="shared" ref="I2:J2" si="0">(C2-$E$2)*10</f>
        <v>1.2610000371932983</v>
      </c>
      <c r="J2" s="1">
        <f t="shared" si="0"/>
        <v>1.7110000550746918</v>
      </c>
      <c r="L2" s="1">
        <v>1</v>
      </c>
      <c r="M2" s="7">
        <f>(1/H2)*1000</f>
        <v>1015.228442368737</v>
      </c>
      <c r="N2" s="1">
        <f t="shared" ref="N2:O2" si="1">(1/I2)*1000</f>
        <v>793.02138818788183</v>
      </c>
      <c r="O2" s="1">
        <f t="shared" si="1"/>
        <v>584.45351713115292</v>
      </c>
      <c r="Q2" s="1">
        <v>1</v>
      </c>
      <c r="R2" s="7">
        <f>1000-M2</f>
        <v>-15.228442368736978</v>
      </c>
      <c r="S2" s="1">
        <f t="shared" ref="S2:T2" si="2">1000-N2</f>
        <v>206.97861181211817</v>
      </c>
      <c r="T2" s="1">
        <f t="shared" si="2"/>
        <v>415.54648286884708</v>
      </c>
    </row>
    <row r="3" spans="1:20" x14ac:dyDescent="0.25">
      <c r="A3" s="1">
        <v>2</v>
      </c>
      <c r="B3" s="1">
        <v>0.11469999700784683</v>
      </c>
      <c r="C3" s="1">
        <v>0.15209999680519104</v>
      </c>
      <c r="D3" s="1">
        <v>0.23399999737739563</v>
      </c>
      <c r="G3" s="1">
        <v>2</v>
      </c>
      <c r="H3" s="1">
        <f t="shared" ref="H3:H8" si="3">(B3-$E$2)*10</f>
        <v>0.66199995577335358</v>
      </c>
      <c r="I3" s="1">
        <f t="shared" ref="I3:I9" si="4">(C3-$E$2)*10</f>
        <v>1.0359999537467957</v>
      </c>
      <c r="J3" s="1">
        <f t="shared" ref="J3:J9" si="5">(D3-$E$2)*10</f>
        <v>1.8549999594688416</v>
      </c>
      <c r="L3" s="1">
        <v>2</v>
      </c>
      <c r="M3" s="7">
        <f t="shared" ref="M3:M9" si="6">(1/H3)*1000</f>
        <v>1510.5741190447543</v>
      </c>
      <c r="N3" s="7">
        <f t="shared" ref="N3:N9" si="7">(1/I3)*1000</f>
        <v>965.2510083455137</v>
      </c>
      <c r="O3" s="1">
        <f t="shared" ref="O3:O9" si="8">(1/J3)*1000</f>
        <v>539.08356973028663</v>
      </c>
      <c r="Q3" s="1">
        <v>2</v>
      </c>
      <c r="R3" s="7">
        <f t="shared" ref="R3:R9" si="9">1000-M3</f>
        <v>-510.5741190447543</v>
      </c>
      <c r="S3" s="7">
        <f t="shared" ref="S3:S9" si="10">1000-N3</f>
        <v>34.748991654486304</v>
      </c>
      <c r="T3" s="1">
        <f t="shared" ref="T3:T9" si="11">1000-O3</f>
        <v>460.91643026971337</v>
      </c>
    </row>
    <row r="4" spans="1:20" x14ac:dyDescent="0.25">
      <c r="A4" s="1">
        <v>3</v>
      </c>
      <c r="B4" s="1">
        <v>0.12880000472068787</v>
      </c>
      <c r="C4" s="1">
        <v>0.13199999928474426</v>
      </c>
      <c r="D4" s="1">
        <v>0.20610000193119049</v>
      </c>
      <c r="G4" s="1">
        <v>3</v>
      </c>
      <c r="H4" s="1">
        <f t="shared" si="3"/>
        <v>0.80300003290176392</v>
      </c>
      <c r="I4" s="1">
        <f t="shared" si="4"/>
        <v>0.83499997854232788</v>
      </c>
      <c r="J4" s="1">
        <f t="shared" si="5"/>
        <v>1.5760000050067902</v>
      </c>
      <c r="L4" s="1">
        <v>3</v>
      </c>
      <c r="M4" s="7">
        <f t="shared" si="6"/>
        <v>1245.3299614277055</v>
      </c>
      <c r="N4" s="7">
        <f t="shared" si="7"/>
        <v>1197.604821194984</v>
      </c>
      <c r="O4" s="1">
        <f t="shared" si="8"/>
        <v>634.51776448166424</v>
      </c>
      <c r="Q4" s="1">
        <v>3</v>
      </c>
      <c r="R4" s="7">
        <f t="shared" si="9"/>
        <v>-245.32996142770548</v>
      </c>
      <c r="S4" s="7">
        <f t="shared" si="10"/>
        <v>-197.60482119498397</v>
      </c>
      <c r="T4" s="1">
        <f t="shared" si="11"/>
        <v>365.48223551833576</v>
      </c>
    </row>
    <row r="5" spans="1:20" x14ac:dyDescent="0.25">
      <c r="A5" s="1">
        <v>4</v>
      </c>
      <c r="B5" s="1">
        <v>0.15680000185966492</v>
      </c>
      <c r="C5" s="1">
        <v>0.17839999496936798</v>
      </c>
      <c r="D5" s="1">
        <v>0.22750000655651093</v>
      </c>
      <c r="G5" s="1">
        <v>4</v>
      </c>
      <c r="H5" s="1">
        <f t="shared" si="3"/>
        <v>1.0830000042915344</v>
      </c>
      <c r="I5" s="1">
        <f t="shared" si="4"/>
        <v>1.2989999353885651</v>
      </c>
      <c r="J5" s="1">
        <f t="shared" si="5"/>
        <v>1.7900000512599945</v>
      </c>
      <c r="L5" s="1">
        <v>4</v>
      </c>
      <c r="M5" s="1">
        <f t="shared" si="6"/>
        <v>923.36103050541499</v>
      </c>
      <c r="N5" s="1">
        <f t="shared" si="7"/>
        <v>769.82297901413949</v>
      </c>
      <c r="O5" s="1">
        <f t="shared" si="8"/>
        <v>558.6592018788449</v>
      </c>
      <c r="Q5" s="1">
        <v>4</v>
      </c>
      <c r="R5" s="1">
        <f t="shared" si="9"/>
        <v>76.638969494585012</v>
      </c>
      <c r="S5" s="1">
        <f t="shared" si="10"/>
        <v>230.17702098586051</v>
      </c>
      <c r="T5" s="1">
        <f t="shared" si="11"/>
        <v>441.3407981211551</v>
      </c>
    </row>
    <row r="6" spans="1:20" x14ac:dyDescent="0.25">
      <c r="A6" s="1">
        <v>5</v>
      </c>
      <c r="B6" s="1">
        <v>0.17479999363422394</v>
      </c>
      <c r="C6" s="1">
        <v>0.16269999742507935</v>
      </c>
      <c r="D6" s="1">
        <v>0.25499999523162842</v>
      </c>
      <c r="G6" s="1">
        <v>5</v>
      </c>
      <c r="H6" s="1">
        <f t="shared" si="3"/>
        <v>1.2629999220371246</v>
      </c>
      <c r="I6" s="1">
        <f t="shared" si="4"/>
        <v>1.1419999599456787</v>
      </c>
      <c r="J6" s="1">
        <f t="shared" si="5"/>
        <v>2.0649999380111694</v>
      </c>
      <c r="L6" s="1">
        <v>5</v>
      </c>
      <c r="M6" s="1">
        <f t="shared" si="6"/>
        <v>791.76568624570825</v>
      </c>
      <c r="N6" s="1">
        <f t="shared" si="7"/>
        <v>875.65677326956018</v>
      </c>
      <c r="O6" s="1">
        <f t="shared" si="8"/>
        <v>484.26151574760536</v>
      </c>
      <c r="Q6" s="1">
        <v>5</v>
      </c>
      <c r="R6" s="1">
        <f t="shared" si="9"/>
        <v>208.23431375429175</v>
      </c>
      <c r="S6" s="1">
        <f t="shared" si="10"/>
        <v>124.34322673043982</v>
      </c>
      <c r="T6" s="1">
        <f t="shared" si="11"/>
        <v>515.73848425239464</v>
      </c>
    </row>
    <row r="7" spans="1:20" x14ac:dyDescent="0.25">
      <c r="A7" s="1">
        <v>6</v>
      </c>
      <c r="B7" s="1">
        <v>0.15620000660419464</v>
      </c>
      <c r="C7" s="1">
        <v>0.18160000443458557</v>
      </c>
      <c r="D7" s="1">
        <v>0.23819999396800995</v>
      </c>
      <c r="G7" s="1">
        <v>6</v>
      </c>
      <c r="H7" s="1">
        <f t="shared" si="3"/>
        <v>1.0770000517368317</v>
      </c>
      <c r="I7" s="1">
        <f t="shared" si="4"/>
        <v>1.331000030040741</v>
      </c>
      <c r="J7" s="1">
        <f t="shared" si="5"/>
        <v>1.8969999253749847</v>
      </c>
      <c r="L7" s="1">
        <v>6</v>
      </c>
      <c r="M7" s="1">
        <f t="shared" si="6"/>
        <v>928.50506217464249</v>
      </c>
      <c r="N7" s="1">
        <f t="shared" si="7"/>
        <v>751.31478394436306</v>
      </c>
      <c r="O7" s="1">
        <f t="shared" si="8"/>
        <v>527.14814936132768</v>
      </c>
      <c r="Q7" s="1">
        <v>6</v>
      </c>
      <c r="R7" s="1">
        <f t="shared" si="9"/>
        <v>71.494937825357511</v>
      </c>
      <c r="S7" s="1">
        <f t="shared" si="10"/>
        <v>248.68521605563694</v>
      </c>
      <c r="T7" s="1">
        <f t="shared" si="11"/>
        <v>472.85185063867232</v>
      </c>
    </row>
    <row r="8" spans="1:20" x14ac:dyDescent="0.25">
      <c r="A8" s="1">
        <v>7</v>
      </c>
      <c r="B8" s="1">
        <v>9.4400003552436829E-2</v>
      </c>
      <c r="C8" s="1">
        <v>0.13789999485015869</v>
      </c>
      <c r="D8" s="1">
        <v>0.19220000505447388</v>
      </c>
      <c r="G8" s="1">
        <v>7</v>
      </c>
      <c r="H8" s="1">
        <f t="shared" si="3"/>
        <v>0.45900002121925354</v>
      </c>
      <c r="I8" s="1">
        <f t="shared" si="4"/>
        <v>0.89399993419647217</v>
      </c>
      <c r="J8" s="1">
        <f t="shared" si="5"/>
        <v>1.437000036239624</v>
      </c>
      <c r="L8" s="1">
        <v>7</v>
      </c>
      <c r="M8" s="8">
        <f t="shared" si="6"/>
        <v>2178.6491367553194</v>
      </c>
      <c r="N8" s="7">
        <f t="shared" si="7"/>
        <v>1118.5683149952363</v>
      </c>
      <c r="O8" s="1">
        <f t="shared" si="8"/>
        <v>695.89420652822241</v>
      </c>
      <c r="Q8" s="1">
        <v>7</v>
      </c>
      <c r="R8" s="8">
        <f t="shared" si="9"/>
        <v>-1178.6491367553194</v>
      </c>
      <c r="S8" s="7">
        <f t="shared" si="10"/>
        <v>-118.56831499523628</v>
      </c>
      <c r="T8" s="1">
        <f t="shared" si="11"/>
        <v>304.10579347177759</v>
      </c>
    </row>
    <row r="9" spans="1:20" x14ac:dyDescent="0.25">
      <c r="A9" s="1">
        <v>8</v>
      </c>
      <c r="B9" s="1">
        <v>0.23849999904632568</v>
      </c>
      <c r="C9" s="1">
        <v>0.28610000014305115</v>
      </c>
      <c r="D9" s="1">
        <v>0.29330000281333923</v>
      </c>
      <c r="G9" s="1">
        <v>8</v>
      </c>
      <c r="H9" s="1">
        <f>(B9-$E$2)*10</f>
        <v>1.8999999761581421</v>
      </c>
      <c r="I9" s="1">
        <f t="shared" si="4"/>
        <v>2.3759999871253967</v>
      </c>
      <c r="J9" s="1">
        <f t="shared" si="5"/>
        <v>2.4480000138282776</v>
      </c>
      <c r="L9" s="1">
        <v>8</v>
      </c>
      <c r="M9" s="1">
        <f t="shared" si="6"/>
        <v>526.31579607807714</v>
      </c>
      <c r="N9" s="1">
        <f t="shared" si="7"/>
        <v>420.87542315597813</v>
      </c>
      <c r="O9" s="1">
        <f t="shared" si="8"/>
        <v>408.49672971862492</v>
      </c>
      <c r="Q9" s="1">
        <v>8</v>
      </c>
      <c r="R9" s="1">
        <f t="shared" si="9"/>
        <v>473.68420392192286</v>
      </c>
      <c r="S9" s="1">
        <f t="shared" si="10"/>
        <v>579.12457684402193</v>
      </c>
      <c r="T9" s="1">
        <f t="shared" si="11"/>
        <v>591.50327028137508</v>
      </c>
    </row>
    <row r="11" spans="1:20" x14ac:dyDescent="0.25">
      <c r="L11" s="1" t="s">
        <v>5</v>
      </c>
    </row>
    <row r="13" spans="1:20" x14ac:dyDescent="0.25">
      <c r="M13" s="1">
        <f>500/H2</f>
        <v>507.61422118436849</v>
      </c>
      <c r="R13" s="1">
        <f>1000-M13</f>
        <v>492.38577881563151</v>
      </c>
    </row>
    <row r="14" spans="1:20" x14ac:dyDescent="0.25">
      <c r="M14" s="1">
        <f t="shared" ref="M14:N15" si="12">500/H3</f>
        <v>755.28705952237726</v>
      </c>
      <c r="N14" s="1">
        <f t="shared" si="12"/>
        <v>482.62550417275685</v>
      </c>
      <c r="R14" s="1">
        <f t="shared" ref="R14:S15" si="13">1000-M14</f>
        <v>244.71294047762274</v>
      </c>
      <c r="S14" s="1">
        <f t="shared" si="13"/>
        <v>517.37449582724321</v>
      </c>
    </row>
    <row r="15" spans="1:20" x14ac:dyDescent="0.25">
      <c r="M15" s="1">
        <f t="shared" si="12"/>
        <v>622.66498071385286</v>
      </c>
      <c r="N15" s="1">
        <f t="shared" si="12"/>
        <v>598.80241059749198</v>
      </c>
      <c r="R15" s="1">
        <f t="shared" si="13"/>
        <v>377.33501928614714</v>
      </c>
      <c r="S15" s="1">
        <f t="shared" si="13"/>
        <v>401.19758940250802</v>
      </c>
    </row>
    <row r="19" spans="12:19" x14ac:dyDescent="0.25">
      <c r="N19" s="1">
        <f t="shared" ref="M19:N19" si="14">500/I8</f>
        <v>559.28415749761814</v>
      </c>
      <c r="S19" s="1">
        <f t="shared" ref="S16:S19" si="15">1000-N19</f>
        <v>440.71584250238186</v>
      </c>
    </row>
    <row r="21" spans="12:19" x14ac:dyDescent="0.25">
      <c r="L21" s="1" t="s">
        <v>53</v>
      </c>
    </row>
    <row r="23" spans="12:19" x14ac:dyDescent="0.25">
      <c r="M23" s="9">
        <f>250/H8</f>
        <v>544.66228418882986</v>
      </c>
      <c r="R23" s="9">
        <f>1000-M23</f>
        <v>455.33771581117014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opLeftCell="A25" workbookViewId="0">
      <selection activeCell="E38" sqref="B31:E38"/>
    </sheetView>
  </sheetViews>
  <sheetFormatPr defaultRowHeight="15" x14ac:dyDescent="0.25"/>
  <cols>
    <col min="1" max="16384" width="9.140625" style="1"/>
  </cols>
  <sheetData>
    <row r="1" spans="1:12" x14ac:dyDescent="0.25">
      <c r="A1" s="1" t="s">
        <v>6</v>
      </c>
      <c r="E1" s="1" t="s">
        <v>7</v>
      </c>
    </row>
    <row r="2" spans="1:12" x14ac:dyDescent="0.25">
      <c r="A2" s="1" t="s">
        <v>8</v>
      </c>
      <c r="E2" s="1" t="s">
        <v>9</v>
      </c>
      <c r="I2" s="1" t="s">
        <v>10</v>
      </c>
    </row>
    <row r="3" spans="1:12" x14ac:dyDescent="0.25">
      <c r="A3" s="1" t="s">
        <v>11</v>
      </c>
      <c r="E3" s="1" t="s">
        <v>12</v>
      </c>
    </row>
    <row r="5" spans="1:12" x14ac:dyDescent="0.25">
      <c r="A5" s="1" t="s">
        <v>13</v>
      </c>
      <c r="B5" s="2">
        <v>43888</v>
      </c>
    </row>
    <row r="6" spans="1:12" x14ac:dyDescent="0.25">
      <c r="A6" s="1" t="s">
        <v>14</v>
      </c>
      <c r="B6" s="3" t="s">
        <v>15</v>
      </c>
    </row>
    <row r="9" spans="1:12" x14ac:dyDescent="0.25">
      <c r="A9" s="1" t="s">
        <v>16</v>
      </c>
      <c r="E9" s="1" t="s">
        <v>17</v>
      </c>
    </row>
    <row r="10" spans="1:12" x14ac:dyDescent="0.25">
      <c r="A10" s="1" t="s">
        <v>18</v>
      </c>
      <c r="E10" s="1" t="s">
        <v>19</v>
      </c>
    </row>
    <row r="11" spans="1:12" x14ac:dyDescent="0.25">
      <c r="A11" s="1" t="s">
        <v>20</v>
      </c>
      <c r="E11" s="1" t="s">
        <v>21</v>
      </c>
    </row>
    <row r="12" spans="1:12" x14ac:dyDescent="0.25">
      <c r="A12" s="1" t="s">
        <v>22</v>
      </c>
    </row>
    <row r="14" spans="1:12" x14ac:dyDescent="0.25">
      <c r="A14" s="4" t="s">
        <v>23</v>
      </c>
      <c r="B14" s="4"/>
      <c r="C14" s="4"/>
      <c r="D14" s="4"/>
      <c r="E14" s="4">
        <v>5</v>
      </c>
      <c r="F14" s="4" t="s">
        <v>24</v>
      </c>
      <c r="G14" s="4"/>
      <c r="H14" s="4"/>
      <c r="I14" s="4"/>
      <c r="J14" s="4"/>
      <c r="K14" s="4"/>
      <c r="L14" s="4"/>
    </row>
    <row r="15" spans="1:12" x14ac:dyDescent="0.25">
      <c r="A15" s="4" t="s">
        <v>25</v>
      </c>
      <c r="B15" s="4"/>
      <c r="C15" s="4"/>
      <c r="D15" s="4"/>
      <c r="E15" s="4">
        <v>2</v>
      </c>
      <c r="F15" s="4" t="s">
        <v>26</v>
      </c>
      <c r="G15" s="4"/>
      <c r="H15" s="4"/>
      <c r="I15" s="4"/>
      <c r="J15" s="4"/>
      <c r="K15" s="4"/>
      <c r="L15" s="4"/>
    </row>
    <row r="17" spans="1:12" x14ac:dyDescent="0.25">
      <c r="A17" s="4" t="s">
        <v>27</v>
      </c>
      <c r="B17" s="4"/>
      <c r="C17" s="4"/>
      <c r="D17" s="4"/>
      <c r="E17" s="5">
        <v>5.7870370370370366E-5</v>
      </c>
      <c r="F17" s="4"/>
      <c r="G17" s="4"/>
      <c r="H17" s="4"/>
      <c r="I17" s="4"/>
      <c r="J17" s="4"/>
      <c r="K17" s="4"/>
      <c r="L17" s="4"/>
    </row>
    <row r="20" spans="1:12" x14ac:dyDescent="0.25">
      <c r="A20" s="1" t="s">
        <v>28</v>
      </c>
    </row>
    <row r="21" spans="1:12" x14ac:dyDescent="0.25">
      <c r="A21" s="1" t="s">
        <v>29</v>
      </c>
      <c r="E21" s="1" t="s">
        <v>30</v>
      </c>
    </row>
    <row r="22" spans="1:12" x14ac:dyDescent="0.25">
      <c r="A22" s="1" t="s">
        <v>31</v>
      </c>
      <c r="E22" s="1">
        <v>600</v>
      </c>
      <c r="F22" s="1" t="s">
        <v>32</v>
      </c>
    </row>
    <row r="23" spans="1:12" x14ac:dyDescent="0.25">
      <c r="A23" s="1" t="s">
        <v>33</v>
      </c>
      <c r="E23" s="1">
        <v>9</v>
      </c>
      <c r="F23" s="1" t="s">
        <v>32</v>
      </c>
    </row>
    <row r="24" spans="1:12" x14ac:dyDescent="0.25">
      <c r="A24" s="1" t="s">
        <v>34</v>
      </c>
      <c r="E24" s="1">
        <v>10</v>
      </c>
    </row>
    <row r="25" spans="1:12" x14ac:dyDescent="0.25">
      <c r="A25" s="1" t="s">
        <v>35</v>
      </c>
      <c r="E25" s="1">
        <v>0</v>
      </c>
      <c r="F25" s="1" t="s">
        <v>36</v>
      </c>
    </row>
    <row r="26" spans="1:12" x14ac:dyDescent="0.25">
      <c r="A26" s="1" t="s">
        <v>37</v>
      </c>
      <c r="E26" s="1" t="s">
        <v>52</v>
      </c>
    </row>
    <row r="27" spans="1:12" x14ac:dyDescent="0.25">
      <c r="A27" s="1" t="s">
        <v>38</v>
      </c>
      <c r="B27" s="3" t="s">
        <v>39</v>
      </c>
    </row>
    <row r="29" spans="1:12" x14ac:dyDescent="0.25">
      <c r="B29" s="1" t="s">
        <v>40</v>
      </c>
    </row>
    <row r="30" spans="1:12" x14ac:dyDescent="0.25">
      <c r="A30" s="6" t="s">
        <v>41</v>
      </c>
      <c r="B30" s="6">
        <v>5</v>
      </c>
      <c r="C30" s="6">
        <v>6</v>
      </c>
      <c r="D30" s="6">
        <v>7</v>
      </c>
      <c r="E30" s="6">
        <v>8</v>
      </c>
    </row>
    <row r="31" spans="1:12" x14ac:dyDescent="0.25">
      <c r="A31" s="6" t="s">
        <v>42</v>
      </c>
      <c r="B31" s="1">
        <v>0.14699999988079071</v>
      </c>
      <c r="C31" s="1">
        <v>0.17460000514984131</v>
      </c>
      <c r="D31" s="1">
        <v>0.21960000693798065</v>
      </c>
      <c r="E31" s="1">
        <v>4.8500001430511475E-2</v>
      </c>
    </row>
    <row r="32" spans="1:12" x14ac:dyDescent="0.25">
      <c r="A32" s="6" t="s">
        <v>43</v>
      </c>
      <c r="B32" s="1">
        <v>0.11469999700784683</v>
      </c>
      <c r="C32" s="1">
        <v>0.15209999680519104</v>
      </c>
      <c r="D32" s="1">
        <v>0.23399999737739563</v>
      </c>
    </row>
    <row r="33" spans="1:4" x14ac:dyDescent="0.25">
      <c r="A33" s="6" t="s">
        <v>44</v>
      </c>
      <c r="B33" s="1">
        <v>0.12880000472068787</v>
      </c>
      <c r="C33" s="1">
        <v>0.13199999928474426</v>
      </c>
      <c r="D33" s="1">
        <v>0.20610000193119049</v>
      </c>
    </row>
    <row r="34" spans="1:4" x14ac:dyDescent="0.25">
      <c r="A34" s="6" t="s">
        <v>45</v>
      </c>
      <c r="B34" s="1">
        <v>0.15680000185966492</v>
      </c>
      <c r="C34" s="1">
        <v>0.17839999496936798</v>
      </c>
      <c r="D34" s="1">
        <v>0.22750000655651093</v>
      </c>
    </row>
    <row r="35" spans="1:4" x14ac:dyDescent="0.25">
      <c r="A35" s="6" t="s">
        <v>46</v>
      </c>
      <c r="B35" s="1">
        <v>0.17479999363422394</v>
      </c>
      <c r="C35" s="1">
        <v>0.16269999742507935</v>
      </c>
      <c r="D35" s="1">
        <v>0.25499999523162842</v>
      </c>
    </row>
    <row r="36" spans="1:4" x14ac:dyDescent="0.25">
      <c r="A36" s="6" t="s">
        <v>47</v>
      </c>
      <c r="B36" s="1">
        <v>0.15620000660419464</v>
      </c>
      <c r="C36" s="1">
        <v>0.18160000443458557</v>
      </c>
      <c r="D36" s="1">
        <v>0.23819999396800995</v>
      </c>
    </row>
    <row r="37" spans="1:4" x14ac:dyDescent="0.25">
      <c r="A37" s="6" t="s">
        <v>48</v>
      </c>
      <c r="B37" s="1">
        <v>9.4400003552436829E-2</v>
      </c>
      <c r="C37" s="1">
        <v>0.13789999485015869</v>
      </c>
      <c r="D37" s="1">
        <v>0.19220000505447388</v>
      </c>
    </row>
    <row r="38" spans="1:4" x14ac:dyDescent="0.25">
      <c r="A38" s="6" t="s">
        <v>49</v>
      </c>
      <c r="B38" s="1">
        <v>0.23849999904632568</v>
      </c>
      <c r="C38" s="1">
        <v>0.28610000014305115</v>
      </c>
      <c r="D38" s="1">
        <v>0.29330000281333923</v>
      </c>
    </row>
    <row r="43" spans="1:4" x14ac:dyDescent="0.25">
      <c r="A43" s="1" t="s">
        <v>50</v>
      </c>
      <c r="B43" s="3" t="s">
        <v>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Tecan</cp:lastModifiedBy>
  <dcterms:created xsi:type="dcterms:W3CDTF">2020-01-13T19:00:11Z</dcterms:created>
  <dcterms:modified xsi:type="dcterms:W3CDTF">2020-02-27T15:34:24Z</dcterms:modified>
</cp:coreProperties>
</file>