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05" yWindow="-105" windowWidth="23250" windowHeight="12570"/>
  </bookViews>
  <sheets>
    <sheet name="Sheet1" sheetId="1" r:id="rId1"/>
    <sheet name="Sheet2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/>
  <c r="H9" i="1"/>
  <c r="M9" i="1" l="1"/>
  <c r="O9" i="1"/>
  <c r="N9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I2" i="1"/>
  <c r="J2" i="1"/>
  <c r="H2" i="1"/>
  <c r="O8" i="1" l="1"/>
  <c r="T8" i="1" s="1"/>
  <c r="N7" i="1"/>
  <c r="S7" i="1" s="1"/>
  <c r="M6" i="1"/>
  <c r="R6" i="1" s="1"/>
  <c r="O4" i="1"/>
  <c r="T4" i="1" s="1"/>
  <c r="N3" i="1"/>
  <c r="S3" i="1" s="1"/>
  <c r="M2" i="1"/>
  <c r="R2" i="1" s="1"/>
  <c r="N8" i="1"/>
  <c r="S8" i="1" s="1"/>
  <c r="M7" i="1"/>
  <c r="R7" i="1" s="1"/>
  <c r="O5" i="1"/>
  <c r="T5" i="1" s="1"/>
  <c r="N4" i="1"/>
  <c r="S4" i="1" s="1"/>
  <c r="M3" i="1"/>
  <c r="O2" i="1"/>
  <c r="T2" i="1" s="1"/>
  <c r="M8" i="1"/>
  <c r="R8" i="1" s="1"/>
  <c r="O6" i="1"/>
  <c r="T6" i="1" s="1"/>
  <c r="N5" i="1"/>
  <c r="S5" i="1" s="1"/>
  <c r="M4" i="1"/>
  <c r="R4" i="1" s="1"/>
  <c r="N2" i="1"/>
  <c r="S2" i="1" s="1"/>
  <c r="O7" i="1"/>
  <c r="T7" i="1" s="1"/>
  <c r="N6" i="1"/>
  <c r="S6" i="1" s="1"/>
  <c r="M5" i="1"/>
  <c r="R5" i="1" s="1"/>
  <c r="O3" i="1"/>
  <c r="T3" i="1" s="1"/>
  <c r="T9" i="1"/>
  <c r="R3" i="1"/>
  <c r="S9" i="1"/>
  <c r="R9" i="1"/>
</calcChain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<sst xmlns="http://schemas.openxmlformats.org/spreadsheetml/2006/main" count="54" uniqueCount="53">
  <si>
    <t>Raw Ods</t>
  </si>
  <si>
    <t>Real</t>
  </si>
  <si>
    <t>Blank</t>
  </si>
  <si>
    <t>uL to make 1 mL of OD 1</t>
  </si>
  <si>
    <t>uL LB to add</t>
  </si>
  <si>
    <t>Correct to 0.5 instead, dilute 100 in 300 instead of 50 in 350</t>
  </si>
  <si>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</si>
  <si>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</si>
  <si>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</si>
  <si>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</si>
  <si>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</si>
  <si>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</si>
  <si>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</si>
  <si>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</si>
  <si>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</si>
  <si>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</si>
  <si>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</si>
  <si>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</si>
  <si>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</si>
  <si>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</si>
  <si>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</si>
  <si>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</si>
  <si>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</si>
  <si>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</si>
  <si>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</si>
  <si>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</si>
  <si>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</si>
  <si>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</si>
  <si>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</si>
  <si>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</si>
  <si>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</si>
  <si>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</si>
  <si>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</si>
  <si>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</si>
  <si>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</si>
  <si>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</si>
  <si>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</si>
  <si>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</si>
  <si>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</si>
  <si>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</si>
  <si>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</si>
  <si>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</si>
  <si>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</si>
  <si>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</si>
  <si>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</si>
  <si>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</si>
  <si>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</si>
  <si>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</si>
  <si>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10:12:06 AM</t>
  </si>
  <si>
    <t>C6-C6; A10-H12</t>
  </si>
  <si>
    <t>2/5/2020 10:12:16 AM</t>
  </si>
  <si>
    <t>Temperature: 26.5 °C</t>
  </si>
  <si>
    <t>2/5/2020 10:12:33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</si>
</sst>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4" borderId="0"/>
    <xf numFmtId="0" fontId="3" fillId="5" borderId="0"/>
    <xf numFmtId="0" fontId="3" fillId="6" borderId="0"/>
    <xf numFmtId="0" fontId="3" fillId="7" borderId="0"/>
    <xf numFmtId="0" fontId="3" fillId="2" borderId="0"/>
    <xf numFmtId="0" fontId="3" fillId="8" borderId="0"/>
    <xf numFmtId="0" fontId="3" fillId="9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2" borderId="0" xfId="0" applyNumberFormat="1" applyFill="1"/>
    <xf numFmtId="0" fontId="1" fillId="3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F9" sqref="F9"/>
    </sheetView>
  </sheetViews>
  <sheetFormatPr defaultRowHeight="15" x14ac:dyDescent="0.25"/>
  <cols>
    <col min="12" max="12" width="21.28515625" bestFit="1" customWidth="1"/>
    <col min="18" max="19" width="9.28515625" bestFit="1" customWidth="1"/>
    <col min="20" max="20" width="12.7109375" bestFit="1" customWidth="1"/>
  </cols>
  <sheetData>
    <row r="1" spans="1:20" x14ac:dyDescent="0.25">
      <c r="A1" t="s">
        <v>0</v>
      </c>
      <c r="B1">
        <v>1</v>
      </c>
      <c r="C1">
        <v>2</v>
      </c>
      <c r="D1">
        <v>3</v>
      </c>
      <c r="E1" t="s">
        <v>2</v>
      </c>
      <c r="G1" t="s">
        <v>1</v>
      </c>
      <c r="H1">
        <v>1</v>
      </c>
      <c r="I1">
        <v>2</v>
      </c>
      <c r="J1">
        <v>3</v>
      </c>
      <c r="L1" t="s">
        <v>3</v>
      </c>
      <c r="M1">
        <v>1</v>
      </c>
      <c r="N1">
        <v>2</v>
      </c>
      <c r="O1">
        <v>3</v>
      </c>
      <c r="Q1" t="s">
        <v>4</v>
      </c>
      <c r="R1">
        <v>1</v>
      </c>
      <c r="S1">
        <v>2</v>
      </c>
      <c r="T1">
        <v>3</v>
      </c>
    </row>
    <row r="2" spans="1:20" x14ac:dyDescent="0.25">
      <c r="A2">
        <v>1</v>
      </c>
      <c r="B2" s="1">
        <v>0.15320000052452087</v>
      </c>
      <c r="C2" s="1">
        <v>0.15719999372959137</v>
      </c>
      <c r="D2" s="1">
        <v>0.22110000252723694</v>
      </c>
      <c r="E2" s="1">
        <v>4.6999998390674591E-2</v>
      </c>
      <c r="G2">
        <v>1</v>
      </c>
      <c r="H2">
        <f>(B2-$E$2)*10</f>
        <v>1.0620000213384628</v>
      </c>
      <c r="I2">
        <f t="shared" ref="I2:J2" si="0">(C2-$E$2)*10</f>
        <v>1.1019999533891678</v>
      </c>
      <c r="J2">
        <f t="shared" si="0"/>
        <v>1.7410000413656235</v>
      </c>
      <c r="L2">
        <v>1</v>
      </c>
      <c r="M2">
        <f>(1/H2)*1000</f>
        <v>941.61956676768909</v>
      </c>
      <c r="N2">
        <f t="shared" ref="N2:O2" si="1">(1/I2)*1000</f>
        <v>907.44105471559237</v>
      </c>
      <c r="O2">
        <f t="shared" si="1"/>
        <v>574.38252512366955</v>
      </c>
      <c r="Q2">
        <v>1</v>
      </c>
      <c r="R2">
        <f>1000-M2</f>
        <v>58.380433232310907</v>
      </c>
      <c r="S2">
        <f t="shared" ref="S2:T2" si="2">1000-N2</f>
        <v>92.558945284407628</v>
      </c>
      <c r="T2">
        <f t="shared" si="2"/>
        <v>425.61747487633045</v>
      </c>
    </row>
    <row r="3" spans="1:20" x14ac:dyDescent="0.25">
      <c r="A3">
        <v>2</v>
      </c>
      <c r="B3" s="1">
        <v>0.19339999556541443</v>
      </c>
      <c r="C3" s="1">
        <v>0.19200000166893005</v>
      </c>
      <c r="D3" s="1">
        <v>0.2223999947309494</v>
      </c>
      <c r="G3">
        <v>2</v>
      </c>
      <c r="H3">
        <f t="shared" ref="H3:H8" si="3">(B3-$E$2)*10</f>
        <v>1.4639999717473984</v>
      </c>
      <c r="I3">
        <f t="shared" ref="I3:I9" si="4">(C3-$E$2)*10</f>
        <v>1.4500000327825546</v>
      </c>
      <c r="J3">
        <f t="shared" ref="J3:J9" si="5">(D3-$E$2)*10</f>
        <v>1.7539999634027481</v>
      </c>
      <c r="L3">
        <v>2</v>
      </c>
      <c r="M3">
        <f t="shared" ref="M3:M9" si="6">(1/H3)*1000</f>
        <v>683.06012247146555</v>
      </c>
      <c r="N3">
        <f t="shared" ref="N3:N9" si="7">(1/I3)*1000</f>
        <v>689.65515682161526</v>
      </c>
      <c r="O3">
        <f t="shared" ref="O3:O9" si="8">(1/J3)*1000</f>
        <v>570.12543948975156</v>
      </c>
      <c r="Q3">
        <v>2</v>
      </c>
      <c r="R3">
        <f t="shared" ref="R3:R9" si="9">1000-M3</f>
        <v>316.93987752853445</v>
      </c>
      <c r="S3">
        <f t="shared" ref="S3:S9" si="10">1000-N3</f>
        <v>310.34484317838474</v>
      </c>
      <c r="T3">
        <f t="shared" ref="T3:T9" si="11">1000-O3</f>
        <v>429.87456051024844</v>
      </c>
    </row>
    <row r="4" spans="1:20" x14ac:dyDescent="0.25">
      <c r="A4">
        <v>3</v>
      </c>
      <c r="B4" s="1">
        <v>0.15440000593662262</v>
      </c>
      <c r="C4" s="1">
        <v>0.18219999969005585</v>
      </c>
      <c r="D4" s="1">
        <v>0.23849999904632568</v>
      </c>
      <c r="G4">
        <v>3</v>
      </c>
      <c r="H4">
        <f t="shared" si="3"/>
        <v>1.0740000754594803</v>
      </c>
      <c r="I4">
        <f t="shared" si="4"/>
        <v>1.3520000129938126</v>
      </c>
      <c r="J4">
        <f t="shared" si="5"/>
        <v>1.9150000065565109</v>
      </c>
      <c r="L4">
        <v>3</v>
      </c>
      <c r="M4">
        <f t="shared" si="6"/>
        <v>931.09863104262683</v>
      </c>
      <c r="N4">
        <f t="shared" si="7"/>
        <v>739.64496330561531</v>
      </c>
      <c r="O4">
        <f t="shared" si="8"/>
        <v>522.19320970038348</v>
      </c>
      <c r="Q4">
        <v>3</v>
      </c>
      <c r="R4">
        <f t="shared" si="9"/>
        <v>68.901368957373165</v>
      </c>
      <c r="S4">
        <f t="shared" si="10"/>
        <v>260.35503669438469</v>
      </c>
      <c r="T4">
        <f t="shared" si="11"/>
        <v>477.80679029961652</v>
      </c>
    </row>
    <row r="5" spans="1:20" x14ac:dyDescent="0.25">
      <c r="A5">
        <v>4</v>
      </c>
      <c r="B5" s="1">
        <v>0.18209999799728394</v>
      </c>
      <c r="C5" s="1">
        <v>0.18039999902248383</v>
      </c>
      <c r="D5" s="1">
        <v>0.2370000034570694</v>
      </c>
      <c r="G5">
        <v>4</v>
      </c>
      <c r="H5">
        <f t="shared" si="3"/>
        <v>1.3509999960660934</v>
      </c>
      <c r="I5">
        <f t="shared" si="4"/>
        <v>1.3340000063180923</v>
      </c>
      <c r="J5">
        <f t="shared" si="5"/>
        <v>1.9000000506639481</v>
      </c>
      <c r="L5">
        <v>4</v>
      </c>
      <c r="M5">
        <f t="shared" si="6"/>
        <v>740.19245219233756</v>
      </c>
      <c r="N5">
        <f t="shared" si="7"/>
        <v>749.62518385592114</v>
      </c>
      <c r="O5">
        <f t="shared" si="8"/>
        <v>526.31577543934998</v>
      </c>
      <c r="Q5">
        <v>4</v>
      </c>
      <c r="R5">
        <f t="shared" si="9"/>
        <v>259.80754780766244</v>
      </c>
      <c r="S5">
        <f t="shared" si="10"/>
        <v>250.37481614407886</v>
      </c>
      <c r="T5">
        <f t="shared" si="11"/>
        <v>473.68422456065002</v>
      </c>
    </row>
    <row r="6" spans="1:20" x14ac:dyDescent="0.25">
      <c r="A6">
        <v>5</v>
      </c>
      <c r="B6" s="1">
        <v>0.19499999284744263</v>
      </c>
      <c r="C6" s="1">
        <v>0.2151000052690506</v>
      </c>
      <c r="D6" s="1">
        <v>0.25139999389648438</v>
      </c>
      <c r="G6">
        <v>5</v>
      </c>
      <c r="H6">
        <f t="shared" si="3"/>
        <v>1.4799999445676804</v>
      </c>
      <c r="I6">
        <f t="shared" si="4"/>
        <v>1.6810000687837601</v>
      </c>
      <c r="J6">
        <f t="shared" si="5"/>
        <v>2.0439999550580978</v>
      </c>
      <c r="L6">
        <v>5</v>
      </c>
      <c r="M6">
        <f t="shared" si="6"/>
        <v>675.67570098261592</v>
      </c>
      <c r="N6">
        <f t="shared" si="7"/>
        <v>594.88397327878852</v>
      </c>
      <c r="O6">
        <f t="shared" si="8"/>
        <v>489.23680136361668</v>
      </c>
      <c r="Q6">
        <v>5</v>
      </c>
      <c r="R6">
        <f t="shared" si="9"/>
        <v>324.32429901738408</v>
      </c>
      <c r="S6">
        <f t="shared" si="10"/>
        <v>405.11602672121148</v>
      </c>
      <c r="T6">
        <f t="shared" si="11"/>
        <v>510.76319863638332</v>
      </c>
    </row>
    <row r="7" spans="1:20" x14ac:dyDescent="0.25">
      <c r="A7">
        <v>6</v>
      </c>
      <c r="B7" s="1">
        <v>0.19189999997615814</v>
      </c>
      <c r="C7" s="1">
        <v>0.21660000085830688</v>
      </c>
      <c r="D7" s="1">
        <v>0.2720000147819519</v>
      </c>
      <c r="G7">
        <v>6</v>
      </c>
      <c r="H7">
        <f t="shared" si="3"/>
        <v>1.4490000158548355</v>
      </c>
      <c r="I7">
        <f t="shared" si="4"/>
        <v>1.6960000246763229</v>
      </c>
      <c r="J7">
        <f t="shared" si="5"/>
        <v>2.2500001639127731</v>
      </c>
      <c r="L7">
        <v>6</v>
      </c>
      <c r="M7">
        <f t="shared" si="6"/>
        <v>690.13111736237727</v>
      </c>
      <c r="N7">
        <f t="shared" si="7"/>
        <v>589.6226329305905</v>
      </c>
      <c r="O7">
        <f t="shared" si="8"/>
        <v>444.44441206661503</v>
      </c>
      <c r="Q7">
        <v>6</v>
      </c>
      <c r="R7">
        <f t="shared" si="9"/>
        <v>309.86888263762273</v>
      </c>
      <c r="S7">
        <f t="shared" si="10"/>
        <v>410.3773670694095</v>
      </c>
      <c r="T7">
        <f t="shared" si="11"/>
        <v>555.55558793338491</v>
      </c>
    </row>
    <row r="8" spans="1:20" x14ac:dyDescent="0.25">
      <c r="A8">
        <v>7</v>
      </c>
      <c r="B8" s="1">
        <v>0.19689999520778656</v>
      </c>
      <c r="C8" s="1">
        <v>0.19370000064373016</v>
      </c>
      <c r="D8" s="1">
        <v>0.21909999847412109</v>
      </c>
      <c r="G8">
        <v>7</v>
      </c>
      <c r="H8">
        <f t="shared" si="3"/>
        <v>1.4989999681711197</v>
      </c>
      <c r="I8">
        <f t="shared" si="4"/>
        <v>1.4670000225305557</v>
      </c>
      <c r="J8">
        <f t="shared" si="5"/>
        <v>1.721000000834465</v>
      </c>
      <c r="L8">
        <v>7</v>
      </c>
      <c r="M8">
        <f t="shared" si="6"/>
        <v>667.11142177011982</v>
      </c>
      <c r="N8">
        <f t="shared" si="7"/>
        <v>681.66324788121892</v>
      </c>
      <c r="O8">
        <f t="shared" si="8"/>
        <v>581.05752441320612</v>
      </c>
      <c r="Q8">
        <v>7</v>
      </c>
      <c r="R8">
        <f t="shared" si="9"/>
        <v>332.88857822988018</v>
      </c>
      <c r="S8">
        <f t="shared" si="10"/>
        <v>318.33675211878108</v>
      </c>
      <c r="T8">
        <f t="shared" si="11"/>
        <v>418.94247558679388</v>
      </c>
    </row>
    <row r="9" spans="1:20" x14ac:dyDescent="0.25">
      <c r="A9">
        <v>8</v>
      </c>
      <c r="B9" s="1">
        <v>0.21109999716281891</v>
      </c>
      <c r="C9" s="1">
        <v>0.21199999749660492</v>
      </c>
      <c r="D9" s="1">
        <v>0.22120000422000885</v>
      </c>
      <c r="G9">
        <v>8</v>
      </c>
      <c r="H9">
        <f>(B9-$E$2)*10</f>
        <v>1.6409999877214432</v>
      </c>
      <c r="I9">
        <f t="shared" si="4"/>
        <v>1.6499999910593033</v>
      </c>
      <c r="J9">
        <f t="shared" si="5"/>
        <v>1.7420000582933426</v>
      </c>
      <c r="L9">
        <v>8</v>
      </c>
      <c r="M9">
        <f t="shared" si="6"/>
        <v>609.38452619278632</v>
      </c>
      <c r="N9">
        <f t="shared" si="7"/>
        <v>606.06060934460857</v>
      </c>
      <c r="O9">
        <f t="shared" si="8"/>
        <v>574.05279364899184</v>
      </c>
      <c r="Q9">
        <v>8</v>
      </c>
      <c r="R9">
        <f t="shared" si="9"/>
        <v>390.61547380721368</v>
      </c>
      <c r="S9">
        <f t="shared" si="10"/>
        <v>393.93939065539143</v>
      </c>
      <c r="T9">
        <f t="shared" si="11"/>
        <v>425.94720635100816</v>
      </c>
    </row>
    <row r="11" spans="1:20" x14ac:dyDescent="0.25">
      <c r="L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topLeftCell="A26" workbookViewId="0">
      <selection activeCell="B33" sqref="B33"/>
    </sheetView>
  </sheetViews>
  <sheetFormatPr defaultRowHeight="15" x14ac:dyDescent="0.25"/>
  <sheetData>
    <row r="1" spans="1:12" x14ac:dyDescent="0.25">
      <c r="A1" s="1" t="s">
        <v>6</v>
      </c>
      <c r="B1" s="1"/>
      <c r="C1" s="1"/>
      <c r="D1" s="1"/>
      <c r="E1" s="1" t="s">
        <v>7</v>
      </c>
      <c r="F1" s="1"/>
      <c r="G1" s="1"/>
      <c r="H1" s="1"/>
      <c r="I1" s="1"/>
      <c r="J1" s="1"/>
      <c r="K1" s="1"/>
      <c r="L1" s="1"/>
    </row>
    <row r="2" spans="1:12" x14ac:dyDescent="0.25">
      <c r="A2" s="1" t="s">
        <v>8</v>
      </c>
      <c r="B2" s="1"/>
      <c r="C2" s="1"/>
      <c r="D2" s="1"/>
      <c r="E2" s="1" t="s">
        <v>9</v>
      </c>
      <c r="F2" s="1"/>
      <c r="G2" s="1"/>
      <c r="H2" s="1"/>
      <c r="I2" s="1" t="s">
        <v>10</v>
      </c>
      <c r="J2" s="1"/>
      <c r="K2" s="1"/>
      <c r="L2" s="1"/>
    </row>
    <row r="3" spans="1:12" x14ac:dyDescent="0.25">
      <c r="A3" s="1" t="s">
        <v>11</v>
      </c>
      <c r="B3" s="1"/>
      <c r="C3" s="1"/>
      <c r="D3" s="1"/>
      <c r="E3" s="1" t="s">
        <v>12</v>
      </c>
      <c r="F3" s="1"/>
      <c r="G3" s="1"/>
      <c r="H3" s="1"/>
      <c r="I3" s="1"/>
      <c r="J3" s="1"/>
      <c r="K3" s="1"/>
      <c r="L3" s="1"/>
    </row>
    <row r="5" spans="1:12" x14ac:dyDescent="0.25">
      <c r="A5" s="1" t="s">
        <v>13</v>
      </c>
      <c r="B5" s="2">
        <v>43866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14</v>
      </c>
      <c r="B6" s="3" t="s">
        <v>48</v>
      </c>
      <c r="C6" s="1"/>
      <c r="D6" s="1"/>
      <c r="E6" s="1"/>
      <c r="F6" s="1"/>
      <c r="G6" s="1"/>
      <c r="H6" s="1"/>
      <c r="I6" s="1"/>
      <c r="J6" s="1"/>
      <c r="K6" s="1"/>
      <c r="L6" s="1"/>
    </row>
    <row r="9" spans="1:12" x14ac:dyDescent="0.25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  <c r="L9" s="1"/>
    </row>
    <row r="10" spans="1:12" x14ac:dyDescent="0.25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x14ac:dyDescent="0.25">
      <c r="A14" s="4" t="s">
        <v>22</v>
      </c>
      <c r="B14" s="4"/>
      <c r="C14" s="4"/>
      <c r="D14" s="4"/>
      <c r="E14" s="4">
        <v>5</v>
      </c>
      <c r="F14" s="4" t="s">
        <v>23</v>
      </c>
      <c r="G14" s="4"/>
      <c r="H14" s="4"/>
      <c r="I14" s="4"/>
      <c r="J14" s="4"/>
      <c r="K14" s="4"/>
      <c r="L14" s="4"/>
    </row>
    <row r="15" spans="1:12" x14ac:dyDescent="0.25">
      <c r="A15" s="4" t="s">
        <v>24</v>
      </c>
      <c r="B15" s="4"/>
      <c r="C15" s="4"/>
      <c r="D15" s="4"/>
      <c r="E15" s="4">
        <v>2</v>
      </c>
      <c r="F15" s="4" t="s">
        <v>25</v>
      </c>
      <c r="G15" s="4"/>
      <c r="H15" s="4"/>
      <c r="I15" s="4"/>
      <c r="J15" s="4"/>
      <c r="K15" s="4"/>
      <c r="L15" s="4"/>
    </row>
    <row r="17" spans="1:12" x14ac:dyDescent="0.25">
      <c r="A17" s="4" t="s">
        <v>26</v>
      </c>
      <c r="B17" s="4"/>
      <c r="C17" s="4"/>
      <c r="D17" s="4"/>
      <c r="E17" s="5">
        <v>5.7870370370370366E-5</v>
      </c>
      <c r="F17" s="4"/>
      <c r="G17" s="4"/>
      <c r="H17" s="4"/>
      <c r="I17" s="4"/>
      <c r="J17" s="4"/>
      <c r="K17" s="4"/>
      <c r="L17" s="4"/>
    </row>
    <row r="20" spans="1:12" x14ac:dyDescent="0.25">
      <c r="A20" s="1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28</v>
      </c>
      <c r="B21" s="1"/>
      <c r="C21" s="1"/>
      <c r="D21" s="1"/>
      <c r="E21" s="1" t="s">
        <v>29</v>
      </c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30</v>
      </c>
      <c r="B22" s="1"/>
      <c r="C22" s="1"/>
      <c r="D22" s="1"/>
      <c r="E22" s="1">
        <v>600</v>
      </c>
      <c r="F22" s="1" t="s">
        <v>31</v>
      </c>
      <c r="G22" s="1"/>
      <c r="H22" s="1"/>
      <c r="I22" s="1"/>
      <c r="J22" s="1"/>
      <c r="K22" s="1"/>
      <c r="L22" s="1"/>
    </row>
    <row r="23" spans="1:12" x14ac:dyDescent="0.25">
      <c r="A23" s="1" t="s">
        <v>32</v>
      </c>
      <c r="B23" s="1"/>
      <c r="C23" s="1"/>
      <c r="D23" s="1"/>
      <c r="E23" s="1">
        <v>9</v>
      </c>
      <c r="F23" s="1" t="s">
        <v>31</v>
      </c>
      <c r="G23" s="1"/>
      <c r="H23" s="1"/>
      <c r="I23" s="1"/>
      <c r="J23" s="1"/>
      <c r="K23" s="1"/>
      <c r="L23" s="1"/>
    </row>
    <row r="24" spans="1:12" x14ac:dyDescent="0.25">
      <c r="A24" s="1" t="s">
        <v>33</v>
      </c>
      <c r="B24" s="1"/>
      <c r="C24" s="1"/>
      <c r="D24" s="1"/>
      <c r="E24" s="1">
        <v>10</v>
      </c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34</v>
      </c>
      <c r="B25" s="1"/>
      <c r="C25" s="1"/>
      <c r="D25" s="1"/>
      <c r="E25" s="1">
        <v>0</v>
      </c>
      <c r="F25" s="1" t="s">
        <v>35</v>
      </c>
      <c r="G25" s="1"/>
      <c r="H25" s="1"/>
      <c r="I25" s="1"/>
      <c r="J25" s="1"/>
      <c r="K25" s="1"/>
      <c r="L25" s="1"/>
    </row>
    <row r="26" spans="1:12" x14ac:dyDescent="0.25">
      <c r="A26" s="1" t="s">
        <v>36</v>
      </c>
      <c r="B26" s="1"/>
      <c r="C26" s="1"/>
      <c r="D26" s="1"/>
      <c r="E26" s="1" t="s">
        <v>49</v>
      </c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37</v>
      </c>
      <c r="B27" s="3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9" spans="1:12" x14ac:dyDescent="0.25">
      <c r="A29" s="1"/>
      <c r="B29" s="1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6" t="s">
        <v>38</v>
      </c>
      <c r="B30" s="6">
        <v>6</v>
      </c>
      <c r="C30" s="6">
        <v>10</v>
      </c>
      <c r="D30" s="6">
        <v>11</v>
      </c>
      <c r="E30" s="6">
        <v>12</v>
      </c>
      <c r="F30" s="1"/>
      <c r="G30" s="1"/>
      <c r="H30" s="1"/>
      <c r="I30" s="1"/>
      <c r="J30" s="1"/>
      <c r="K30" s="1"/>
      <c r="L30" s="1"/>
    </row>
    <row r="31" spans="1:12" x14ac:dyDescent="0.25">
      <c r="A31" s="6" t="s">
        <v>39</v>
      </c>
      <c r="B31" s="1"/>
      <c r="C31" s="1">
        <v>0.15320000052452087</v>
      </c>
      <c r="D31" s="1">
        <v>0.15719999372959137</v>
      </c>
      <c r="E31" s="1">
        <v>0.22110000252723694</v>
      </c>
      <c r="F31" s="1"/>
      <c r="G31" s="1"/>
      <c r="H31" s="1"/>
      <c r="I31" s="1"/>
      <c r="J31" s="1"/>
      <c r="K31" s="1"/>
      <c r="L31" s="1"/>
    </row>
    <row r="32" spans="1:12" x14ac:dyDescent="0.25">
      <c r="A32" s="6" t="s">
        <v>40</v>
      </c>
      <c r="B32" s="1"/>
      <c r="C32" s="1">
        <v>0.19339999556541443</v>
      </c>
      <c r="D32" s="1">
        <v>0.19200000166893005</v>
      </c>
      <c r="E32" s="1">
        <v>0.2223999947309494</v>
      </c>
      <c r="F32" s="1"/>
      <c r="G32" s="1"/>
      <c r="H32" s="1"/>
      <c r="I32" s="1"/>
      <c r="J32" s="1"/>
      <c r="K32" s="1"/>
      <c r="L32" s="1"/>
    </row>
    <row r="33" spans="1:5" x14ac:dyDescent="0.25">
      <c r="A33" s="6" t="s">
        <v>41</v>
      </c>
      <c r="B33" s="1">
        <v>4.6999998390674591E-2</v>
      </c>
      <c r="C33" s="1">
        <v>0.15440000593662262</v>
      </c>
      <c r="D33" s="1">
        <v>0.18219999969005585</v>
      </c>
      <c r="E33" s="1">
        <v>0.23849999904632568</v>
      </c>
    </row>
    <row r="34" spans="1:5" x14ac:dyDescent="0.25">
      <c r="A34" s="6" t="s">
        <v>42</v>
      </c>
      <c r="B34" s="1"/>
      <c r="C34" s="1">
        <v>0.18209999799728394</v>
      </c>
      <c r="D34" s="1">
        <v>0.18039999902248383</v>
      </c>
      <c r="E34" s="1">
        <v>0.2370000034570694</v>
      </c>
    </row>
    <row r="35" spans="1:5" x14ac:dyDescent="0.25">
      <c r="A35" s="6" t="s">
        <v>43</v>
      </c>
      <c r="B35" s="1"/>
      <c r="C35" s="1">
        <v>0.19499999284744263</v>
      </c>
      <c r="D35" s="1">
        <v>0.2151000052690506</v>
      </c>
      <c r="E35" s="1">
        <v>0.25139999389648438</v>
      </c>
    </row>
    <row r="36" spans="1:5" x14ac:dyDescent="0.25">
      <c r="A36" s="6" t="s">
        <v>44</v>
      </c>
      <c r="B36" s="1"/>
      <c r="C36" s="1">
        <v>0.19189999997615814</v>
      </c>
      <c r="D36" s="1">
        <v>0.21660000085830688</v>
      </c>
      <c r="E36" s="1">
        <v>0.2720000147819519</v>
      </c>
    </row>
    <row r="37" spans="1:5" x14ac:dyDescent="0.25">
      <c r="A37" s="6" t="s">
        <v>45</v>
      </c>
      <c r="B37" s="1"/>
      <c r="C37" s="1">
        <v>0.19689999520778656</v>
      </c>
      <c r="D37" s="1">
        <v>0.19370000064373016</v>
      </c>
      <c r="E37" s="1">
        <v>0.21909999847412109</v>
      </c>
    </row>
    <row r="38" spans="1:5" x14ac:dyDescent="0.25">
      <c r="A38" s="6" t="s">
        <v>46</v>
      </c>
      <c r="B38" s="1"/>
      <c r="C38" s="1">
        <v>0.21109999716281891</v>
      </c>
      <c r="D38" s="1">
        <v>0.21199999749660492</v>
      </c>
      <c r="E38" s="1">
        <v>0.22120000422000885</v>
      </c>
    </row>
    <row r="43" spans="1:5" x14ac:dyDescent="0.25">
      <c r="A43" s="1" t="s">
        <v>47</v>
      </c>
      <c r="B43" s="3" t="s">
        <v>52</v>
      </c>
      <c r="C43" s="1"/>
      <c r="D43" s="1"/>
      <c r="E4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Tecan</cp:lastModifiedBy>
  <dcterms:created xsi:type="dcterms:W3CDTF">2020-01-13T19:00:11Z</dcterms:created>
  <dcterms:modified xsi:type="dcterms:W3CDTF">2020-02-05T15:13:17Z</dcterms:modified>
</cp:coreProperties>
</file>