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-105" yWindow="-105" windowWidth="23250" windowHeight="1257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1" l="1"/>
  <c r="R13" i="1"/>
  <c r="N13" i="1"/>
  <c r="M13" i="1"/>
  <c r="I9" i="1" l="1"/>
  <c r="J9" i="1"/>
  <c r="H9" i="1"/>
  <c r="M9" i="1" l="1"/>
  <c r="O9" i="1"/>
  <c r="N9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I2" i="1"/>
  <c r="J2" i="1"/>
  <c r="H2" i="1"/>
  <c r="O8" i="1" l="1"/>
  <c r="T8" i="1" s="1"/>
  <c r="N7" i="1"/>
  <c r="S7" i="1" s="1"/>
  <c r="M6" i="1"/>
  <c r="R6" i="1" s="1"/>
  <c r="O4" i="1"/>
  <c r="T4" i="1" s="1"/>
  <c r="N3" i="1"/>
  <c r="S3" i="1" s="1"/>
  <c r="M2" i="1"/>
  <c r="R2" i="1" s="1"/>
  <c r="N8" i="1"/>
  <c r="S8" i="1" s="1"/>
  <c r="M7" i="1"/>
  <c r="R7" i="1" s="1"/>
  <c r="O5" i="1"/>
  <c r="T5" i="1" s="1"/>
  <c r="N4" i="1"/>
  <c r="S4" i="1" s="1"/>
  <c r="M3" i="1"/>
  <c r="O2" i="1"/>
  <c r="T2" i="1" s="1"/>
  <c r="M8" i="1"/>
  <c r="R8" i="1" s="1"/>
  <c r="O6" i="1"/>
  <c r="T6" i="1" s="1"/>
  <c r="N5" i="1"/>
  <c r="S5" i="1" s="1"/>
  <c r="M4" i="1"/>
  <c r="R4" i="1" s="1"/>
  <c r="N2" i="1"/>
  <c r="S2" i="1" s="1"/>
  <c r="O7" i="1"/>
  <c r="T7" i="1" s="1"/>
  <c r="N6" i="1"/>
  <c r="S6" i="1" s="1"/>
  <c r="M5" i="1"/>
  <c r="R5" i="1" s="1"/>
  <c r="O3" i="1"/>
  <c r="T3" i="1" s="1"/>
  <c r="T9" i="1"/>
  <c r="R3" i="1"/>
  <c r="S9" i="1"/>
  <c r="R9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<sst xmlns="http://schemas.openxmlformats.org/spreadsheetml/2006/main" count="54" uniqueCount="53">
  <si>
    <t>Raw Ods</t>
  </si>
  <si>
    <t>Real</t>
  </si>
  <si>
    <t>Blank</t>
  </si>
  <si>
    <t>uL to make 1 mL of OD 1</t>
  </si>
  <si>
    <t>uL LB to add</t>
  </si>
  <si>
    <t>Correct to 0.5 instead, dilute 100 in 300 instead of 50 in 350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</si>
  <si>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</si>
  <si>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</si>
  <si>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</si>
  <si>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</si>
  <si>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</si>
  <si>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</si>
  <si>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</si>
  <si>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</si>
  <si>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</si>
  <si>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</si>
  <si>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</si>
  <si>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</si>
  <si>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</si>
  <si>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</si>
  <si>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</si>
  <si>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</si>
  <si>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</si>
  <si>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</si>
  <si>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</si>
  <si>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</si>
  <si>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</si>
  <si>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</si>
  <si>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</si>
  <si>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</si>
  <si>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</si>
  <si>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</si>
  <si>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</si>
  <si>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</si>
  <si>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</si>
  <si>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</si>
  <si>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</si>
  <si>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Start Time: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</si>
  <si>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</si>
  <si>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</si>
  <si>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</si>
  <si>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</si>
  <si>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</si>
  <si>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</si>
  <si>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</si>
  <si>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</si>
  <si>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</si>
  <si>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</si>
  <si>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9:48:06 AM</t>
  </si>
  <si>
    <t>A1-A4; B1-H3</t>
  </si>
  <si>
    <t>2/9/2020 9:48:16 AM</t>
  </si>
  <si>
    <t>Temperature: 26.4 °C</t>
  </si>
  <si>
    <t>2/9/2020 9:48:32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</si>
</sst>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4" borderId="0"/>
    <xf numFmtId="0" fontId="2" fillId="5" borderId="0"/>
    <xf numFmtId="0" fontId="2" fillId="6" borderId="0"/>
    <xf numFmtId="0" fontId="2" fillId="7" borderId="0"/>
    <xf numFmtId="0" fontId="2" fillId="2" borderId="0"/>
    <xf numFmtId="0" fontId="2" fillId="8" borderId="0"/>
    <xf numFmtId="0" fontId="2" fillId="9" borderId="0"/>
    <xf numFmtId="0" fontId="3" fillId="10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  <xf numFmtId="0" fontId="3" fillId="10" borderId="0" xfId="8"/>
  </cellXfs>
  <cellStyles count="9">
    <cellStyle name="Bad" xfId="8" builtinId="27"/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topLeftCell="F1" workbookViewId="0">
      <selection activeCell="P16" sqref="P16"/>
    </sheetView>
  </sheetViews>
  <sheetFormatPr defaultRowHeight="15" x14ac:dyDescent="0.25"/>
  <cols>
    <col min="12" max="12" width="21.28515625" bestFit="1" customWidth="1"/>
    <col min="18" max="19" width="9.28515625" bestFit="1" customWidth="1"/>
    <col min="20" max="20" width="12.7109375" bestFit="1" customWidth="1"/>
  </cols>
  <sheetData>
    <row r="1" spans="1:20" x14ac:dyDescent="0.25">
      <c r="A1" t="s">
        <v>0</v>
      </c>
      <c r="B1">
        <v>1</v>
      </c>
      <c r="C1">
        <v>2</v>
      </c>
      <c r="D1">
        <v>3</v>
      </c>
      <c r="E1" t="s">
        <v>2</v>
      </c>
      <c r="G1" t="s">
        <v>1</v>
      </c>
      <c r="H1">
        <v>1</v>
      </c>
      <c r="I1">
        <v>2</v>
      </c>
      <c r="J1">
        <v>3</v>
      </c>
      <c r="L1" t="s">
        <v>3</v>
      </c>
      <c r="M1">
        <v>1</v>
      </c>
      <c r="N1">
        <v>2</v>
      </c>
      <c r="O1">
        <v>3</v>
      </c>
      <c r="Q1" t="s">
        <v>4</v>
      </c>
      <c r="R1">
        <v>1</v>
      </c>
      <c r="S1">
        <v>2</v>
      </c>
      <c r="T1">
        <v>3</v>
      </c>
    </row>
    <row r="2" spans="1:20" x14ac:dyDescent="0.25">
      <c r="A2">
        <v>1</v>
      </c>
      <c r="B2" s="1">
        <v>0.1988999992609024</v>
      </c>
      <c r="C2" s="1">
        <v>0.18889999389648438</v>
      </c>
      <c r="D2" s="1">
        <v>0.2460000067949295</v>
      </c>
      <c r="E2" s="1">
        <v>5.0200000405311584E-2</v>
      </c>
      <c r="G2">
        <v>1</v>
      </c>
      <c r="H2">
        <f>(B2-$E$2)*10</f>
        <v>1.4869999885559082</v>
      </c>
      <c r="I2">
        <f t="shared" ref="I2:J2" si="0">(C2-$E$2)*10</f>
        <v>1.3869999349117279</v>
      </c>
      <c r="J2">
        <f t="shared" si="0"/>
        <v>1.9580000638961792</v>
      </c>
      <c r="L2">
        <v>1</v>
      </c>
      <c r="M2">
        <f>(1/H2)*1000</f>
        <v>672.49496146341221</v>
      </c>
      <c r="N2">
        <f t="shared" ref="N2:O2" si="1">(1/I2)*1000</f>
        <v>720.98056735932187</v>
      </c>
      <c r="O2">
        <f t="shared" si="1"/>
        <v>510.72521315965793</v>
      </c>
      <c r="Q2">
        <v>1</v>
      </c>
      <c r="R2">
        <f>1000-M2</f>
        <v>327.50503853658779</v>
      </c>
      <c r="S2">
        <f t="shared" ref="S2:T2" si="2">1000-N2</f>
        <v>279.01943264067813</v>
      </c>
      <c r="T2">
        <f t="shared" si="2"/>
        <v>489.27478684034207</v>
      </c>
    </row>
    <row r="3" spans="1:20" x14ac:dyDescent="0.25">
      <c r="A3">
        <v>2</v>
      </c>
      <c r="B3" s="1">
        <v>0.17630000412464142</v>
      </c>
      <c r="C3" s="1">
        <v>0.17739999294281006</v>
      </c>
      <c r="D3" s="1">
        <v>0.23790000379085541</v>
      </c>
      <c r="E3" s="1"/>
      <c r="G3">
        <v>2</v>
      </c>
      <c r="H3">
        <f t="shared" ref="H3:H8" si="3">(B3-$E$2)*10</f>
        <v>1.2610000371932983</v>
      </c>
      <c r="I3">
        <f t="shared" ref="I3:I9" si="4">(C3-$E$2)*10</f>
        <v>1.2719999253749847</v>
      </c>
      <c r="J3">
        <f t="shared" ref="J3:J9" si="5">(D3-$E$2)*10</f>
        <v>1.8770000338554382</v>
      </c>
      <c r="L3">
        <v>2</v>
      </c>
      <c r="M3">
        <f t="shared" ref="M3:M9" si="6">(1/H3)*1000</f>
        <v>793.02138818788183</v>
      </c>
      <c r="N3">
        <f t="shared" ref="N3:N9" si="7">(1/I3)*1000</f>
        <v>786.16356813480218</v>
      </c>
      <c r="O3">
        <f t="shared" ref="O3:O9" si="8">(1/J3)*1000</f>
        <v>532.76504100319971</v>
      </c>
      <c r="Q3">
        <v>2</v>
      </c>
      <c r="R3">
        <f t="shared" ref="R3:R9" si="9">1000-M3</f>
        <v>206.97861181211817</v>
      </c>
      <c r="S3">
        <f t="shared" ref="S3:S9" si="10">1000-N3</f>
        <v>213.83643186519782</v>
      </c>
      <c r="T3">
        <f t="shared" ref="T3:T9" si="11">1000-O3</f>
        <v>467.23495899680029</v>
      </c>
    </row>
    <row r="4" spans="1:20" x14ac:dyDescent="0.25">
      <c r="A4">
        <v>3</v>
      </c>
      <c r="B4" s="1">
        <v>0.14329999685287476</v>
      </c>
      <c r="C4" s="1">
        <v>0.13750000298023224</v>
      </c>
      <c r="D4" s="1">
        <v>0.26210001111030579</v>
      </c>
      <c r="E4" s="1"/>
      <c r="G4">
        <v>3</v>
      </c>
      <c r="H4">
        <f t="shared" si="3"/>
        <v>0.93099996447563171</v>
      </c>
      <c r="I4">
        <f t="shared" si="4"/>
        <v>0.87300002574920654</v>
      </c>
      <c r="J4">
        <f t="shared" si="5"/>
        <v>2.119000107049942</v>
      </c>
      <c r="L4">
        <v>3</v>
      </c>
      <c r="M4" s="7">
        <f t="shared" si="6"/>
        <v>1074.1138970539394</v>
      </c>
      <c r="N4" s="7">
        <f t="shared" si="7"/>
        <v>1145.4753384936068</v>
      </c>
      <c r="O4">
        <f t="shared" si="8"/>
        <v>471.92069347848849</v>
      </c>
      <c r="Q4">
        <v>3</v>
      </c>
      <c r="R4" s="7">
        <f t="shared" si="9"/>
        <v>-74.113897053939354</v>
      </c>
      <c r="S4" s="7">
        <f t="shared" si="10"/>
        <v>-145.47533849360684</v>
      </c>
      <c r="T4">
        <f t="shared" si="11"/>
        <v>528.07930652151151</v>
      </c>
    </row>
    <row r="5" spans="1:20" x14ac:dyDescent="0.25">
      <c r="A5">
        <v>4</v>
      </c>
      <c r="B5" s="1">
        <v>0.17929999530315399</v>
      </c>
      <c r="C5" s="1">
        <v>0.19030000269412994</v>
      </c>
      <c r="D5" s="1">
        <v>0.22480000555515289</v>
      </c>
      <c r="E5" s="1"/>
      <c r="G5">
        <v>4</v>
      </c>
      <c r="H5">
        <f t="shared" si="3"/>
        <v>1.2909999489784241</v>
      </c>
      <c r="I5">
        <f t="shared" si="4"/>
        <v>1.4010000228881836</v>
      </c>
      <c r="J5">
        <f t="shared" si="5"/>
        <v>1.7460000514984131</v>
      </c>
      <c r="L5">
        <v>4</v>
      </c>
      <c r="M5">
        <f t="shared" si="6"/>
        <v>774.5933691099724</v>
      </c>
      <c r="N5">
        <f t="shared" si="7"/>
        <v>713.77586271446614</v>
      </c>
      <c r="O5">
        <f t="shared" si="8"/>
        <v>572.73766924680342</v>
      </c>
      <c r="Q5">
        <v>4</v>
      </c>
      <c r="R5">
        <f t="shared" si="9"/>
        <v>225.4066308900276</v>
      </c>
      <c r="S5">
        <f t="shared" si="10"/>
        <v>286.22413728553386</v>
      </c>
      <c r="T5">
        <f t="shared" si="11"/>
        <v>427.26233075319658</v>
      </c>
    </row>
    <row r="6" spans="1:20" x14ac:dyDescent="0.25">
      <c r="A6">
        <v>5</v>
      </c>
      <c r="B6" s="1">
        <v>0.22599999606609344</v>
      </c>
      <c r="C6" s="1">
        <v>0.19110000133514404</v>
      </c>
      <c r="D6" s="1">
        <v>0.23399999737739563</v>
      </c>
      <c r="E6" s="1"/>
      <c r="G6">
        <v>5</v>
      </c>
      <c r="H6">
        <f t="shared" si="3"/>
        <v>1.7579999566078186</v>
      </c>
      <c r="I6">
        <f t="shared" si="4"/>
        <v>1.4090000092983246</v>
      </c>
      <c r="J6">
        <f t="shared" si="5"/>
        <v>1.8379999697208405</v>
      </c>
      <c r="L6">
        <v>5</v>
      </c>
      <c r="M6">
        <f t="shared" si="6"/>
        <v>568.82822791962326</v>
      </c>
      <c r="N6">
        <f t="shared" si="7"/>
        <v>709.72320326526847</v>
      </c>
      <c r="O6">
        <f t="shared" si="8"/>
        <v>544.06964987702486</v>
      </c>
      <c r="Q6">
        <v>5</v>
      </c>
      <c r="R6">
        <f t="shared" si="9"/>
        <v>431.17177208037674</v>
      </c>
      <c r="S6">
        <f t="shared" si="10"/>
        <v>290.27679673473153</v>
      </c>
      <c r="T6">
        <f t="shared" si="11"/>
        <v>455.93035012297514</v>
      </c>
    </row>
    <row r="7" spans="1:20" x14ac:dyDescent="0.25">
      <c r="A7">
        <v>6</v>
      </c>
      <c r="B7" s="1">
        <v>0.23260000348091125</v>
      </c>
      <c r="C7" s="1">
        <v>0.22179999947547913</v>
      </c>
      <c r="D7" s="1">
        <v>0.23819999396800995</v>
      </c>
      <c r="E7" s="1"/>
      <c r="G7">
        <v>6</v>
      </c>
      <c r="H7">
        <f t="shared" si="3"/>
        <v>1.8240000307559967</v>
      </c>
      <c r="I7">
        <f t="shared" si="4"/>
        <v>1.7159999907016754</v>
      </c>
      <c r="J7">
        <f t="shared" si="5"/>
        <v>1.8799999356269836</v>
      </c>
      <c r="L7">
        <v>6</v>
      </c>
      <c r="M7">
        <f t="shared" si="6"/>
        <v>548.24560479065792</v>
      </c>
      <c r="N7">
        <f t="shared" si="7"/>
        <v>582.75058590827746</v>
      </c>
      <c r="O7">
        <f t="shared" si="8"/>
        <v>531.91491183030178</v>
      </c>
      <c r="Q7">
        <v>6</v>
      </c>
      <c r="R7">
        <f t="shared" si="9"/>
        <v>451.75439520934208</v>
      </c>
      <c r="S7">
        <f t="shared" si="10"/>
        <v>417.24941409172254</v>
      </c>
      <c r="T7">
        <f t="shared" si="11"/>
        <v>468.08508816969822</v>
      </c>
    </row>
    <row r="8" spans="1:20" x14ac:dyDescent="0.25">
      <c r="A8">
        <v>7</v>
      </c>
      <c r="B8" s="1">
        <v>0.25499999523162842</v>
      </c>
      <c r="C8" s="1">
        <v>0.23250000178813934</v>
      </c>
      <c r="D8" s="1">
        <v>0.23240000009536743</v>
      </c>
      <c r="E8" s="1"/>
      <c r="G8">
        <v>7</v>
      </c>
      <c r="H8">
        <f t="shared" si="3"/>
        <v>2.0479999482631683</v>
      </c>
      <c r="I8">
        <f t="shared" si="4"/>
        <v>1.8230000138282776</v>
      </c>
      <c r="J8">
        <f t="shared" si="5"/>
        <v>1.8219999969005585</v>
      </c>
      <c r="L8">
        <v>7</v>
      </c>
      <c r="M8">
        <f t="shared" si="6"/>
        <v>488.28126233502223</v>
      </c>
      <c r="N8">
        <f t="shared" si="7"/>
        <v>548.54634800578651</v>
      </c>
      <c r="O8">
        <f t="shared" si="8"/>
        <v>548.84742135077965</v>
      </c>
      <c r="Q8">
        <v>7</v>
      </c>
      <c r="R8">
        <f t="shared" si="9"/>
        <v>511.71873766497777</v>
      </c>
      <c r="S8">
        <f t="shared" si="10"/>
        <v>451.45365199421349</v>
      </c>
      <c r="T8">
        <f t="shared" si="11"/>
        <v>451.15257864922035</v>
      </c>
    </row>
    <row r="9" spans="1:20" x14ac:dyDescent="0.25">
      <c r="A9">
        <v>8</v>
      </c>
      <c r="B9" s="1">
        <v>0.27340000867843628</v>
      </c>
      <c r="C9" s="1">
        <v>0.25249999761581421</v>
      </c>
      <c r="D9" s="1">
        <v>0.24959999322891235</v>
      </c>
      <c r="E9" s="1"/>
      <c r="G9">
        <v>8</v>
      </c>
      <c r="H9">
        <f>(B9-$E$2)*10</f>
        <v>2.2320000827312469</v>
      </c>
      <c r="I9">
        <f t="shared" si="4"/>
        <v>2.0229999721050262</v>
      </c>
      <c r="J9">
        <f t="shared" si="5"/>
        <v>1.9939999282360077</v>
      </c>
      <c r="L9">
        <v>8</v>
      </c>
      <c r="M9">
        <f t="shared" si="6"/>
        <v>448.02865722850834</v>
      </c>
      <c r="N9">
        <f t="shared" si="7"/>
        <v>494.31538002417926</v>
      </c>
      <c r="O9">
        <f t="shared" si="8"/>
        <v>501.50453158975296</v>
      </c>
      <c r="Q9">
        <v>8</v>
      </c>
      <c r="R9">
        <f t="shared" si="9"/>
        <v>551.97134277149166</v>
      </c>
      <c r="S9">
        <f t="shared" si="10"/>
        <v>505.68461997582074</v>
      </c>
      <c r="T9">
        <f t="shared" si="11"/>
        <v>498.49546841024704</v>
      </c>
    </row>
    <row r="11" spans="1:20" x14ac:dyDescent="0.25">
      <c r="L11" t="s">
        <v>5</v>
      </c>
    </row>
    <row r="13" spans="1:20" x14ac:dyDescent="0.25">
      <c r="M13">
        <f>500/H4</f>
        <v>537.05694852696979</v>
      </c>
      <c r="N13" s="1">
        <f>500/I4</f>
        <v>572.73766924680353</v>
      </c>
      <c r="R13">
        <f>1000-M13</f>
        <v>462.94305147303021</v>
      </c>
      <c r="S13" s="1">
        <f>1000-N13</f>
        <v>427.26233075319647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"/>
  <sheetViews>
    <sheetView topLeftCell="A22" workbookViewId="0">
      <selection activeCell="B31" sqref="B31:E38"/>
    </sheetView>
  </sheetViews>
  <sheetFormatPr defaultRowHeight="15" x14ac:dyDescent="0.25"/>
  <cols>
    <col min="1" max="16384" width="9.140625" style="1"/>
  </cols>
  <sheetData>
    <row r="1" spans="1:12" x14ac:dyDescent="0.25">
      <c r="A1" s="1" t="s">
        <v>6</v>
      </c>
      <c r="E1" s="1" t="s">
        <v>7</v>
      </c>
    </row>
    <row r="2" spans="1:12" x14ac:dyDescent="0.25">
      <c r="A2" s="1" t="s">
        <v>8</v>
      </c>
      <c r="E2" s="1" t="s">
        <v>9</v>
      </c>
      <c r="I2" s="1" t="s">
        <v>10</v>
      </c>
    </row>
    <row r="3" spans="1:12" x14ac:dyDescent="0.25">
      <c r="A3" s="1" t="s">
        <v>11</v>
      </c>
      <c r="E3" s="1" t="s">
        <v>12</v>
      </c>
    </row>
    <row r="5" spans="1:12" x14ac:dyDescent="0.25">
      <c r="A5" s="1" t="s">
        <v>13</v>
      </c>
      <c r="B5" s="2">
        <v>43870</v>
      </c>
    </row>
    <row r="6" spans="1:12" x14ac:dyDescent="0.25">
      <c r="A6" s="1" t="s">
        <v>14</v>
      </c>
      <c r="B6" s="3" t="s">
        <v>48</v>
      </c>
    </row>
    <row r="9" spans="1:12" x14ac:dyDescent="0.25">
      <c r="A9" s="1" t="s">
        <v>15</v>
      </c>
      <c r="E9" s="1" t="s">
        <v>16</v>
      </c>
    </row>
    <row r="10" spans="1:12" x14ac:dyDescent="0.25">
      <c r="A10" s="1" t="s">
        <v>17</v>
      </c>
      <c r="E10" s="1" t="s">
        <v>18</v>
      </c>
    </row>
    <row r="11" spans="1:12" x14ac:dyDescent="0.25">
      <c r="A11" s="1" t="s">
        <v>19</v>
      </c>
      <c r="E11" s="1" t="s">
        <v>20</v>
      </c>
    </row>
    <row r="12" spans="1:12" x14ac:dyDescent="0.25">
      <c r="A12" s="1" t="s">
        <v>21</v>
      </c>
    </row>
    <row r="14" spans="1:12" x14ac:dyDescent="0.25">
      <c r="A14" s="4" t="s">
        <v>22</v>
      </c>
      <c r="B14" s="4"/>
      <c r="C14" s="4"/>
      <c r="D14" s="4"/>
      <c r="E14" s="4">
        <v>5</v>
      </c>
      <c r="F14" s="4" t="s">
        <v>23</v>
      </c>
      <c r="G14" s="4"/>
      <c r="H14" s="4"/>
      <c r="I14" s="4"/>
      <c r="J14" s="4"/>
      <c r="K14" s="4"/>
      <c r="L14" s="4"/>
    </row>
    <row r="15" spans="1:12" x14ac:dyDescent="0.25">
      <c r="A15" s="4" t="s">
        <v>24</v>
      </c>
      <c r="B15" s="4"/>
      <c r="C15" s="4"/>
      <c r="D15" s="4"/>
      <c r="E15" s="4">
        <v>2</v>
      </c>
      <c r="F15" s="4" t="s">
        <v>25</v>
      </c>
      <c r="G15" s="4"/>
      <c r="H15" s="4"/>
      <c r="I15" s="4"/>
      <c r="J15" s="4"/>
      <c r="K15" s="4"/>
      <c r="L15" s="4"/>
    </row>
    <row r="17" spans="1:12" x14ac:dyDescent="0.25">
      <c r="A17" s="4" t="s">
        <v>26</v>
      </c>
      <c r="B17" s="4"/>
      <c r="C17" s="4"/>
      <c r="D17" s="4"/>
      <c r="E17" s="5">
        <v>5.7870370370370366E-5</v>
      </c>
      <c r="F17" s="4"/>
      <c r="G17" s="4"/>
      <c r="H17" s="4"/>
      <c r="I17" s="4"/>
      <c r="J17" s="4"/>
      <c r="K17" s="4"/>
      <c r="L17" s="4"/>
    </row>
    <row r="20" spans="1:12" x14ac:dyDescent="0.25">
      <c r="A20" s="1" t="s">
        <v>27</v>
      </c>
    </row>
    <row r="21" spans="1:12" x14ac:dyDescent="0.25">
      <c r="A21" s="1" t="s">
        <v>28</v>
      </c>
      <c r="E21" s="1" t="s">
        <v>29</v>
      </c>
    </row>
    <row r="22" spans="1:12" x14ac:dyDescent="0.25">
      <c r="A22" s="1" t="s">
        <v>30</v>
      </c>
      <c r="E22" s="1">
        <v>600</v>
      </c>
      <c r="F22" s="1" t="s">
        <v>31</v>
      </c>
    </row>
    <row r="23" spans="1:12" x14ac:dyDescent="0.25">
      <c r="A23" s="1" t="s">
        <v>32</v>
      </c>
      <c r="E23" s="1">
        <v>9</v>
      </c>
      <c r="F23" s="1" t="s">
        <v>31</v>
      </c>
    </row>
    <row r="24" spans="1:12" x14ac:dyDescent="0.25">
      <c r="A24" s="1" t="s">
        <v>33</v>
      </c>
      <c r="E24" s="1">
        <v>10</v>
      </c>
    </row>
    <row r="25" spans="1:12" x14ac:dyDescent="0.25">
      <c r="A25" s="1" t="s">
        <v>34</v>
      </c>
      <c r="E25" s="1">
        <v>0</v>
      </c>
      <c r="F25" s="1" t="s">
        <v>35</v>
      </c>
    </row>
    <row r="26" spans="1:12" x14ac:dyDescent="0.25">
      <c r="A26" s="1" t="s">
        <v>36</v>
      </c>
      <c r="E26" s="1" t="s">
        <v>49</v>
      </c>
    </row>
    <row r="27" spans="1:12" x14ac:dyDescent="0.25">
      <c r="A27" s="1" t="s">
        <v>37</v>
      </c>
      <c r="B27" s="3" t="s">
        <v>50</v>
      </c>
    </row>
    <row r="29" spans="1:12" x14ac:dyDescent="0.25">
      <c r="B29" s="1" t="s">
        <v>51</v>
      </c>
    </row>
    <row r="30" spans="1:12" x14ac:dyDescent="0.25">
      <c r="A30" s="6" t="s">
        <v>38</v>
      </c>
      <c r="B30" s="6">
        <v>1</v>
      </c>
      <c r="C30" s="6">
        <v>2</v>
      </c>
      <c r="D30" s="6">
        <v>3</v>
      </c>
      <c r="E30" s="6">
        <v>4</v>
      </c>
    </row>
    <row r="31" spans="1:12" x14ac:dyDescent="0.25">
      <c r="A31" s="6" t="s">
        <v>39</v>
      </c>
      <c r="B31" s="1">
        <v>0.1988999992609024</v>
      </c>
      <c r="C31" s="1">
        <v>0.18889999389648438</v>
      </c>
      <c r="D31" s="1">
        <v>0.2460000067949295</v>
      </c>
      <c r="E31" s="1">
        <v>5.0200000405311584E-2</v>
      </c>
    </row>
    <row r="32" spans="1:12" x14ac:dyDescent="0.25">
      <c r="A32" s="6" t="s">
        <v>40</v>
      </c>
      <c r="B32" s="1">
        <v>0.17630000412464142</v>
      </c>
      <c r="C32" s="1">
        <v>0.17739999294281006</v>
      </c>
      <c r="D32" s="1">
        <v>0.23790000379085541</v>
      </c>
    </row>
    <row r="33" spans="1:4" x14ac:dyDescent="0.25">
      <c r="A33" s="6" t="s">
        <v>41</v>
      </c>
      <c r="B33" s="1">
        <v>0.14329999685287476</v>
      </c>
      <c r="C33" s="1">
        <v>0.13750000298023224</v>
      </c>
      <c r="D33" s="1">
        <v>0.26210001111030579</v>
      </c>
    </row>
    <row r="34" spans="1:4" x14ac:dyDescent="0.25">
      <c r="A34" s="6" t="s">
        <v>42</v>
      </c>
      <c r="B34" s="1">
        <v>0.17929999530315399</v>
      </c>
      <c r="C34" s="1">
        <v>0.19030000269412994</v>
      </c>
      <c r="D34" s="1">
        <v>0.22480000555515289</v>
      </c>
    </row>
    <row r="35" spans="1:4" x14ac:dyDescent="0.25">
      <c r="A35" s="6" t="s">
        <v>43</v>
      </c>
      <c r="B35" s="1">
        <v>0.22599999606609344</v>
      </c>
      <c r="C35" s="1">
        <v>0.19110000133514404</v>
      </c>
      <c r="D35" s="1">
        <v>0.23399999737739563</v>
      </c>
    </row>
    <row r="36" spans="1:4" x14ac:dyDescent="0.25">
      <c r="A36" s="6" t="s">
        <v>44</v>
      </c>
      <c r="B36" s="1">
        <v>0.23260000348091125</v>
      </c>
      <c r="C36" s="1">
        <v>0.22179999947547913</v>
      </c>
      <c r="D36" s="1">
        <v>0.23819999396800995</v>
      </c>
    </row>
    <row r="37" spans="1:4" x14ac:dyDescent="0.25">
      <c r="A37" s="6" t="s">
        <v>45</v>
      </c>
      <c r="B37" s="1">
        <v>0.25499999523162842</v>
      </c>
      <c r="C37" s="1">
        <v>0.23250000178813934</v>
      </c>
      <c r="D37" s="1">
        <v>0.23240000009536743</v>
      </c>
    </row>
    <row r="38" spans="1:4" x14ac:dyDescent="0.25">
      <c r="A38" s="6" t="s">
        <v>46</v>
      </c>
      <c r="B38" s="1">
        <v>0.27340000867843628</v>
      </c>
      <c r="C38" s="1">
        <v>0.25249999761581421</v>
      </c>
      <c r="D38" s="1">
        <v>0.24959999322891235</v>
      </c>
    </row>
    <row r="43" spans="1:4" x14ac:dyDescent="0.25">
      <c r="A43" s="1" t="s">
        <v>47</v>
      </c>
      <c r="B43" s="3" t="s">
        <v>52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Tecan</cp:lastModifiedBy>
  <dcterms:created xsi:type="dcterms:W3CDTF">2020-01-13T19:00:11Z</dcterms:created>
  <dcterms:modified xsi:type="dcterms:W3CDTF">2020-02-09T14:50:09Z</dcterms:modified>
</cp:coreProperties>
</file>