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23250" windowHeight="12570"/>
  </bookViews>
  <sheets>
    <sheet name="Sheet1" sheetId="1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7" i="1" l="1"/>
  <c r="R17" i="1"/>
  <c r="S14" i="1"/>
  <c r="S13" i="1"/>
  <c r="R13" i="1"/>
  <c r="N17" i="1"/>
  <c r="M17" i="1"/>
  <c r="N14" i="1"/>
  <c r="N13" i="1"/>
  <c r="M13" i="1"/>
  <c r="H3" i="1"/>
  <c r="I5" i="1"/>
  <c r="H5" i="1"/>
  <c r="M3" i="1"/>
  <c r="R3" i="1"/>
  <c r="I3" i="1"/>
  <c r="I2" i="1"/>
  <c r="H2" i="1"/>
  <c r="I9" i="1"/>
  <c r="J9" i="1"/>
  <c r="H9" i="1"/>
  <c r="M9" i="1"/>
  <c r="R9" i="1"/>
  <c r="J3" i="1"/>
  <c r="O3" i="1"/>
  <c r="T3" i="1"/>
  <c r="H4" i="1"/>
  <c r="I4" i="1"/>
  <c r="N4" i="1"/>
  <c r="S4" i="1"/>
  <c r="J4" i="1"/>
  <c r="J5" i="1"/>
  <c r="O5" i="1"/>
  <c r="T5" i="1"/>
  <c r="H6" i="1"/>
  <c r="I6" i="1"/>
  <c r="N6" i="1"/>
  <c r="S6" i="1"/>
  <c r="J6" i="1"/>
  <c r="O6" i="1"/>
  <c r="T6" i="1"/>
  <c r="H7" i="1"/>
  <c r="M7" i="1"/>
  <c r="R7" i="1"/>
  <c r="I7" i="1"/>
  <c r="N7" i="1"/>
  <c r="S7" i="1"/>
  <c r="J7" i="1"/>
  <c r="O7" i="1"/>
  <c r="T7" i="1"/>
  <c r="H8" i="1"/>
  <c r="M8" i="1"/>
  <c r="R8" i="1"/>
  <c r="I8" i="1"/>
  <c r="J8" i="1"/>
  <c r="N2" i="1"/>
  <c r="S2" i="1"/>
  <c r="J2" i="1"/>
  <c r="O8" i="1"/>
  <c r="T8" i="1"/>
  <c r="N3" i="1"/>
  <c r="S3" i="1"/>
  <c r="N8" i="1"/>
  <c r="S8" i="1"/>
  <c r="O2" i="1"/>
  <c r="T2" i="1"/>
  <c r="N5" i="1"/>
  <c r="S5" i="1"/>
  <c r="M6" i="1"/>
  <c r="R6" i="1"/>
  <c r="M4" i="1"/>
  <c r="R4" i="1"/>
  <c r="M2" i="1"/>
  <c r="R2" i="1"/>
  <c r="O9" i="1"/>
  <c r="T9" i="1"/>
  <c r="O4" i="1"/>
  <c r="T4" i="1"/>
  <c r="M5" i="1"/>
  <c r="R5" i="1"/>
  <c r="N9" i="1"/>
  <c r="S9" i="1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<sst xmlns="http://schemas.openxmlformats.org/spreadsheetml/2006/main" count="54" uniqueCount="53">
  <si>
    <t>Raw Ods</t>
  </si>
  <si>
    <t>Real</t>
  </si>
  <si>
    <t>Blank</t>
  </si>
  <si>
    <t>uL to make 1 mL of OD 1</t>
  </si>
  <si>
    <t>uL LB to add</t>
  </si>
  <si>
    <t>Correct to 0.5 instead, dilute 100 in 300 instead of 50 in 350</t>
  </si>
  <si>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</si>
  <si>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</si>
  <si>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</si>
  <si>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</si>
  <si>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</si>
  <si>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</si>
  <si>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</si>
  <si>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</si>
  <si>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</si>
  <si>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10:42:57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</si>
  <si>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</si>
  <si>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</si>
  <si>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</si>
  <si>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</si>
  <si>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</si>
  <si>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</si>
  <si>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</si>
  <si>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</si>
  <si>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</si>
  <si>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</si>
  <si>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</si>
  <si>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</si>
  <si>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</si>
  <si>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</si>
  <si>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</si>
  <si>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</si>
  <si>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</si>
  <si>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</si>
  <si>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</si>
  <si>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</si>
  <si>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</si>
  <si>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</si>
  <si>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A9-A12; B9-H11</t>
  </si>
  <si>
    <t>Start Time:</t>
  </si>
  <si>
    <t>3/11/2020 10:43:07 AM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</si>
  <si>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</si>
  <si>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</si>
  <si>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</si>
  <si>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</si>
  <si>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</si>
  <si>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</si>
  <si>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</si>
  <si>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</si>
  <si>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</si>
  <si>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</si>
  <si>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</si>
  <si>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3/11/2020 10:43:24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</si>
</sst>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8" borderId="0"/>
    <xf numFmtId="0" fontId="2" fillId="9" borderId="0"/>
    <xf numFmtId="0" fontId="3" fillId="10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2" borderId="0" xfId="0" applyNumberFormat="1" applyFill="1"/>
    <xf numFmtId="0" fontId="1" fillId="3" borderId="0" xfId="0" applyFont="1" applyFill="1"/>
    <xf numFmtId="0" fontId="3" fillId="10" borderId="0" xfId="8"/>
  </cellXfs>
  <cellStyles count="9">
    <cellStyle name="Bad" xfId="8" builtinId="27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E2" workbookViewId="0">
      <selection activeCell="P16" sqref="P16"/>
    </sheetView>
  </sheetViews>
  <sheetFormatPr defaultColWidth="8.85546875" defaultRowHeight="15" x14ac:dyDescent="0.25"/>
  <cols>
    <col min="1" max="11" width="8.85546875" style="1"/>
    <col min="12" max="12" width="21.28515625" style="1" bestFit="1" customWidth="1"/>
    <col min="13" max="17" width="8.85546875" style="1"/>
    <col min="18" max="19" width="9.28515625" style="1" bestFit="1" customWidth="1"/>
    <col min="20" max="20" width="12.7109375" style="1" bestFit="1" customWidth="1"/>
    <col min="21" max="16384" width="8.85546875" style="1"/>
  </cols>
  <sheetData>
    <row r="1" spans="1:20" x14ac:dyDescent="0.25">
      <c r="A1" s="1" t="s">
        <v>0</v>
      </c>
      <c r="B1" s="1">
        <v>1</v>
      </c>
      <c r="C1" s="1">
        <v>2</v>
      </c>
      <c r="D1" s="1">
        <v>3</v>
      </c>
      <c r="E1" s="1" t="s">
        <v>2</v>
      </c>
      <c r="G1" s="1" t="s">
        <v>1</v>
      </c>
      <c r="H1" s="1">
        <v>1</v>
      </c>
      <c r="I1" s="1">
        <v>2</v>
      </c>
      <c r="J1" s="1">
        <v>3</v>
      </c>
      <c r="L1" s="1" t="s">
        <v>3</v>
      </c>
      <c r="M1" s="1">
        <v>1</v>
      </c>
      <c r="N1" s="1">
        <v>2</v>
      </c>
      <c r="O1" s="1">
        <v>3</v>
      </c>
      <c r="Q1" s="1" t="s">
        <v>4</v>
      </c>
      <c r="R1" s="1">
        <v>1</v>
      </c>
      <c r="S1" s="1">
        <v>2</v>
      </c>
      <c r="T1" s="1">
        <v>3</v>
      </c>
    </row>
    <row r="2" spans="1:20" x14ac:dyDescent="0.25">
      <c r="A2" s="1">
        <v>1</v>
      </c>
      <c r="B2" s="1">
        <v>0.14419999718666077</v>
      </c>
      <c r="C2" s="1">
        <v>0.15790000557899475</v>
      </c>
      <c r="D2" s="1">
        <v>0.17560000717639923</v>
      </c>
      <c r="E2" s="1">
        <v>5.2099999040365219E-2</v>
      </c>
      <c r="G2" s="1">
        <v>1</v>
      </c>
      <c r="H2" s="1">
        <f>(B2-$E$2)*10</f>
        <v>0.92099998146295547</v>
      </c>
      <c r="I2" s="1">
        <f t="shared" ref="I2:J2" si="0">(C2-$E$2)*10</f>
        <v>1.0580000653862953</v>
      </c>
      <c r="J2" s="1">
        <f t="shared" si="0"/>
        <v>1.2350000813603401</v>
      </c>
      <c r="L2" s="1">
        <v>1</v>
      </c>
      <c r="M2" s="7">
        <f>(1/H2)*1000</f>
        <v>1085.7763519295163</v>
      </c>
      <c r="N2" s="7">
        <f t="shared" ref="N2:O2" si="1">(1/I2)*1000</f>
        <v>945.17952570719513</v>
      </c>
      <c r="O2" s="1">
        <f t="shared" si="1"/>
        <v>809.7165458471145</v>
      </c>
      <c r="Q2" s="1">
        <v>1</v>
      </c>
      <c r="R2" s="7">
        <f>1000-M2</f>
        <v>-85.776351929516295</v>
      </c>
      <c r="S2" s="7">
        <f t="shared" ref="S2:T2" si="2">1000-N2</f>
        <v>54.820474292804874</v>
      </c>
      <c r="T2" s="1">
        <f t="shared" si="2"/>
        <v>190.2834541528855</v>
      </c>
    </row>
    <row r="3" spans="1:20" x14ac:dyDescent="0.25">
      <c r="A3" s="1">
        <v>2</v>
      </c>
      <c r="B3" s="1">
        <v>0.18050000071525574</v>
      </c>
      <c r="C3" s="1">
        <v>0.148499995470047</v>
      </c>
      <c r="D3" s="1">
        <v>0.17569999396800995</v>
      </c>
      <c r="G3" s="1">
        <v>2</v>
      </c>
      <c r="H3" s="1">
        <f t="shared" ref="H3:H8" si="3">(B3-$E$2)*10</f>
        <v>1.2840000167489052</v>
      </c>
      <c r="I3" s="1">
        <f t="shared" ref="I3:I9" si="4">(C3-$E$2)*10</f>
        <v>0.96399996429681778</v>
      </c>
      <c r="J3" s="1">
        <f t="shared" ref="J3:J9" si="5">(D3-$E$2)*10</f>
        <v>1.2359999492764473</v>
      </c>
      <c r="L3" s="1">
        <v>2</v>
      </c>
      <c r="M3" s="1">
        <f t="shared" ref="M3:M9" si="6">(1/H3)*1000</f>
        <v>778.81618921782047</v>
      </c>
      <c r="N3" s="7">
        <f t="shared" ref="N3:N9" si="7">(1/I3)*1000</f>
        <v>1037.3444367598522</v>
      </c>
      <c r="O3" s="1">
        <f t="shared" ref="O3:O9" si="8">(1/J3)*1000</f>
        <v>809.06152187578857</v>
      </c>
      <c r="Q3" s="1">
        <v>2</v>
      </c>
      <c r="R3" s="1">
        <f t="shared" ref="R3:R9" si="9">1000-M3</f>
        <v>221.18381078217953</v>
      </c>
      <c r="S3" s="7">
        <f t="shared" ref="S3:S9" si="10">1000-N3</f>
        <v>-37.344436759852215</v>
      </c>
      <c r="T3" s="1">
        <f t="shared" ref="T3:T9" si="11">1000-O3</f>
        <v>190.93847812421143</v>
      </c>
    </row>
    <row r="4" spans="1:20" x14ac:dyDescent="0.25">
      <c r="A4" s="1">
        <v>3</v>
      </c>
      <c r="B4" s="1">
        <v>0.18469999730587006</v>
      </c>
      <c r="C4" s="1">
        <v>0.19200000166893005</v>
      </c>
      <c r="D4" s="1">
        <v>0.21480000019073486</v>
      </c>
      <c r="G4" s="1">
        <v>3</v>
      </c>
      <c r="H4" s="1">
        <f t="shared" si="3"/>
        <v>1.3259999826550484</v>
      </c>
      <c r="I4" s="1">
        <f t="shared" si="4"/>
        <v>1.3990000262856483</v>
      </c>
      <c r="J4" s="1">
        <f t="shared" si="5"/>
        <v>1.6270000115036964</v>
      </c>
      <c r="L4" s="1">
        <v>3</v>
      </c>
      <c r="M4" s="1">
        <f t="shared" si="6"/>
        <v>754.14782283609156</v>
      </c>
      <c r="N4" s="1">
        <f t="shared" si="7"/>
        <v>714.79626962910413</v>
      </c>
      <c r="O4" s="1">
        <f t="shared" si="8"/>
        <v>614.62814562354299</v>
      </c>
      <c r="Q4" s="1">
        <v>3</v>
      </c>
      <c r="R4" s="1">
        <f t="shared" si="9"/>
        <v>245.85217716390844</v>
      </c>
      <c r="S4" s="1">
        <f t="shared" si="10"/>
        <v>285.20373037089587</v>
      </c>
      <c r="T4" s="1">
        <f t="shared" si="11"/>
        <v>385.37185437645701</v>
      </c>
    </row>
    <row r="5" spans="1:20" x14ac:dyDescent="0.25">
      <c r="A5" s="1">
        <v>4</v>
      </c>
      <c r="B5" s="1">
        <v>0.18619999289512634</v>
      </c>
      <c r="C5" s="1">
        <v>0.18739999830722809</v>
      </c>
      <c r="D5" s="1">
        <v>0.19370000064373016</v>
      </c>
      <c r="G5" s="1">
        <v>4</v>
      </c>
      <c r="H5" s="1">
        <f t="shared" si="3"/>
        <v>1.3409999385476112</v>
      </c>
      <c r="I5" s="1">
        <f t="shared" si="4"/>
        <v>1.3529999926686287</v>
      </c>
      <c r="J5" s="1">
        <f t="shared" si="5"/>
        <v>1.4160000160336494</v>
      </c>
      <c r="L5" s="1">
        <v>4</v>
      </c>
      <c r="M5" s="1">
        <f t="shared" si="6"/>
        <v>745.71218928098097</v>
      </c>
      <c r="N5" s="1">
        <f t="shared" si="7"/>
        <v>739.09830407879099</v>
      </c>
      <c r="O5" s="1">
        <f t="shared" si="8"/>
        <v>706.21468126892751</v>
      </c>
      <c r="Q5" s="1">
        <v>4</v>
      </c>
      <c r="R5" s="1">
        <f t="shared" si="9"/>
        <v>254.28781071901903</v>
      </c>
      <c r="S5" s="1">
        <f t="shared" si="10"/>
        <v>260.90169592120901</v>
      </c>
      <c r="T5" s="1">
        <f t="shared" si="11"/>
        <v>293.78531873107249</v>
      </c>
    </row>
    <row r="6" spans="1:20" x14ac:dyDescent="0.25">
      <c r="A6" s="1">
        <v>5</v>
      </c>
      <c r="B6" s="1">
        <v>0.15739999711513519</v>
      </c>
      <c r="C6" s="1">
        <v>0.1468999981880188</v>
      </c>
      <c r="D6" s="1">
        <v>0.16869999468326569</v>
      </c>
      <c r="G6" s="1">
        <v>5</v>
      </c>
      <c r="H6" s="1">
        <f t="shared" si="3"/>
        <v>1.0529999807476997</v>
      </c>
      <c r="I6" s="1">
        <f t="shared" si="4"/>
        <v>0.9479999914765358</v>
      </c>
      <c r="J6" s="1">
        <f t="shared" si="5"/>
        <v>1.1659999564290047</v>
      </c>
      <c r="L6" s="1">
        <v>5</v>
      </c>
      <c r="M6" s="7">
        <f t="shared" si="6"/>
        <v>949.66763369732814</v>
      </c>
      <c r="N6" s="7">
        <f t="shared" si="7"/>
        <v>1054.8523301592784</v>
      </c>
      <c r="O6" s="1">
        <f t="shared" si="8"/>
        <v>857.63296515259174</v>
      </c>
      <c r="Q6" s="1">
        <v>5</v>
      </c>
      <c r="R6" s="7">
        <f t="shared" si="9"/>
        <v>50.332366302671858</v>
      </c>
      <c r="S6" s="7">
        <f t="shared" si="10"/>
        <v>-54.852330159278381</v>
      </c>
      <c r="T6" s="1">
        <f t="shared" si="11"/>
        <v>142.36703484740826</v>
      </c>
    </row>
    <row r="7" spans="1:20" x14ac:dyDescent="0.25">
      <c r="A7" s="1">
        <v>6</v>
      </c>
      <c r="B7" s="1">
        <v>0.21770000457763672</v>
      </c>
      <c r="C7" s="1">
        <v>0.18850000202655792</v>
      </c>
      <c r="D7" s="1">
        <v>0.21979999542236328</v>
      </c>
      <c r="G7" s="1">
        <v>6</v>
      </c>
      <c r="H7" s="1">
        <f t="shared" si="3"/>
        <v>1.656000055372715</v>
      </c>
      <c r="I7" s="1">
        <f t="shared" si="4"/>
        <v>1.364000029861927</v>
      </c>
      <c r="J7" s="1">
        <f t="shared" si="5"/>
        <v>1.6769999638199806</v>
      </c>
      <c r="L7" s="1">
        <v>6</v>
      </c>
      <c r="M7" s="1">
        <f t="shared" si="6"/>
        <v>603.86471410771219</v>
      </c>
      <c r="N7" s="1">
        <f t="shared" si="7"/>
        <v>733.13781386150447</v>
      </c>
      <c r="O7" s="1">
        <f t="shared" si="8"/>
        <v>596.30293474910661</v>
      </c>
      <c r="Q7" s="1">
        <v>6</v>
      </c>
      <c r="R7" s="1">
        <f t="shared" si="9"/>
        <v>396.13528589228781</v>
      </c>
      <c r="S7" s="1">
        <f t="shared" si="10"/>
        <v>266.86218613849553</v>
      </c>
      <c r="T7" s="1">
        <f t="shared" si="11"/>
        <v>403.69706525089339</v>
      </c>
    </row>
    <row r="8" spans="1:20" x14ac:dyDescent="0.25">
      <c r="A8" s="1">
        <v>7</v>
      </c>
      <c r="B8" s="1">
        <v>0.22190000116825104</v>
      </c>
      <c r="C8" s="1">
        <v>0.18880000710487366</v>
      </c>
      <c r="D8" s="1">
        <v>0.22599999606609344</v>
      </c>
      <c r="G8" s="1">
        <v>7</v>
      </c>
      <c r="H8" s="1">
        <f t="shared" si="3"/>
        <v>1.6980000212788582</v>
      </c>
      <c r="I8" s="1">
        <f t="shared" si="4"/>
        <v>1.3670000806450844</v>
      </c>
      <c r="J8" s="1">
        <f t="shared" si="5"/>
        <v>1.7389999702572823</v>
      </c>
      <c r="L8" s="1">
        <v>7</v>
      </c>
      <c r="M8" s="1">
        <f t="shared" si="6"/>
        <v>588.9281433853248</v>
      </c>
      <c r="N8" s="1">
        <f t="shared" si="7"/>
        <v>731.5288522354017</v>
      </c>
      <c r="O8" s="1">
        <f t="shared" si="8"/>
        <v>575.04313806977905</v>
      </c>
      <c r="Q8" s="1">
        <v>7</v>
      </c>
      <c r="R8" s="1">
        <f t="shared" si="9"/>
        <v>411.0718566146752</v>
      </c>
      <c r="S8" s="1">
        <f t="shared" si="10"/>
        <v>268.4711477645983</v>
      </c>
      <c r="T8" s="1">
        <f t="shared" si="11"/>
        <v>424.95686193022095</v>
      </c>
    </row>
    <row r="9" spans="1:20" x14ac:dyDescent="0.25">
      <c r="A9" s="1">
        <v>8</v>
      </c>
      <c r="B9" s="1">
        <v>0.27880001068115234</v>
      </c>
      <c r="C9" s="1">
        <v>0.26230001449584961</v>
      </c>
      <c r="D9" s="1">
        <v>0.27489998936653137</v>
      </c>
      <c r="G9" s="1">
        <v>8</v>
      </c>
      <c r="H9" s="1">
        <f>(B9-$E$2)*10</f>
        <v>2.2670001164078712</v>
      </c>
      <c r="I9" s="1">
        <f t="shared" si="4"/>
        <v>2.1020001545548439</v>
      </c>
      <c r="J9" s="1">
        <f t="shared" si="5"/>
        <v>2.2279999032616615</v>
      </c>
      <c r="L9" s="1">
        <v>8</v>
      </c>
      <c r="M9" s="1">
        <f t="shared" si="6"/>
        <v>441.1115785845347</v>
      </c>
      <c r="N9" s="1">
        <f t="shared" si="7"/>
        <v>475.73735797929919</v>
      </c>
      <c r="O9" s="1">
        <f t="shared" si="8"/>
        <v>448.83305359935542</v>
      </c>
      <c r="Q9" s="1">
        <v>8</v>
      </c>
      <c r="R9" s="1">
        <f t="shared" si="9"/>
        <v>558.88842141546525</v>
      </c>
      <c r="S9" s="1">
        <f t="shared" si="10"/>
        <v>524.26264202070081</v>
      </c>
      <c r="T9" s="1">
        <f t="shared" si="11"/>
        <v>551.16694640064452</v>
      </c>
    </row>
    <row r="11" spans="1:20" x14ac:dyDescent="0.25">
      <c r="L11" s="1" t="s">
        <v>5</v>
      </c>
    </row>
    <row r="13" spans="1:20" x14ac:dyDescent="0.25">
      <c r="M13" s="1">
        <f>500/H2</f>
        <v>542.88817596475815</v>
      </c>
      <c r="N13" s="1">
        <f>500/I2</f>
        <v>472.58976285359756</v>
      </c>
      <c r="R13" s="1">
        <f>1000-M13</f>
        <v>457.11182403524185</v>
      </c>
      <c r="S13" s="1">
        <f>1000-N13</f>
        <v>527.41023714640244</v>
      </c>
    </row>
    <row r="14" spans="1:20" x14ac:dyDescent="0.25">
      <c r="N14" s="1">
        <f>500/I3</f>
        <v>518.67221837992611</v>
      </c>
      <c r="S14" s="1">
        <f>1000-N14</f>
        <v>481.32778162007389</v>
      </c>
    </row>
    <row r="17" spans="13:19" x14ac:dyDescent="0.25">
      <c r="M17" s="1">
        <f>500/H6</f>
        <v>474.83381684866401</v>
      </c>
      <c r="N17" s="1">
        <f>500/I6</f>
        <v>527.4261650796393</v>
      </c>
      <c r="R17" s="1">
        <f>1000-M17</f>
        <v>525.16618315133599</v>
      </c>
      <c r="S17" s="1">
        <f>1000-N17</f>
        <v>472.5738349203607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opLeftCell="A24" workbookViewId="0">
      <selection activeCell="B31" sqref="B31:E38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6</v>
      </c>
      <c r="E1" s="1" t="s">
        <v>7</v>
      </c>
    </row>
    <row r="2" spans="1:12" x14ac:dyDescent="0.25">
      <c r="A2" s="1" t="s">
        <v>8</v>
      </c>
      <c r="E2" s="1" t="s">
        <v>9</v>
      </c>
      <c r="I2" s="1" t="s">
        <v>10</v>
      </c>
    </row>
    <row r="3" spans="1:12" x14ac:dyDescent="0.25">
      <c r="A3" s="1" t="s">
        <v>11</v>
      </c>
      <c r="E3" s="1" t="s">
        <v>12</v>
      </c>
    </row>
    <row r="5" spans="1:12" x14ac:dyDescent="0.25">
      <c r="A5" s="1" t="s">
        <v>13</v>
      </c>
      <c r="B5" s="2">
        <v>43901</v>
      </c>
    </row>
    <row r="6" spans="1:12" x14ac:dyDescent="0.25">
      <c r="A6" s="1" t="s">
        <v>14</v>
      </c>
      <c r="B6" s="3" t="s">
        <v>15</v>
      </c>
    </row>
    <row r="9" spans="1:12" x14ac:dyDescent="0.25">
      <c r="A9" s="1" t="s">
        <v>16</v>
      </c>
      <c r="E9" s="1" t="s">
        <v>17</v>
      </c>
    </row>
    <row r="10" spans="1:12" x14ac:dyDescent="0.25">
      <c r="A10" s="1" t="s">
        <v>18</v>
      </c>
      <c r="E10" s="1" t="s">
        <v>19</v>
      </c>
    </row>
    <row r="11" spans="1:12" x14ac:dyDescent="0.25">
      <c r="A11" s="1" t="s">
        <v>20</v>
      </c>
      <c r="E11" s="1" t="s">
        <v>21</v>
      </c>
    </row>
    <row r="12" spans="1:12" x14ac:dyDescent="0.25">
      <c r="A12" s="1" t="s">
        <v>22</v>
      </c>
    </row>
    <row r="14" spans="1:12" x14ac:dyDescent="0.25">
      <c r="A14" s="4" t="s">
        <v>23</v>
      </c>
      <c r="B14" s="4"/>
      <c r="C14" s="4"/>
      <c r="D14" s="4"/>
      <c r="E14" s="4">
        <v>5</v>
      </c>
      <c r="F14" s="4" t="s">
        <v>24</v>
      </c>
      <c r="G14" s="4"/>
      <c r="H14" s="4"/>
      <c r="I14" s="4"/>
      <c r="J14" s="4"/>
      <c r="K14" s="4"/>
      <c r="L14" s="4"/>
    </row>
    <row r="15" spans="1:12" x14ac:dyDescent="0.25">
      <c r="A15" s="4" t="s">
        <v>25</v>
      </c>
      <c r="B15" s="4"/>
      <c r="C15" s="4"/>
      <c r="D15" s="4"/>
      <c r="E15" s="4">
        <v>2</v>
      </c>
      <c r="F15" s="4" t="s">
        <v>26</v>
      </c>
      <c r="G15" s="4"/>
      <c r="H15" s="4"/>
      <c r="I15" s="4"/>
      <c r="J15" s="4"/>
      <c r="K15" s="4"/>
      <c r="L15" s="4"/>
    </row>
    <row r="17" spans="1:12" x14ac:dyDescent="0.25">
      <c r="A17" s="4" t="s">
        <v>27</v>
      </c>
      <c r="B17" s="4"/>
      <c r="C17" s="4"/>
      <c r="D17" s="4"/>
      <c r="E17" s="5">
        <v>5.7870370370370366E-5</v>
      </c>
      <c r="F17" s="4"/>
      <c r="G17" s="4"/>
      <c r="H17" s="4"/>
      <c r="I17" s="4"/>
      <c r="J17" s="4"/>
      <c r="K17" s="4"/>
      <c r="L17" s="4"/>
    </row>
    <row r="20" spans="1:12" x14ac:dyDescent="0.25">
      <c r="A20" s="1" t="s">
        <v>28</v>
      </c>
    </row>
    <row r="21" spans="1:12" x14ac:dyDescent="0.25">
      <c r="A21" s="1" t="s">
        <v>29</v>
      </c>
      <c r="E21" s="1" t="s">
        <v>30</v>
      </c>
    </row>
    <row r="22" spans="1:12" x14ac:dyDescent="0.25">
      <c r="A22" s="1" t="s">
        <v>31</v>
      </c>
      <c r="E22" s="1">
        <v>600</v>
      </c>
      <c r="F22" s="1" t="s">
        <v>32</v>
      </c>
    </row>
    <row r="23" spans="1:12" x14ac:dyDescent="0.25">
      <c r="A23" s="1" t="s">
        <v>33</v>
      </c>
      <c r="E23" s="1">
        <v>9</v>
      </c>
      <c r="F23" s="1" t="s">
        <v>32</v>
      </c>
    </row>
    <row r="24" spans="1:12" x14ac:dyDescent="0.25">
      <c r="A24" s="1" t="s">
        <v>34</v>
      </c>
      <c r="E24" s="1">
        <v>10</v>
      </c>
    </row>
    <row r="25" spans="1:12" x14ac:dyDescent="0.25">
      <c r="A25" s="1" t="s">
        <v>35</v>
      </c>
      <c r="E25" s="1">
        <v>0</v>
      </c>
      <c r="F25" s="1" t="s">
        <v>36</v>
      </c>
    </row>
    <row r="26" spans="1:12" x14ac:dyDescent="0.25">
      <c r="A26" s="1" t="s">
        <v>37</v>
      </c>
      <c r="E26" s="1" t="s">
        <v>38</v>
      </c>
    </row>
    <row r="27" spans="1:12" x14ac:dyDescent="0.25">
      <c r="A27" s="1" t="s">
        <v>39</v>
      </c>
      <c r="B27" s="3" t="s">
        <v>40</v>
      </c>
    </row>
    <row r="29" spans="1:12" x14ac:dyDescent="0.25">
      <c r="B29" s="1" t="s">
        <v>41</v>
      </c>
    </row>
    <row r="30" spans="1:12" x14ac:dyDescent="0.25">
      <c r="A30" s="6" t="s">
        <v>42</v>
      </c>
      <c r="B30" s="6">
        <v>9</v>
      </c>
      <c r="C30" s="6">
        <v>10</v>
      </c>
      <c r="D30" s="6">
        <v>11</v>
      </c>
      <c r="E30" s="6">
        <v>12</v>
      </c>
    </row>
    <row r="31" spans="1:12" x14ac:dyDescent="0.25">
      <c r="A31" s="6" t="s">
        <v>43</v>
      </c>
      <c r="B31" s="1">
        <v>0.14419999718666077</v>
      </c>
      <c r="C31" s="1">
        <v>0.15790000557899475</v>
      </c>
      <c r="D31" s="1">
        <v>0.17560000717639923</v>
      </c>
      <c r="E31" s="1">
        <v>5.2099999040365219E-2</v>
      </c>
    </row>
    <row r="32" spans="1:12" x14ac:dyDescent="0.25">
      <c r="A32" s="6" t="s">
        <v>44</v>
      </c>
      <c r="B32" s="1">
        <v>0.18050000071525574</v>
      </c>
      <c r="C32" s="1">
        <v>0.148499995470047</v>
      </c>
      <c r="D32" s="1">
        <v>0.17569999396800995</v>
      </c>
    </row>
    <row r="33" spans="1:4" x14ac:dyDescent="0.25">
      <c r="A33" s="6" t="s">
        <v>45</v>
      </c>
      <c r="B33" s="1">
        <v>0.18469999730587006</v>
      </c>
      <c r="C33" s="1">
        <v>0.19200000166893005</v>
      </c>
      <c r="D33" s="1">
        <v>0.21480000019073486</v>
      </c>
    </row>
    <row r="34" spans="1:4" x14ac:dyDescent="0.25">
      <c r="A34" s="6" t="s">
        <v>46</v>
      </c>
      <c r="B34" s="1">
        <v>0.18619999289512634</v>
      </c>
      <c r="C34" s="1">
        <v>0.18739999830722809</v>
      </c>
      <c r="D34" s="1">
        <v>0.19370000064373016</v>
      </c>
    </row>
    <row r="35" spans="1:4" x14ac:dyDescent="0.25">
      <c r="A35" s="6" t="s">
        <v>47</v>
      </c>
      <c r="B35" s="1">
        <v>0.15739999711513519</v>
      </c>
      <c r="C35" s="1">
        <v>0.1468999981880188</v>
      </c>
      <c r="D35" s="1">
        <v>0.16869999468326569</v>
      </c>
    </row>
    <row r="36" spans="1:4" x14ac:dyDescent="0.25">
      <c r="A36" s="6" t="s">
        <v>48</v>
      </c>
      <c r="B36" s="1">
        <v>0.21770000457763672</v>
      </c>
      <c r="C36" s="1">
        <v>0.18850000202655792</v>
      </c>
      <c r="D36" s="1">
        <v>0.21979999542236328</v>
      </c>
    </row>
    <row r="37" spans="1:4" x14ac:dyDescent="0.25">
      <c r="A37" s="6" t="s">
        <v>49</v>
      </c>
      <c r="B37" s="1">
        <v>0.22190000116825104</v>
      </c>
      <c r="C37" s="1">
        <v>0.18880000710487366</v>
      </c>
      <c r="D37" s="1">
        <v>0.22599999606609344</v>
      </c>
    </row>
    <row r="38" spans="1:4" x14ac:dyDescent="0.25">
      <c r="A38" s="6" t="s">
        <v>50</v>
      </c>
      <c r="B38" s="1">
        <v>0.27880001068115234</v>
      </c>
      <c r="C38" s="1">
        <v>0.26230001449584961</v>
      </c>
      <c r="D38" s="1">
        <v>0.27489998936653137</v>
      </c>
    </row>
    <row r="43" spans="1:4" x14ac:dyDescent="0.25">
      <c r="A43" s="1" t="s">
        <v>51</v>
      </c>
      <c r="B43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Tecan</cp:lastModifiedBy>
  <dcterms:created xsi:type="dcterms:W3CDTF">2020-01-13T19:00:11Z</dcterms:created>
  <dcterms:modified xsi:type="dcterms:W3CDTF">2020-03-11T14:44:57Z</dcterms:modified>
</cp:coreProperties>
</file>