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0 Isolates\3-14-2020 DICON040 DICON049\"/>
    </mc:Choice>
  </mc:AlternateContent>
  <xr:revisionPtr revIDLastSave="0" documentId="13_ncr:1_{54603CAE-81A1-4071-8903-D9F0798A7F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1" l="1"/>
  <c r="M16" i="1"/>
  <c r="H7" i="1"/>
  <c r="M19" i="1"/>
  <c r="R19" i="1"/>
  <c r="H8" i="1"/>
  <c r="M20" i="1"/>
  <c r="R20" i="1"/>
  <c r="I5" i="1"/>
  <c r="N17" i="1"/>
  <c r="S17" i="1"/>
  <c r="H5" i="1"/>
  <c r="M17" i="1"/>
  <c r="R17" i="1"/>
  <c r="I9" i="1"/>
  <c r="H9" i="1"/>
  <c r="I7" i="1"/>
  <c r="I6" i="1"/>
  <c r="H6" i="1"/>
  <c r="I3" i="1"/>
  <c r="I2" i="1"/>
  <c r="H2" i="1"/>
  <c r="H3" i="1"/>
  <c r="M3" i="1"/>
  <c r="R3" i="1"/>
  <c r="J9" i="1"/>
  <c r="M9" i="1"/>
  <c r="R9" i="1"/>
  <c r="J3" i="1"/>
  <c r="O3" i="1"/>
  <c r="T3" i="1"/>
  <c r="H4" i="1"/>
  <c r="I4" i="1"/>
  <c r="N4" i="1"/>
  <c r="S4" i="1"/>
  <c r="J4" i="1"/>
  <c r="J5" i="1"/>
  <c r="O5" i="1"/>
  <c r="T5" i="1"/>
  <c r="N6" i="1"/>
  <c r="S6" i="1"/>
  <c r="J6" i="1"/>
  <c r="O6" i="1"/>
  <c r="T6" i="1"/>
  <c r="M7" i="1"/>
  <c r="R7" i="1"/>
  <c r="N7" i="1"/>
  <c r="S7" i="1"/>
  <c r="J7" i="1"/>
  <c r="O7" i="1"/>
  <c r="T7" i="1"/>
  <c r="M8" i="1"/>
  <c r="R8" i="1"/>
  <c r="I8" i="1"/>
  <c r="J8" i="1"/>
  <c r="N2" i="1"/>
  <c r="S2" i="1"/>
  <c r="J2" i="1"/>
  <c r="O8" i="1"/>
  <c r="T8" i="1"/>
  <c r="N3" i="1"/>
  <c r="S3" i="1"/>
  <c r="N8" i="1"/>
  <c r="S8" i="1"/>
  <c r="O2" i="1"/>
  <c r="T2" i="1"/>
  <c r="N5" i="1"/>
  <c r="S5" i="1"/>
  <c r="M6" i="1"/>
  <c r="R6" i="1"/>
  <c r="M4" i="1"/>
  <c r="R4" i="1"/>
  <c r="M2" i="1"/>
  <c r="R2" i="1"/>
  <c r="O9" i="1"/>
  <c r="T9" i="1"/>
  <c r="O4" i="1"/>
  <c r="T4" i="1"/>
  <c r="M5" i="1"/>
  <c r="R5" i="1"/>
  <c r="N9" i="1"/>
  <c r="S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<sst xmlns="http://schemas.openxmlformats.org/spreadsheetml/2006/main" count="54" uniqueCount="53">
  <si>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</si>
  <si>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</si>
  <si>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</si>
  <si>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</si>
  <si>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</si>
  <si>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</si>
  <si>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</si>
  <si>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</si>
  <si>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</si>
  <si>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</si>
  <si>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</si>
  <si>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</si>
  <si>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</si>
  <si>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</si>
  <si>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</si>
  <si>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10:18:34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</si>
  <si>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</si>
  <si>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</si>
  <si>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</si>
  <si>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</si>
  <si>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</si>
  <si>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</si>
  <si>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</si>
  <si>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</si>
  <si>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</si>
  <si>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</si>
  <si>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</si>
  <si>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</si>
  <si>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</si>
  <si>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</si>
  <si>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</si>
  <si>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</si>
  <si>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</si>
  <si>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</si>
  <si>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</si>
  <si>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</si>
  <si>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</si>
  <si>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</si>
  <si>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</si>
  <si>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</si>
  <si>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3/14/2020 10:18:44 AM</t>
  </si>
  <si>
    <t>Temperature: 25.9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</si>
  <si>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</si>
  <si>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</si>
  <si>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</si>
  <si>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</si>
  <si>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</si>
  <si>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</si>
  <si>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</si>
  <si>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</si>
  <si>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</si>
  <si>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</si>
  <si>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3/14/2020 10:19:01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</si>
</sst>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 xr:uid="{00000000-0005-0000-0000-000002000000}"/>
    <cellStyle name="Tecan.At.Excel.AutoGain_0" xfId="7" xr:uid="{00000000-0005-0000-0000-000003000000}"/>
    <cellStyle name="Tecan.At.Excel.Error" xfId="1" xr:uid="{00000000-0005-0000-0000-000004000000}"/>
    <cellStyle name="Tecan.At.Excel.GFactorAndMeasurementBlank" xfId="5" xr:uid="{00000000-0005-0000-0000-000005000000}"/>
    <cellStyle name="Tecan.At.Excel.GFactorBlank" xfId="3" xr:uid="{00000000-0005-0000-0000-000006000000}"/>
    <cellStyle name="Tecan.At.Excel.GFactorReference" xfId="4" xr:uid="{00000000-0005-0000-0000-000007000000}"/>
    <cellStyle name="Tecan.At.Excel.MeasurementBlank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topLeftCell="G1" workbookViewId="0">
      <selection activeCell="Q23" sqref="Q23"/>
    </sheetView>
  </sheetViews>
  <sheetFormatPr defaultColWidth="8.88671875" defaultRowHeight="14.4" x14ac:dyDescent="0.3"/>
  <cols>
    <col min="1" max="11" width="8.88671875" style="1"/>
    <col min="12" max="12" width="21.33203125" style="1" bestFit="1" customWidth="1"/>
    <col min="13" max="17" width="8.88671875" style="1"/>
    <col min="18" max="19" width="9.33203125" style="1" bestFit="1" customWidth="1"/>
    <col min="20" max="20" width="12.6640625" style="1" bestFit="1" customWidth="1"/>
    <col min="21" max="16384" width="8.88671875" style="1"/>
  </cols>
  <sheetData>
    <row r="1" spans="1:20" x14ac:dyDescent="0.3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3">
      <c r="A2" s="1">
        <v>1</v>
      </c>
      <c r="B2" s="1">
        <v>0.17389999330043793</v>
      </c>
      <c r="C2" s="1">
        <v>0.18600000441074371</v>
      </c>
      <c r="D2" s="1">
        <v>0.21709999442100525</v>
      </c>
      <c r="E2" s="1">
        <v>4.9800001084804535E-2</v>
      </c>
      <c r="G2" s="1">
        <v>1</v>
      </c>
      <c r="H2" s="1">
        <f>(B2-$E$2)*10</f>
        <v>1.2409999221563339</v>
      </c>
      <c r="I2" s="1">
        <f t="shared" ref="I2:J2" si="0">(C2-$E$2)*10</f>
        <v>1.3620000332593918</v>
      </c>
      <c r="J2" s="1">
        <f t="shared" si="0"/>
        <v>1.6729999333620071</v>
      </c>
      <c r="L2" s="1">
        <v>1</v>
      </c>
      <c r="M2" s="1">
        <f>(1/H2)*1000</f>
        <v>805.80182330907974</v>
      </c>
      <c r="N2" s="1">
        <f t="shared" ref="N2:O2" si="1">(1/I2)*1000</f>
        <v>734.21437267289025</v>
      </c>
      <c r="O2" s="1">
        <f t="shared" si="1"/>
        <v>597.72865500982539</v>
      </c>
      <c r="Q2" s="1">
        <v>1</v>
      </c>
      <c r="R2" s="1">
        <f>1000-M2</f>
        <v>194.19817669092026</v>
      </c>
      <c r="S2" s="1">
        <f t="shared" ref="S2:T2" si="2">1000-N2</f>
        <v>265.78562732710975</v>
      </c>
      <c r="T2" s="1">
        <f t="shared" si="2"/>
        <v>402.27134499017461</v>
      </c>
    </row>
    <row r="3" spans="1:20" x14ac:dyDescent="0.3">
      <c r="A3" s="1">
        <v>2</v>
      </c>
      <c r="B3" s="1">
        <v>0.1817999929189682</v>
      </c>
      <c r="C3" s="1">
        <v>0.18950000405311584</v>
      </c>
      <c r="D3" s="1">
        <v>0.23039999604225159</v>
      </c>
      <c r="G3" s="1">
        <v>2</v>
      </c>
      <c r="H3" s="1">
        <f t="shared" ref="H3:H8" si="3">(B3-$E$2)*10</f>
        <v>1.3199999183416367</v>
      </c>
      <c r="I3" s="1">
        <f t="shared" ref="I3:I9" si="4">(C3-$E$2)*10</f>
        <v>1.3970000296831131</v>
      </c>
      <c r="J3" s="1">
        <f t="shared" ref="J3:J9" si="5">(D3-$E$2)*10</f>
        <v>1.8059999495744705</v>
      </c>
      <c r="L3" s="1">
        <v>2</v>
      </c>
      <c r="M3" s="1">
        <f t="shared" ref="M3:M9" si="6">(1/H3)*1000</f>
        <v>757.57580444121231</v>
      </c>
      <c r="N3" s="1">
        <f t="shared" ref="N3:N9" si="7">(1/I3)*1000</f>
        <v>715.81959824784963</v>
      </c>
      <c r="O3" s="1">
        <f t="shared" ref="O3:O9" si="8">(1/J3)*1000</f>
        <v>553.70987149563314</v>
      </c>
      <c r="Q3" s="1">
        <v>2</v>
      </c>
      <c r="R3" s="1">
        <f t="shared" ref="R3:R9" si="9">1000-M3</f>
        <v>242.42419555878769</v>
      </c>
      <c r="S3" s="1">
        <f t="shared" ref="S3:S9" si="10">1000-N3</f>
        <v>284.18040175215037</v>
      </c>
      <c r="T3" s="1">
        <f t="shared" ref="T3:T9" si="11">1000-O3</f>
        <v>446.29012850436686</v>
      </c>
    </row>
    <row r="4" spans="1:20" x14ac:dyDescent="0.3">
      <c r="A4" s="1">
        <v>3</v>
      </c>
      <c r="B4" s="1">
        <v>0.15320000052452087</v>
      </c>
      <c r="C4" s="1">
        <v>0.1940000057220459</v>
      </c>
      <c r="D4" s="1">
        <v>0.21739999949932098</v>
      </c>
      <c r="G4" s="1">
        <v>3</v>
      </c>
      <c r="H4" s="1">
        <f t="shared" si="3"/>
        <v>1.0339999943971634</v>
      </c>
      <c r="I4" s="1">
        <f t="shared" si="4"/>
        <v>1.4420000463724136</v>
      </c>
      <c r="J4" s="1">
        <f t="shared" si="5"/>
        <v>1.6759999841451645</v>
      </c>
      <c r="L4" s="1">
        <v>3</v>
      </c>
      <c r="M4" s="7">
        <f t="shared" si="6"/>
        <v>967.11799363501359</v>
      </c>
      <c r="N4" s="1">
        <f t="shared" si="7"/>
        <v>693.48125370429989</v>
      </c>
      <c r="O4" s="1">
        <f t="shared" si="8"/>
        <v>596.65871686153093</v>
      </c>
      <c r="Q4" s="1">
        <v>3</v>
      </c>
      <c r="R4" s="7">
        <f t="shared" si="9"/>
        <v>32.88200636498641</v>
      </c>
      <c r="S4" s="1">
        <f t="shared" si="10"/>
        <v>306.51874629570011</v>
      </c>
      <c r="T4" s="1">
        <f t="shared" si="11"/>
        <v>403.34128313846907</v>
      </c>
    </row>
    <row r="5" spans="1:20" x14ac:dyDescent="0.3">
      <c r="A5" s="1">
        <v>4</v>
      </c>
      <c r="B5" s="1">
        <v>0.13040000200271606</v>
      </c>
      <c r="C5" s="1">
        <v>0.12639999389648438</v>
      </c>
      <c r="D5" s="1">
        <v>0.17839999496936798</v>
      </c>
      <c r="G5" s="1">
        <v>4</v>
      </c>
      <c r="H5" s="1">
        <f t="shared" si="3"/>
        <v>0.8060000091791153</v>
      </c>
      <c r="I5" s="1">
        <f t="shared" si="4"/>
        <v>0.7659999281167984</v>
      </c>
      <c r="J5" s="1">
        <f t="shared" si="5"/>
        <v>1.2859999388456345</v>
      </c>
      <c r="L5" s="1">
        <v>4</v>
      </c>
      <c r="M5" s="7">
        <f t="shared" si="6"/>
        <v>1240.6947749522576</v>
      </c>
      <c r="N5" s="7">
        <f t="shared" si="7"/>
        <v>1305.483151230168</v>
      </c>
      <c r="O5" s="1">
        <f t="shared" si="8"/>
        <v>777.60501365003211</v>
      </c>
      <c r="Q5" s="1">
        <v>4</v>
      </c>
      <c r="R5" s="7">
        <f t="shared" si="9"/>
        <v>-240.6947749522576</v>
      </c>
      <c r="S5" s="7">
        <f t="shared" si="10"/>
        <v>-305.483151230168</v>
      </c>
      <c r="T5" s="1">
        <f t="shared" si="11"/>
        <v>222.39498634996789</v>
      </c>
    </row>
    <row r="6" spans="1:20" x14ac:dyDescent="0.3">
      <c r="A6" s="1">
        <v>5</v>
      </c>
      <c r="B6" s="1">
        <v>0.17430000007152557</v>
      </c>
      <c r="C6" s="1">
        <v>0.17710000276565552</v>
      </c>
      <c r="D6" s="1">
        <v>0.23330000042915344</v>
      </c>
      <c r="G6" s="1">
        <v>5</v>
      </c>
      <c r="H6" s="1">
        <f t="shared" si="3"/>
        <v>1.2449999898672104</v>
      </c>
      <c r="I6" s="1">
        <f t="shared" si="4"/>
        <v>1.2730000168085098</v>
      </c>
      <c r="J6" s="1">
        <f t="shared" si="5"/>
        <v>1.8349999934434891</v>
      </c>
      <c r="L6" s="1">
        <v>5</v>
      </c>
      <c r="M6" s="1">
        <f t="shared" si="6"/>
        <v>803.21285794280072</v>
      </c>
      <c r="N6" s="1">
        <f t="shared" si="7"/>
        <v>785.5459440660984</v>
      </c>
      <c r="O6" s="1">
        <f t="shared" si="8"/>
        <v>544.95913001255065</v>
      </c>
      <c r="Q6" s="1">
        <v>5</v>
      </c>
      <c r="R6" s="1">
        <f t="shared" si="9"/>
        <v>196.78714205719928</v>
      </c>
      <c r="S6" s="1">
        <f t="shared" si="10"/>
        <v>214.4540559339016</v>
      </c>
      <c r="T6" s="1">
        <f t="shared" si="11"/>
        <v>455.04086998744935</v>
      </c>
    </row>
    <row r="7" spans="1:20" x14ac:dyDescent="0.3">
      <c r="A7" s="1">
        <v>6</v>
      </c>
      <c r="B7" s="1">
        <v>0.14419999718666077</v>
      </c>
      <c r="C7" s="1">
        <v>0.16969999670982361</v>
      </c>
      <c r="D7" s="1">
        <v>0.17630000412464142</v>
      </c>
      <c r="G7" s="1">
        <v>6</v>
      </c>
      <c r="H7" s="1">
        <f t="shared" si="3"/>
        <v>0.94399996101856232</v>
      </c>
      <c r="I7" s="1">
        <f t="shared" si="4"/>
        <v>1.1989999562501907</v>
      </c>
      <c r="J7" s="1">
        <f t="shared" si="5"/>
        <v>1.2650000303983688</v>
      </c>
      <c r="L7" s="1">
        <v>6</v>
      </c>
      <c r="M7" s="7">
        <f t="shared" si="6"/>
        <v>1059.3220776418407</v>
      </c>
      <c r="N7" s="1">
        <f t="shared" si="7"/>
        <v>834.02838739664969</v>
      </c>
      <c r="O7" s="1">
        <f t="shared" si="8"/>
        <v>790.51381499578611</v>
      </c>
      <c r="Q7" s="1">
        <v>6</v>
      </c>
      <c r="R7" s="7">
        <f t="shared" si="9"/>
        <v>-59.322077641840679</v>
      </c>
      <c r="S7" s="1">
        <f t="shared" si="10"/>
        <v>165.97161260335031</v>
      </c>
      <c r="T7" s="1">
        <f t="shared" si="11"/>
        <v>209.48618500421389</v>
      </c>
    </row>
    <row r="8" spans="1:20" x14ac:dyDescent="0.3">
      <c r="A8" s="1">
        <v>7</v>
      </c>
      <c r="B8" s="1">
        <v>0.15369999408721924</v>
      </c>
      <c r="C8" s="1">
        <v>0.16449999809265137</v>
      </c>
      <c r="D8" s="1">
        <v>0.18739999830722809</v>
      </c>
      <c r="G8" s="1">
        <v>7</v>
      </c>
      <c r="H8" s="1">
        <f t="shared" si="3"/>
        <v>1.038999930024147</v>
      </c>
      <c r="I8" s="1">
        <f t="shared" si="4"/>
        <v>1.1469999700784683</v>
      </c>
      <c r="J8" s="1">
        <f t="shared" si="5"/>
        <v>1.3759999722242355</v>
      </c>
      <c r="L8" s="1">
        <v>7</v>
      </c>
      <c r="M8" s="7">
        <f t="shared" si="6"/>
        <v>962.46397242467503</v>
      </c>
      <c r="N8" s="1">
        <f t="shared" si="7"/>
        <v>871.83960426048498</v>
      </c>
      <c r="O8" s="1">
        <f t="shared" si="8"/>
        <v>726.74420071647944</v>
      </c>
      <c r="Q8" s="1">
        <v>7</v>
      </c>
      <c r="R8" s="7">
        <f t="shared" si="9"/>
        <v>37.536027575324965</v>
      </c>
      <c r="S8" s="1">
        <f t="shared" si="10"/>
        <v>128.16039573951502</v>
      </c>
      <c r="T8" s="1">
        <f t="shared" si="11"/>
        <v>273.25579928352056</v>
      </c>
    </row>
    <row r="9" spans="1:20" x14ac:dyDescent="0.3">
      <c r="A9" s="1">
        <v>8</v>
      </c>
      <c r="B9" s="1">
        <v>0.19789999723434448</v>
      </c>
      <c r="C9" s="1">
        <v>0.21359999477863312</v>
      </c>
      <c r="D9" s="1">
        <v>0.23970000445842743</v>
      </c>
      <c r="G9" s="1">
        <v>8</v>
      </c>
      <c r="H9" s="1">
        <f>(B9-$E$2)*10</f>
        <v>1.4809999614953995</v>
      </c>
      <c r="I9" s="1">
        <f t="shared" si="4"/>
        <v>1.6379999369382858</v>
      </c>
      <c r="J9" s="1">
        <f t="shared" si="5"/>
        <v>1.8990000337362289</v>
      </c>
      <c r="L9" s="1">
        <v>8</v>
      </c>
      <c r="M9" s="1">
        <f t="shared" si="6"/>
        <v>675.21946387512196</v>
      </c>
      <c r="N9" s="1">
        <f t="shared" si="7"/>
        <v>610.5006340044057</v>
      </c>
      <c r="O9" s="1">
        <f t="shared" si="8"/>
        <v>526.59293429949457</v>
      </c>
      <c r="Q9" s="1">
        <v>8</v>
      </c>
      <c r="R9" s="1">
        <f t="shared" si="9"/>
        <v>324.78053612487804</v>
      </c>
      <c r="S9" s="1">
        <f t="shared" si="10"/>
        <v>389.4993659955943</v>
      </c>
      <c r="T9" s="1">
        <f t="shared" si="11"/>
        <v>473.40706570050543</v>
      </c>
    </row>
    <row r="11" spans="1:20" x14ac:dyDescent="0.3">
      <c r="L11" s="1" t="s">
        <v>5</v>
      </c>
    </row>
    <row r="16" spans="1:20" x14ac:dyDescent="0.3">
      <c r="M16" s="1">
        <f>500/H4</f>
        <v>483.5589968175068</v>
      </c>
      <c r="R16" s="1">
        <f>1000-M16</f>
        <v>516.4410031824932</v>
      </c>
    </row>
    <row r="17" spans="13:19" x14ac:dyDescent="0.3">
      <c r="M17" s="1">
        <f>500/H5</f>
        <v>620.3473874761288</v>
      </c>
      <c r="N17" s="1">
        <f>500/I5</f>
        <v>652.74157561508389</v>
      </c>
      <c r="R17" s="1">
        <f>1000-M17</f>
        <v>379.6526125238712</v>
      </c>
      <c r="S17" s="1">
        <f>1000-N17</f>
        <v>347.25842438491611</v>
      </c>
    </row>
    <row r="19" spans="13:19" x14ac:dyDescent="0.3">
      <c r="M19" s="1">
        <f>500/H7</f>
        <v>529.66103882092034</v>
      </c>
      <c r="R19" s="1">
        <f t="shared" ref="R19:R20" si="12">1000-M19</f>
        <v>470.33896117907966</v>
      </c>
    </row>
    <row r="20" spans="13:19" x14ac:dyDescent="0.3">
      <c r="M20" s="1">
        <f>500/H8</f>
        <v>481.23198621233752</v>
      </c>
      <c r="R20" s="1">
        <f t="shared" si="12"/>
        <v>518.76801378766254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4" workbookViewId="0">
      <selection activeCell="B31" sqref="B31:E38"/>
    </sheetView>
  </sheetViews>
  <sheetFormatPr defaultColWidth="9.109375" defaultRowHeight="14.4" x14ac:dyDescent="0.3"/>
  <cols>
    <col min="1" max="16384" width="9.109375" style="1"/>
  </cols>
  <sheetData>
    <row r="1" spans="1:12" x14ac:dyDescent="0.3">
      <c r="A1" s="1" t="s">
        <v>6</v>
      </c>
      <c r="E1" s="1" t="s">
        <v>7</v>
      </c>
    </row>
    <row r="2" spans="1:12" x14ac:dyDescent="0.3">
      <c r="A2" s="1" t="s">
        <v>8</v>
      </c>
      <c r="E2" s="1" t="s">
        <v>9</v>
      </c>
      <c r="I2" s="1" t="s">
        <v>10</v>
      </c>
    </row>
    <row r="3" spans="1:12" x14ac:dyDescent="0.3">
      <c r="A3" s="1" t="s">
        <v>11</v>
      </c>
      <c r="E3" s="1" t="s">
        <v>12</v>
      </c>
    </row>
    <row r="5" spans="1:12" x14ac:dyDescent="0.3">
      <c r="A5" s="1" t="s">
        <v>13</v>
      </c>
      <c r="B5" s="2">
        <v>43904</v>
      </c>
    </row>
    <row r="6" spans="1:12" x14ac:dyDescent="0.3">
      <c r="A6" s="1" t="s">
        <v>14</v>
      </c>
      <c r="B6" s="3" t="s">
        <v>15</v>
      </c>
    </row>
    <row r="9" spans="1:12" x14ac:dyDescent="0.3">
      <c r="A9" s="1" t="s">
        <v>16</v>
      </c>
      <c r="E9" s="1" t="s">
        <v>17</v>
      </c>
    </row>
    <row r="10" spans="1:12" x14ac:dyDescent="0.3">
      <c r="A10" s="1" t="s">
        <v>18</v>
      </c>
      <c r="E10" s="1" t="s">
        <v>19</v>
      </c>
    </row>
    <row r="11" spans="1:12" x14ac:dyDescent="0.3">
      <c r="A11" s="1" t="s">
        <v>20</v>
      </c>
      <c r="E11" s="1" t="s">
        <v>21</v>
      </c>
    </row>
    <row r="12" spans="1:12" x14ac:dyDescent="0.3">
      <c r="A12" s="1" t="s">
        <v>22</v>
      </c>
    </row>
    <row r="14" spans="1:12" x14ac:dyDescent="0.3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3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3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3">
      <c r="A20" s="1" t="s">
        <v>28</v>
      </c>
    </row>
    <row r="21" spans="1:12" x14ac:dyDescent="0.3">
      <c r="A21" s="1" t="s">
        <v>29</v>
      </c>
      <c r="E21" s="1" t="s">
        <v>30</v>
      </c>
    </row>
    <row r="22" spans="1:12" x14ac:dyDescent="0.3">
      <c r="A22" s="1" t="s">
        <v>31</v>
      </c>
      <c r="E22" s="1">
        <v>600</v>
      </c>
      <c r="F22" s="1" t="s">
        <v>32</v>
      </c>
    </row>
    <row r="23" spans="1:12" x14ac:dyDescent="0.3">
      <c r="A23" s="1" t="s">
        <v>33</v>
      </c>
      <c r="E23" s="1">
        <v>9</v>
      </c>
      <c r="F23" s="1" t="s">
        <v>32</v>
      </c>
    </row>
    <row r="24" spans="1:12" x14ac:dyDescent="0.3">
      <c r="A24" s="1" t="s">
        <v>34</v>
      </c>
      <c r="E24" s="1">
        <v>10</v>
      </c>
    </row>
    <row r="25" spans="1:12" x14ac:dyDescent="0.3">
      <c r="A25" s="1" t="s">
        <v>35</v>
      </c>
      <c r="E25" s="1">
        <v>0</v>
      </c>
      <c r="F25" s="1" t="s">
        <v>36</v>
      </c>
    </row>
    <row r="26" spans="1:12" x14ac:dyDescent="0.3">
      <c r="A26" s="1" t="s">
        <v>37</v>
      </c>
      <c r="E26" s="1" t="s">
        <v>38</v>
      </c>
    </row>
    <row r="27" spans="1:12" x14ac:dyDescent="0.3">
      <c r="A27" s="1" t="s">
        <v>39</v>
      </c>
      <c r="B27" s="3" t="s">
        <v>40</v>
      </c>
    </row>
    <row r="29" spans="1:12" x14ac:dyDescent="0.3">
      <c r="B29" s="1" t="s">
        <v>41</v>
      </c>
    </row>
    <row r="30" spans="1:12" x14ac:dyDescent="0.3">
      <c r="A30" s="6" t="s">
        <v>42</v>
      </c>
      <c r="B30" s="6">
        <v>5</v>
      </c>
      <c r="C30" s="6">
        <v>6</v>
      </c>
      <c r="D30" s="6">
        <v>7</v>
      </c>
      <c r="E30" s="6">
        <v>8</v>
      </c>
    </row>
    <row r="31" spans="1:12" x14ac:dyDescent="0.3">
      <c r="A31" s="6" t="s">
        <v>43</v>
      </c>
      <c r="B31" s="1">
        <v>0.17389999330043793</v>
      </c>
      <c r="C31" s="1">
        <v>0.18600000441074371</v>
      </c>
      <c r="D31" s="1">
        <v>0.21709999442100525</v>
      </c>
      <c r="E31" s="1">
        <v>4.9800001084804535E-2</v>
      </c>
    </row>
    <row r="32" spans="1:12" x14ac:dyDescent="0.3">
      <c r="A32" s="6" t="s">
        <v>44</v>
      </c>
      <c r="B32" s="1">
        <v>0.1817999929189682</v>
      </c>
      <c r="C32" s="1">
        <v>0.18950000405311584</v>
      </c>
      <c r="D32" s="1">
        <v>0.23039999604225159</v>
      </c>
    </row>
    <row r="33" spans="1:4" x14ac:dyDescent="0.3">
      <c r="A33" s="6" t="s">
        <v>45</v>
      </c>
      <c r="B33" s="1">
        <v>0.15320000052452087</v>
      </c>
      <c r="C33" s="1">
        <v>0.1940000057220459</v>
      </c>
      <c r="D33" s="1">
        <v>0.21739999949932098</v>
      </c>
    </row>
    <row r="34" spans="1:4" x14ac:dyDescent="0.3">
      <c r="A34" s="6" t="s">
        <v>46</v>
      </c>
      <c r="B34" s="1">
        <v>0.13040000200271606</v>
      </c>
      <c r="C34" s="1">
        <v>0.12639999389648438</v>
      </c>
      <c r="D34" s="1">
        <v>0.17839999496936798</v>
      </c>
    </row>
    <row r="35" spans="1:4" x14ac:dyDescent="0.3">
      <c r="A35" s="6" t="s">
        <v>47</v>
      </c>
      <c r="B35" s="1">
        <v>0.17430000007152557</v>
      </c>
      <c r="C35" s="1">
        <v>0.17710000276565552</v>
      </c>
      <c r="D35" s="1">
        <v>0.23330000042915344</v>
      </c>
    </row>
    <row r="36" spans="1:4" x14ac:dyDescent="0.3">
      <c r="A36" s="6" t="s">
        <v>48</v>
      </c>
      <c r="B36" s="1">
        <v>0.14419999718666077</v>
      </c>
      <c r="C36" s="1">
        <v>0.16969999670982361</v>
      </c>
      <c r="D36" s="1">
        <v>0.17630000412464142</v>
      </c>
    </row>
    <row r="37" spans="1:4" x14ac:dyDescent="0.3">
      <c r="A37" s="6" t="s">
        <v>49</v>
      </c>
      <c r="B37" s="1">
        <v>0.15369999408721924</v>
      </c>
      <c r="C37" s="1">
        <v>0.16449999809265137</v>
      </c>
      <c r="D37" s="1">
        <v>0.18739999830722809</v>
      </c>
    </row>
    <row r="38" spans="1:4" x14ac:dyDescent="0.3">
      <c r="A38" s="6" t="s">
        <v>50</v>
      </c>
      <c r="B38" s="1">
        <v>0.19789999723434448</v>
      </c>
      <c r="C38" s="1">
        <v>0.21359999477863312</v>
      </c>
      <c r="D38" s="1">
        <v>0.23970000445842743</v>
      </c>
    </row>
    <row r="43" spans="1:4" x14ac:dyDescent="0.3">
      <c r="A43" s="1" t="s">
        <v>51</v>
      </c>
      <c r="B43" s="3" t="s">
        <v>52</v>
      </c>
    </row>
  </sheetData>
  <conditionalFormatting sqref="B30:E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2020-03-14T14:32:11Z</dcterms:modified>
</cp:coreProperties>
</file>