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15-2020 DICON053 DICON082\"/>
    </mc:Choice>
  </mc:AlternateContent>
  <xr:revisionPtr revIDLastSave="0" documentId="13_ncr:1_{9E8F5CF3-01FC-478B-B3F6-8DC3253F63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4" i="1" l="1"/>
  <c r="S14" i="1"/>
  <c r="S13" i="1"/>
  <c r="T13" i="1"/>
  <c r="R13" i="1"/>
  <c r="M14" i="1"/>
  <c r="N14" i="1"/>
  <c r="N13" i="1"/>
  <c r="O13" i="1"/>
  <c r="M13" i="1"/>
  <c r="H7" i="1"/>
  <c r="H8" i="1"/>
  <c r="I5" i="1"/>
  <c r="H5" i="1"/>
  <c r="I9" i="1"/>
  <c r="H9" i="1"/>
  <c r="I7" i="1"/>
  <c r="I6" i="1"/>
  <c r="H6" i="1"/>
  <c r="I3" i="1"/>
  <c r="I2" i="1"/>
  <c r="H2" i="1"/>
  <c r="H3" i="1"/>
  <c r="M3" i="1"/>
  <c r="R3" i="1"/>
  <c r="J9" i="1"/>
  <c r="M9" i="1"/>
  <c r="R9" i="1"/>
  <c r="J3" i="1"/>
  <c r="O3" i="1"/>
  <c r="T3" i="1"/>
  <c r="H4" i="1"/>
  <c r="I4" i="1"/>
  <c r="N4" i="1"/>
  <c r="S4" i="1"/>
  <c r="J4" i="1"/>
  <c r="J5" i="1"/>
  <c r="O5" i="1"/>
  <c r="T5" i="1"/>
  <c r="N6" i="1"/>
  <c r="S6" i="1"/>
  <c r="J6" i="1"/>
  <c r="O6" i="1"/>
  <c r="T6" i="1"/>
  <c r="M7" i="1"/>
  <c r="R7" i="1"/>
  <c r="N7" i="1"/>
  <c r="S7" i="1"/>
  <c r="J7" i="1"/>
  <c r="O7" i="1"/>
  <c r="T7" i="1"/>
  <c r="M8" i="1"/>
  <c r="R8" i="1"/>
  <c r="I8" i="1"/>
  <c r="J8" i="1"/>
  <c r="N2" i="1"/>
  <c r="S2" i="1"/>
  <c r="J2" i="1"/>
  <c r="O8" i="1"/>
  <c r="T8" i="1"/>
  <c r="N3" i="1"/>
  <c r="S3" i="1"/>
  <c r="N8" i="1"/>
  <c r="S8" i="1"/>
  <c r="O2" i="1"/>
  <c r="T2" i="1"/>
  <c r="N5" i="1"/>
  <c r="S5" i="1"/>
  <c r="M6" i="1"/>
  <c r="R6" i="1"/>
  <c r="M4" i="1"/>
  <c r="R4" i="1"/>
  <c r="M2" i="1"/>
  <c r="R2" i="1"/>
  <c r="O9" i="1"/>
  <c r="T9" i="1"/>
  <c r="O4" i="1"/>
  <c r="T4" i="1"/>
  <c r="M5" i="1"/>
  <c r="R5" i="1"/>
  <c r="N9" i="1"/>
  <c r="S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<sst xmlns="http://schemas.openxmlformats.org/spreadsheetml/2006/main" count="54" uniqueCount="53">
  <si>
    <t>Raw Ods</t>
  </si>
  <si>
    <t>Real</t>
  </si>
  <si>
    <t>Blank</t>
  </si>
  <si>
    <t>uL to make 1 mL of OD 1</t>
  </si>
  <si>
    <t>uL LB to add</t>
  </si>
  <si>
    <t>Correct to 0.5 instead, dilute 100 in 300 instead of 50 in 350</t>
  </si>
  <si>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</si>
  <si>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</si>
  <si>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</si>
  <si>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</si>
  <si>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</si>
  <si>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</si>
  <si>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</si>
  <si>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</si>
  <si>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</si>
  <si>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10:29:26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</si>
  <si>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</si>
  <si>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</si>
  <si>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</si>
  <si>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</si>
  <si>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</si>
  <si>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</si>
  <si>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</si>
  <si>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</si>
  <si>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</si>
  <si>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</si>
  <si>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</si>
  <si>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Wait (Time)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</si>
  <si>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</si>
  <si>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</si>
  <si>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</si>
  <si>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</si>
  <si>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</si>
  <si>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</si>
  <si>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</si>
  <si>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</si>
  <si>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</si>
  <si>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</si>
  <si>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A9-A12; B9-H11</t>
  </si>
  <si>
    <t>Start Time:</t>
  </si>
  <si>
    <t>3/15/2020 10:29:37 AM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</si>
  <si>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</si>
  <si>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</si>
  <si>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</si>
  <si>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</si>
  <si>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</si>
  <si>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</si>
  <si>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</si>
  <si>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</si>
  <si>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</si>
  <si>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</si>
  <si>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</si>
  <si>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3/15/2020 10:29:54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</si>
</sst>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2" borderId="0"/>
    <xf numFmtId="0" fontId="2" fillId="8" borderId="0"/>
    <xf numFmtId="0" fontId="2" fillId="9" borderId="0"/>
    <xf numFmtId="0" fontId="4" fillId="10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2" borderId="0" xfId="0" applyNumberFormat="1" applyFill="1"/>
    <xf numFmtId="0" fontId="1" fillId="3" borderId="0" xfId="0" applyFont="1" applyFill="1"/>
    <xf numFmtId="0" fontId="4" fillId="10" borderId="0" xfId="8"/>
  </cellXfs>
  <cellStyles count="9">
    <cellStyle name="Bad" xfId="8" builtinId="27"/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O16" sqref="O16"/>
    </sheetView>
  </sheetViews>
  <sheetFormatPr defaultColWidth="8.88671875" defaultRowHeight="14.4" x14ac:dyDescent="0.3"/>
  <cols>
    <col min="1" max="11" width="8.88671875" style="1"/>
    <col min="12" max="12" width="21.33203125" style="1" bestFit="1" customWidth="1"/>
    <col min="13" max="17" width="8.88671875" style="1"/>
    <col min="18" max="19" width="9.33203125" style="1" bestFit="1" customWidth="1"/>
    <col min="20" max="20" width="12.6640625" style="1" bestFit="1" customWidth="1"/>
    <col min="21" max="16384" width="8.88671875" style="1"/>
  </cols>
  <sheetData>
    <row r="1" spans="1:20" x14ac:dyDescent="0.3">
      <c r="A1" s="1" t="s">
        <v>0</v>
      </c>
      <c r="B1" s="1">
        <v>1</v>
      </c>
      <c r="C1" s="1">
        <v>2</v>
      </c>
      <c r="D1" s="1">
        <v>3</v>
      </c>
      <c r="E1" s="1" t="s">
        <v>2</v>
      </c>
      <c r="G1" s="1" t="s">
        <v>1</v>
      </c>
      <c r="H1" s="1">
        <v>1</v>
      </c>
      <c r="I1" s="1">
        <v>2</v>
      </c>
      <c r="J1" s="1">
        <v>3</v>
      </c>
      <c r="L1" s="1" t="s">
        <v>3</v>
      </c>
      <c r="M1" s="1">
        <v>1</v>
      </c>
      <c r="N1" s="1">
        <v>2</v>
      </c>
      <c r="O1" s="1">
        <v>3</v>
      </c>
      <c r="Q1" s="1" t="s">
        <v>4</v>
      </c>
      <c r="R1" s="1">
        <v>1</v>
      </c>
      <c r="S1" s="1">
        <v>2</v>
      </c>
      <c r="T1" s="1">
        <v>3</v>
      </c>
    </row>
    <row r="2" spans="1:20" x14ac:dyDescent="0.3">
      <c r="A2" s="1">
        <v>1</v>
      </c>
      <c r="B2" s="1">
        <v>0.17219999432563782</v>
      </c>
      <c r="C2" s="1">
        <v>0.20929999649524689</v>
      </c>
      <c r="D2" s="1">
        <v>0.22030000388622284</v>
      </c>
      <c r="E2" s="1">
        <v>4.9400001764297485E-2</v>
      </c>
      <c r="G2" s="1">
        <v>1</v>
      </c>
      <c r="H2" s="1">
        <f>(B2-$E$2)*10</f>
        <v>1.2279999256134033</v>
      </c>
      <c r="I2" s="1">
        <f t="shared" ref="I2:J2" si="0">(C2-$E$2)*10</f>
        <v>1.598999947309494</v>
      </c>
      <c r="J2" s="1">
        <f t="shared" si="0"/>
        <v>1.7090000212192535</v>
      </c>
      <c r="L2" s="1">
        <v>1</v>
      </c>
      <c r="M2" s="1">
        <f>(1/H2)*1000</f>
        <v>814.33229688551148</v>
      </c>
      <c r="N2" s="1">
        <f t="shared" ref="N2:O2" si="1">(1/I2)*1000</f>
        <v>625.39088990128982</v>
      </c>
      <c r="O2" s="1">
        <f t="shared" si="1"/>
        <v>585.13750004904568</v>
      </c>
      <c r="Q2" s="1">
        <v>1</v>
      </c>
      <c r="R2" s="1">
        <f>1000-M2</f>
        <v>185.66770311448852</v>
      </c>
      <c r="S2" s="1">
        <f t="shared" ref="S2:T2" si="2">1000-N2</f>
        <v>374.60911009871018</v>
      </c>
      <c r="T2" s="1">
        <f t="shared" si="2"/>
        <v>414.86249995095432</v>
      </c>
    </row>
    <row r="3" spans="1:20" x14ac:dyDescent="0.3">
      <c r="A3" s="1">
        <v>2</v>
      </c>
      <c r="B3" s="1">
        <v>0.13840000331401825</v>
      </c>
      <c r="C3" s="1">
        <v>0.16019999980926514</v>
      </c>
      <c r="D3" s="1">
        <v>0.1445000022649765</v>
      </c>
      <c r="G3" s="1">
        <v>2</v>
      </c>
      <c r="H3" s="1">
        <f t="shared" ref="H3:H8" si="3">(B3-$E$2)*10</f>
        <v>0.89000001549720764</v>
      </c>
      <c r="I3" s="1">
        <f t="shared" ref="I3:I9" si="4">(C3-$E$2)*10</f>
        <v>1.1079999804496765</v>
      </c>
      <c r="J3" s="1">
        <f t="shared" ref="J3:J9" si="5">(D3-$E$2)*10</f>
        <v>0.95100000500679016</v>
      </c>
      <c r="L3" s="1">
        <v>2</v>
      </c>
      <c r="M3" s="7">
        <f t="shared" ref="M3:M9" si="6">(1/H3)*1000</f>
        <v>1123.5954860532668</v>
      </c>
      <c r="N3" s="7">
        <f t="shared" ref="N3:N9" si="7">(1/I3)*1000</f>
        <v>902.52709173709081</v>
      </c>
      <c r="O3" s="7">
        <f t="shared" ref="O3:O9" si="8">(1/J3)*1000</f>
        <v>1051.5247052946754</v>
      </c>
      <c r="Q3" s="1">
        <v>2</v>
      </c>
      <c r="R3" s="7">
        <f t="shared" ref="R3:R9" si="9">1000-M3</f>
        <v>-123.59548605326677</v>
      </c>
      <c r="S3" s="7">
        <f t="shared" ref="S3:S9" si="10">1000-N3</f>
        <v>97.472908262909186</v>
      </c>
      <c r="T3" s="7">
        <f t="shared" ref="T3:T9" si="11">1000-O3</f>
        <v>-51.524705294675414</v>
      </c>
    </row>
    <row r="4" spans="1:20" x14ac:dyDescent="0.3">
      <c r="A4" s="1">
        <v>3</v>
      </c>
      <c r="B4" s="1">
        <v>0.15469999611377716</v>
      </c>
      <c r="C4" s="1">
        <v>0.1582999974489212</v>
      </c>
      <c r="D4" s="1">
        <v>0.20419999957084656</v>
      </c>
      <c r="G4" s="1">
        <v>3</v>
      </c>
      <c r="H4" s="1">
        <f t="shared" si="3"/>
        <v>1.0529999434947968</v>
      </c>
      <c r="I4" s="1">
        <f t="shared" si="4"/>
        <v>1.0889999568462372</v>
      </c>
      <c r="J4" s="1">
        <f t="shared" si="5"/>
        <v>1.5479999780654907</v>
      </c>
      <c r="L4" s="1">
        <v>3</v>
      </c>
      <c r="M4" s="7">
        <f t="shared" si="6"/>
        <v>949.66766729455321</v>
      </c>
      <c r="N4" s="7">
        <f t="shared" si="7"/>
        <v>918.27368193477014</v>
      </c>
      <c r="O4" s="1">
        <f t="shared" si="8"/>
        <v>645.99484119481895</v>
      </c>
      <c r="Q4" s="1">
        <v>3</v>
      </c>
      <c r="R4" s="7">
        <f t="shared" si="9"/>
        <v>50.332332705446788</v>
      </c>
      <c r="S4" s="7">
        <f t="shared" si="10"/>
        <v>81.726318065229862</v>
      </c>
      <c r="T4" s="1">
        <f t="shared" si="11"/>
        <v>354.00515880518105</v>
      </c>
    </row>
    <row r="5" spans="1:20" x14ac:dyDescent="0.3">
      <c r="A5" s="1">
        <v>4</v>
      </c>
      <c r="B5" s="1">
        <v>0.19959999620914459</v>
      </c>
      <c r="C5" s="1">
        <v>0.19699999690055847</v>
      </c>
      <c r="D5" s="1">
        <v>0.23250000178813934</v>
      </c>
      <c r="G5" s="1">
        <v>4</v>
      </c>
      <c r="H5" s="1">
        <f t="shared" si="3"/>
        <v>1.5019999444484711</v>
      </c>
      <c r="I5" s="1">
        <f t="shared" si="4"/>
        <v>1.4759999513626099</v>
      </c>
      <c r="J5" s="1">
        <f t="shared" si="5"/>
        <v>1.8310000002384186</v>
      </c>
      <c r="L5" s="1">
        <v>4</v>
      </c>
      <c r="M5" s="1">
        <f t="shared" si="6"/>
        <v>665.77898600868218</v>
      </c>
      <c r="N5" s="1">
        <f t="shared" si="7"/>
        <v>677.50679739306395</v>
      </c>
      <c r="O5" s="1">
        <f t="shared" si="8"/>
        <v>546.1496449316154</v>
      </c>
      <c r="Q5" s="1">
        <v>4</v>
      </c>
      <c r="R5" s="1">
        <f t="shared" si="9"/>
        <v>334.22101399131782</v>
      </c>
      <c r="S5" s="1">
        <f t="shared" si="10"/>
        <v>322.49320260693605</v>
      </c>
      <c r="T5" s="1">
        <f t="shared" si="11"/>
        <v>453.8503550683846</v>
      </c>
    </row>
    <row r="6" spans="1:20" x14ac:dyDescent="0.3">
      <c r="A6" s="1">
        <v>5</v>
      </c>
      <c r="B6" s="1">
        <v>0.17960000038146973</v>
      </c>
      <c r="C6" s="1">
        <v>0.17219999432563782</v>
      </c>
      <c r="D6" s="1">
        <v>0.2046000063419342</v>
      </c>
      <c r="G6" s="1">
        <v>5</v>
      </c>
      <c r="H6" s="1">
        <f t="shared" si="3"/>
        <v>1.3019999861717224</v>
      </c>
      <c r="I6" s="1">
        <f t="shared" si="4"/>
        <v>1.2279999256134033</v>
      </c>
      <c r="J6" s="1">
        <f t="shared" si="5"/>
        <v>1.5520000457763672</v>
      </c>
      <c r="L6" s="1">
        <v>5</v>
      </c>
      <c r="M6" s="1">
        <f t="shared" si="6"/>
        <v>768.04916330322351</v>
      </c>
      <c r="N6" s="1">
        <f t="shared" si="7"/>
        <v>814.33229688551148</v>
      </c>
      <c r="O6" s="1">
        <f t="shared" si="8"/>
        <v>644.32987790265395</v>
      </c>
      <c r="Q6" s="1">
        <v>5</v>
      </c>
      <c r="R6" s="1">
        <f t="shared" si="9"/>
        <v>231.95083669677649</v>
      </c>
      <c r="S6" s="1">
        <f t="shared" si="10"/>
        <v>185.66770311448852</v>
      </c>
      <c r="T6" s="1">
        <f t="shared" si="11"/>
        <v>355.67012209734605</v>
      </c>
    </row>
    <row r="7" spans="1:20" x14ac:dyDescent="0.3">
      <c r="A7" s="1">
        <v>6</v>
      </c>
      <c r="B7" s="1">
        <v>0.19930000603199005</v>
      </c>
      <c r="C7" s="1">
        <v>0.2078000009059906</v>
      </c>
      <c r="D7" s="1">
        <v>0.28310000896453857</v>
      </c>
      <c r="G7" s="1">
        <v>6</v>
      </c>
      <c r="H7" s="1">
        <f t="shared" si="3"/>
        <v>1.4990000426769257</v>
      </c>
      <c r="I7" s="1">
        <f t="shared" si="4"/>
        <v>1.5839999914169312</v>
      </c>
      <c r="J7" s="1">
        <f t="shared" si="5"/>
        <v>2.3370000720024109</v>
      </c>
      <c r="L7" s="1">
        <v>6</v>
      </c>
      <c r="M7" s="1">
        <f t="shared" si="6"/>
        <v>667.11138861223276</v>
      </c>
      <c r="N7" s="1">
        <f t="shared" si="7"/>
        <v>631.31313473396722</v>
      </c>
      <c r="O7" s="1">
        <f t="shared" si="8"/>
        <v>427.8990026487977</v>
      </c>
      <c r="Q7" s="1">
        <v>6</v>
      </c>
      <c r="R7" s="1">
        <f t="shared" si="9"/>
        <v>332.88861138776724</v>
      </c>
      <c r="S7" s="1">
        <f t="shared" si="10"/>
        <v>368.68686526603278</v>
      </c>
      <c r="T7" s="1">
        <f t="shared" si="11"/>
        <v>572.1009973512023</v>
      </c>
    </row>
    <row r="8" spans="1:20" x14ac:dyDescent="0.3">
      <c r="A8" s="1">
        <v>7</v>
      </c>
      <c r="B8" s="1">
        <v>0.18940000236034393</v>
      </c>
      <c r="C8" s="1">
        <v>0.19390000402927399</v>
      </c>
      <c r="D8" s="1">
        <v>0.30419999361038208</v>
      </c>
      <c r="G8" s="1">
        <v>7</v>
      </c>
      <c r="H8" s="1">
        <f t="shared" si="3"/>
        <v>1.4000000059604645</v>
      </c>
      <c r="I8" s="1">
        <f t="shared" si="4"/>
        <v>1.445000022649765</v>
      </c>
      <c r="J8" s="1">
        <f t="shared" si="5"/>
        <v>2.5479999184608459</v>
      </c>
      <c r="L8" s="1">
        <v>7</v>
      </c>
      <c r="M8" s="1">
        <f t="shared" si="6"/>
        <v>714.285711244661</v>
      </c>
      <c r="N8" s="1">
        <f t="shared" si="7"/>
        <v>692.04151164389089</v>
      </c>
      <c r="O8" s="1">
        <f t="shared" si="8"/>
        <v>392.4646907383198</v>
      </c>
      <c r="Q8" s="1">
        <v>7</v>
      </c>
      <c r="R8" s="1">
        <f t="shared" si="9"/>
        <v>285.714288755339</v>
      </c>
      <c r="S8" s="1">
        <f t="shared" si="10"/>
        <v>307.95848835610911</v>
      </c>
      <c r="T8" s="1">
        <f t="shared" si="11"/>
        <v>607.53530926168014</v>
      </c>
    </row>
    <row r="9" spans="1:20" x14ac:dyDescent="0.3">
      <c r="A9" s="1">
        <v>8</v>
      </c>
      <c r="B9" s="1">
        <v>0.19370000064373016</v>
      </c>
      <c r="C9" s="1">
        <v>0.19840000569820404</v>
      </c>
      <c r="D9" s="1">
        <v>0.27180001139640808</v>
      </c>
      <c r="G9" s="1">
        <v>8</v>
      </c>
      <c r="H9" s="1">
        <f>(B9-$E$2)*10</f>
        <v>1.4429999887943268</v>
      </c>
      <c r="I9" s="1">
        <f t="shared" si="4"/>
        <v>1.4900000393390656</v>
      </c>
      <c r="J9" s="1">
        <f t="shared" si="5"/>
        <v>2.224000096321106</v>
      </c>
      <c r="L9" s="1">
        <v>8</v>
      </c>
      <c r="M9" s="1">
        <f t="shared" si="6"/>
        <v>693.00069838221714</v>
      </c>
      <c r="N9" s="1">
        <f t="shared" si="7"/>
        <v>671.14092187781432</v>
      </c>
      <c r="O9" s="1">
        <f t="shared" si="8"/>
        <v>449.64026829593166</v>
      </c>
      <c r="Q9" s="1">
        <v>8</v>
      </c>
      <c r="R9" s="1">
        <f t="shared" si="9"/>
        <v>306.99930161778286</v>
      </c>
      <c r="S9" s="1">
        <f t="shared" si="10"/>
        <v>328.85907812218568</v>
      </c>
      <c r="T9" s="1">
        <f t="shared" si="11"/>
        <v>550.35973170406828</v>
      </c>
    </row>
    <row r="11" spans="1:20" x14ac:dyDescent="0.3">
      <c r="L11" s="1" t="s">
        <v>5</v>
      </c>
    </row>
    <row r="13" spans="1:20" x14ac:dyDescent="0.3">
      <c r="M13" s="1">
        <f>500/H3</f>
        <v>561.79774302663338</v>
      </c>
      <c r="N13" s="1">
        <f>500/I3</f>
        <v>451.26354586854541</v>
      </c>
      <c r="O13" s="1">
        <f>500/J3</f>
        <v>525.76235264733782</v>
      </c>
      <c r="R13" s="1">
        <f>1000-M13</f>
        <v>438.20225697336662</v>
      </c>
      <c r="S13" s="1">
        <f t="shared" ref="S13:T13" si="12">1000-N13</f>
        <v>548.73645413145459</v>
      </c>
      <c r="T13" s="1">
        <f t="shared" si="12"/>
        <v>474.23764735266218</v>
      </c>
    </row>
    <row r="14" spans="1:20" x14ac:dyDescent="0.3">
      <c r="M14" s="1">
        <f>500/H4</f>
        <v>474.83383364727661</v>
      </c>
      <c r="N14" s="1">
        <f>500/I4</f>
        <v>459.13684096738507</v>
      </c>
      <c r="R14" s="1">
        <f>1000-M14</f>
        <v>525.16616635272339</v>
      </c>
      <c r="S14" s="1">
        <f t="shared" ref="S14" si="13">1000-N14</f>
        <v>540.86315903261493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topLeftCell="A27" workbookViewId="0">
      <selection activeCell="B31" sqref="B31:E38"/>
    </sheetView>
  </sheetViews>
  <sheetFormatPr defaultColWidth="9.109375" defaultRowHeight="14.4" x14ac:dyDescent="0.3"/>
  <cols>
    <col min="1" max="16384" width="9.109375" style="1"/>
  </cols>
  <sheetData>
    <row r="1" spans="1:12" x14ac:dyDescent="0.3">
      <c r="A1" s="1" t="s">
        <v>6</v>
      </c>
      <c r="E1" s="1" t="s">
        <v>7</v>
      </c>
    </row>
    <row r="2" spans="1:12" x14ac:dyDescent="0.3">
      <c r="A2" s="1" t="s">
        <v>8</v>
      </c>
      <c r="E2" s="1" t="s">
        <v>9</v>
      </c>
      <c r="I2" s="1" t="s">
        <v>10</v>
      </c>
    </row>
    <row r="3" spans="1:12" x14ac:dyDescent="0.3">
      <c r="A3" s="1" t="s">
        <v>11</v>
      </c>
      <c r="E3" s="1" t="s">
        <v>12</v>
      </c>
    </row>
    <row r="5" spans="1:12" x14ac:dyDescent="0.3">
      <c r="A5" s="1" t="s">
        <v>13</v>
      </c>
      <c r="B5" s="2">
        <v>43905</v>
      </c>
    </row>
    <row r="6" spans="1:12" x14ac:dyDescent="0.3">
      <c r="A6" s="1" t="s">
        <v>14</v>
      </c>
      <c r="B6" s="3" t="s">
        <v>15</v>
      </c>
    </row>
    <row r="9" spans="1:12" x14ac:dyDescent="0.3">
      <c r="A9" s="1" t="s">
        <v>16</v>
      </c>
      <c r="E9" s="1" t="s">
        <v>17</v>
      </c>
    </row>
    <row r="10" spans="1:12" x14ac:dyDescent="0.3">
      <c r="A10" s="1" t="s">
        <v>18</v>
      </c>
      <c r="E10" s="1" t="s">
        <v>19</v>
      </c>
    </row>
    <row r="11" spans="1:12" x14ac:dyDescent="0.3">
      <c r="A11" s="1" t="s">
        <v>20</v>
      </c>
      <c r="E11" s="1" t="s">
        <v>21</v>
      </c>
    </row>
    <row r="12" spans="1:12" x14ac:dyDescent="0.3">
      <c r="A12" s="1" t="s">
        <v>22</v>
      </c>
    </row>
    <row r="14" spans="1:12" x14ac:dyDescent="0.3">
      <c r="A14" s="4" t="s">
        <v>23</v>
      </c>
      <c r="B14" s="4"/>
      <c r="C14" s="4"/>
      <c r="D14" s="4"/>
      <c r="E14" s="4">
        <v>5</v>
      </c>
      <c r="F14" s="4" t="s">
        <v>24</v>
      </c>
      <c r="G14" s="4"/>
      <c r="H14" s="4"/>
      <c r="I14" s="4"/>
      <c r="J14" s="4"/>
      <c r="K14" s="4"/>
      <c r="L14" s="4"/>
    </row>
    <row r="15" spans="1:12" x14ac:dyDescent="0.3">
      <c r="A15" s="4" t="s">
        <v>25</v>
      </c>
      <c r="B15" s="4"/>
      <c r="C15" s="4"/>
      <c r="D15" s="4"/>
      <c r="E15" s="4">
        <v>2</v>
      </c>
      <c r="F15" s="4" t="s">
        <v>26</v>
      </c>
      <c r="G15" s="4"/>
      <c r="H15" s="4"/>
      <c r="I15" s="4"/>
      <c r="J15" s="4"/>
      <c r="K15" s="4"/>
      <c r="L15" s="4"/>
    </row>
    <row r="17" spans="1:12" x14ac:dyDescent="0.3">
      <c r="A17" s="4" t="s">
        <v>27</v>
      </c>
      <c r="B17" s="4"/>
      <c r="C17" s="4"/>
      <c r="D17" s="4"/>
      <c r="E17" s="5">
        <v>5.7870370370370366E-5</v>
      </c>
      <c r="F17" s="4"/>
      <c r="G17" s="4"/>
      <c r="H17" s="4"/>
      <c r="I17" s="4"/>
      <c r="J17" s="4"/>
      <c r="K17" s="4"/>
      <c r="L17" s="4"/>
    </row>
    <row r="20" spans="1:12" x14ac:dyDescent="0.3">
      <c r="A20" s="1" t="s">
        <v>28</v>
      </c>
    </row>
    <row r="21" spans="1:12" x14ac:dyDescent="0.3">
      <c r="A21" s="1" t="s">
        <v>29</v>
      </c>
      <c r="E21" s="1" t="s">
        <v>30</v>
      </c>
    </row>
    <row r="22" spans="1:12" x14ac:dyDescent="0.3">
      <c r="A22" s="1" t="s">
        <v>31</v>
      </c>
      <c r="E22" s="1">
        <v>600</v>
      </c>
      <c r="F22" s="1" t="s">
        <v>32</v>
      </c>
    </row>
    <row r="23" spans="1:12" x14ac:dyDescent="0.3">
      <c r="A23" s="1" t="s">
        <v>33</v>
      </c>
      <c r="E23" s="1">
        <v>9</v>
      </c>
      <c r="F23" s="1" t="s">
        <v>32</v>
      </c>
    </row>
    <row r="24" spans="1:12" x14ac:dyDescent="0.3">
      <c r="A24" s="1" t="s">
        <v>34</v>
      </c>
      <c r="E24" s="1">
        <v>10</v>
      </c>
    </row>
    <row r="25" spans="1:12" x14ac:dyDescent="0.3">
      <c r="A25" s="1" t="s">
        <v>35</v>
      </c>
      <c r="E25" s="1">
        <v>0</v>
      </c>
      <c r="F25" s="1" t="s">
        <v>36</v>
      </c>
    </row>
    <row r="26" spans="1:12" x14ac:dyDescent="0.3">
      <c r="A26" s="1" t="s">
        <v>37</v>
      </c>
      <c r="E26" s="1" t="s">
        <v>38</v>
      </c>
    </row>
    <row r="27" spans="1:12" x14ac:dyDescent="0.3">
      <c r="A27" s="1" t="s">
        <v>39</v>
      </c>
      <c r="B27" s="3" t="s">
        <v>40</v>
      </c>
    </row>
    <row r="29" spans="1:12" x14ac:dyDescent="0.3">
      <c r="B29" s="1" t="s">
        <v>41</v>
      </c>
    </row>
    <row r="30" spans="1:12" x14ac:dyDescent="0.3">
      <c r="A30" s="6" t="s">
        <v>42</v>
      </c>
      <c r="B30" s="6">
        <v>9</v>
      </c>
      <c r="C30" s="6">
        <v>10</v>
      </c>
      <c r="D30" s="6">
        <v>11</v>
      </c>
      <c r="E30" s="6">
        <v>12</v>
      </c>
    </row>
    <row r="31" spans="1:12" x14ac:dyDescent="0.3">
      <c r="A31" s="6" t="s">
        <v>43</v>
      </c>
      <c r="B31" s="1">
        <v>0.17219999432563782</v>
      </c>
      <c r="C31" s="1">
        <v>0.20929999649524689</v>
      </c>
      <c r="D31" s="1">
        <v>0.22030000388622284</v>
      </c>
      <c r="E31" s="1">
        <v>4.9400001764297485E-2</v>
      </c>
    </row>
    <row r="32" spans="1:12" x14ac:dyDescent="0.3">
      <c r="A32" s="6" t="s">
        <v>44</v>
      </c>
      <c r="B32" s="1">
        <v>0.13840000331401825</v>
      </c>
      <c r="C32" s="1">
        <v>0.16019999980926514</v>
      </c>
      <c r="D32" s="1">
        <v>0.1445000022649765</v>
      </c>
    </row>
    <row r="33" spans="1:4" x14ac:dyDescent="0.3">
      <c r="A33" s="6" t="s">
        <v>45</v>
      </c>
      <c r="B33" s="1">
        <v>0.15469999611377716</v>
      </c>
      <c r="C33" s="1">
        <v>0.1582999974489212</v>
      </c>
      <c r="D33" s="1">
        <v>0.20419999957084656</v>
      </c>
    </row>
    <row r="34" spans="1:4" x14ac:dyDescent="0.3">
      <c r="A34" s="6" t="s">
        <v>46</v>
      </c>
      <c r="B34" s="1">
        <v>0.19959999620914459</v>
      </c>
      <c r="C34" s="1">
        <v>0.19699999690055847</v>
      </c>
      <c r="D34" s="1">
        <v>0.23250000178813934</v>
      </c>
    </row>
    <row r="35" spans="1:4" x14ac:dyDescent="0.3">
      <c r="A35" s="6" t="s">
        <v>47</v>
      </c>
      <c r="B35" s="1">
        <v>0.17960000038146973</v>
      </c>
      <c r="C35" s="1">
        <v>0.17219999432563782</v>
      </c>
      <c r="D35" s="1">
        <v>0.2046000063419342</v>
      </c>
    </row>
    <row r="36" spans="1:4" x14ac:dyDescent="0.3">
      <c r="A36" s="6" t="s">
        <v>48</v>
      </c>
      <c r="B36" s="1">
        <v>0.19930000603199005</v>
      </c>
      <c r="C36" s="1">
        <v>0.2078000009059906</v>
      </c>
      <c r="D36" s="1">
        <v>0.28310000896453857</v>
      </c>
    </row>
    <row r="37" spans="1:4" x14ac:dyDescent="0.3">
      <c r="A37" s="6" t="s">
        <v>49</v>
      </c>
      <c r="B37" s="1">
        <v>0.18940000236034393</v>
      </c>
      <c r="C37" s="1">
        <v>0.19390000402927399</v>
      </c>
      <c r="D37" s="1">
        <v>0.30419999361038208</v>
      </c>
    </row>
    <row r="38" spans="1:4" x14ac:dyDescent="0.3">
      <c r="A38" s="6" t="s">
        <v>50</v>
      </c>
      <c r="B38" s="1">
        <v>0.19370000064373016</v>
      </c>
      <c r="C38" s="1">
        <v>0.19840000569820404</v>
      </c>
      <c r="D38" s="1">
        <v>0.27180001139640808</v>
      </c>
    </row>
    <row r="43" spans="1:4" x14ac:dyDescent="0.3">
      <c r="A43" s="1" t="s">
        <v>51</v>
      </c>
      <c r="B43" s="3" t="s">
        <v>52</v>
      </c>
    </row>
  </sheetData>
  <conditionalFormatting sqref="B30:E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2020-01-13T19:00:11Z</dcterms:created>
  <dcterms:modified xsi:type="dcterms:W3CDTF">2020-03-15T14:35:34Z</dcterms:modified>
</cp:coreProperties>
</file>