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4 Population Composition\3-10-2024 5833 5865 plating\"/>
    </mc:Choice>
  </mc:AlternateContent>
  <xr:revisionPtr revIDLastSave="0" documentId="13_ncr:1_{31B7A542-CEB1-494F-889B-89254DB00C54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24h" sheetId="10" r:id="rId1"/>
    <sheet name="Corrected Isolates" sheetId="8" r:id="rId2"/>
    <sheet name="Corrected" sheetId="6" r:id="rId3"/>
    <sheet name="ONs continued" sheetId="4" r:id="rId4"/>
    <sheet name="ON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7" i="2" l="1"/>
  <c r="C67" i="2"/>
  <c r="D67" i="2"/>
  <c r="E67" i="2"/>
  <c r="F67" i="2"/>
  <c r="G67" i="2"/>
  <c r="H67" i="2"/>
  <c r="I67" i="2"/>
  <c r="J67" i="2"/>
  <c r="K67" i="2"/>
  <c r="B68" i="2"/>
  <c r="C68" i="2"/>
  <c r="D68" i="2"/>
  <c r="E68" i="2"/>
  <c r="F68" i="2"/>
  <c r="G68" i="2"/>
  <c r="H68" i="2"/>
  <c r="I68" i="2"/>
  <c r="J68" i="2"/>
  <c r="K68" i="2"/>
  <c r="C66" i="2"/>
  <c r="D66" i="2"/>
  <c r="E66" i="2"/>
  <c r="F66" i="2"/>
  <c r="G66" i="2"/>
  <c r="H66" i="2"/>
  <c r="I66" i="2"/>
  <c r="J66" i="2"/>
  <c r="K66" i="2"/>
  <c r="B66" i="2"/>
  <c r="D60" i="8"/>
  <c r="C60" i="8"/>
  <c r="D60" i="6"/>
  <c r="E60" i="6"/>
  <c r="C60" i="6"/>
  <c r="H65" i="10" l="1"/>
  <c r="I65" i="10"/>
  <c r="J65" i="10"/>
  <c r="K65" i="10"/>
  <c r="L65" i="10"/>
  <c r="H66" i="10"/>
  <c r="I66" i="10"/>
  <c r="J66" i="10"/>
  <c r="K66" i="10"/>
  <c r="L66" i="10"/>
  <c r="H67" i="10"/>
  <c r="I67" i="10"/>
  <c r="J67" i="10"/>
  <c r="K67" i="10"/>
  <c r="L67" i="10"/>
  <c r="H68" i="10"/>
  <c r="I68" i="10"/>
  <c r="J68" i="10"/>
  <c r="K68" i="10"/>
  <c r="L68" i="10"/>
  <c r="H69" i="10"/>
  <c r="I69" i="10"/>
  <c r="J69" i="10"/>
  <c r="K69" i="10"/>
  <c r="L69" i="10"/>
  <c r="I64" i="10"/>
  <c r="J64" i="10"/>
  <c r="K64" i="10"/>
  <c r="L64" i="10"/>
  <c r="H64" i="10"/>
  <c r="H32" i="10" l="1"/>
  <c r="I32" i="10"/>
  <c r="J32" i="10"/>
  <c r="K32" i="10"/>
  <c r="L32" i="10"/>
  <c r="H33" i="10"/>
  <c r="I33" i="10"/>
  <c r="J33" i="10"/>
  <c r="K33" i="10"/>
  <c r="L33" i="10"/>
  <c r="H34" i="10"/>
  <c r="I34" i="10"/>
  <c r="J34" i="10"/>
  <c r="K34" i="10"/>
  <c r="L34" i="10"/>
  <c r="H35" i="10"/>
  <c r="I35" i="10"/>
  <c r="J35" i="10"/>
  <c r="K35" i="10"/>
  <c r="L35" i="10"/>
  <c r="H36" i="10"/>
  <c r="I36" i="10"/>
  <c r="J36" i="10"/>
  <c r="K36" i="10"/>
  <c r="L36" i="10"/>
  <c r="I31" i="10"/>
  <c r="J31" i="10"/>
  <c r="K31" i="10"/>
  <c r="L31" i="10"/>
  <c r="H31" i="10"/>
  <c r="D33" i="8" l="1"/>
  <c r="C33" i="8"/>
  <c r="D33" i="6"/>
  <c r="E33" i="6"/>
  <c r="C33" i="6"/>
  <c r="P38" i="2"/>
  <c r="P39" i="2" s="1"/>
  <c r="L38" i="2"/>
  <c r="O38" i="2" s="1"/>
  <c r="O39" i="2" s="1"/>
  <c r="M38" i="2"/>
  <c r="B39" i="2"/>
  <c r="C39" i="2"/>
  <c r="D39" i="2"/>
  <c r="E39" i="2"/>
  <c r="F39" i="2"/>
  <c r="G39" i="2"/>
  <c r="H39" i="2"/>
  <c r="I39" i="2"/>
  <c r="J39" i="2"/>
  <c r="K39" i="2"/>
  <c r="B40" i="2"/>
  <c r="C40" i="2"/>
  <c r="D40" i="2"/>
  <c r="E40" i="2"/>
  <c r="F40" i="2"/>
  <c r="G40" i="2"/>
  <c r="H40" i="2"/>
  <c r="I40" i="2"/>
  <c r="J40" i="2"/>
  <c r="K40" i="2"/>
  <c r="C38" i="2"/>
  <c r="D38" i="2"/>
  <c r="E38" i="2"/>
  <c r="F38" i="2"/>
  <c r="G38" i="2"/>
  <c r="H38" i="2"/>
  <c r="I38" i="2"/>
  <c r="J38" i="2"/>
  <c r="K38" i="2"/>
  <c r="B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<sst xmlns="http://schemas.openxmlformats.org/spreadsheetml/2006/main" count="375" uniqueCount="89">
  <si>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</si>
  <si>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</si>
  <si>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</si>
  <si>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</si>
  <si>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</si>
  <si>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</si>
  <si>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</si>
  <si>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</si>
  <si>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</si>
  <si>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1:13:55 PM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</si>
  <si>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</si>
  <si>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</si>
  <si>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</si>
  <si>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</si>
  <si>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</si>
  <si>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</si>
  <si>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</si>
  <si>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</si>
  <si>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</si>
  <si>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</si>
  <si>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</si>
  <si>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</si>
  <si>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</si>
  <si>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</si>
  <si>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</si>
  <si>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</si>
  <si>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</si>
  <si>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</si>
  <si>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</si>
  <si>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</si>
  <si>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</si>
  <si>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</si>
  <si>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G1-G12; H1-H11</t>
  </si>
  <si>
    <t>Start Time:</t>
  </si>
  <si>
    <t>3/10/2024 1:14:06 PM</t>
  </si>
  <si>
    <t>Temperature: 26.4 °C</t>
  </si>
  <si>
    <t>&lt;&gt;</t>
  </si>
  <si>
    <t>G</t>
  </si>
  <si>
    <t>H</t>
  </si>
  <si>
    <t>End Time:</t>
  </si>
  <si>
    <t>3/10/2024 1:14:20 PM</t>
  </si>
  <si>
    <t>Label: mCherry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</si>
  <si>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</si>
  <si>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</si>
  <si>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</si>
  <si>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</si>
  <si>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</si>
  <si>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</si>
  <si>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</si>
  <si>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</si>
  <si>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</si>
  <si>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</si>
  <si>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</si>
  <si>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</si>
  <si>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3/10/2024 1:14:25 PM</t>
  </si>
  <si>
    <t>3/10/2024 1:14:40 PM</t>
  </si>
  <si>
    <t>G2-G11</t>
  </si>
  <si>
    <t>Temperature: 26.3 °C</t>
  </si>
  <si>
    <t>1:16:22 PM</t>
  </si>
  <si>
    <t>3/10/2024 1:16:33 PM</t>
  </si>
  <si>
    <t>3/10/2024 1:16:42 PM</t>
  </si>
  <si>
    <t>3/10/2024 1:16:46 PM</t>
  </si>
  <si>
    <t>3/10/2024 1:16:56 PM</t>
  </si>
  <si>
    <t>H1-H4</t>
  </si>
  <si>
    <t>1:28:54 PM</t>
  </si>
  <si>
    <t>3/10/2024 1:29:04 PM</t>
  </si>
  <si>
    <t>3/10/2024 1:29:11 PM</t>
  </si>
  <si>
    <t>3/10/2024 1:29:15 PM</t>
  </si>
  <si>
    <t>3/10/2024 1:29:23 PM</t>
  </si>
  <si>
    <t>Keio Mix</t>
  </si>
  <si>
    <t>H1-H1; H5-H6</t>
  </si>
  <si>
    <t>1:34:02 PM</t>
  </si>
  <si>
    <t>3/10/2024 1:34:13 PM</t>
  </si>
  <si>
    <t>3/10/2024 1:34:20 PM</t>
  </si>
  <si>
    <t>3/10/2024 1:34:24 PM</t>
  </si>
  <si>
    <t>3/10/2024 1:34:32 PM</t>
  </si>
  <si>
    <t>A1-F5; G1-G1</t>
  </si>
  <si>
    <t>Temperature: 26.6 °C</t>
  </si>
  <si>
    <t>A</t>
  </si>
  <si>
    <t>B</t>
  </si>
  <si>
    <t>C</t>
  </si>
  <si>
    <t>D</t>
  </si>
  <si>
    <t>E</t>
  </si>
  <si>
    <t>F</t>
  </si>
  <si>
    <t>2:17:01 PM</t>
  </si>
  <si>
    <t>3/11/2024 2:17:11 PM</t>
  </si>
  <si>
    <t>3/11/2024 2:17:29 PM</t>
  </si>
  <si>
    <t>3/11/2024 2:17:33 PM</t>
  </si>
  <si>
    <t>3/11/2024 2:17:51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</si>
</sst>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6" borderId="0" xfId="0" applyNumberFormat="1" applyFill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"/>
  <sheetViews>
    <sheetView topLeftCell="A49" workbookViewId="0">
      <selection activeCell="H67" sqref="H67:L69"/>
    </sheetView>
  </sheetViews>
  <sheetFormatPr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  <c r="I2" t="s">
        <v>4</v>
      </c>
    </row>
    <row r="3" spans="1:12" x14ac:dyDescent="0.35">
      <c r="A3" t="s">
        <v>5</v>
      </c>
      <c r="E3" t="s">
        <v>6</v>
      </c>
    </row>
    <row r="5" spans="1:12" x14ac:dyDescent="0.35">
      <c r="A5" t="s">
        <v>7</v>
      </c>
      <c r="B5" s="1">
        <v>45362</v>
      </c>
    </row>
    <row r="6" spans="1:12" x14ac:dyDescent="0.35">
      <c r="A6" t="s">
        <v>8</v>
      </c>
      <c r="B6" s="2" t="s">
        <v>84</v>
      </c>
    </row>
    <row r="9" spans="1:12" x14ac:dyDescent="0.35">
      <c r="A9" t="s">
        <v>10</v>
      </c>
      <c r="E9" t="s">
        <v>11</v>
      </c>
    </row>
    <row r="10" spans="1:12" x14ac:dyDescent="0.35">
      <c r="A10" t="s">
        <v>12</v>
      </c>
      <c r="E10" t="s">
        <v>13</v>
      </c>
    </row>
    <row r="11" spans="1:12" x14ac:dyDescent="0.35">
      <c r="A11" t="s">
        <v>14</v>
      </c>
      <c r="E11" t="s">
        <v>15</v>
      </c>
    </row>
    <row r="12" spans="1:12" x14ac:dyDescent="0.35">
      <c r="A12" t="s">
        <v>16</v>
      </c>
    </row>
    <row r="14" spans="1:12" x14ac:dyDescent="0.3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35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7" spans="1:12" x14ac:dyDescent="0.35">
      <c r="A17" s="3" t="s">
        <v>21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5">
      <c r="A20" t="s">
        <v>22</v>
      </c>
    </row>
    <row r="21" spans="1:12" x14ac:dyDescent="0.35">
      <c r="A21" t="s">
        <v>23</v>
      </c>
      <c r="E21" t="s">
        <v>24</v>
      </c>
    </row>
    <row r="22" spans="1:12" x14ac:dyDescent="0.35">
      <c r="A22" t="s">
        <v>25</v>
      </c>
      <c r="E22">
        <v>600</v>
      </c>
      <c r="F22" t="s">
        <v>26</v>
      </c>
    </row>
    <row r="23" spans="1:12" x14ac:dyDescent="0.35">
      <c r="A23" t="s">
        <v>27</v>
      </c>
      <c r="E23">
        <v>9</v>
      </c>
      <c r="F23" t="s">
        <v>26</v>
      </c>
    </row>
    <row r="24" spans="1:12" x14ac:dyDescent="0.35">
      <c r="A24" t="s">
        <v>28</v>
      </c>
      <c r="E24">
        <v>10</v>
      </c>
    </row>
    <row r="25" spans="1:12" x14ac:dyDescent="0.35">
      <c r="A25" t="s">
        <v>29</v>
      </c>
      <c r="E25">
        <v>0</v>
      </c>
      <c r="F25" t="s">
        <v>30</v>
      </c>
    </row>
    <row r="26" spans="1:12" x14ac:dyDescent="0.35">
      <c r="A26" t="s">
        <v>31</v>
      </c>
      <c r="E26" t="s">
        <v>76</v>
      </c>
    </row>
    <row r="27" spans="1:12" x14ac:dyDescent="0.35">
      <c r="A27" t="s">
        <v>33</v>
      </c>
      <c r="B27" s="2" t="s">
        <v>85</v>
      </c>
    </row>
    <row r="29" spans="1:12" x14ac:dyDescent="0.35">
      <c r="B29" t="s">
        <v>77</v>
      </c>
    </row>
    <row r="30" spans="1:12" x14ac:dyDescent="0.35">
      <c r="A30" s="5" t="s">
        <v>36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</row>
    <row r="31" spans="1:12" x14ac:dyDescent="0.35">
      <c r="A31" s="5" t="s">
        <v>78</v>
      </c>
      <c r="B31">
        <v>0.11940000206232071</v>
      </c>
      <c r="C31">
        <v>0.10050000250339508</v>
      </c>
      <c r="D31">
        <v>0.10279999673366547</v>
      </c>
      <c r="E31">
        <v>0.10899999737739563</v>
      </c>
      <c r="F31">
        <v>0.10429999977350235</v>
      </c>
      <c r="H31">
        <f>10*(B31-$B$37)</f>
        <v>0.79200003296136856</v>
      </c>
      <c r="I31">
        <f t="shared" ref="I31:L31" si="0">10*(C31-$B$37)</f>
        <v>0.60300003737211227</v>
      </c>
      <c r="J31">
        <f t="shared" si="0"/>
        <v>0.62599997967481613</v>
      </c>
      <c r="K31">
        <f t="shared" si="0"/>
        <v>0.68799998611211777</v>
      </c>
      <c r="L31">
        <f t="shared" si="0"/>
        <v>0.64100001007318497</v>
      </c>
    </row>
    <row r="32" spans="1:12" x14ac:dyDescent="0.35">
      <c r="A32" s="5" t="s">
        <v>79</v>
      </c>
      <c r="B32">
        <v>0.11249999701976776</v>
      </c>
      <c r="C32">
        <v>0.10360000282526016</v>
      </c>
      <c r="D32">
        <v>9.7699999809265137E-2</v>
      </c>
      <c r="E32">
        <v>0.11550000309944153</v>
      </c>
      <c r="F32">
        <v>0.1185000017285347</v>
      </c>
      <c r="H32">
        <f t="shared" ref="H32:H36" si="1">10*(B32-$B$37)</f>
        <v>0.72299998253583908</v>
      </c>
      <c r="I32">
        <f t="shared" ref="I32:I36" si="2">10*(C32-$B$37)</f>
        <v>0.63400004059076309</v>
      </c>
      <c r="J32">
        <f t="shared" ref="J32:J36" si="3">10*(D32-$B$37)</f>
        <v>0.57500001043081284</v>
      </c>
      <c r="K32">
        <f t="shared" ref="K32:K36" si="4">10*(E32-$B$37)</f>
        <v>0.75300004333257675</v>
      </c>
      <c r="L32">
        <f t="shared" ref="L32:L36" si="5">10*(F32-$B$37)</f>
        <v>0.78300002962350845</v>
      </c>
    </row>
    <row r="33" spans="1:12" x14ac:dyDescent="0.35">
      <c r="A33" s="5" t="s">
        <v>80</v>
      </c>
      <c r="B33">
        <v>0.11320000141859055</v>
      </c>
      <c r="C33">
        <v>9.2500001192092896E-2</v>
      </c>
      <c r="D33">
        <v>9.5399998128414154E-2</v>
      </c>
      <c r="E33">
        <v>0.11959999799728394</v>
      </c>
      <c r="F33">
        <v>0.11050000041723251</v>
      </c>
      <c r="H33">
        <f t="shared" si="1"/>
        <v>0.73000002652406693</v>
      </c>
      <c r="I33">
        <f t="shared" si="2"/>
        <v>0.52300002425909042</v>
      </c>
      <c r="J33">
        <f t="shared" si="3"/>
        <v>0.55199999362230301</v>
      </c>
      <c r="K33">
        <f t="shared" si="4"/>
        <v>0.79399999231100082</v>
      </c>
      <c r="L33">
        <f t="shared" si="5"/>
        <v>0.7030000165104866</v>
      </c>
    </row>
    <row r="34" spans="1:12" x14ac:dyDescent="0.35">
      <c r="A34" s="5" t="s">
        <v>81</v>
      </c>
      <c r="B34">
        <v>0.12510000169277191</v>
      </c>
      <c r="C34">
        <v>9.9299997091293335E-2</v>
      </c>
      <c r="D34">
        <v>9.4999998807907104E-2</v>
      </c>
      <c r="E34">
        <v>6.9300003349781036E-2</v>
      </c>
      <c r="F34">
        <v>6.5800003707408905E-2</v>
      </c>
      <c r="H34">
        <f t="shared" si="1"/>
        <v>0.84900002926588058</v>
      </c>
      <c r="I34">
        <f t="shared" si="2"/>
        <v>0.59099998325109482</v>
      </c>
      <c r="J34">
        <f t="shared" si="3"/>
        <v>0.54800000041723251</v>
      </c>
      <c r="K34">
        <f t="shared" si="4"/>
        <v>0.29100004583597183</v>
      </c>
      <c r="L34">
        <f t="shared" si="5"/>
        <v>0.25600004941225052</v>
      </c>
    </row>
    <row r="35" spans="1:12" x14ac:dyDescent="0.35">
      <c r="A35" s="5" t="s">
        <v>82</v>
      </c>
      <c r="B35">
        <v>0.12960000336170197</v>
      </c>
      <c r="C35">
        <v>0.14589999616146088</v>
      </c>
      <c r="D35">
        <v>0.10069999843835831</v>
      </c>
      <c r="E35">
        <v>7.9199999570846558E-2</v>
      </c>
      <c r="F35">
        <v>7.2800002992153168E-2</v>
      </c>
      <c r="H35">
        <f t="shared" si="1"/>
        <v>0.89400004595518112</v>
      </c>
      <c r="I35">
        <f t="shared" si="2"/>
        <v>1.0569999739527702</v>
      </c>
      <c r="J35">
        <f t="shared" si="3"/>
        <v>0.60499999672174454</v>
      </c>
      <c r="K35">
        <f t="shared" si="4"/>
        <v>0.39000000804662704</v>
      </c>
      <c r="L35">
        <f t="shared" si="5"/>
        <v>0.32600004225969315</v>
      </c>
    </row>
    <row r="36" spans="1:12" x14ac:dyDescent="0.35">
      <c r="A36" s="5" t="s">
        <v>83</v>
      </c>
      <c r="B36">
        <v>0.14630000293254852</v>
      </c>
      <c r="C36">
        <v>0.16210000216960907</v>
      </c>
      <c r="D36">
        <v>0.1200999990105629</v>
      </c>
      <c r="E36">
        <v>9.7199998795986176E-2</v>
      </c>
      <c r="F36">
        <v>7.3799997568130493E-2</v>
      </c>
      <c r="H36">
        <f t="shared" si="1"/>
        <v>1.0610000416636467</v>
      </c>
      <c r="I36">
        <f t="shared" si="2"/>
        <v>1.2190000340342522</v>
      </c>
      <c r="J36">
        <f t="shared" si="3"/>
        <v>0.79900000244379044</v>
      </c>
      <c r="K36">
        <f t="shared" si="4"/>
        <v>0.57000000029802322</v>
      </c>
      <c r="L36">
        <f t="shared" si="5"/>
        <v>0.3359999880194664</v>
      </c>
    </row>
    <row r="37" spans="1:12" x14ac:dyDescent="0.35">
      <c r="A37" s="5" t="s">
        <v>37</v>
      </c>
      <c r="B37">
        <v>4.0199998766183853E-2</v>
      </c>
    </row>
    <row r="42" spans="1:12" x14ac:dyDescent="0.35">
      <c r="A42" t="s">
        <v>39</v>
      </c>
      <c r="B42" s="2" t="s">
        <v>86</v>
      </c>
    </row>
    <row r="47" spans="1:12" x14ac:dyDescent="0.35">
      <c r="A47" t="s">
        <v>41</v>
      </c>
    </row>
    <row r="48" spans="1:12" x14ac:dyDescent="0.35">
      <c r="A48" t="s">
        <v>23</v>
      </c>
      <c r="E48" t="s">
        <v>42</v>
      </c>
    </row>
    <row r="49" spans="1:12" x14ac:dyDescent="0.35">
      <c r="A49" t="s">
        <v>43</v>
      </c>
      <c r="E49">
        <v>560</v>
      </c>
      <c r="F49" t="s">
        <v>26</v>
      </c>
    </row>
    <row r="50" spans="1:12" x14ac:dyDescent="0.35">
      <c r="A50" t="s">
        <v>44</v>
      </c>
      <c r="E50">
        <v>610</v>
      </c>
      <c r="F50" t="s">
        <v>26</v>
      </c>
    </row>
    <row r="51" spans="1:12" x14ac:dyDescent="0.35">
      <c r="A51" t="s">
        <v>45</v>
      </c>
      <c r="E51">
        <v>9</v>
      </c>
      <c r="F51" t="s">
        <v>26</v>
      </c>
    </row>
    <row r="52" spans="1:12" x14ac:dyDescent="0.35">
      <c r="A52" t="s">
        <v>46</v>
      </c>
      <c r="E52">
        <v>20</v>
      </c>
      <c r="F52" t="s">
        <v>26</v>
      </c>
    </row>
    <row r="53" spans="1:12" x14ac:dyDescent="0.35">
      <c r="A53" t="s">
        <v>47</v>
      </c>
      <c r="E53">
        <v>80</v>
      </c>
      <c r="F53" t="s">
        <v>48</v>
      </c>
    </row>
    <row r="54" spans="1:12" x14ac:dyDescent="0.35">
      <c r="A54" t="s">
        <v>28</v>
      </c>
      <c r="E54">
        <v>10</v>
      </c>
    </row>
    <row r="55" spans="1:12" x14ac:dyDescent="0.35">
      <c r="A55" t="s">
        <v>49</v>
      </c>
      <c r="E55">
        <v>20</v>
      </c>
      <c r="F55" t="s">
        <v>50</v>
      </c>
    </row>
    <row r="56" spans="1:12" x14ac:dyDescent="0.35">
      <c r="A56" t="s">
        <v>51</v>
      </c>
      <c r="E56">
        <v>0</v>
      </c>
      <c r="F56" t="s">
        <v>50</v>
      </c>
    </row>
    <row r="57" spans="1:12" x14ac:dyDescent="0.35">
      <c r="A57" t="s">
        <v>29</v>
      </c>
      <c r="E57">
        <v>0</v>
      </c>
      <c r="F57" t="s">
        <v>30</v>
      </c>
    </row>
    <row r="58" spans="1:12" x14ac:dyDescent="0.35">
      <c r="A58" t="s">
        <v>52</v>
      </c>
      <c r="E58">
        <v>20000</v>
      </c>
      <c r="F58" t="s">
        <v>53</v>
      </c>
    </row>
    <row r="59" spans="1:12" x14ac:dyDescent="0.35">
      <c r="A59" t="s">
        <v>31</v>
      </c>
      <c r="E59" t="s">
        <v>76</v>
      </c>
    </row>
    <row r="60" spans="1:12" x14ac:dyDescent="0.35">
      <c r="A60" t="s">
        <v>33</v>
      </c>
      <c r="B60" s="2" t="s">
        <v>87</v>
      </c>
    </row>
    <row r="62" spans="1:12" x14ac:dyDescent="0.35">
      <c r="B62" t="s">
        <v>77</v>
      </c>
    </row>
    <row r="63" spans="1:12" x14ac:dyDescent="0.35">
      <c r="A63" s="5" t="s">
        <v>36</v>
      </c>
      <c r="B63" s="5">
        <v>1</v>
      </c>
      <c r="C63" s="5">
        <v>2</v>
      </c>
      <c r="D63" s="5">
        <v>3</v>
      </c>
      <c r="E63" s="5">
        <v>4</v>
      </c>
      <c r="F63" s="5">
        <v>5</v>
      </c>
    </row>
    <row r="64" spans="1:12" x14ac:dyDescent="0.35">
      <c r="A64" s="5" t="s">
        <v>78</v>
      </c>
      <c r="B64">
        <v>28</v>
      </c>
      <c r="C64">
        <v>29</v>
      </c>
      <c r="D64">
        <v>50</v>
      </c>
      <c r="E64">
        <v>39</v>
      </c>
      <c r="F64">
        <v>39</v>
      </c>
      <c r="H64">
        <f>10*(B64-$B$70)</f>
        <v>50</v>
      </c>
      <c r="I64">
        <f t="shared" ref="I64:L64" si="6">10*(C64-$B$70)</f>
        <v>60</v>
      </c>
      <c r="J64">
        <f t="shared" si="6"/>
        <v>270</v>
      </c>
      <c r="K64">
        <f t="shared" si="6"/>
        <v>160</v>
      </c>
      <c r="L64">
        <f t="shared" si="6"/>
        <v>160</v>
      </c>
    </row>
    <row r="65" spans="1:12" x14ac:dyDescent="0.35">
      <c r="A65" s="5" t="s">
        <v>79</v>
      </c>
      <c r="B65">
        <v>28</v>
      </c>
      <c r="C65">
        <v>32</v>
      </c>
      <c r="D65">
        <v>44</v>
      </c>
      <c r="E65">
        <v>41</v>
      </c>
      <c r="F65">
        <v>38</v>
      </c>
      <c r="H65">
        <f t="shared" ref="H65:H69" si="7">10*(B65-$B$70)</f>
        <v>50</v>
      </c>
      <c r="I65">
        <f t="shared" ref="I65:I69" si="8">10*(C65-$B$70)</f>
        <v>90</v>
      </c>
      <c r="J65">
        <f t="shared" ref="J65:J69" si="9">10*(D65-$B$70)</f>
        <v>210</v>
      </c>
      <c r="K65">
        <f t="shared" ref="K65:K69" si="10">10*(E65-$B$70)</f>
        <v>180</v>
      </c>
      <c r="L65">
        <f t="shared" ref="L65:L69" si="11">10*(F65-$B$70)</f>
        <v>150</v>
      </c>
    </row>
    <row r="66" spans="1:12" x14ac:dyDescent="0.35">
      <c r="A66" s="5" t="s">
        <v>80</v>
      </c>
      <c r="B66">
        <v>26</v>
      </c>
      <c r="C66">
        <v>28</v>
      </c>
      <c r="D66">
        <v>46</v>
      </c>
      <c r="E66">
        <v>39</v>
      </c>
      <c r="F66">
        <v>39</v>
      </c>
      <c r="H66">
        <f t="shared" si="7"/>
        <v>30</v>
      </c>
      <c r="I66">
        <f t="shared" si="8"/>
        <v>50</v>
      </c>
      <c r="J66">
        <f t="shared" si="9"/>
        <v>230</v>
      </c>
      <c r="K66">
        <f t="shared" si="10"/>
        <v>160</v>
      </c>
      <c r="L66">
        <f t="shared" si="11"/>
        <v>160</v>
      </c>
    </row>
    <row r="67" spans="1:12" x14ac:dyDescent="0.35">
      <c r="A67" s="5" t="s">
        <v>81</v>
      </c>
      <c r="B67">
        <v>27</v>
      </c>
      <c r="C67">
        <v>26</v>
      </c>
      <c r="D67">
        <v>46</v>
      </c>
      <c r="E67">
        <v>42</v>
      </c>
      <c r="F67">
        <v>44</v>
      </c>
      <c r="H67">
        <f t="shared" si="7"/>
        <v>40</v>
      </c>
      <c r="I67">
        <f t="shared" si="8"/>
        <v>30</v>
      </c>
      <c r="J67">
        <f t="shared" si="9"/>
        <v>230</v>
      </c>
      <c r="K67">
        <f t="shared" si="10"/>
        <v>190</v>
      </c>
      <c r="L67">
        <f t="shared" si="11"/>
        <v>210</v>
      </c>
    </row>
    <row r="68" spans="1:12" x14ac:dyDescent="0.35">
      <c r="A68" s="5" t="s">
        <v>82</v>
      </c>
      <c r="B68">
        <v>28</v>
      </c>
      <c r="C68">
        <v>40</v>
      </c>
      <c r="D68">
        <v>45</v>
      </c>
      <c r="E68">
        <v>44</v>
      </c>
      <c r="F68">
        <v>42</v>
      </c>
      <c r="H68">
        <f t="shared" si="7"/>
        <v>50</v>
      </c>
      <c r="I68">
        <f t="shared" si="8"/>
        <v>170</v>
      </c>
      <c r="J68">
        <f t="shared" si="9"/>
        <v>220</v>
      </c>
      <c r="K68">
        <f t="shared" si="10"/>
        <v>210</v>
      </c>
      <c r="L68">
        <f t="shared" si="11"/>
        <v>190</v>
      </c>
    </row>
    <row r="69" spans="1:12" x14ac:dyDescent="0.35">
      <c r="A69" s="5" t="s">
        <v>83</v>
      </c>
      <c r="B69">
        <v>27</v>
      </c>
      <c r="C69">
        <v>48</v>
      </c>
      <c r="D69">
        <v>45</v>
      </c>
      <c r="E69">
        <v>53</v>
      </c>
      <c r="F69">
        <v>47</v>
      </c>
      <c r="H69">
        <f t="shared" si="7"/>
        <v>40</v>
      </c>
      <c r="I69">
        <f t="shared" si="8"/>
        <v>250</v>
      </c>
      <c r="J69">
        <f t="shared" si="9"/>
        <v>220</v>
      </c>
      <c r="K69">
        <f t="shared" si="10"/>
        <v>300</v>
      </c>
      <c r="L69">
        <f t="shared" si="11"/>
        <v>240</v>
      </c>
    </row>
    <row r="70" spans="1:12" x14ac:dyDescent="0.35">
      <c r="A70" s="5" t="s">
        <v>37</v>
      </c>
      <c r="B70">
        <v>23</v>
      </c>
    </row>
    <row r="75" spans="1:12" x14ac:dyDescent="0.35">
      <c r="A75" t="s">
        <v>39</v>
      </c>
      <c r="B75" s="2" t="s">
        <v>88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"/>
  <sheetViews>
    <sheetView topLeftCell="A29" workbookViewId="0">
      <selection activeCell="P44" sqref="P44"/>
    </sheetView>
  </sheetViews>
  <sheetFormatPr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  <c r="I2" t="s">
        <v>4</v>
      </c>
    </row>
    <row r="3" spans="1:12" x14ac:dyDescent="0.35">
      <c r="A3" t="s">
        <v>5</v>
      </c>
      <c r="E3" t="s">
        <v>6</v>
      </c>
    </row>
    <row r="5" spans="1:12" x14ac:dyDescent="0.35">
      <c r="A5" t="s">
        <v>7</v>
      </c>
      <c r="B5" s="1">
        <v>45361</v>
      </c>
    </row>
    <row r="6" spans="1:12" x14ac:dyDescent="0.35">
      <c r="A6" t="s">
        <v>8</v>
      </c>
      <c r="B6" s="2" t="s">
        <v>71</v>
      </c>
    </row>
    <row r="9" spans="1:12" x14ac:dyDescent="0.35">
      <c r="A9" t="s">
        <v>10</v>
      </c>
      <c r="E9" t="s">
        <v>11</v>
      </c>
    </row>
    <row r="10" spans="1:12" x14ac:dyDescent="0.35">
      <c r="A10" t="s">
        <v>12</v>
      </c>
      <c r="E10" t="s">
        <v>13</v>
      </c>
    </row>
    <row r="11" spans="1:12" x14ac:dyDescent="0.35">
      <c r="A11" t="s">
        <v>14</v>
      </c>
      <c r="E11" t="s">
        <v>15</v>
      </c>
    </row>
    <row r="12" spans="1:12" x14ac:dyDescent="0.35">
      <c r="A12" t="s">
        <v>16</v>
      </c>
    </row>
    <row r="14" spans="1:12" x14ac:dyDescent="0.3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35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7" spans="1:12" x14ac:dyDescent="0.35">
      <c r="A17" s="3" t="s">
        <v>21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5">
      <c r="A20" t="s">
        <v>22</v>
      </c>
    </row>
    <row r="21" spans="1:12" x14ac:dyDescent="0.35">
      <c r="A21" t="s">
        <v>23</v>
      </c>
      <c r="E21" t="s">
        <v>24</v>
      </c>
    </row>
    <row r="22" spans="1:12" x14ac:dyDescent="0.35">
      <c r="A22" t="s">
        <v>25</v>
      </c>
      <c r="E22">
        <v>600</v>
      </c>
      <c r="F22" t="s">
        <v>26</v>
      </c>
    </row>
    <row r="23" spans="1:12" x14ac:dyDescent="0.35">
      <c r="A23" t="s">
        <v>27</v>
      </c>
      <c r="E23">
        <v>9</v>
      </c>
      <c r="F23" t="s">
        <v>26</v>
      </c>
    </row>
    <row r="24" spans="1:12" x14ac:dyDescent="0.35">
      <c r="A24" t="s">
        <v>28</v>
      </c>
      <c r="E24">
        <v>10</v>
      </c>
    </row>
    <row r="25" spans="1:12" x14ac:dyDescent="0.35">
      <c r="A25" t="s">
        <v>29</v>
      </c>
      <c r="E25">
        <v>0</v>
      </c>
      <c r="F25" t="s">
        <v>30</v>
      </c>
    </row>
    <row r="26" spans="1:12" x14ac:dyDescent="0.35">
      <c r="A26" t="s">
        <v>31</v>
      </c>
      <c r="E26" t="s">
        <v>70</v>
      </c>
    </row>
    <row r="27" spans="1:12" x14ac:dyDescent="0.35">
      <c r="A27" t="s">
        <v>33</v>
      </c>
      <c r="B27" s="2" t="s">
        <v>72</v>
      </c>
    </row>
    <row r="29" spans="1:12" x14ac:dyDescent="0.35">
      <c r="B29" t="s">
        <v>35</v>
      </c>
    </row>
    <row r="30" spans="1:12" x14ac:dyDescent="0.35">
      <c r="A30" s="5" t="s">
        <v>36</v>
      </c>
      <c r="B30" s="5">
        <v>1</v>
      </c>
      <c r="C30" s="5">
        <v>5</v>
      </c>
      <c r="D30" s="5">
        <v>6</v>
      </c>
    </row>
    <row r="31" spans="1:12" x14ac:dyDescent="0.35">
      <c r="A31" s="5" t="s">
        <v>38</v>
      </c>
      <c r="B31">
        <v>3.8199998438358307E-2</v>
      </c>
      <c r="C31">
        <v>0.14180000126361847</v>
      </c>
      <c r="D31">
        <v>0.13590000569820404</v>
      </c>
    </row>
    <row r="33" spans="1:6" x14ac:dyDescent="0.35">
      <c r="C33">
        <f>10*(C31-$B$31)</f>
        <v>1.0360000282526016</v>
      </c>
      <c r="D33">
        <f>10*(D31-$B$31)</f>
        <v>0.97700007259845734</v>
      </c>
    </row>
    <row r="34" spans="1:6" x14ac:dyDescent="0.35">
      <c r="C34">
        <v>5833</v>
      </c>
      <c r="D34">
        <v>5865</v>
      </c>
    </row>
    <row r="36" spans="1:6" x14ac:dyDescent="0.35">
      <c r="A36" t="s">
        <v>39</v>
      </c>
      <c r="B36" s="2" t="s">
        <v>73</v>
      </c>
    </row>
    <row r="41" spans="1:6" x14ac:dyDescent="0.35">
      <c r="A41" t="s">
        <v>41</v>
      </c>
    </row>
    <row r="42" spans="1:6" x14ac:dyDescent="0.35">
      <c r="A42" t="s">
        <v>23</v>
      </c>
      <c r="E42" t="s">
        <v>42</v>
      </c>
    </row>
    <row r="43" spans="1:6" x14ac:dyDescent="0.35">
      <c r="A43" t="s">
        <v>43</v>
      </c>
      <c r="E43">
        <v>560</v>
      </c>
      <c r="F43" t="s">
        <v>26</v>
      </c>
    </row>
    <row r="44" spans="1:6" x14ac:dyDescent="0.35">
      <c r="A44" t="s">
        <v>44</v>
      </c>
      <c r="E44">
        <v>610</v>
      </c>
      <c r="F44" t="s">
        <v>26</v>
      </c>
    </row>
    <row r="45" spans="1:6" x14ac:dyDescent="0.35">
      <c r="A45" t="s">
        <v>45</v>
      </c>
      <c r="E45">
        <v>9</v>
      </c>
      <c r="F45" t="s">
        <v>26</v>
      </c>
    </row>
    <row r="46" spans="1:6" x14ac:dyDescent="0.35">
      <c r="A46" t="s">
        <v>46</v>
      </c>
      <c r="E46">
        <v>20</v>
      </c>
      <c r="F46" t="s">
        <v>26</v>
      </c>
    </row>
    <row r="47" spans="1:6" x14ac:dyDescent="0.35">
      <c r="A47" t="s">
        <v>47</v>
      </c>
      <c r="E47">
        <v>80</v>
      </c>
      <c r="F47" t="s">
        <v>48</v>
      </c>
    </row>
    <row r="48" spans="1:6" x14ac:dyDescent="0.35">
      <c r="A48" t="s">
        <v>28</v>
      </c>
      <c r="E48">
        <v>10</v>
      </c>
    </row>
    <row r="49" spans="1:6" x14ac:dyDescent="0.35">
      <c r="A49" t="s">
        <v>49</v>
      </c>
      <c r="E49">
        <v>20</v>
      </c>
      <c r="F49" t="s">
        <v>50</v>
      </c>
    </row>
    <row r="50" spans="1:6" x14ac:dyDescent="0.35">
      <c r="A50" t="s">
        <v>51</v>
      </c>
      <c r="E50">
        <v>0</v>
      </c>
      <c r="F50" t="s">
        <v>50</v>
      </c>
    </row>
    <row r="51" spans="1:6" x14ac:dyDescent="0.35">
      <c r="A51" t="s">
        <v>29</v>
      </c>
      <c r="E51">
        <v>0</v>
      </c>
      <c r="F51" t="s">
        <v>30</v>
      </c>
    </row>
    <row r="52" spans="1:6" x14ac:dyDescent="0.35">
      <c r="A52" t="s">
        <v>52</v>
      </c>
      <c r="E52">
        <v>20000</v>
      </c>
      <c r="F52" t="s">
        <v>53</v>
      </c>
    </row>
    <row r="53" spans="1:6" x14ac:dyDescent="0.35">
      <c r="A53" t="s">
        <v>31</v>
      </c>
      <c r="E53" t="s">
        <v>70</v>
      </c>
    </row>
    <row r="54" spans="1:6" x14ac:dyDescent="0.35">
      <c r="A54" t="s">
        <v>33</v>
      </c>
      <c r="B54" s="2" t="s">
        <v>74</v>
      </c>
    </row>
    <row r="56" spans="1:6" x14ac:dyDescent="0.35">
      <c r="B56" t="s">
        <v>35</v>
      </c>
    </row>
    <row r="57" spans="1:6" x14ac:dyDescent="0.35">
      <c r="A57" s="5" t="s">
        <v>36</v>
      </c>
      <c r="B57" s="5">
        <v>1</v>
      </c>
      <c r="C57" s="5">
        <v>5</v>
      </c>
      <c r="D57" s="5">
        <v>6</v>
      </c>
    </row>
    <row r="58" spans="1:6" x14ac:dyDescent="0.35">
      <c r="A58" s="5" t="s">
        <v>38</v>
      </c>
      <c r="B58">
        <v>24</v>
      </c>
      <c r="C58">
        <v>22</v>
      </c>
      <c r="D58">
        <v>22</v>
      </c>
    </row>
    <row r="60" spans="1:6" x14ac:dyDescent="0.35">
      <c r="C60">
        <f>10*(C58-$B$58)</f>
        <v>-20</v>
      </c>
      <c r="D60">
        <f>10*(D58-$B$58)</f>
        <v>-20</v>
      </c>
    </row>
    <row r="61" spans="1:6" x14ac:dyDescent="0.35">
      <c r="C61">
        <v>5833</v>
      </c>
      <c r="D61">
        <v>5865</v>
      </c>
    </row>
    <row r="63" spans="1:6" x14ac:dyDescent="0.35">
      <c r="A63" t="s">
        <v>39</v>
      </c>
      <c r="B63" s="2" t="s">
        <v>75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3"/>
  <sheetViews>
    <sheetView topLeftCell="A30" workbookViewId="0">
      <selection activeCell="E60" sqref="E60"/>
    </sheetView>
  </sheetViews>
  <sheetFormatPr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  <c r="I2" t="s">
        <v>4</v>
      </c>
    </row>
    <row r="3" spans="1:12" x14ac:dyDescent="0.35">
      <c r="A3" t="s">
        <v>5</v>
      </c>
      <c r="E3" t="s">
        <v>6</v>
      </c>
    </row>
    <row r="5" spans="1:12" x14ac:dyDescent="0.35">
      <c r="A5" t="s">
        <v>7</v>
      </c>
      <c r="B5" s="1">
        <v>45361</v>
      </c>
    </row>
    <row r="6" spans="1:12" x14ac:dyDescent="0.35">
      <c r="A6" t="s">
        <v>8</v>
      </c>
      <c r="B6" s="2" t="s">
        <v>64</v>
      </c>
    </row>
    <row r="9" spans="1:12" x14ac:dyDescent="0.35">
      <c r="A9" t="s">
        <v>10</v>
      </c>
      <c r="E9" t="s">
        <v>11</v>
      </c>
    </row>
    <row r="10" spans="1:12" x14ac:dyDescent="0.35">
      <c r="A10" t="s">
        <v>12</v>
      </c>
      <c r="E10" t="s">
        <v>13</v>
      </c>
    </row>
    <row r="11" spans="1:12" x14ac:dyDescent="0.35">
      <c r="A11" t="s">
        <v>14</v>
      </c>
      <c r="E11" t="s">
        <v>15</v>
      </c>
    </row>
    <row r="12" spans="1:12" x14ac:dyDescent="0.35">
      <c r="A12" t="s">
        <v>16</v>
      </c>
    </row>
    <row r="14" spans="1:12" x14ac:dyDescent="0.3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35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7" spans="1:12" x14ac:dyDescent="0.35">
      <c r="A17" s="3" t="s">
        <v>21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5">
      <c r="A20" t="s">
        <v>22</v>
      </c>
    </row>
    <row r="21" spans="1:12" x14ac:dyDescent="0.35">
      <c r="A21" t="s">
        <v>23</v>
      </c>
      <c r="E21" t="s">
        <v>24</v>
      </c>
    </row>
    <row r="22" spans="1:12" x14ac:dyDescent="0.35">
      <c r="A22" t="s">
        <v>25</v>
      </c>
      <c r="E22">
        <v>600</v>
      </c>
      <c r="F22" t="s">
        <v>26</v>
      </c>
    </row>
    <row r="23" spans="1:12" x14ac:dyDescent="0.35">
      <c r="A23" t="s">
        <v>27</v>
      </c>
      <c r="E23">
        <v>9</v>
      </c>
      <c r="F23" t="s">
        <v>26</v>
      </c>
    </row>
    <row r="24" spans="1:12" x14ac:dyDescent="0.35">
      <c r="A24" t="s">
        <v>28</v>
      </c>
      <c r="E24">
        <v>10</v>
      </c>
    </row>
    <row r="25" spans="1:12" x14ac:dyDescent="0.35">
      <c r="A25" t="s">
        <v>29</v>
      </c>
      <c r="E25">
        <v>0</v>
      </c>
      <c r="F25" t="s">
        <v>30</v>
      </c>
    </row>
    <row r="26" spans="1:12" x14ac:dyDescent="0.35">
      <c r="A26" t="s">
        <v>31</v>
      </c>
      <c r="E26" t="s">
        <v>63</v>
      </c>
    </row>
    <row r="27" spans="1:12" x14ac:dyDescent="0.35">
      <c r="A27" t="s">
        <v>33</v>
      </c>
      <c r="B27" s="2" t="s">
        <v>65</v>
      </c>
    </row>
    <row r="29" spans="1:12" x14ac:dyDescent="0.35">
      <c r="B29" t="s">
        <v>35</v>
      </c>
    </row>
    <row r="30" spans="1:12" x14ac:dyDescent="0.35">
      <c r="A30" s="5" t="s">
        <v>36</v>
      </c>
      <c r="B30" s="5">
        <v>1</v>
      </c>
      <c r="C30" s="5">
        <v>2</v>
      </c>
      <c r="D30" s="5">
        <v>3</v>
      </c>
      <c r="E30" s="5">
        <v>4</v>
      </c>
    </row>
    <row r="31" spans="1:12" x14ac:dyDescent="0.35">
      <c r="A31" s="5" t="s">
        <v>38</v>
      </c>
      <c r="B31">
        <v>3.7900000810623169E-2</v>
      </c>
      <c r="C31">
        <v>0.13230000436306</v>
      </c>
      <c r="D31">
        <v>0.14880000054836273</v>
      </c>
      <c r="E31">
        <v>0.14040000736713409</v>
      </c>
    </row>
    <row r="33" spans="1:6" x14ac:dyDescent="0.35">
      <c r="C33">
        <f>10*(C31-$B$31)</f>
        <v>0.94400003552436829</v>
      </c>
      <c r="D33">
        <f t="shared" ref="D33:E33" si="0">10*(D31-$B$31)</f>
        <v>1.1089999973773956</v>
      </c>
      <c r="E33">
        <f t="shared" si="0"/>
        <v>1.0250000655651093</v>
      </c>
    </row>
    <row r="34" spans="1:6" x14ac:dyDescent="0.35">
      <c r="E34" t="s">
        <v>69</v>
      </c>
    </row>
    <row r="36" spans="1:6" x14ac:dyDescent="0.35">
      <c r="A36" t="s">
        <v>39</v>
      </c>
      <c r="B36" s="2" t="s">
        <v>66</v>
      </c>
    </row>
    <row r="41" spans="1:6" x14ac:dyDescent="0.35">
      <c r="A41" t="s">
        <v>41</v>
      </c>
    </row>
    <row r="42" spans="1:6" x14ac:dyDescent="0.35">
      <c r="A42" t="s">
        <v>23</v>
      </c>
      <c r="E42" t="s">
        <v>42</v>
      </c>
    </row>
    <row r="43" spans="1:6" x14ac:dyDescent="0.35">
      <c r="A43" t="s">
        <v>43</v>
      </c>
      <c r="E43">
        <v>560</v>
      </c>
      <c r="F43" t="s">
        <v>26</v>
      </c>
    </row>
    <row r="44" spans="1:6" x14ac:dyDescent="0.35">
      <c r="A44" t="s">
        <v>44</v>
      </c>
      <c r="E44">
        <v>610</v>
      </c>
      <c r="F44" t="s">
        <v>26</v>
      </c>
    </row>
    <row r="45" spans="1:6" x14ac:dyDescent="0.35">
      <c r="A45" t="s">
        <v>45</v>
      </c>
      <c r="E45">
        <v>9</v>
      </c>
      <c r="F45" t="s">
        <v>26</v>
      </c>
    </row>
    <row r="46" spans="1:6" x14ac:dyDescent="0.35">
      <c r="A46" t="s">
        <v>46</v>
      </c>
      <c r="E46">
        <v>20</v>
      </c>
      <c r="F46" t="s">
        <v>26</v>
      </c>
    </row>
    <row r="47" spans="1:6" x14ac:dyDescent="0.35">
      <c r="A47" t="s">
        <v>47</v>
      </c>
      <c r="E47">
        <v>80</v>
      </c>
      <c r="F47" t="s">
        <v>48</v>
      </c>
    </row>
    <row r="48" spans="1:6" x14ac:dyDescent="0.35">
      <c r="A48" t="s">
        <v>28</v>
      </c>
      <c r="E48">
        <v>10</v>
      </c>
    </row>
    <row r="49" spans="1:6" x14ac:dyDescent="0.35">
      <c r="A49" t="s">
        <v>49</v>
      </c>
      <c r="E49">
        <v>20</v>
      </c>
      <c r="F49" t="s">
        <v>50</v>
      </c>
    </row>
    <row r="50" spans="1:6" x14ac:dyDescent="0.35">
      <c r="A50" t="s">
        <v>51</v>
      </c>
      <c r="E50">
        <v>0</v>
      </c>
      <c r="F50" t="s">
        <v>50</v>
      </c>
    </row>
    <row r="51" spans="1:6" x14ac:dyDescent="0.35">
      <c r="A51" t="s">
        <v>29</v>
      </c>
      <c r="E51">
        <v>0</v>
      </c>
      <c r="F51" t="s">
        <v>30</v>
      </c>
    </row>
    <row r="52" spans="1:6" x14ac:dyDescent="0.35">
      <c r="A52" t="s">
        <v>52</v>
      </c>
      <c r="E52">
        <v>20000</v>
      </c>
      <c r="F52" t="s">
        <v>53</v>
      </c>
    </row>
    <row r="53" spans="1:6" x14ac:dyDescent="0.35">
      <c r="A53" t="s">
        <v>31</v>
      </c>
      <c r="E53" t="s">
        <v>63</v>
      </c>
    </row>
    <row r="54" spans="1:6" x14ac:dyDescent="0.35">
      <c r="A54" t="s">
        <v>33</v>
      </c>
      <c r="B54" s="2" t="s">
        <v>67</v>
      </c>
    </row>
    <row r="56" spans="1:6" x14ac:dyDescent="0.35">
      <c r="B56" t="s">
        <v>35</v>
      </c>
    </row>
    <row r="57" spans="1:6" x14ac:dyDescent="0.35">
      <c r="A57" s="5" t="s">
        <v>36</v>
      </c>
      <c r="B57" s="5">
        <v>1</v>
      </c>
      <c r="C57" s="5">
        <v>2</v>
      </c>
      <c r="D57" s="5">
        <v>3</v>
      </c>
      <c r="E57" s="5">
        <v>4</v>
      </c>
    </row>
    <row r="58" spans="1:6" x14ac:dyDescent="0.35">
      <c r="A58" s="5" t="s">
        <v>38</v>
      </c>
      <c r="B58">
        <v>22</v>
      </c>
      <c r="C58">
        <v>24</v>
      </c>
      <c r="D58">
        <v>26</v>
      </c>
      <c r="E58">
        <v>98</v>
      </c>
    </row>
    <row r="60" spans="1:6" x14ac:dyDescent="0.35">
      <c r="C60">
        <f>10*(C58-$B$58)</f>
        <v>20</v>
      </c>
      <c r="D60">
        <f t="shared" ref="D60:E60" si="1">10*(D58-$B$58)</f>
        <v>40</v>
      </c>
      <c r="E60">
        <f t="shared" si="1"/>
        <v>760</v>
      </c>
    </row>
    <row r="63" spans="1:6" x14ac:dyDescent="0.35">
      <c r="A63" t="s">
        <v>39</v>
      </c>
      <c r="B63" s="2" t="s">
        <v>68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3"/>
  <sheetViews>
    <sheetView topLeftCell="A13" workbookViewId="0">
      <selection activeCell="B58" sqref="B58:K58"/>
    </sheetView>
  </sheetViews>
  <sheetFormatPr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  <c r="I2" t="s">
        <v>4</v>
      </c>
    </row>
    <row r="3" spans="1:12" x14ac:dyDescent="0.35">
      <c r="A3" t="s">
        <v>5</v>
      </c>
      <c r="E3" t="s">
        <v>6</v>
      </c>
    </row>
    <row r="5" spans="1:12" x14ac:dyDescent="0.35">
      <c r="A5" t="s">
        <v>7</v>
      </c>
      <c r="B5" s="1">
        <v>45361</v>
      </c>
    </row>
    <row r="6" spans="1:12" x14ac:dyDescent="0.35">
      <c r="A6" t="s">
        <v>8</v>
      </c>
      <c r="B6" s="2" t="s">
        <v>58</v>
      </c>
    </row>
    <row r="9" spans="1:12" x14ac:dyDescent="0.35">
      <c r="A9" t="s">
        <v>10</v>
      </c>
      <c r="E9" t="s">
        <v>11</v>
      </c>
    </row>
    <row r="10" spans="1:12" x14ac:dyDescent="0.35">
      <c r="A10" t="s">
        <v>12</v>
      </c>
      <c r="E10" t="s">
        <v>13</v>
      </c>
    </row>
    <row r="11" spans="1:12" x14ac:dyDescent="0.35">
      <c r="A11" t="s">
        <v>14</v>
      </c>
      <c r="E11" t="s">
        <v>15</v>
      </c>
    </row>
    <row r="12" spans="1:12" x14ac:dyDescent="0.35">
      <c r="A12" t="s">
        <v>16</v>
      </c>
    </row>
    <row r="14" spans="1:12" x14ac:dyDescent="0.3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35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7" spans="1:12" x14ac:dyDescent="0.35">
      <c r="A17" s="3" t="s">
        <v>21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5">
      <c r="A20" t="s">
        <v>22</v>
      </c>
    </row>
    <row r="21" spans="1:12" x14ac:dyDescent="0.35">
      <c r="A21" t="s">
        <v>23</v>
      </c>
      <c r="E21" t="s">
        <v>24</v>
      </c>
    </row>
    <row r="22" spans="1:12" x14ac:dyDescent="0.35">
      <c r="A22" t="s">
        <v>25</v>
      </c>
      <c r="E22">
        <v>600</v>
      </c>
      <c r="F22" t="s">
        <v>26</v>
      </c>
    </row>
    <row r="23" spans="1:12" x14ac:dyDescent="0.35">
      <c r="A23" t="s">
        <v>27</v>
      </c>
      <c r="E23">
        <v>9</v>
      </c>
      <c r="F23" t="s">
        <v>26</v>
      </c>
    </row>
    <row r="24" spans="1:12" x14ac:dyDescent="0.35">
      <c r="A24" t="s">
        <v>28</v>
      </c>
      <c r="E24">
        <v>10</v>
      </c>
    </row>
    <row r="25" spans="1:12" x14ac:dyDescent="0.35">
      <c r="A25" t="s">
        <v>29</v>
      </c>
      <c r="E25">
        <v>0</v>
      </c>
      <c r="F25" t="s">
        <v>30</v>
      </c>
    </row>
    <row r="26" spans="1:12" x14ac:dyDescent="0.35">
      <c r="A26" t="s">
        <v>31</v>
      </c>
      <c r="E26" t="s">
        <v>56</v>
      </c>
    </row>
    <row r="27" spans="1:12" x14ac:dyDescent="0.35">
      <c r="A27" t="s">
        <v>33</v>
      </c>
      <c r="B27" s="2" t="s">
        <v>59</v>
      </c>
    </row>
    <row r="29" spans="1:12" x14ac:dyDescent="0.35">
      <c r="B29" t="s">
        <v>57</v>
      </c>
    </row>
    <row r="30" spans="1:12" x14ac:dyDescent="0.35">
      <c r="A30" s="5" t="s">
        <v>36</v>
      </c>
      <c r="B30" s="5">
        <v>2</v>
      </c>
      <c r="C30" s="5">
        <v>3</v>
      </c>
      <c r="D30" s="5">
        <v>4</v>
      </c>
      <c r="E30" s="5">
        <v>5</v>
      </c>
      <c r="F30" s="5">
        <v>6</v>
      </c>
      <c r="G30" s="5">
        <v>7</v>
      </c>
      <c r="H30" s="5">
        <v>8</v>
      </c>
      <c r="I30" s="5">
        <v>9</v>
      </c>
      <c r="J30" s="5">
        <v>10</v>
      </c>
      <c r="K30" s="5">
        <v>11</v>
      </c>
    </row>
    <row r="31" spans="1:12" x14ac:dyDescent="0.35">
      <c r="A31" s="5" t="s">
        <v>37</v>
      </c>
      <c r="B31">
        <v>0.14710000157356262</v>
      </c>
      <c r="C31">
        <v>7.0299997925758362E-2</v>
      </c>
      <c r="D31">
        <v>0.12189999967813492</v>
      </c>
      <c r="E31">
        <v>9.4700001180171967E-2</v>
      </c>
      <c r="F31">
        <v>0.1054999977350235</v>
      </c>
      <c r="G31">
        <v>9.7099997103214264E-2</v>
      </c>
      <c r="H31">
        <v>8.0300003290176392E-2</v>
      </c>
      <c r="I31">
        <v>0.11779999732971191</v>
      </c>
      <c r="J31">
        <v>0.11309999972581863</v>
      </c>
      <c r="K31">
        <v>0.11159999668598175</v>
      </c>
    </row>
    <row r="36" spans="1:6" x14ac:dyDescent="0.35">
      <c r="A36" t="s">
        <v>39</v>
      </c>
      <c r="B36" s="2" t="s">
        <v>60</v>
      </c>
    </row>
    <row r="41" spans="1:6" x14ac:dyDescent="0.35">
      <c r="A41" t="s">
        <v>41</v>
      </c>
    </row>
    <row r="42" spans="1:6" x14ac:dyDescent="0.35">
      <c r="A42" t="s">
        <v>23</v>
      </c>
      <c r="E42" t="s">
        <v>42</v>
      </c>
    </row>
    <row r="43" spans="1:6" x14ac:dyDescent="0.35">
      <c r="A43" t="s">
        <v>43</v>
      </c>
      <c r="E43">
        <v>560</v>
      </c>
      <c r="F43" t="s">
        <v>26</v>
      </c>
    </row>
    <row r="44" spans="1:6" x14ac:dyDescent="0.35">
      <c r="A44" t="s">
        <v>44</v>
      </c>
      <c r="E44">
        <v>610</v>
      </c>
      <c r="F44" t="s">
        <v>26</v>
      </c>
    </row>
    <row r="45" spans="1:6" x14ac:dyDescent="0.35">
      <c r="A45" t="s">
        <v>45</v>
      </c>
      <c r="E45">
        <v>9</v>
      </c>
      <c r="F45" t="s">
        <v>26</v>
      </c>
    </row>
    <row r="46" spans="1:6" x14ac:dyDescent="0.35">
      <c r="A46" t="s">
        <v>46</v>
      </c>
      <c r="E46">
        <v>20</v>
      </c>
      <c r="F46" t="s">
        <v>26</v>
      </c>
    </row>
    <row r="47" spans="1:6" x14ac:dyDescent="0.35">
      <c r="A47" t="s">
        <v>47</v>
      </c>
      <c r="E47">
        <v>80</v>
      </c>
      <c r="F47" t="s">
        <v>48</v>
      </c>
    </row>
    <row r="48" spans="1:6" x14ac:dyDescent="0.35">
      <c r="A48" t="s">
        <v>28</v>
      </c>
      <c r="E48">
        <v>10</v>
      </c>
    </row>
    <row r="49" spans="1:11" x14ac:dyDescent="0.35">
      <c r="A49" t="s">
        <v>49</v>
      </c>
      <c r="E49">
        <v>20</v>
      </c>
      <c r="F49" t="s">
        <v>50</v>
      </c>
    </row>
    <row r="50" spans="1:11" x14ac:dyDescent="0.35">
      <c r="A50" t="s">
        <v>51</v>
      </c>
      <c r="E50">
        <v>0</v>
      </c>
      <c r="F50" t="s">
        <v>50</v>
      </c>
    </row>
    <row r="51" spans="1:11" x14ac:dyDescent="0.35">
      <c r="A51" t="s">
        <v>29</v>
      </c>
      <c r="E51">
        <v>0</v>
      </c>
      <c r="F51" t="s">
        <v>30</v>
      </c>
    </row>
    <row r="52" spans="1:11" x14ac:dyDescent="0.35">
      <c r="A52" t="s">
        <v>52</v>
      </c>
      <c r="E52">
        <v>20000</v>
      </c>
      <c r="F52" t="s">
        <v>53</v>
      </c>
    </row>
    <row r="53" spans="1:11" x14ac:dyDescent="0.35">
      <c r="A53" t="s">
        <v>31</v>
      </c>
      <c r="E53" t="s">
        <v>56</v>
      </c>
    </row>
    <row r="54" spans="1:11" x14ac:dyDescent="0.35">
      <c r="A54" t="s">
        <v>33</v>
      </c>
      <c r="B54" s="2" t="s">
        <v>61</v>
      </c>
    </row>
    <row r="56" spans="1:11" x14ac:dyDescent="0.35">
      <c r="B56" t="s">
        <v>57</v>
      </c>
    </row>
    <row r="57" spans="1:11" x14ac:dyDescent="0.35">
      <c r="A57" s="5" t="s">
        <v>36</v>
      </c>
      <c r="B57" s="5">
        <v>2</v>
      </c>
      <c r="C57" s="5">
        <v>3</v>
      </c>
      <c r="D57" s="5">
        <v>4</v>
      </c>
      <c r="E57" s="5">
        <v>5</v>
      </c>
      <c r="F57" s="5">
        <v>6</v>
      </c>
      <c r="G57" s="5">
        <v>7</v>
      </c>
      <c r="H57" s="5">
        <v>8</v>
      </c>
      <c r="I57" s="5">
        <v>9</v>
      </c>
      <c r="J57" s="5">
        <v>10</v>
      </c>
      <c r="K57" s="5">
        <v>11</v>
      </c>
    </row>
    <row r="58" spans="1:11" x14ac:dyDescent="0.35">
      <c r="A58" s="5" t="s">
        <v>37</v>
      </c>
      <c r="B58">
        <v>63</v>
      </c>
      <c r="C58">
        <v>30</v>
      </c>
      <c r="D58">
        <v>168</v>
      </c>
      <c r="E58">
        <v>63</v>
      </c>
      <c r="F58">
        <v>96</v>
      </c>
      <c r="G58">
        <v>98</v>
      </c>
      <c r="H58">
        <v>30</v>
      </c>
      <c r="I58">
        <v>92</v>
      </c>
      <c r="J58">
        <v>68</v>
      </c>
      <c r="K58">
        <v>54</v>
      </c>
    </row>
    <row r="63" spans="1:11" x14ac:dyDescent="0.35">
      <c r="A63" t="s">
        <v>39</v>
      </c>
      <c r="B63" s="2" t="s">
        <v>62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8"/>
  <sheetViews>
    <sheetView tabSelected="1" topLeftCell="A43" workbookViewId="0">
      <selection activeCell="B66" sqref="B66:K68"/>
    </sheetView>
  </sheetViews>
  <sheetFormatPr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  <c r="I2" t="s">
        <v>4</v>
      </c>
    </row>
    <row r="3" spans="1:12" x14ac:dyDescent="0.35">
      <c r="A3" t="s">
        <v>5</v>
      </c>
      <c r="E3" t="s">
        <v>6</v>
      </c>
    </row>
    <row r="5" spans="1:12" x14ac:dyDescent="0.35">
      <c r="A5" t="s">
        <v>7</v>
      </c>
      <c r="B5" s="1">
        <v>45361</v>
      </c>
    </row>
    <row r="6" spans="1:12" x14ac:dyDescent="0.35">
      <c r="A6" t="s">
        <v>8</v>
      </c>
      <c r="B6" s="2" t="s">
        <v>9</v>
      </c>
    </row>
    <row r="9" spans="1:12" x14ac:dyDescent="0.35">
      <c r="A9" t="s">
        <v>10</v>
      </c>
      <c r="E9" t="s">
        <v>11</v>
      </c>
    </row>
    <row r="10" spans="1:12" x14ac:dyDescent="0.35">
      <c r="A10" t="s">
        <v>12</v>
      </c>
      <c r="E10" t="s">
        <v>13</v>
      </c>
    </row>
    <row r="11" spans="1:12" x14ac:dyDescent="0.35">
      <c r="A11" t="s">
        <v>14</v>
      </c>
      <c r="E11" t="s">
        <v>15</v>
      </c>
    </row>
    <row r="12" spans="1:12" x14ac:dyDescent="0.35">
      <c r="A12" t="s">
        <v>16</v>
      </c>
    </row>
    <row r="14" spans="1:12" x14ac:dyDescent="0.3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35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7" spans="1:13" x14ac:dyDescent="0.35">
      <c r="A17" s="3" t="s">
        <v>21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3" x14ac:dyDescent="0.35">
      <c r="A20" t="s">
        <v>22</v>
      </c>
    </row>
    <row r="21" spans="1:13" x14ac:dyDescent="0.35">
      <c r="A21" t="s">
        <v>23</v>
      </c>
      <c r="E21" t="s">
        <v>24</v>
      </c>
    </row>
    <row r="22" spans="1:13" x14ac:dyDescent="0.35">
      <c r="A22" t="s">
        <v>25</v>
      </c>
      <c r="E22">
        <v>600</v>
      </c>
      <c r="F22" t="s">
        <v>26</v>
      </c>
    </row>
    <row r="23" spans="1:13" x14ac:dyDescent="0.35">
      <c r="A23" t="s">
        <v>27</v>
      </c>
      <c r="E23">
        <v>9</v>
      </c>
      <c r="F23" t="s">
        <v>26</v>
      </c>
    </row>
    <row r="24" spans="1:13" x14ac:dyDescent="0.35">
      <c r="A24" t="s">
        <v>28</v>
      </c>
      <c r="E24">
        <v>10</v>
      </c>
    </row>
    <row r="25" spans="1:13" x14ac:dyDescent="0.35">
      <c r="A25" t="s">
        <v>29</v>
      </c>
      <c r="E25">
        <v>0</v>
      </c>
      <c r="F25" t="s">
        <v>30</v>
      </c>
    </row>
    <row r="26" spans="1:13" x14ac:dyDescent="0.35">
      <c r="A26" t="s">
        <v>31</v>
      </c>
      <c r="E26" t="s">
        <v>32</v>
      </c>
    </row>
    <row r="27" spans="1:13" x14ac:dyDescent="0.35">
      <c r="A27" t="s">
        <v>33</v>
      </c>
      <c r="B27" s="2" t="s">
        <v>34</v>
      </c>
    </row>
    <row r="29" spans="1:13" x14ac:dyDescent="0.35">
      <c r="B29" t="s">
        <v>35</v>
      </c>
    </row>
    <row r="30" spans="1:13" x14ac:dyDescent="0.35">
      <c r="A30" s="5" t="s">
        <v>36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  <c r="H30" s="5">
        <v>7</v>
      </c>
      <c r="I30" s="5">
        <v>8</v>
      </c>
      <c r="J30" s="5">
        <v>9</v>
      </c>
      <c r="K30" s="5">
        <v>10</v>
      </c>
      <c r="L30" s="5">
        <v>11</v>
      </c>
      <c r="M30" s="5">
        <v>12</v>
      </c>
    </row>
    <row r="31" spans="1:13" x14ac:dyDescent="0.35">
      <c r="A31" s="5" t="s">
        <v>37</v>
      </c>
      <c r="B31">
        <v>0.1695999950170517</v>
      </c>
      <c r="C31">
        <v>0.10520000010728836</v>
      </c>
      <c r="D31">
        <v>9.7199998795986176E-2</v>
      </c>
      <c r="E31">
        <v>8.9900001883506775E-2</v>
      </c>
      <c r="F31">
        <v>9.1300003230571747E-2</v>
      </c>
      <c r="G31">
        <v>0.1242000013589859</v>
      </c>
      <c r="H31">
        <v>0.18569999933242798</v>
      </c>
      <c r="I31">
        <v>0.15649999678134918</v>
      </c>
      <c r="J31">
        <v>0.1835000067949295</v>
      </c>
      <c r="K31">
        <v>0.16609999537467957</v>
      </c>
      <c r="L31">
        <v>0.21140000224113464</v>
      </c>
      <c r="M31">
        <v>0.16779999434947968</v>
      </c>
    </row>
    <row r="32" spans="1:13" x14ac:dyDescent="0.35">
      <c r="A32" s="5" t="s">
        <v>38</v>
      </c>
      <c r="B32">
        <v>0.12349999696016312</v>
      </c>
      <c r="C32">
        <v>0.12759999930858612</v>
      </c>
      <c r="D32">
        <v>0.16730000078678131</v>
      </c>
      <c r="E32">
        <v>0.12240000069141388</v>
      </c>
      <c r="F32">
        <v>0.10610000044107437</v>
      </c>
      <c r="G32">
        <v>0.10930000245571136</v>
      </c>
      <c r="H32">
        <v>0.19269999861717224</v>
      </c>
      <c r="I32">
        <v>0.14360000193119049</v>
      </c>
      <c r="J32">
        <v>0.20929999649524689</v>
      </c>
      <c r="K32">
        <v>0.125</v>
      </c>
      <c r="L32">
        <v>3.8699999451637268E-2</v>
      </c>
    </row>
    <row r="33" spans="1:16" x14ac:dyDescent="0.35">
      <c r="B33">
        <v>0.14710000157356262</v>
      </c>
      <c r="C33">
        <v>7.0299997925758362E-2</v>
      </c>
      <c r="D33">
        <v>0.12189999967813492</v>
      </c>
      <c r="E33">
        <v>9.4700001180171967E-2</v>
      </c>
      <c r="F33">
        <v>0.1054999977350235</v>
      </c>
      <c r="G33">
        <v>9.7099997103214264E-2</v>
      </c>
      <c r="H33">
        <v>8.0300003290176392E-2</v>
      </c>
      <c r="I33">
        <v>0.11779999732971191</v>
      </c>
      <c r="J33">
        <v>0.11309999972581863</v>
      </c>
      <c r="K33">
        <v>0.11159999668598175</v>
      </c>
    </row>
    <row r="37" spans="1:16" x14ac:dyDescent="0.35">
      <c r="A37" t="s">
        <v>39</v>
      </c>
      <c r="B37" s="2" t="s">
        <v>40</v>
      </c>
      <c r="L37">
        <v>5833</v>
      </c>
      <c r="M37">
        <v>5685</v>
      </c>
    </row>
    <row r="38" spans="1:16" x14ac:dyDescent="0.35">
      <c r="B38">
        <f>10*(B31-$L$32)</f>
        <v>1.3089999556541443</v>
      </c>
      <c r="C38">
        <f t="shared" ref="C38:M38" si="0">10*(C31-$L$32)</f>
        <v>0.66500000655651093</v>
      </c>
      <c r="D38">
        <f t="shared" si="0"/>
        <v>0.58499999344348907</v>
      </c>
      <c r="E38">
        <f t="shared" si="0"/>
        <v>0.51200002431869507</v>
      </c>
      <c r="F38">
        <f t="shared" si="0"/>
        <v>0.52600003778934479</v>
      </c>
      <c r="G38">
        <f t="shared" si="0"/>
        <v>0.85500001907348633</v>
      </c>
      <c r="H38">
        <f t="shared" si="0"/>
        <v>1.4699999988079071</v>
      </c>
      <c r="I38">
        <f t="shared" si="0"/>
        <v>1.1779999732971191</v>
      </c>
      <c r="J38">
        <f t="shared" si="0"/>
        <v>1.4480000734329224</v>
      </c>
      <c r="K38">
        <f t="shared" si="0"/>
        <v>1.273999959230423</v>
      </c>
      <c r="L38">
        <f t="shared" si="0"/>
        <v>1.7270000278949738</v>
      </c>
      <c r="M38">
        <f t="shared" si="0"/>
        <v>1.2909999489784241</v>
      </c>
      <c r="O38">
        <f>ROUND(1000/L38, 0)</f>
        <v>579</v>
      </c>
      <c r="P38">
        <f>ROUND(1000/M38, 0)</f>
        <v>775</v>
      </c>
    </row>
    <row r="39" spans="1:16" x14ac:dyDescent="0.35">
      <c r="B39">
        <f t="shared" ref="B39:K39" si="1">10*(B32-$L$32)</f>
        <v>0.84799997508525848</v>
      </c>
      <c r="C39">
        <f t="shared" si="1"/>
        <v>0.88899999856948853</v>
      </c>
      <c r="D39">
        <f t="shared" si="1"/>
        <v>1.2860000133514404</v>
      </c>
      <c r="E39">
        <f t="shared" si="1"/>
        <v>0.83700001239776611</v>
      </c>
      <c r="F39">
        <f t="shared" si="1"/>
        <v>0.67400000989437103</v>
      </c>
      <c r="G39">
        <f t="shared" si="1"/>
        <v>0.70600003004074097</v>
      </c>
      <c r="H39">
        <f t="shared" si="1"/>
        <v>1.5399999916553497</v>
      </c>
      <c r="I39">
        <f t="shared" si="1"/>
        <v>1.0490000247955322</v>
      </c>
      <c r="J39">
        <f t="shared" si="1"/>
        <v>1.7059999704360962</v>
      </c>
      <c r="K39">
        <f t="shared" si="1"/>
        <v>0.86300000548362732</v>
      </c>
      <c r="O39">
        <f>1000-O38</f>
        <v>421</v>
      </c>
      <c r="P39">
        <f>1000-P38</f>
        <v>225</v>
      </c>
    </row>
    <row r="40" spans="1:16" x14ac:dyDescent="0.35">
      <c r="B40">
        <f t="shared" ref="B40:K40" si="2">10*(B33-$L$32)</f>
        <v>1.0840000212192535</v>
      </c>
      <c r="C40">
        <f t="shared" si="2"/>
        <v>0.31599998474121094</v>
      </c>
      <c r="D40">
        <f t="shared" si="2"/>
        <v>0.8320000022649765</v>
      </c>
      <c r="E40">
        <f t="shared" si="2"/>
        <v>0.56000001728534698</v>
      </c>
      <c r="F40">
        <f t="shared" si="2"/>
        <v>0.6679999828338623</v>
      </c>
      <c r="G40">
        <f t="shared" si="2"/>
        <v>0.58399997651576996</v>
      </c>
      <c r="H40">
        <f t="shared" si="2"/>
        <v>0.41600003838539124</v>
      </c>
      <c r="I40">
        <f t="shared" si="2"/>
        <v>0.79099997878074646</v>
      </c>
      <c r="J40">
        <f t="shared" si="2"/>
        <v>0.74400000274181366</v>
      </c>
      <c r="K40">
        <f t="shared" si="2"/>
        <v>0.72899997234344482</v>
      </c>
    </row>
    <row r="42" spans="1:16" x14ac:dyDescent="0.35">
      <c r="A42" t="s">
        <v>41</v>
      </c>
    </row>
    <row r="43" spans="1:16" x14ac:dyDescent="0.35">
      <c r="A43" t="s">
        <v>23</v>
      </c>
      <c r="E43" t="s">
        <v>42</v>
      </c>
    </row>
    <row r="44" spans="1:16" x14ac:dyDescent="0.35">
      <c r="A44" t="s">
        <v>43</v>
      </c>
      <c r="E44">
        <v>560</v>
      </c>
      <c r="F44" t="s">
        <v>26</v>
      </c>
    </row>
    <row r="45" spans="1:16" x14ac:dyDescent="0.35">
      <c r="A45" t="s">
        <v>44</v>
      </c>
      <c r="E45">
        <v>610</v>
      </c>
      <c r="F45" t="s">
        <v>26</v>
      </c>
    </row>
    <row r="46" spans="1:16" x14ac:dyDescent="0.35">
      <c r="A46" t="s">
        <v>45</v>
      </c>
      <c r="E46">
        <v>9</v>
      </c>
      <c r="F46" t="s">
        <v>26</v>
      </c>
    </row>
    <row r="47" spans="1:16" x14ac:dyDescent="0.35">
      <c r="A47" t="s">
        <v>46</v>
      </c>
      <c r="E47">
        <v>20</v>
      </c>
      <c r="F47" t="s">
        <v>26</v>
      </c>
    </row>
    <row r="48" spans="1:16" x14ac:dyDescent="0.35">
      <c r="A48" t="s">
        <v>47</v>
      </c>
      <c r="E48">
        <v>80</v>
      </c>
      <c r="F48" t="s">
        <v>48</v>
      </c>
    </row>
    <row r="49" spans="1:13" x14ac:dyDescent="0.35">
      <c r="A49" t="s">
        <v>28</v>
      </c>
      <c r="E49">
        <v>10</v>
      </c>
    </row>
    <row r="50" spans="1:13" x14ac:dyDescent="0.35">
      <c r="A50" t="s">
        <v>49</v>
      </c>
      <c r="E50">
        <v>20</v>
      </c>
      <c r="F50" t="s">
        <v>50</v>
      </c>
    </row>
    <row r="51" spans="1:13" x14ac:dyDescent="0.35">
      <c r="A51" t="s">
        <v>51</v>
      </c>
      <c r="E51">
        <v>0</v>
      </c>
      <c r="F51" t="s">
        <v>50</v>
      </c>
    </row>
    <row r="52" spans="1:13" x14ac:dyDescent="0.35">
      <c r="A52" t="s">
        <v>29</v>
      </c>
      <c r="E52">
        <v>0</v>
      </c>
      <c r="F52" t="s">
        <v>30</v>
      </c>
    </row>
    <row r="53" spans="1:13" x14ac:dyDescent="0.35">
      <c r="A53" t="s">
        <v>52</v>
      </c>
      <c r="E53">
        <v>20000</v>
      </c>
      <c r="F53" t="s">
        <v>53</v>
      </c>
    </row>
    <row r="54" spans="1:13" x14ac:dyDescent="0.35">
      <c r="A54" t="s">
        <v>31</v>
      </c>
      <c r="E54" t="s">
        <v>32</v>
      </c>
    </row>
    <row r="55" spans="1:13" x14ac:dyDescent="0.35">
      <c r="A55" t="s">
        <v>33</v>
      </c>
      <c r="B55" s="2" t="s">
        <v>54</v>
      </c>
    </row>
    <row r="57" spans="1:13" x14ac:dyDescent="0.35">
      <c r="B57" t="s">
        <v>35</v>
      </c>
    </row>
    <row r="58" spans="1:13" x14ac:dyDescent="0.35">
      <c r="A58" s="5" t="s">
        <v>36</v>
      </c>
      <c r="B58" s="5">
        <v>1</v>
      </c>
      <c r="C58" s="5">
        <v>2</v>
      </c>
      <c r="D58" s="5">
        <v>3</v>
      </c>
      <c r="E58" s="5">
        <v>4</v>
      </c>
      <c r="F58" s="5">
        <v>5</v>
      </c>
      <c r="G58" s="5">
        <v>6</v>
      </c>
      <c r="H58" s="5">
        <v>7</v>
      </c>
      <c r="I58" s="5">
        <v>8</v>
      </c>
      <c r="J58" s="5">
        <v>9</v>
      </c>
      <c r="K58" s="5">
        <v>10</v>
      </c>
      <c r="L58" s="5">
        <v>11</v>
      </c>
      <c r="M58" s="5">
        <v>12</v>
      </c>
    </row>
    <row r="59" spans="1:13" x14ac:dyDescent="0.35">
      <c r="A59" s="5" t="s">
        <v>37</v>
      </c>
      <c r="B59">
        <v>53</v>
      </c>
      <c r="C59">
        <v>109</v>
      </c>
      <c r="D59">
        <v>71</v>
      </c>
      <c r="E59">
        <v>71</v>
      </c>
      <c r="F59">
        <v>70</v>
      </c>
      <c r="G59">
        <v>100</v>
      </c>
      <c r="H59">
        <v>166</v>
      </c>
      <c r="I59">
        <v>41</v>
      </c>
      <c r="J59">
        <v>161</v>
      </c>
      <c r="K59">
        <v>45</v>
      </c>
      <c r="L59">
        <v>22</v>
      </c>
      <c r="M59">
        <v>22</v>
      </c>
    </row>
    <row r="60" spans="1:13" x14ac:dyDescent="0.35">
      <c r="A60" s="5" t="s">
        <v>38</v>
      </c>
      <c r="B60">
        <v>84</v>
      </c>
      <c r="C60">
        <v>92</v>
      </c>
      <c r="D60">
        <v>63</v>
      </c>
      <c r="E60">
        <v>92</v>
      </c>
      <c r="F60">
        <v>55</v>
      </c>
      <c r="G60">
        <v>77</v>
      </c>
      <c r="H60">
        <v>158</v>
      </c>
      <c r="I60">
        <v>45</v>
      </c>
      <c r="J60">
        <v>250</v>
      </c>
      <c r="K60">
        <v>33</v>
      </c>
      <c r="L60">
        <v>25</v>
      </c>
    </row>
    <row r="61" spans="1:13" x14ac:dyDescent="0.35">
      <c r="B61">
        <v>63</v>
      </c>
      <c r="C61">
        <v>30</v>
      </c>
      <c r="D61">
        <v>168</v>
      </c>
      <c r="E61">
        <v>63</v>
      </c>
      <c r="F61">
        <v>96</v>
      </c>
      <c r="G61">
        <v>98</v>
      </c>
      <c r="H61">
        <v>30</v>
      </c>
      <c r="I61">
        <v>92</v>
      </c>
      <c r="J61">
        <v>68</v>
      </c>
      <c r="K61">
        <v>54</v>
      </c>
    </row>
    <row r="65" spans="1:11" x14ac:dyDescent="0.35">
      <c r="A65" t="s">
        <v>39</v>
      </c>
      <c r="B65" s="2" t="s">
        <v>55</v>
      </c>
    </row>
    <row r="66" spans="1:11" x14ac:dyDescent="0.35">
      <c r="B66">
        <f>10*(B59-$L$60)</f>
        <v>280</v>
      </c>
      <c r="C66">
        <f t="shared" ref="C66:K66" si="3">10*(C59-$L$60)</f>
        <v>840</v>
      </c>
      <c r="D66">
        <f t="shared" si="3"/>
        <v>460</v>
      </c>
      <c r="E66">
        <f t="shared" si="3"/>
        <v>460</v>
      </c>
      <c r="F66">
        <f t="shared" si="3"/>
        <v>450</v>
      </c>
      <c r="G66">
        <f t="shared" si="3"/>
        <v>750</v>
      </c>
      <c r="H66">
        <f t="shared" si="3"/>
        <v>1410</v>
      </c>
      <c r="I66">
        <f t="shared" si="3"/>
        <v>160</v>
      </c>
      <c r="J66">
        <f t="shared" si="3"/>
        <v>1360</v>
      </c>
      <c r="K66">
        <f t="shared" si="3"/>
        <v>200</v>
      </c>
    </row>
    <row r="67" spans="1:11" x14ac:dyDescent="0.35">
      <c r="B67">
        <f t="shared" ref="B67:K67" si="4">10*(B60-$L$60)</f>
        <v>590</v>
      </c>
      <c r="C67">
        <f t="shared" si="4"/>
        <v>670</v>
      </c>
      <c r="D67">
        <f t="shared" si="4"/>
        <v>380</v>
      </c>
      <c r="E67">
        <f t="shared" si="4"/>
        <v>670</v>
      </c>
      <c r="F67">
        <f t="shared" si="4"/>
        <v>300</v>
      </c>
      <c r="G67">
        <f t="shared" si="4"/>
        <v>520</v>
      </c>
      <c r="H67">
        <f t="shared" si="4"/>
        <v>1330</v>
      </c>
      <c r="I67">
        <f t="shared" si="4"/>
        <v>200</v>
      </c>
      <c r="J67">
        <f t="shared" si="4"/>
        <v>2250</v>
      </c>
      <c r="K67">
        <f t="shared" si="4"/>
        <v>80</v>
      </c>
    </row>
    <row r="68" spans="1:11" x14ac:dyDescent="0.35">
      <c r="B68">
        <f t="shared" ref="B68:K68" si="5">10*(B61-$L$60)</f>
        <v>380</v>
      </c>
      <c r="C68">
        <f t="shared" si="5"/>
        <v>50</v>
      </c>
      <c r="D68">
        <f t="shared" si="5"/>
        <v>1430</v>
      </c>
      <c r="E68">
        <f t="shared" si="5"/>
        <v>380</v>
      </c>
      <c r="F68">
        <f t="shared" si="5"/>
        <v>710</v>
      </c>
      <c r="G68">
        <f t="shared" si="5"/>
        <v>730</v>
      </c>
      <c r="H68">
        <f t="shared" si="5"/>
        <v>50</v>
      </c>
      <c r="I68">
        <f t="shared" si="5"/>
        <v>670</v>
      </c>
      <c r="J68">
        <f t="shared" si="5"/>
        <v>430</v>
      </c>
      <c r="K68">
        <f t="shared" si="5"/>
        <v>290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24h</vt:lpstr>
      <vt:lpstr>Corrected Isolates</vt:lpstr>
      <vt:lpstr>Corrected</vt:lpstr>
      <vt:lpstr>ONs continued</vt:lpstr>
      <vt:lpstr>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Helena</cp:lastModifiedBy>
  <dcterms:created xsi:type="dcterms:W3CDTF">2024-03-10T17:13:52Z</dcterms:created>
  <dcterms:modified xsi:type="dcterms:W3CDTF">2024-03-19T17:48:17Z</dcterms:modified>
</cp:coreProperties>
</file>