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4 Population Composition\3-2-2024 2430 2620 plating\"/>
    </mc:Choice>
  </mc:AlternateContent>
  <xr:revisionPtr revIDLastSave="0" documentId="13_ncr:1_{D57358A7-28A4-40C7-A049-1B3E7913D75A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24h" sheetId="18" r:id="rId1"/>
    <sheet name="Keio corrected" sheetId="17" r:id="rId2"/>
    <sheet name="2430 Corrected" sheetId="15" r:id="rId3"/>
    <sheet name="Mix and corrected isolates" sheetId="4" r:id="rId4"/>
    <sheet name="ON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3" l="1"/>
  <c r="C65" i="3"/>
  <c r="D65" i="3"/>
  <c r="E65" i="3"/>
  <c r="F65" i="3"/>
  <c r="G65" i="3"/>
  <c r="H65" i="3"/>
  <c r="I65" i="3"/>
  <c r="J65" i="3"/>
  <c r="K65" i="3"/>
  <c r="L65" i="3"/>
  <c r="M65" i="3"/>
  <c r="D66" i="3"/>
  <c r="E66" i="3"/>
  <c r="F66" i="3"/>
  <c r="G66" i="3"/>
  <c r="H66" i="3"/>
  <c r="I66" i="3"/>
  <c r="J66" i="3"/>
  <c r="K66" i="3"/>
  <c r="L66" i="3"/>
  <c r="M66" i="3"/>
  <c r="E64" i="3"/>
  <c r="F64" i="3"/>
  <c r="G64" i="3"/>
  <c r="H64" i="3"/>
  <c r="I64" i="3"/>
  <c r="J64" i="3"/>
  <c r="K64" i="3"/>
  <c r="L64" i="3"/>
  <c r="M64" i="3"/>
  <c r="D64" i="3"/>
  <c r="B62" i="17"/>
  <c r="C62" i="15"/>
  <c r="B62" i="15"/>
  <c r="E60" i="4"/>
  <c r="F59" i="4"/>
  <c r="E59" i="4"/>
  <c r="H65" i="18"/>
  <c r="I65" i="18"/>
  <c r="J65" i="18"/>
  <c r="K65" i="18"/>
  <c r="L65" i="18"/>
  <c r="H66" i="18"/>
  <c r="I66" i="18"/>
  <c r="J66" i="18"/>
  <c r="K66" i="18"/>
  <c r="L66" i="18"/>
  <c r="H67" i="18"/>
  <c r="I67" i="18"/>
  <c r="J67" i="18"/>
  <c r="K67" i="18"/>
  <c r="L67" i="18"/>
  <c r="H68" i="18"/>
  <c r="I68" i="18"/>
  <c r="J68" i="18"/>
  <c r="K68" i="18"/>
  <c r="L68" i="18"/>
  <c r="H69" i="18"/>
  <c r="I69" i="18"/>
  <c r="J69" i="18"/>
  <c r="K69" i="18"/>
  <c r="L69" i="18"/>
  <c r="I64" i="18"/>
  <c r="J64" i="18"/>
  <c r="K64" i="18"/>
  <c r="L64" i="18"/>
  <c r="H64" i="18"/>
  <c r="H32" i="18"/>
  <c r="I32" i="18"/>
  <c r="J32" i="18"/>
  <c r="K32" i="18"/>
  <c r="L32" i="18"/>
  <c r="H33" i="18"/>
  <c r="I33" i="18"/>
  <c r="J33" i="18"/>
  <c r="K33" i="18"/>
  <c r="L33" i="18"/>
  <c r="H34" i="18"/>
  <c r="I34" i="18"/>
  <c r="J34" i="18"/>
  <c r="K34" i="18"/>
  <c r="L34" i="18"/>
  <c r="H35" i="18"/>
  <c r="I35" i="18"/>
  <c r="J35" i="18"/>
  <c r="K35" i="18"/>
  <c r="L35" i="18"/>
  <c r="H36" i="18"/>
  <c r="I36" i="18"/>
  <c r="J36" i="18"/>
  <c r="K36" i="18"/>
  <c r="L36" i="18"/>
  <c r="I31" i="18"/>
  <c r="J31" i="18"/>
  <c r="K31" i="18"/>
  <c r="L31" i="18"/>
  <c r="H31" i="18"/>
  <c r="B34" i="17"/>
  <c r="C34" i="15"/>
  <c r="B34" i="15"/>
  <c r="F34" i="4"/>
  <c r="F35" i="4" s="1"/>
  <c r="E34" i="4"/>
  <c r="E35" i="4" s="1"/>
  <c r="F31" i="4"/>
  <c r="E32" i="4"/>
  <c r="E31" i="4"/>
  <c r="B36" i="3" l="1"/>
  <c r="B40" i="3" s="1"/>
  <c r="B41" i="3" s="1"/>
  <c r="C36" i="3"/>
  <c r="C40" i="3" s="1"/>
  <c r="C41" i="3" s="1"/>
  <c r="D36" i="3"/>
  <c r="E36" i="3"/>
  <c r="F36" i="3"/>
  <c r="G36" i="3"/>
  <c r="H36" i="3"/>
  <c r="I36" i="3"/>
  <c r="J36" i="3"/>
  <c r="K36" i="3"/>
  <c r="L36" i="3"/>
  <c r="M36" i="3"/>
  <c r="D37" i="3"/>
  <c r="E37" i="3"/>
  <c r="F37" i="3"/>
  <c r="G37" i="3"/>
  <c r="H37" i="3"/>
  <c r="I37" i="3"/>
  <c r="J37" i="3"/>
  <c r="K37" i="3"/>
  <c r="L37" i="3"/>
  <c r="M37" i="3"/>
  <c r="E35" i="3"/>
  <c r="F35" i="3"/>
  <c r="G35" i="3"/>
  <c r="H35" i="3"/>
  <c r="I35" i="3"/>
  <c r="J35" i="3"/>
  <c r="K35" i="3"/>
  <c r="L35" i="3"/>
  <c r="M35" i="3"/>
  <c r="D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<sst xmlns="http://schemas.openxmlformats.org/spreadsheetml/2006/main" count="408" uniqueCount="101">
  <si>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</si>
  <si>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</si>
  <si>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</si>
  <si>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</si>
  <si>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</si>
  <si>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</si>
  <si>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</si>
  <si>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</si>
  <si>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</si>
  <si>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</si>
  <si>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</si>
  <si>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</si>
  <si>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</si>
  <si>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</si>
  <si>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</si>
  <si>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</si>
  <si>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</si>
  <si>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</si>
  <si>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</si>
  <si>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</si>
  <si>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</si>
  <si>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</si>
  <si>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</si>
  <si>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</si>
  <si>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</si>
  <si>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</si>
  <si>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</si>
  <si>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</si>
  <si>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</si>
  <si>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</si>
  <si>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</si>
  <si>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B2-B12; C1-C12; D3-D12</t>
  </si>
  <si>
    <t>Start Time:</t>
  </si>
  <si>
    <t>Temperature: 26.1 °C</t>
  </si>
  <si>
    <t>&lt;&gt;</t>
  </si>
  <si>
    <t>B</t>
  </si>
  <si>
    <t>C</t>
  </si>
  <si>
    <t>D</t>
  </si>
  <si>
    <t>End Time:</t>
  </si>
  <si>
    <t>9:34:22 AM</t>
  </si>
  <si>
    <t>3/2/2024 9:34:32 AM</t>
  </si>
  <si>
    <t>3/2/2024 9:34:50 AM</t>
  </si>
  <si>
    <t>Label: mCherry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</si>
  <si>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</si>
  <si>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</si>
  <si>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</si>
  <si>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</si>
  <si>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</si>
  <si>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</si>
  <si>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</si>
  <si>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</si>
  <si>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</si>
  <si>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</si>
  <si>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</si>
  <si>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</si>
  <si>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3/2/2024 9:34:55 AM</t>
  </si>
  <si>
    <t>3/2/2024 9:35:14 AM</t>
  </si>
  <si>
    <t>3/2/2024 9:48:54 AM</t>
  </si>
  <si>
    <t>E</t>
  </si>
  <si>
    <t>Temperature: 26.2 °C</t>
  </si>
  <si>
    <t>3/2/2024 9:48:46 AM</t>
  </si>
  <si>
    <t>D1-E2</t>
  </si>
  <si>
    <t>3/2/2024 9:48:42 AM</t>
  </si>
  <si>
    <t>3/2/2024 9:48:35 AM</t>
  </si>
  <si>
    <t>9:48:24 AM</t>
  </si>
  <si>
    <t>F</t>
  </si>
  <si>
    <t>Mix</t>
  </si>
  <si>
    <t>E6-E6; F1-F2</t>
  </si>
  <si>
    <t>Temperature: 26.3 °C</t>
  </si>
  <si>
    <t>10:27:44 AM</t>
  </si>
  <si>
    <t>3/2/2024 10:27:54 AM</t>
  </si>
  <si>
    <t>3/2/2024 10:28:01 AM</t>
  </si>
  <si>
    <t>3/2/2024 10:28:06 AM</t>
  </si>
  <si>
    <t>3/2/2024 10:28:14 AM</t>
  </si>
  <si>
    <t>mix</t>
  </si>
  <si>
    <t>E6-E6; F3-F3</t>
  </si>
  <si>
    <t>10:32:10 AM</t>
  </si>
  <si>
    <t>3/2/2024 10:32:20 AM</t>
  </si>
  <si>
    <t>3/2/2024 10:32:27 AM</t>
  </si>
  <si>
    <t>3/2/2024 10:32:31 AM</t>
  </si>
  <si>
    <t>3/2/2024 10:32:39 AM</t>
  </si>
  <si>
    <t>10:43:06 AM</t>
  </si>
  <si>
    <t>A1-F5; G1-G1</t>
  </si>
  <si>
    <t>3/3/2024 10:43:16 AM</t>
  </si>
  <si>
    <t>Temperature: 26.4 °C</t>
  </si>
  <si>
    <t>A</t>
  </si>
  <si>
    <t>G</t>
  </si>
  <si>
    <t>3/3/2024 10:43:34 AM</t>
  </si>
  <si>
    <t>3/3/2024 10:43:38 AM</t>
  </si>
  <si>
    <t>3/3/2024 10:43:56 AM</t>
  </si>
  <si>
    <t>2430 1</t>
  </si>
  <si>
    <t>2430 3</t>
  </si>
  <si>
    <t>2430 2</t>
  </si>
  <si>
    <t>2620 1</t>
  </si>
  <si>
    <t>2620 2</t>
  </si>
  <si>
    <t>2620 3</t>
  </si>
  <si>
    <t>0 0 0</t>
  </si>
  <si>
    <t xml:space="preserve">5 0 0 </t>
  </si>
  <si>
    <t xml:space="preserve">5 2 0 </t>
  </si>
  <si>
    <t xml:space="preserve">5 2 2 </t>
  </si>
  <si>
    <t>5 2 4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</si>
</sst>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  <xf numFmtId="0" fontId="4" fillId="0" borderId="0" xfId="0" applyFon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opLeftCell="A49" workbookViewId="0">
      <selection activeCell="H67" sqref="H67:L69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45354</v>
      </c>
    </row>
    <row r="6" spans="1:12" x14ac:dyDescent="0.35">
      <c r="A6" t="s">
        <v>8</v>
      </c>
      <c r="B6" s="2" t="s">
        <v>81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35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13" x14ac:dyDescent="0.35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3" x14ac:dyDescent="0.35">
      <c r="A20" t="s">
        <v>21</v>
      </c>
    </row>
    <row r="21" spans="1:13" x14ac:dyDescent="0.35">
      <c r="A21" t="s">
        <v>22</v>
      </c>
      <c r="E21" t="s">
        <v>23</v>
      </c>
    </row>
    <row r="22" spans="1:13" x14ac:dyDescent="0.35">
      <c r="A22" t="s">
        <v>24</v>
      </c>
      <c r="E22">
        <v>600</v>
      </c>
      <c r="F22" t="s">
        <v>25</v>
      </c>
    </row>
    <row r="23" spans="1:13" x14ac:dyDescent="0.35">
      <c r="A23" t="s">
        <v>26</v>
      </c>
      <c r="E23">
        <v>9</v>
      </c>
      <c r="F23" t="s">
        <v>25</v>
      </c>
    </row>
    <row r="24" spans="1:13" x14ac:dyDescent="0.35">
      <c r="A24" t="s">
        <v>27</v>
      </c>
      <c r="E24">
        <v>10</v>
      </c>
    </row>
    <row r="25" spans="1:13" x14ac:dyDescent="0.35">
      <c r="A25" t="s">
        <v>28</v>
      </c>
      <c r="E25">
        <v>0</v>
      </c>
      <c r="F25" t="s">
        <v>29</v>
      </c>
    </row>
    <row r="26" spans="1:13" x14ac:dyDescent="0.35">
      <c r="A26" t="s">
        <v>30</v>
      </c>
      <c r="E26" t="s">
        <v>82</v>
      </c>
    </row>
    <row r="27" spans="1:13" x14ac:dyDescent="0.35">
      <c r="A27" t="s">
        <v>32</v>
      </c>
      <c r="B27" s="2" t="s">
        <v>83</v>
      </c>
    </row>
    <row r="29" spans="1:13" x14ac:dyDescent="0.35">
      <c r="B29" t="s">
        <v>84</v>
      </c>
    </row>
    <row r="30" spans="1:13" x14ac:dyDescent="0.35">
      <c r="A30" s="5" t="s">
        <v>34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H30" t="s">
        <v>96</v>
      </c>
      <c r="I30" t="s">
        <v>97</v>
      </c>
      <c r="J30" t="s">
        <v>98</v>
      </c>
      <c r="K30" t="s">
        <v>99</v>
      </c>
      <c r="L30" t="s">
        <v>100</v>
      </c>
    </row>
    <row r="31" spans="1:13" x14ac:dyDescent="0.35">
      <c r="A31" s="5" t="s">
        <v>85</v>
      </c>
      <c r="B31">
        <v>0.15960000455379486</v>
      </c>
      <c r="C31">
        <v>0.16249999403953552</v>
      </c>
      <c r="D31">
        <v>0.18050000071525574</v>
      </c>
      <c r="E31">
        <v>0.1363999992609024</v>
      </c>
      <c r="F31">
        <v>0.1289999932050705</v>
      </c>
      <c r="H31">
        <f>10*(B31-$B$37)</f>
        <v>1.1870000511407852</v>
      </c>
      <c r="I31">
        <f t="shared" ref="I31:L31" si="0">10*(C31-$B$37)</f>
        <v>1.2159999459981918</v>
      </c>
      <c r="J31">
        <f t="shared" si="0"/>
        <v>1.396000012755394</v>
      </c>
      <c r="K31">
        <f t="shared" si="0"/>
        <v>0.95499999821186066</v>
      </c>
      <c r="L31">
        <f t="shared" si="0"/>
        <v>0.88099993765354156</v>
      </c>
      <c r="M31" t="s">
        <v>90</v>
      </c>
    </row>
    <row r="32" spans="1:13" x14ac:dyDescent="0.35">
      <c r="A32" s="5" t="s">
        <v>35</v>
      </c>
      <c r="B32">
        <v>0.17309999465942383</v>
      </c>
      <c r="C32">
        <v>0.1882999986410141</v>
      </c>
      <c r="D32">
        <v>0.18580000102519989</v>
      </c>
      <c r="E32">
        <v>0.13510000705718994</v>
      </c>
      <c r="F32">
        <v>0.12470000237226486</v>
      </c>
      <c r="H32">
        <f t="shared" ref="H32:H36" si="1">10*(B32-$B$37)</f>
        <v>1.3219999521970749</v>
      </c>
      <c r="I32">
        <f t="shared" ref="I32:I36" si="2">10*(C32-$B$37)</f>
        <v>1.4739999920129776</v>
      </c>
      <c r="J32">
        <f t="shared" ref="J32:J36" si="3">10*(D32-$B$37)</f>
        <v>1.4490000158548355</v>
      </c>
      <c r="K32">
        <f t="shared" ref="K32:K36" si="4">10*(E32-$B$37)</f>
        <v>0.94200007617473602</v>
      </c>
      <c r="L32">
        <f t="shared" ref="L32:L36" si="5">10*(F32-$B$37)</f>
        <v>0.83800002932548523</v>
      </c>
      <c r="M32" t="s">
        <v>92</v>
      </c>
    </row>
    <row r="33" spans="1:13" x14ac:dyDescent="0.35">
      <c r="A33" s="5" t="s">
        <v>36</v>
      </c>
      <c r="B33">
        <v>0.18230000138282776</v>
      </c>
      <c r="C33">
        <v>0.17890000343322754</v>
      </c>
      <c r="D33">
        <v>0.18960000574588776</v>
      </c>
      <c r="E33">
        <v>0.13410000503063202</v>
      </c>
      <c r="F33">
        <v>0.13600000739097595</v>
      </c>
      <c r="H33">
        <f t="shared" si="1"/>
        <v>1.4140000194311142</v>
      </c>
      <c r="I33">
        <f t="shared" si="2"/>
        <v>1.380000039935112</v>
      </c>
      <c r="J33">
        <f t="shared" si="3"/>
        <v>1.4870000630617142</v>
      </c>
      <c r="K33">
        <f t="shared" si="4"/>
        <v>0.9320000559091568</v>
      </c>
      <c r="L33">
        <f t="shared" si="5"/>
        <v>0.95100007951259613</v>
      </c>
      <c r="M33" t="s">
        <v>91</v>
      </c>
    </row>
    <row r="34" spans="1:13" x14ac:dyDescent="0.35">
      <c r="A34" s="5" t="s">
        <v>37</v>
      </c>
      <c r="B34">
        <v>0.17080000042915344</v>
      </c>
      <c r="C34">
        <v>0.17190000414848328</v>
      </c>
      <c r="D34">
        <v>0.13850000500679016</v>
      </c>
      <c r="E34">
        <v>0.11819999665021896</v>
      </c>
      <c r="F34">
        <v>0.1054999977350235</v>
      </c>
      <c r="H34">
        <f t="shared" si="1"/>
        <v>1.299000009894371</v>
      </c>
      <c r="I34">
        <f t="shared" si="2"/>
        <v>1.3100000470876694</v>
      </c>
      <c r="J34">
        <f t="shared" si="3"/>
        <v>0.97600005567073822</v>
      </c>
      <c r="K34">
        <f t="shared" si="4"/>
        <v>0.77299997210502625</v>
      </c>
      <c r="L34">
        <f t="shared" si="5"/>
        <v>0.64599998295307159</v>
      </c>
      <c r="M34" t="s">
        <v>93</v>
      </c>
    </row>
    <row r="35" spans="1:13" x14ac:dyDescent="0.35">
      <c r="A35" s="5" t="s">
        <v>58</v>
      </c>
      <c r="B35">
        <v>0.1703999936580658</v>
      </c>
      <c r="C35">
        <v>0.17360000312328339</v>
      </c>
      <c r="D35">
        <v>0.13449999690055847</v>
      </c>
      <c r="E35">
        <v>0.10189999639987946</v>
      </c>
      <c r="F35">
        <v>0.12470000237226486</v>
      </c>
      <c r="H35">
        <f t="shared" si="1"/>
        <v>1.2949999421834946</v>
      </c>
      <c r="I35">
        <f t="shared" si="2"/>
        <v>1.3270000368356705</v>
      </c>
      <c r="J35">
        <f t="shared" si="3"/>
        <v>0.93599997460842133</v>
      </c>
      <c r="K35">
        <f t="shared" si="4"/>
        <v>0.60999996960163116</v>
      </c>
      <c r="L35">
        <f t="shared" si="5"/>
        <v>0.83800002932548523</v>
      </c>
      <c r="M35" t="s">
        <v>94</v>
      </c>
    </row>
    <row r="36" spans="1:13" x14ac:dyDescent="0.35">
      <c r="A36" s="5" t="s">
        <v>65</v>
      </c>
      <c r="B36">
        <v>0.16949999332427979</v>
      </c>
      <c r="C36">
        <v>0.17669999599456787</v>
      </c>
      <c r="D36">
        <v>0.13429999351501465</v>
      </c>
      <c r="E36">
        <v>0.14059999585151672</v>
      </c>
      <c r="F36">
        <v>0.12860000133514404</v>
      </c>
      <c r="H36">
        <f t="shared" si="1"/>
        <v>1.2859999388456345</v>
      </c>
      <c r="I36">
        <f t="shared" si="2"/>
        <v>1.3579999655485153</v>
      </c>
      <c r="J36">
        <f t="shared" si="3"/>
        <v>0.93399994075298309</v>
      </c>
      <c r="K36">
        <f t="shared" si="4"/>
        <v>0.99699996411800385</v>
      </c>
      <c r="L36">
        <f t="shared" si="5"/>
        <v>0.87700001895427704</v>
      </c>
      <c r="M36" t="s">
        <v>95</v>
      </c>
    </row>
    <row r="37" spans="1:13" x14ac:dyDescent="0.35">
      <c r="A37" s="5" t="s">
        <v>86</v>
      </c>
      <c r="B37">
        <v>4.0899999439716339E-2</v>
      </c>
    </row>
    <row r="42" spans="1:13" x14ac:dyDescent="0.35">
      <c r="A42" t="s">
        <v>38</v>
      </c>
      <c r="B42" s="2" t="s">
        <v>87</v>
      </c>
    </row>
    <row r="47" spans="1:13" x14ac:dyDescent="0.35">
      <c r="A47" t="s">
        <v>42</v>
      </c>
    </row>
    <row r="48" spans="1:13" x14ac:dyDescent="0.35">
      <c r="A48" t="s">
        <v>22</v>
      </c>
      <c r="E48" t="s">
        <v>43</v>
      </c>
    </row>
    <row r="49" spans="1:13" x14ac:dyDescent="0.35">
      <c r="A49" t="s">
        <v>44</v>
      </c>
      <c r="E49">
        <v>560</v>
      </c>
      <c r="F49" t="s">
        <v>25</v>
      </c>
    </row>
    <row r="50" spans="1:13" x14ac:dyDescent="0.35">
      <c r="A50" t="s">
        <v>45</v>
      </c>
      <c r="E50">
        <v>610</v>
      </c>
      <c r="F50" t="s">
        <v>25</v>
      </c>
    </row>
    <row r="51" spans="1:13" x14ac:dyDescent="0.35">
      <c r="A51" t="s">
        <v>46</v>
      </c>
      <c r="E51">
        <v>9</v>
      </c>
      <c r="F51" t="s">
        <v>25</v>
      </c>
    </row>
    <row r="52" spans="1:13" x14ac:dyDescent="0.35">
      <c r="A52" t="s">
        <v>47</v>
      </c>
      <c r="E52">
        <v>20</v>
      </c>
      <c r="F52" t="s">
        <v>25</v>
      </c>
    </row>
    <row r="53" spans="1:13" x14ac:dyDescent="0.35">
      <c r="A53" t="s">
        <v>48</v>
      </c>
      <c r="E53">
        <v>80</v>
      </c>
      <c r="F53" t="s">
        <v>49</v>
      </c>
    </row>
    <row r="54" spans="1:13" x14ac:dyDescent="0.35">
      <c r="A54" t="s">
        <v>27</v>
      </c>
      <c r="E54">
        <v>10</v>
      </c>
    </row>
    <row r="55" spans="1:13" x14ac:dyDescent="0.35">
      <c r="A55" t="s">
        <v>50</v>
      </c>
      <c r="E55">
        <v>20</v>
      </c>
      <c r="F55" t="s">
        <v>51</v>
      </c>
    </row>
    <row r="56" spans="1:13" x14ac:dyDescent="0.35">
      <c r="A56" t="s">
        <v>52</v>
      </c>
      <c r="E56">
        <v>0</v>
      </c>
      <c r="F56" t="s">
        <v>51</v>
      </c>
    </row>
    <row r="57" spans="1:13" x14ac:dyDescent="0.35">
      <c r="A57" t="s">
        <v>28</v>
      </c>
      <c r="E57">
        <v>0</v>
      </c>
      <c r="F57" t="s">
        <v>29</v>
      </c>
    </row>
    <row r="58" spans="1:13" x14ac:dyDescent="0.35">
      <c r="A58" t="s">
        <v>53</v>
      </c>
      <c r="E58">
        <v>20000</v>
      </c>
      <c r="F58" t="s">
        <v>54</v>
      </c>
    </row>
    <row r="59" spans="1:13" x14ac:dyDescent="0.35">
      <c r="A59" t="s">
        <v>30</v>
      </c>
      <c r="E59" t="s">
        <v>82</v>
      </c>
    </row>
    <row r="60" spans="1:13" x14ac:dyDescent="0.35">
      <c r="A60" t="s">
        <v>32</v>
      </c>
      <c r="B60" s="2" t="s">
        <v>88</v>
      </c>
    </row>
    <row r="62" spans="1:13" x14ac:dyDescent="0.35">
      <c r="B62" t="s">
        <v>84</v>
      </c>
    </row>
    <row r="63" spans="1:13" x14ac:dyDescent="0.35">
      <c r="A63" s="5" t="s">
        <v>34</v>
      </c>
      <c r="B63" s="5">
        <v>1</v>
      </c>
      <c r="C63" s="5">
        <v>2</v>
      </c>
      <c r="D63" s="5">
        <v>3</v>
      </c>
      <c r="E63" s="5">
        <v>4</v>
      </c>
      <c r="F63" s="5">
        <v>5</v>
      </c>
      <c r="H63" t="s">
        <v>96</v>
      </c>
      <c r="I63" t="s">
        <v>97</v>
      </c>
      <c r="J63" t="s">
        <v>98</v>
      </c>
      <c r="K63" t="s">
        <v>99</v>
      </c>
      <c r="L63" t="s">
        <v>100</v>
      </c>
    </row>
    <row r="64" spans="1:13" x14ac:dyDescent="0.35">
      <c r="A64" s="5" t="s">
        <v>85</v>
      </c>
      <c r="B64">
        <v>39</v>
      </c>
      <c r="C64">
        <v>47</v>
      </c>
      <c r="D64">
        <v>56</v>
      </c>
      <c r="E64">
        <v>74</v>
      </c>
      <c r="F64">
        <v>86</v>
      </c>
      <c r="H64">
        <f>10*(B64-$B$70)</f>
        <v>90</v>
      </c>
      <c r="I64">
        <f t="shared" ref="I64:L64" si="6">10*(C64-$B$70)</f>
        <v>170</v>
      </c>
      <c r="J64">
        <f t="shared" si="6"/>
        <v>260</v>
      </c>
      <c r="K64">
        <f t="shared" si="6"/>
        <v>440</v>
      </c>
      <c r="L64">
        <f t="shared" si="6"/>
        <v>560</v>
      </c>
      <c r="M64" t="s">
        <v>90</v>
      </c>
    </row>
    <row r="65" spans="1:13" x14ac:dyDescent="0.35">
      <c r="A65" s="5" t="s">
        <v>35</v>
      </c>
      <c r="B65">
        <v>44</v>
      </c>
      <c r="C65">
        <v>56</v>
      </c>
      <c r="D65">
        <v>59</v>
      </c>
      <c r="E65">
        <v>75</v>
      </c>
      <c r="F65">
        <v>89</v>
      </c>
      <c r="H65">
        <f t="shared" ref="H65:H69" si="7">10*(B65-$B$70)</f>
        <v>140</v>
      </c>
      <c r="I65">
        <f t="shared" ref="I65:I69" si="8">10*(C65-$B$70)</f>
        <v>260</v>
      </c>
      <c r="J65">
        <f t="shared" ref="J65:J69" si="9">10*(D65-$B$70)</f>
        <v>290</v>
      </c>
      <c r="K65">
        <f t="shared" ref="K65:K69" si="10">10*(E65-$B$70)</f>
        <v>450</v>
      </c>
      <c r="L65">
        <f t="shared" ref="L65:L69" si="11">10*(F65-$B$70)</f>
        <v>590</v>
      </c>
      <c r="M65" t="s">
        <v>92</v>
      </c>
    </row>
    <row r="66" spans="1:13" x14ac:dyDescent="0.35">
      <c r="A66" s="5" t="s">
        <v>36</v>
      </c>
      <c r="B66">
        <v>42</v>
      </c>
      <c r="C66">
        <v>58</v>
      </c>
      <c r="D66">
        <v>57</v>
      </c>
      <c r="E66">
        <v>78</v>
      </c>
      <c r="F66">
        <v>98</v>
      </c>
      <c r="H66">
        <f t="shared" si="7"/>
        <v>120</v>
      </c>
      <c r="I66">
        <f t="shared" si="8"/>
        <v>280</v>
      </c>
      <c r="J66">
        <f t="shared" si="9"/>
        <v>270</v>
      </c>
      <c r="K66">
        <f t="shared" si="10"/>
        <v>480</v>
      </c>
      <c r="L66">
        <f t="shared" si="11"/>
        <v>680</v>
      </c>
      <c r="M66" t="s">
        <v>91</v>
      </c>
    </row>
    <row r="67" spans="1:13" x14ac:dyDescent="0.35">
      <c r="A67" s="5" t="s">
        <v>37</v>
      </c>
      <c r="B67">
        <v>38</v>
      </c>
      <c r="C67">
        <v>54</v>
      </c>
      <c r="D67">
        <v>58</v>
      </c>
      <c r="E67">
        <v>117</v>
      </c>
      <c r="F67">
        <v>129</v>
      </c>
      <c r="H67">
        <f t="shared" si="7"/>
        <v>80</v>
      </c>
      <c r="I67">
        <f t="shared" si="8"/>
        <v>240</v>
      </c>
      <c r="J67">
        <f t="shared" si="9"/>
        <v>280</v>
      </c>
      <c r="K67">
        <f t="shared" si="10"/>
        <v>870</v>
      </c>
      <c r="L67">
        <f t="shared" si="11"/>
        <v>990</v>
      </c>
      <c r="M67" t="s">
        <v>93</v>
      </c>
    </row>
    <row r="68" spans="1:13" x14ac:dyDescent="0.35">
      <c r="A68" s="5" t="s">
        <v>58</v>
      </c>
      <c r="B68">
        <v>36</v>
      </c>
      <c r="C68">
        <v>51</v>
      </c>
      <c r="D68">
        <v>57</v>
      </c>
      <c r="E68">
        <v>99</v>
      </c>
      <c r="F68">
        <v>163</v>
      </c>
      <c r="H68">
        <f t="shared" si="7"/>
        <v>60</v>
      </c>
      <c r="I68">
        <f t="shared" si="8"/>
        <v>210</v>
      </c>
      <c r="J68">
        <f t="shared" si="9"/>
        <v>270</v>
      </c>
      <c r="K68">
        <f t="shared" si="10"/>
        <v>690</v>
      </c>
      <c r="L68">
        <f t="shared" si="11"/>
        <v>1330</v>
      </c>
      <c r="M68" t="s">
        <v>94</v>
      </c>
    </row>
    <row r="69" spans="1:13" x14ac:dyDescent="0.35">
      <c r="A69" s="5" t="s">
        <v>65</v>
      </c>
      <c r="B69">
        <v>36</v>
      </c>
      <c r="C69">
        <v>58</v>
      </c>
      <c r="D69">
        <v>59</v>
      </c>
      <c r="E69">
        <v>121</v>
      </c>
      <c r="F69">
        <v>166</v>
      </c>
      <c r="H69">
        <f t="shared" si="7"/>
        <v>60</v>
      </c>
      <c r="I69">
        <f t="shared" si="8"/>
        <v>280</v>
      </c>
      <c r="J69">
        <f t="shared" si="9"/>
        <v>290</v>
      </c>
      <c r="K69">
        <f t="shared" si="10"/>
        <v>910</v>
      </c>
      <c r="L69">
        <f t="shared" si="11"/>
        <v>1360</v>
      </c>
      <c r="M69" t="s">
        <v>95</v>
      </c>
    </row>
    <row r="70" spans="1:13" x14ac:dyDescent="0.35">
      <c r="A70" s="5" t="s">
        <v>86</v>
      </c>
      <c r="B70">
        <v>30</v>
      </c>
    </row>
    <row r="75" spans="1:13" x14ac:dyDescent="0.35">
      <c r="A75" t="s">
        <v>38</v>
      </c>
      <c r="B75" s="2" t="s">
        <v>89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5"/>
  <sheetViews>
    <sheetView workbookViewId="0">
      <selection activeCell="K54" sqref="K54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45353</v>
      </c>
    </row>
    <row r="6" spans="1:12" x14ac:dyDescent="0.35">
      <c r="A6" t="s">
        <v>8</v>
      </c>
      <c r="B6" s="2" t="s">
        <v>76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35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12" x14ac:dyDescent="0.35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5">
      <c r="A20" t="s">
        <v>21</v>
      </c>
    </row>
    <row r="21" spans="1:12" x14ac:dyDescent="0.35">
      <c r="A21" t="s">
        <v>22</v>
      </c>
      <c r="E21" t="s">
        <v>23</v>
      </c>
    </row>
    <row r="22" spans="1:12" x14ac:dyDescent="0.35">
      <c r="A22" t="s">
        <v>24</v>
      </c>
      <c r="E22">
        <v>600</v>
      </c>
      <c r="F22" t="s">
        <v>25</v>
      </c>
    </row>
    <row r="23" spans="1:12" x14ac:dyDescent="0.35">
      <c r="A23" t="s">
        <v>26</v>
      </c>
      <c r="E23">
        <v>9</v>
      </c>
      <c r="F23" t="s">
        <v>25</v>
      </c>
    </row>
    <row r="24" spans="1:12" x14ac:dyDescent="0.35">
      <c r="A24" t="s">
        <v>27</v>
      </c>
      <c r="E24">
        <v>10</v>
      </c>
    </row>
    <row r="25" spans="1:12" x14ac:dyDescent="0.35">
      <c r="A25" t="s">
        <v>28</v>
      </c>
      <c r="E25">
        <v>0</v>
      </c>
      <c r="F25" t="s">
        <v>29</v>
      </c>
    </row>
    <row r="26" spans="1:12" x14ac:dyDescent="0.35">
      <c r="A26" t="s">
        <v>30</v>
      </c>
      <c r="E26" t="s">
        <v>75</v>
      </c>
    </row>
    <row r="27" spans="1:12" x14ac:dyDescent="0.35">
      <c r="A27" t="s">
        <v>32</v>
      </c>
      <c r="B27" s="2" t="s">
        <v>77</v>
      </c>
    </row>
    <row r="29" spans="1:12" x14ac:dyDescent="0.35">
      <c r="B29" t="s">
        <v>68</v>
      </c>
    </row>
    <row r="30" spans="1:12" x14ac:dyDescent="0.35">
      <c r="A30" s="5" t="s">
        <v>34</v>
      </c>
      <c r="B30" s="5">
        <v>3</v>
      </c>
      <c r="C30" s="5">
        <v>6</v>
      </c>
    </row>
    <row r="31" spans="1:12" x14ac:dyDescent="0.35">
      <c r="A31" s="5" t="s">
        <v>58</v>
      </c>
      <c r="C31">
        <v>4.0300000458955765E-2</v>
      </c>
    </row>
    <row r="32" spans="1:12" x14ac:dyDescent="0.35">
      <c r="A32" s="5" t="s">
        <v>65</v>
      </c>
      <c r="B32">
        <v>0.13729999959468842</v>
      </c>
    </row>
    <row r="34" spans="1:6" x14ac:dyDescent="0.35">
      <c r="B34">
        <f>10*(B32-C31)</f>
        <v>0.96999999135732651</v>
      </c>
    </row>
    <row r="37" spans="1:6" x14ac:dyDescent="0.35">
      <c r="A37" t="s">
        <v>38</v>
      </c>
      <c r="B37" s="2" t="s">
        <v>78</v>
      </c>
    </row>
    <row r="42" spans="1:6" x14ac:dyDescent="0.35">
      <c r="A42" t="s">
        <v>42</v>
      </c>
    </row>
    <row r="43" spans="1:6" x14ac:dyDescent="0.35">
      <c r="A43" t="s">
        <v>22</v>
      </c>
      <c r="E43" t="s">
        <v>43</v>
      </c>
    </row>
    <row r="44" spans="1:6" x14ac:dyDescent="0.35">
      <c r="A44" t="s">
        <v>44</v>
      </c>
      <c r="E44">
        <v>560</v>
      </c>
      <c r="F44" t="s">
        <v>25</v>
      </c>
    </row>
    <row r="45" spans="1:6" x14ac:dyDescent="0.35">
      <c r="A45" t="s">
        <v>45</v>
      </c>
      <c r="E45">
        <v>610</v>
      </c>
      <c r="F45" t="s">
        <v>25</v>
      </c>
    </row>
    <row r="46" spans="1:6" x14ac:dyDescent="0.35">
      <c r="A46" t="s">
        <v>46</v>
      </c>
      <c r="E46">
        <v>9</v>
      </c>
      <c r="F46" t="s">
        <v>25</v>
      </c>
    </row>
    <row r="47" spans="1:6" x14ac:dyDescent="0.35">
      <c r="A47" t="s">
        <v>47</v>
      </c>
      <c r="E47">
        <v>20</v>
      </c>
      <c r="F47" t="s">
        <v>25</v>
      </c>
    </row>
    <row r="48" spans="1:6" x14ac:dyDescent="0.35">
      <c r="A48" t="s">
        <v>48</v>
      </c>
      <c r="E48">
        <v>80</v>
      </c>
      <c r="F48" t="s">
        <v>49</v>
      </c>
    </row>
    <row r="49" spans="1:6" x14ac:dyDescent="0.35">
      <c r="A49" t="s">
        <v>27</v>
      </c>
      <c r="E49">
        <v>10</v>
      </c>
    </row>
    <row r="50" spans="1:6" x14ac:dyDescent="0.35">
      <c r="A50" t="s">
        <v>50</v>
      </c>
      <c r="E50">
        <v>20</v>
      </c>
      <c r="F50" t="s">
        <v>51</v>
      </c>
    </row>
    <row r="51" spans="1:6" x14ac:dyDescent="0.35">
      <c r="A51" t="s">
        <v>52</v>
      </c>
      <c r="E51">
        <v>0</v>
      </c>
      <c r="F51" t="s">
        <v>51</v>
      </c>
    </row>
    <row r="52" spans="1:6" x14ac:dyDescent="0.35">
      <c r="A52" t="s">
        <v>28</v>
      </c>
      <c r="E52">
        <v>0</v>
      </c>
      <c r="F52" t="s">
        <v>29</v>
      </c>
    </row>
    <row r="53" spans="1:6" x14ac:dyDescent="0.35">
      <c r="A53" t="s">
        <v>53</v>
      </c>
      <c r="E53">
        <v>20000</v>
      </c>
      <c r="F53" t="s">
        <v>54</v>
      </c>
    </row>
    <row r="54" spans="1:6" x14ac:dyDescent="0.35">
      <c r="A54" t="s">
        <v>30</v>
      </c>
      <c r="E54" t="s">
        <v>75</v>
      </c>
    </row>
    <row r="55" spans="1:6" x14ac:dyDescent="0.35">
      <c r="A55" t="s">
        <v>32</v>
      </c>
      <c r="B55" s="2" t="s">
        <v>79</v>
      </c>
    </row>
    <row r="57" spans="1:6" x14ac:dyDescent="0.35">
      <c r="B57" t="s">
        <v>68</v>
      </c>
    </row>
    <row r="58" spans="1:6" x14ac:dyDescent="0.35">
      <c r="A58" s="5" t="s">
        <v>34</v>
      </c>
      <c r="B58" s="5">
        <v>3</v>
      </c>
      <c r="C58" s="5">
        <v>6</v>
      </c>
    </row>
    <row r="59" spans="1:6" x14ac:dyDescent="0.35">
      <c r="A59" s="5" t="s">
        <v>58</v>
      </c>
      <c r="C59">
        <v>33</v>
      </c>
    </row>
    <row r="60" spans="1:6" x14ac:dyDescent="0.35">
      <c r="A60" s="5" t="s">
        <v>65</v>
      </c>
      <c r="B60">
        <v>170</v>
      </c>
    </row>
    <row r="62" spans="1:6" x14ac:dyDescent="0.35">
      <c r="B62">
        <f>10*(B60-C59)</f>
        <v>1370</v>
      </c>
    </row>
    <row r="65" spans="1:2" x14ac:dyDescent="0.35">
      <c r="A65" t="s">
        <v>38</v>
      </c>
      <c r="B65" s="2" t="s">
        <v>80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"/>
  <sheetViews>
    <sheetView topLeftCell="A30" workbookViewId="0">
      <selection activeCell="B62" sqref="B62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45353</v>
      </c>
    </row>
    <row r="6" spans="1:12" x14ac:dyDescent="0.35">
      <c r="A6" t="s">
        <v>8</v>
      </c>
      <c r="B6" s="2" t="s">
        <v>69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35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12" x14ac:dyDescent="0.35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5">
      <c r="A20" t="s">
        <v>21</v>
      </c>
    </row>
    <row r="21" spans="1:12" x14ac:dyDescent="0.35">
      <c r="A21" t="s">
        <v>22</v>
      </c>
      <c r="E21" t="s">
        <v>23</v>
      </c>
    </row>
    <row r="22" spans="1:12" x14ac:dyDescent="0.35">
      <c r="A22" t="s">
        <v>24</v>
      </c>
      <c r="E22">
        <v>600</v>
      </c>
      <c r="F22" t="s">
        <v>25</v>
      </c>
    </row>
    <row r="23" spans="1:12" x14ac:dyDescent="0.35">
      <c r="A23" t="s">
        <v>26</v>
      </c>
      <c r="E23">
        <v>9</v>
      </c>
      <c r="F23" t="s">
        <v>25</v>
      </c>
    </row>
    <row r="24" spans="1:12" x14ac:dyDescent="0.35">
      <c r="A24" t="s">
        <v>27</v>
      </c>
      <c r="E24">
        <v>10</v>
      </c>
    </row>
    <row r="25" spans="1:12" x14ac:dyDescent="0.35">
      <c r="A25" t="s">
        <v>28</v>
      </c>
      <c r="E25">
        <v>0</v>
      </c>
      <c r="F25" t="s">
        <v>29</v>
      </c>
    </row>
    <row r="26" spans="1:12" x14ac:dyDescent="0.35">
      <c r="A26" t="s">
        <v>30</v>
      </c>
      <c r="E26" t="s">
        <v>67</v>
      </c>
    </row>
    <row r="27" spans="1:12" x14ac:dyDescent="0.35">
      <c r="A27" t="s">
        <v>32</v>
      </c>
      <c r="B27" s="2" t="s">
        <v>70</v>
      </c>
    </row>
    <row r="29" spans="1:12" x14ac:dyDescent="0.35">
      <c r="B29" t="s">
        <v>68</v>
      </c>
    </row>
    <row r="30" spans="1:12" x14ac:dyDescent="0.35">
      <c r="A30" s="5" t="s">
        <v>34</v>
      </c>
      <c r="B30" s="5">
        <v>1</v>
      </c>
      <c r="C30" s="5">
        <v>2</v>
      </c>
      <c r="D30" s="5">
        <v>6</v>
      </c>
    </row>
    <row r="31" spans="1:12" x14ac:dyDescent="0.35">
      <c r="A31" s="5" t="s">
        <v>58</v>
      </c>
      <c r="D31">
        <v>4.0199998766183853E-2</v>
      </c>
    </row>
    <row r="32" spans="1:12" x14ac:dyDescent="0.35">
      <c r="A32" s="5" t="s">
        <v>65</v>
      </c>
      <c r="B32">
        <v>0.14300000667572021</v>
      </c>
      <c r="C32">
        <v>0.15240000188350677</v>
      </c>
    </row>
    <row r="34" spans="1:6" x14ac:dyDescent="0.35">
      <c r="B34">
        <f>10*(B32-$D$31)</f>
        <v>1.0280000790953636</v>
      </c>
      <c r="C34">
        <f>10*(C32-$D$31)</f>
        <v>1.1220000311732292</v>
      </c>
    </row>
    <row r="35" spans="1:6" x14ac:dyDescent="0.35">
      <c r="B35">
        <v>2430</v>
      </c>
      <c r="C35" t="s">
        <v>74</v>
      </c>
    </row>
    <row r="37" spans="1:6" x14ac:dyDescent="0.35">
      <c r="A37" t="s">
        <v>38</v>
      </c>
      <c r="B37" s="2" t="s">
        <v>71</v>
      </c>
    </row>
    <row r="42" spans="1:6" x14ac:dyDescent="0.35">
      <c r="A42" t="s">
        <v>42</v>
      </c>
    </row>
    <row r="43" spans="1:6" x14ac:dyDescent="0.35">
      <c r="A43" t="s">
        <v>22</v>
      </c>
      <c r="E43" t="s">
        <v>43</v>
      </c>
    </row>
    <row r="44" spans="1:6" x14ac:dyDescent="0.35">
      <c r="A44" t="s">
        <v>44</v>
      </c>
      <c r="E44">
        <v>560</v>
      </c>
      <c r="F44" t="s">
        <v>25</v>
      </c>
    </row>
    <row r="45" spans="1:6" x14ac:dyDescent="0.35">
      <c r="A45" t="s">
        <v>45</v>
      </c>
      <c r="E45">
        <v>610</v>
      </c>
      <c r="F45" t="s">
        <v>25</v>
      </c>
    </row>
    <row r="46" spans="1:6" x14ac:dyDescent="0.35">
      <c r="A46" t="s">
        <v>46</v>
      </c>
      <c r="E46">
        <v>9</v>
      </c>
      <c r="F46" t="s">
        <v>25</v>
      </c>
    </row>
    <row r="47" spans="1:6" x14ac:dyDescent="0.35">
      <c r="A47" t="s">
        <v>47</v>
      </c>
      <c r="E47">
        <v>20</v>
      </c>
      <c r="F47" t="s">
        <v>25</v>
      </c>
    </row>
    <row r="48" spans="1:6" x14ac:dyDescent="0.35">
      <c r="A48" t="s">
        <v>48</v>
      </c>
      <c r="E48">
        <v>80</v>
      </c>
      <c r="F48" t="s">
        <v>49</v>
      </c>
    </row>
    <row r="49" spans="1:6" x14ac:dyDescent="0.35">
      <c r="A49" t="s">
        <v>27</v>
      </c>
      <c r="E49">
        <v>10</v>
      </c>
    </row>
    <row r="50" spans="1:6" x14ac:dyDescent="0.35">
      <c r="A50" t="s">
        <v>50</v>
      </c>
      <c r="E50">
        <v>20</v>
      </c>
      <c r="F50" t="s">
        <v>51</v>
      </c>
    </row>
    <row r="51" spans="1:6" x14ac:dyDescent="0.35">
      <c r="A51" t="s">
        <v>52</v>
      </c>
      <c r="E51">
        <v>0</v>
      </c>
      <c r="F51" t="s">
        <v>51</v>
      </c>
    </row>
    <row r="52" spans="1:6" x14ac:dyDescent="0.35">
      <c r="A52" t="s">
        <v>28</v>
      </c>
      <c r="E52">
        <v>0</v>
      </c>
      <c r="F52" t="s">
        <v>29</v>
      </c>
    </row>
    <row r="53" spans="1:6" x14ac:dyDescent="0.35">
      <c r="A53" t="s">
        <v>53</v>
      </c>
      <c r="E53">
        <v>20000</v>
      </c>
      <c r="F53" t="s">
        <v>54</v>
      </c>
    </row>
    <row r="54" spans="1:6" x14ac:dyDescent="0.35">
      <c r="A54" t="s">
        <v>30</v>
      </c>
      <c r="E54" t="s">
        <v>67</v>
      </c>
    </row>
    <row r="55" spans="1:6" x14ac:dyDescent="0.35">
      <c r="A55" t="s">
        <v>32</v>
      </c>
      <c r="B55" s="2" t="s">
        <v>72</v>
      </c>
    </row>
    <row r="57" spans="1:6" x14ac:dyDescent="0.35">
      <c r="B57" t="s">
        <v>68</v>
      </c>
    </row>
    <row r="58" spans="1:6" x14ac:dyDescent="0.35">
      <c r="A58" s="5" t="s">
        <v>34</v>
      </c>
      <c r="B58" s="5">
        <v>1</v>
      </c>
      <c r="C58" s="5">
        <v>2</v>
      </c>
      <c r="D58" s="5">
        <v>6</v>
      </c>
    </row>
    <row r="59" spans="1:6" x14ac:dyDescent="0.35">
      <c r="A59" s="5" t="s">
        <v>58</v>
      </c>
      <c r="D59">
        <v>30</v>
      </c>
    </row>
    <row r="60" spans="1:6" x14ac:dyDescent="0.35">
      <c r="A60" s="5" t="s">
        <v>65</v>
      </c>
      <c r="B60">
        <v>32</v>
      </c>
      <c r="C60">
        <v>189</v>
      </c>
    </row>
    <row r="62" spans="1:6" x14ac:dyDescent="0.35">
      <c r="B62">
        <f>10*(B60-$D$59)</f>
        <v>20</v>
      </c>
      <c r="C62">
        <f>10*(C60-$D$59)</f>
        <v>1590</v>
      </c>
    </row>
    <row r="63" spans="1:6" x14ac:dyDescent="0.35">
      <c r="B63">
        <v>2430</v>
      </c>
      <c r="C63" t="s">
        <v>74</v>
      </c>
    </row>
    <row r="65" spans="1:2" x14ac:dyDescent="0.35">
      <c r="A65" t="s">
        <v>38</v>
      </c>
      <c r="B65" s="2" t="s">
        <v>73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5"/>
  <sheetViews>
    <sheetView topLeftCell="A30" workbookViewId="0">
      <selection activeCell="E60" sqref="E60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45353</v>
      </c>
    </row>
    <row r="6" spans="1:12" x14ac:dyDescent="0.35">
      <c r="A6" t="s">
        <v>8</v>
      </c>
      <c r="B6" s="2" t="s">
        <v>64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35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12" x14ac:dyDescent="0.35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5">
      <c r="A20" t="s">
        <v>21</v>
      </c>
    </row>
    <row r="21" spans="1:12" x14ac:dyDescent="0.35">
      <c r="A21" t="s">
        <v>22</v>
      </c>
      <c r="E21" t="s">
        <v>23</v>
      </c>
    </row>
    <row r="22" spans="1:12" x14ac:dyDescent="0.35">
      <c r="A22" t="s">
        <v>24</v>
      </c>
      <c r="E22">
        <v>600</v>
      </c>
      <c r="F22" t="s">
        <v>25</v>
      </c>
    </row>
    <row r="23" spans="1:12" x14ac:dyDescent="0.35">
      <c r="A23" t="s">
        <v>26</v>
      </c>
      <c r="E23">
        <v>9</v>
      </c>
      <c r="F23" t="s">
        <v>25</v>
      </c>
    </row>
    <row r="24" spans="1:12" x14ac:dyDescent="0.35">
      <c r="A24" t="s">
        <v>27</v>
      </c>
      <c r="E24">
        <v>10</v>
      </c>
    </row>
    <row r="25" spans="1:12" x14ac:dyDescent="0.35">
      <c r="A25" t="s">
        <v>28</v>
      </c>
      <c r="E25">
        <v>0</v>
      </c>
      <c r="F25" t="s">
        <v>29</v>
      </c>
    </row>
    <row r="26" spans="1:12" x14ac:dyDescent="0.35">
      <c r="A26" t="s">
        <v>30</v>
      </c>
      <c r="E26" t="s">
        <v>61</v>
      </c>
    </row>
    <row r="27" spans="1:12" x14ac:dyDescent="0.35">
      <c r="A27" t="s">
        <v>32</v>
      </c>
      <c r="B27" s="2" t="s">
        <v>63</v>
      </c>
    </row>
    <row r="29" spans="1:12" x14ac:dyDescent="0.35">
      <c r="B29" t="s">
        <v>59</v>
      </c>
    </row>
    <row r="30" spans="1:12" x14ac:dyDescent="0.35">
      <c r="A30" s="5" t="s">
        <v>34</v>
      </c>
      <c r="B30" s="5">
        <v>1</v>
      </c>
      <c r="C30" s="5">
        <v>2</v>
      </c>
    </row>
    <row r="31" spans="1:12" x14ac:dyDescent="0.35">
      <c r="A31" s="5" t="s">
        <v>37</v>
      </c>
      <c r="B31">
        <v>0.15440000593662262</v>
      </c>
      <c r="C31">
        <v>0.18979999423027039</v>
      </c>
      <c r="D31">
        <v>2430</v>
      </c>
      <c r="E31">
        <f>10*(B31-$C$32)</f>
        <v>1.1590000614523888</v>
      </c>
      <c r="F31">
        <f>10*(C31-$C$32)</f>
        <v>1.5129999443888664</v>
      </c>
      <c r="G31" t="s">
        <v>66</v>
      </c>
    </row>
    <row r="32" spans="1:12" x14ac:dyDescent="0.35">
      <c r="A32" s="5" t="s">
        <v>58</v>
      </c>
      <c r="B32">
        <v>0.14309999346733093</v>
      </c>
      <c r="C32">
        <v>3.8499999791383743E-2</v>
      </c>
      <c r="D32">
        <v>2620</v>
      </c>
      <c r="E32" s="6">
        <f>10*(B32-$C$32)</f>
        <v>1.0459999367594719</v>
      </c>
    </row>
    <row r="34" spans="1:6" x14ac:dyDescent="0.35">
      <c r="E34">
        <f>ROUND(1000/E31, 0)</f>
        <v>863</v>
      </c>
      <c r="F34">
        <f>ROUND(1000/F31, 0)</f>
        <v>661</v>
      </c>
    </row>
    <row r="35" spans="1:6" x14ac:dyDescent="0.35">
      <c r="E35">
        <f>1000-E34</f>
        <v>137</v>
      </c>
      <c r="F35">
        <f>1000-F34</f>
        <v>339</v>
      </c>
    </row>
    <row r="37" spans="1:6" x14ac:dyDescent="0.35">
      <c r="A37" t="s">
        <v>38</v>
      </c>
      <c r="B37" s="2" t="s">
        <v>62</v>
      </c>
    </row>
    <row r="42" spans="1:6" x14ac:dyDescent="0.35">
      <c r="A42" t="s">
        <v>42</v>
      </c>
    </row>
    <row r="43" spans="1:6" x14ac:dyDescent="0.35">
      <c r="A43" t="s">
        <v>22</v>
      </c>
      <c r="E43" t="s">
        <v>43</v>
      </c>
    </row>
    <row r="44" spans="1:6" x14ac:dyDescent="0.35">
      <c r="A44" t="s">
        <v>44</v>
      </c>
      <c r="E44">
        <v>560</v>
      </c>
      <c r="F44" t="s">
        <v>25</v>
      </c>
    </row>
    <row r="45" spans="1:6" x14ac:dyDescent="0.35">
      <c r="A45" t="s">
        <v>45</v>
      </c>
      <c r="E45">
        <v>610</v>
      </c>
      <c r="F45" t="s">
        <v>25</v>
      </c>
    </row>
    <row r="46" spans="1:6" x14ac:dyDescent="0.35">
      <c r="A46" t="s">
        <v>46</v>
      </c>
      <c r="E46">
        <v>9</v>
      </c>
      <c r="F46" t="s">
        <v>25</v>
      </c>
    </row>
    <row r="47" spans="1:6" x14ac:dyDescent="0.35">
      <c r="A47" t="s">
        <v>47</v>
      </c>
      <c r="E47">
        <v>20</v>
      </c>
      <c r="F47" t="s">
        <v>25</v>
      </c>
    </row>
    <row r="48" spans="1:6" x14ac:dyDescent="0.35">
      <c r="A48" t="s">
        <v>48</v>
      </c>
      <c r="E48">
        <v>80</v>
      </c>
      <c r="F48" t="s">
        <v>49</v>
      </c>
    </row>
    <row r="49" spans="1:7" x14ac:dyDescent="0.35">
      <c r="A49" t="s">
        <v>27</v>
      </c>
      <c r="E49">
        <v>10</v>
      </c>
    </row>
    <row r="50" spans="1:7" x14ac:dyDescent="0.35">
      <c r="A50" t="s">
        <v>50</v>
      </c>
      <c r="E50">
        <v>20</v>
      </c>
      <c r="F50" t="s">
        <v>51</v>
      </c>
    </row>
    <row r="51" spans="1:7" x14ac:dyDescent="0.35">
      <c r="A51" t="s">
        <v>52</v>
      </c>
      <c r="E51">
        <v>0</v>
      </c>
      <c r="F51" t="s">
        <v>51</v>
      </c>
    </row>
    <row r="52" spans="1:7" x14ac:dyDescent="0.35">
      <c r="A52" t="s">
        <v>28</v>
      </c>
      <c r="E52">
        <v>0</v>
      </c>
      <c r="F52" t="s">
        <v>29</v>
      </c>
    </row>
    <row r="53" spans="1:7" x14ac:dyDescent="0.35">
      <c r="A53" t="s">
        <v>53</v>
      </c>
      <c r="E53">
        <v>20000</v>
      </c>
      <c r="F53" t="s">
        <v>54</v>
      </c>
    </row>
    <row r="54" spans="1:7" x14ac:dyDescent="0.35">
      <c r="A54" t="s">
        <v>30</v>
      </c>
      <c r="E54" t="s">
        <v>61</v>
      </c>
    </row>
    <row r="55" spans="1:7" x14ac:dyDescent="0.35">
      <c r="A55" t="s">
        <v>32</v>
      </c>
      <c r="B55" s="2" t="s">
        <v>60</v>
      </c>
    </row>
    <row r="57" spans="1:7" x14ac:dyDescent="0.35">
      <c r="B57" t="s">
        <v>59</v>
      </c>
    </row>
    <row r="58" spans="1:7" x14ac:dyDescent="0.35">
      <c r="A58" s="5" t="s">
        <v>34</v>
      </c>
      <c r="B58" s="5">
        <v>1</v>
      </c>
      <c r="C58" s="5">
        <v>2</v>
      </c>
    </row>
    <row r="59" spans="1:7" x14ac:dyDescent="0.35">
      <c r="A59" s="5" t="s">
        <v>37</v>
      </c>
      <c r="B59">
        <v>24</v>
      </c>
      <c r="C59">
        <v>229</v>
      </c>
      <c r="D59">
        <v>2430</v>
      </c>
      <c r="E59">
        <f>10*(B59-$C$60)</f>
        <v>0</v>
      </c>
      <c r="F59">
        <f>10*(C59-$C$60)</f>
        <v>2050</v>
      </c>
      <c r="G59" t="s">
        <v>66</v>
      </c>
    </row>
    <row r="60" spans="1:7" x14ac:dyDescent="0.35">
      <c r="A60" s="5" t="s">
        <v>58</v>
      </c>
      <c r="B60">
        <v>23</v>
      </c>
      <c r="C60">
        <v>24</v>
      </c>
      <c r="D60">
        <v>2620</v>
      </c>
      <c r="E60">
        <f>10*(B60-$C$60)</f>
        <v>-10</v>
      </c>
    </row>
    <row r="65" spans="1:2" x14ac:dyDescent="0.35">
      <c r="A65" t="s">
        <v>38</v>
      </c>
      <c r="B65" s="2" t="s">
        <v>57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7"/>
  <sheetViews>
    <sheetView tabSelected="1" topLeftCell="A43" workbookViewId="0">
      <selection activeCell="D64" sqref="D64:M66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45353</v>
      </c>
    </row>
    <row r="6" spans="1:12" x14ac:dyDescent="0.35">
      <c r="A6" t="s">
        <v>8</v>
      </c>
      <c r="B6" s="2" t="s">
        <v>39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35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13" x14ac:dyDescent="0.35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3" x14ac:dyDescent="0.35">
      <c r="A20" t="s">
        <v>21</v>
      </c>
    </row>
    <row r="21" spans="1:13" x14ac:dyDescent="0.35">
      <c r="A21" t="s">
        <v>22</v>
      </c>
      <c r="E21" t="s">
        <v>23</v>
      </c>
    </row>
    <row r="22" spans="1:13" x14ac:dyDescent="0.35">
      <c r="A22" t="s">
        <v>24</v>
      </c>
      <c r="E22">
        <v>600</v>
      </c>
      <c r="F22" t="s">
        <v>25</v>
      </c>
    </row>
    <row r="23" spans="1:13" x14ac:dyDescent="0.35">
      <c r="A23" t="s">
        <v>26</v>
      </c>
      <c r="E23">
        <v>9</v>
      </c>
      <c r="F23" t="s">
        <v>25</v>
      </c>
    </row>
    <row r="24" spans="1:13" x14ac:dyDescent="0.35">
      <c r="A24" t="s">
        <v>27</v>
      </c>
      <c r="E24">
        <v>10</v>
      </c>
    </row>
    <row r="25" spans="1:13" x14ac:dyDescent="0.35">
      <c r="A25" t="s">
        <v>28</v>
      </c>
      <c r="E25">
        <v>0</v>
      </c>
      <c r="F25" t="s">
        <v>29</v>
      </c>
    </row>
    <row r="26" spans="1:13" x14ac:dyDescent="0.35">
      <c r="A26" t="s">
        <v>30</v>
      </c>
      <c r="E26" t="s">
        <v>31</v>
      </c>
    </row>
    <row r="27" spans="1:13" x14ac:dyDescent="0.35">
      <c r="A27" t="s">
        <v>32</v>
      </c>
      <c r="B27" s="2" t="s">
        <v>40</v>
      </c>
    </row>
    <row r="29" spans="1:13" x14ac:dyDescent="0.35">
      <c r="B29" t="s">
        <v>33</v>
      </c>
    </row>
    <row r="30" spans="1:13" x14ac:dyDescent="0.35">
      <c r="A30" s="5" t="s">
        <v>34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M30" s="5">
        <v>12</v>
      </c>
    </row>
    <row r="31" spans="1:13" x14ac:dyDescent="0.35">
      <c r="A31" s="5" t="s">
        <v>35</v>
      </c>
      <c r="C31">
        <v>3.9599999785423279E-2</v>
      </c>
      <c r="D31">
        <v>0.1574999988079071</v>
      </c>
      <c r="E31">
        <v>0.12219999730587006</v>
      </c>
      <c r="F31">
        <v>0.16130000352859497</v>
      </c>
      <c r="G31">
        <v>0.15670000016689301</v>
      </c>
      <c r="H31">
        <v>0.11230000108480453</v>
      </c>
      <c r="I31">
        <v>0.21719999611377716</v>
      </c>
      <c r="J31">
        <v>0.18170000612735748</v>
      </c>
      <c r="K31">
        <v>0.20299999415874481</v>
      </c>
      <c r="L31">
        <v>0.18449999392032623</v>
      </c>
      <c r="M31">
        <v>0.12210000306367874</v>
      </c>
    </row>
    <row r="32" spans="1:13" x14ac:dyDescent="0.35">
      <c r="A32" s="5" t="s">
        <v>36</v>
      </c>
      <c r="B32">
        <v>0.20370000600814819</v>
      </c>
      <c r="C32">
        <v>0.22380000352859497</v>
      </c>
      <c r="D32">
        <v>0.19189999997615814</v>
      </c>
      <c r="E32">
        <v>0.1996999979019165</v>
      </c>
      <c r="F32">
        <v>0.15160000324249268</v>
      </c>
      <c r="G32">
        <v>0.18219999969005585</v>
      </c>
      <c r="H32">
        <v>0.21250000596046448</v>
      </c>
      <c r="I32">
        <v>7.2099998593330383E-2</v>
      </c>
      <c r="J32">
        <v>0.21400000154972076</v>
      </c>
      <c r="K32">
        <v>0.23000000417232513</v>
      </c>
      <c r="L32">
        <v>0.1996999979019165</v>
      </c>
      <c r="M32">
        <v>0.14020000398159027</v>
      </c>
    </row>
    <row r="33" spans="1:13" x14ac:dyDescent="0.35">
      <c r="A33" s="5" t="s">
        <v>37</v>
      </c>
      <c r="D33">
        <v>0.20819999277591705</v>
      </c>
      <c r="E33">
        <v>0.26449999213218689</v>
      </c>
      <c r="F33">
        <v>0.22849999368190765</v>
      </c>
      <c r="G33">
        <v>0.22429999709129333</v>
      </c>
      <c r="H33">
        <v>0.30289998650550842</v>
      </c>
      <c r="I33">
        <v>0.20039999485015869</v>
      </c>
      <c r="J33">
        <v>0.24500000476837158</v>
      </c>
      <c r="K33">
        <v>0.25949999690055847</v>
      </c>
      <c r="L33">
        <v>0.22069999575614929</v>
      </c>
      <c r="M33">
        <v>0.20640000700950623</v>
      </c>
    </row>
    <row r="35" spans="1:13" x14ac:dyDescent="0.35">
      <c r="D35">
        <f>10*(D31-$C$31)</f>
        <v>1.1789999902248383</v>
      </c>
      <c r="E35">
        <f t="shared" ref="E35:M35" si="0">10*(E31-$C$31)</f>
        <v>0.82599997520446777</v>
      </c>
      <c r="F35">
        <f t="shared" si="0"/>
        <v>1.2170000374317169</v>
      </c>
      <c r="G35">
        <f t="shared" si="0"/>
        <v>1.1710000038146973</v>
      </c>
      <c r="H35">
        <f t="shared" si="0"/>
        <v>0.72700001299381256</v>
      </c>
      <c r="I35">
        <f t="shared" si="0"/>
        <v>1.7759999632835388</v>
      </c>
      <c r="J35">
        <f t="shared" si="0"/>
        <v>1.421000063419342</v>
      </c>
      <c r="K35">
        <f t="shared" si="0"/>
        <v>1.6339999437332153</v>
      </c>
      <c r="L35">
        <f t="shared" si="0"/>
        <v>1.4489999413490295</v>
      </c>
      <c r="M35">
        <f t="shared" si="0"/>
        <v>0.82500003278255463</v>
      </c>
    </row>
    <row r="36" spans="1:13" x14ac:dyDescent="0.35">
      <c r="B36">
        <f t="shared" ref="B36:M36" si="1">10*(B32-$C$31)</f>
        <v>1.6410000622272491</v>
      </c>
      <c r="C36">
        <f t="shared" si="1"/>
        <v>1.8420000374317169</v>
      </c>
      <c r="D36">
        <f t="shared" si="1"/>
        <v>1.5230000019073486</v>
      </c>
      <c r="E36">
        <f t="shared" si="1"/>
        <v>1.6009999811649323</v>
      </c>
      <c r="F36">
        <f t="shared" si="1"/>
        <v>1.120000034570694</v>
      </c>
      <c r="G36">
        <f t="shared" si="1"/>
        <v>1.4259999990463257</v>
      </c>
      <c r="H36">
        <f t="shared" si="1"/>
        <v>1.729000061750412</v>
      </c>
      <c r="I36">
        <f t="shared" si="1"/>
        <v>0.32499998807907104</v>
      </c>
      <c r="J36">
        <f t="shared" si="1"/>
        <v>1.7440000176429749</v>
      </c>
      <c r="K36">
        <f t="shared" si="1"/>
        <v>1.9040000438690186</v>
      </c>
      <c r="L36">
        <f t="shared" si="1"/>
        <v>1.6009999811649323</v>
      </c>
      <c r="M36">
        <f t="shared" si="1"/>
        <v>1.0060000419616699</v>
      </c>
    </row>
    <row r="37" spans="1:13" x14ac:dyDescent="0.35">
      <c r="D37">
        <f t="shared" ref="D37:M37" si="2">10*(D33-$C$31)</f>
        <v>1.6859999299049377</v>
      </c>
      <c r="E37">
        <f t="shared" si="2"/>
        <v>2.2489999234676361</v>
      </c>
      <c r="F37">
        <f t="shared" si="2"/>
        <v>1.8889999389648438</v>
      </c>
      <c r="G37">
        <f t="shared" si="2"/>
        <v>1.8469999730587006</v>
      </c>
      <c r="H37">
        <f t="shared" si="2"/>
        <v>2.6329998672008514</v>
      </c>
      <c r="I37">
        <f t="shared" si="2"/>
        <v>1.6079999506473541</v>
      </c>
      <c r="J37">
        <f t="shared" si="2"/>
        <v>2.054000049829483</v>
      </c>
      <c r="K37">
        <f t="shared" si="2"/>
        <v>2.1989999711513519</v>
      </c>
      <c r="L37">
        <f t="shared" si="2"/>
        <v>1.8109999597072601</v>
      </c>
      <c r="M37">
        <f t="shared" si="2"/>
        <v>1.6680000722408295</v>
      </c>
    </row>
    <row r="38" spans="1:13" x14ac:dyDescent="0.35">
      <c r="A38" t="s">
        <v>38</v>
      </c>
      <c r="B38" s="2" t="s">
        <v>41</v>
      </c>
    </row>
    <row r="40" spans="1:13" x14ac:dyDescent="0.35">
      <c r="B40">
        <f>ROUND(1000/B36, 0)</f>
        <v>609</v>
      </c>
      <c r="C40">
        <f>ROUND(1000/C36, 0)</f>
        <v>543</v>
      </c>
    </row>
    <row r="41" spans="1:13" x14ac:dyDescent="0.35">
      <c r="B41">
        <f>1000-B40</f>
        <v>391</v>
      </c>
      <c r="C41">
        <f>1000-C40</f>
        <v>457</v>
      </c>
    </row>
    <row r="43" spans="1:13" x14ac:dyDescent="0.35">
      <c r="A43" t="s">
        <v>42</v>
      </c>
    </row>
    <row r="44" spans="1:13" x14ac:dyDescent="0.35">
      <c r="A44" t="s">
        <v>22</v>
      </c>
      <c r="E44" t="s">
        <v>43</v>
      </c>
    </row>
    <row r="45" spans="1:13" x14ac:dyDescent="0.35">
      <c r="A45" t="s">
        <v>44</v>
      </c>
      <c r="E45">
        <v>560</v>
      </c>
      <c r="F45" t="s">
        <v>25</v>
      </c>
    </row>
    <row r="46" spans="1:13" x14ac:dyDescent="0.35">
      <c r="A46" t="s">
        <v>45</v>
      </c>
      <c r="E46">
        <v>610</v>
      </c>
      <c r="F46" t="s">
        <v>25</v>
      </c>
    </row>
    <row r="47" spans="1:13" x14ac:dyDescent="0.35">
      <c r="A47" t="s">
        <v>46</v>
      </c>
      <c r="E47">
        <v>9</v>
      </c>
      <c r="F47" t="s">
        <v>25</v>
      </c>
    </row>
    <row r="48" spans="1:13" x14ac:dyDescent="0.35">
      <c r="A48" t="s">
        <v>47</v>
      </c>
      <c r="E48">
        <v>20</v>
      </c>
      <c r="F48" t="s">
        <v>25</v>
      </c>
    </row>
    <row r="49" spans="1:13" x14ac:dyDescent="0.35">
      <c r="A49" t="s">
        <v>48</v>
      </c>
      <c r="E49">
        <v>80</v>
      </c>
      <c r="F49" t="s">
        <v>49</v>
      </c>
    </row>
    <row r="50" spans="1:13" x14ac:dyDescent="0.35">
      <c r="A50" t="s">
        <v>27</v>
      </c>
      <c r="E50">
        <v>10</v>
      </c>
    </row>
    <row r="51" spans="1:13" x14ac:dyDescent="0.35">
      <c r="A51" t="s">
        <v>50</v>
      </c>
      <c r="E51">
        <v>20</v>
      </c>
      <c r="F51" t="s">
        <v>51</v>
      </c>
    </row>
    <row r="52" spans="1:13" x14ac:dyDescent="0.35">
      <c r="A52" t="s">
        <v>52</v>
      </c>
      <c r="E52">
        <v>0</v>
      </c>
      <c r="F52" t="s">
        <v>51</v>
      </c>
    </row>
    <row r="53" spans="1:13" x14ac:dyDescent="0.35">
      <c r="A53" t="s">
        <v>28</v>
      </c>
      <c r="E53">
        <v>0</v>
      </c>
      <c r="F53" t="s">
        <v>29</v>
      </c>
    </row>
    <row r="54" spans="1:13" x14ac:dyDescent="0.35">
      <c r="A54" t="s">
        <v>53</v>
      </c>
      <c r="E54">
        <v>20000</v>
      </c>
      <c r="F54" t="s">
        <v>54</v>
      </c>
    </row>
    <row r="55" spans="1:13" x14ac:dyDescent="0.35">
      <c r="A55" t="s">
        <v>30</v>
      </c>
      <c r="E55" t="s">
        <v>31</v>
      </c>
    </row>
    <row r="56" spans="1:13" x14ac:dyDescent="0.35">
      <c r="A56" t="s">
        <v>32</v>
      </c>
      <c r="B56" s="2" t="s">
        <v>55</v>
      </c>
    </row>
    <row r="58" spans="1:13" x14ac:dyDescent="0.35">
      <c r="B58" t="s">
        <v>33</v>
      </c>
    </row>
    <row r="59" spans="1:13" x14ac:dyDescent="0.35">
      <c r="A59" s="5" t="s">
        <v>34</v>
      </c>
      <c r="B59" s="5">
        <v>1</v>
      </c>
      <c r="C59" s="5">
        <v>2</v>
      </c>
      <c r="D59" s="5">
        <v>3</v>
      </c>
      <c r="E59" s="5">
        <v>4</v>
      </c>
      <c r="F59" s="5">
        <v>5</v>
      </c>
      <c r="G59" s="5">
        <v>6</v>
      </c>
      <c r="H59" s="5">
        <v>7</v>
      </c>
      <c r="I59" s="5">
        <v>8</v>
      </c>
      <c r="J59" s="5">
        <v>9</v>
      </c>
      <c r="K59" s="5">
        <v>10</v>
      </c>
      <c r="L59" s="5">
        <v>11</v>
      </c>
      <c r="M59" s="5">
        <v>12</v>
      </c>
    </row>
    <row r="60" spans="1:13" x14ac:dyDescent="0.35">
      <c r="A60" s="5" t="s">
        <v>35</v>
      </c>
      <c r="C60">
        <v>24</v>
      </c>
      <c r="D60">
        <v>53</v>
      </c>
      <c r="E60">
        <v>53</v>
      </c>
      <c r="F60">
        <v>35</v>
      </c>
      <c r="G60">
        <v>51</v>
      </c>
      <c r="H60">
        <v>36</v>
      </c>
      <c r="I60">
        <v>95</v>
      </c>
      <c r="J60">
        <v>48</v>
      </c>
      <c r="K60">
        <v>51</v>
      </c>
      <c r="L60">
        <v>126</v>
      </c>
      <c r="M60">
        <v>31</v>
      </c>
    </row>
    <row r="61" spans="1:13" x14ac:dyDescent="0.35">
      <c r="A61" s="5" t="s">
        <v>36</v>
      </c>
      <c r="B61">
        <v>24</v>
      </c>
      <c r="C61">
        <v>22</v>
      </c>
      <c r="D61">
        <v>63</v>
      </c>
      <c r="E61">
        <v>111</v>
      </c>
      <c r="F61">
        <v>64</v>
      </c>
      <c r="G61">
        <v>105</v>
      </c>
      <c r="H61">
        <v>82</v>
      </c>
      <c r="I61">
        <v>25</v>
      </c>
      <c r="J61">
        <v>221</v>
      </c>
      <c r="K61">
        <v>57</v>
      </c>
      <c r="L61">
        <v>152</v>
      </c>
      <c r="M61">
        <v>34</v>
      </c>
    </row>
    <row r="62" spans="1:13" x14ac:dyDescent="0.35">
      <c r="A62" s="5" t="s">
        <v>37</v>
      </c>
      <c r="D62">
        <v>99</v>
      </c>
      <c r="E62">
        <v>674</v>
      </c>
      <c r="F62">
        <v>614</v>
      </c>
      <c r="G62">
        <v>211</v>
      </c>
      <c r="H62">
        <v>852</v>
      </c>
      <c r="I62">
        <v>198</v>
      </c>
      <c r="J62">
        <v>502</v>
      </c>
      <c r="K62">
        <v>765</v>
      </c>
      <c r="L62">
        <v>663</v>
      </c>
      <c r="M62">
        <v>595</v>
      </c>
    </row>
    <row r="64" spans="1:13" x14ac:dyDescent="0.35">
      <c r="D64">
        <f>10*(D60-$C$60)</f>
        <v>290</v>
      </c>
      <c r="E64">
        <f t="shared" ref="E64:M64" si="3">10*(E60-$C$60)</f>
        <v>290</v>
      </c>
      <c r="F64">
        <f t="shared" si="3"/>
        <v>110</v>
      </c>
      <c r="G64">
        <f t="shared" si="3"/>
        <v>270</v>
      </c>
      <c r="H64">
        <f t="shared" si="3"/>
        <v>120</v>
      </c>
      <c r="I64">
        <f t="shared" si="3"/>
        <v>710</v>
      </c>
      <c r="J64">
        <f t="shared" si="3"/>
        <v>240</v>
      </c>
      <c r="K64">
        <f t="shared" si="3"/>
        <v>270</v>
      </c>
      <c r="L64">
        <f t="shared" si="3"/>
        <v>1020</v>
      </c>
      <c r="M64">
        <f t="shared" si="3"/>
        <v>70</v>
      </c>
    </row>
    <row r="65" spans="1:13" x14ac:dyDescent="0.35">
      <c r="B65">
        <f t="shared" ref="B65:M65" si="4">10*(B61-$C$60)</f>
        <v>0</v>
      </c>
      <c r="C65">
        <f t="shared" si="4"/>
        <v>-20</v>
      </c>
      <c r="D65">
        <f t="shared" si="4"/>
        <v>390</v>
      </c>
      <c r="E65">
        <f t="shared" si="4"/>
        <v>870</v>
      </c>
      <c r="F65">
        <f t="shared" si="4"/>
        <v>400</v>
      </c>
      <c r="G65">
        <f t="shared" si="4"/>
        <v>810</v>
      </c>
      <c r="H65">
        <f t="shared" si="4"/>
        <v>580</v>
      </c>
      <c r="I65">
        <f t="shared" si="4"/>
        <v>10</v>
      </c>
      <c r="J65">
        <f t="shared" si="4"/>
        <v>1970</v>
      </c>
      <c r="K65">
        <f t="shared" si="4"/>
        <v>330</v>
      </c>
      <c r="L65">
        <f t="shared" si="4"/>
        <v>1280</v>
      </c>
      <c r="M65">
        <f t="shared" si="4"/>
        <v>100</v>
      </c>
    </row>
    <row r="66" spans="1:13" x14ac:dyDescent="0.35">
      <c r="D66">
        <f t="shared" ref="D66:M66" si="5">10*(D62-$C$60)</f>
        <v>750</v>
      </c>
      <c r="E66">
        <f t="shared" si="5"/>
        <v>6500</v>
      </c>
      <c r="F66">
        <f t="shared" si="5"/>
        <v>5900</v>
      </c>
      <c r="G66">
        <f t="shared" si="5"/>
        <v>1870</v>
      </c>
      <c r="H66">
        <f t="shared" si="5"/>
        <v>8280</v>
      </c>
      <c r="I66">
        <f t="shared" si="5"/>
        <v>1740</v>
      </c>
      <c r="J66">
        <f t="shared" si="5"/>
        <v>4780</v>
      </c>
      <c r="K66">
        <f t="shared" si="5"/>
        <v>7410</v>
      </c>
      <c r="L66">
        <f t="shared" si="5"/>
        <v>6390</v>
      </c>
      <c r="M66">
        <f t="shared" si="5"/>
        <v>5710</v>
      </c>
    </row>
    <row r="67" spans="1:13" x14ac:dyDescent="0.35">
      <c r="A67" t="s">
        <v>38</v>
      </c>
      <c r="B67" s="2" t="s">
        <v>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24h</vt:lpstr>
      <vt:lpstr>Keio corrected</vt:lpstr>
      <vt:lpstr>2430 Corrected</vt:lpstr>
      <vt:lpstr>Mix and corrected isolates</vt:lpstr>
      <vt:lpstr>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Helena</cp:lastModifiedBy>
  <dcterms:created xsi:type="dcterms:W3CDTF">2024-03-02T14:33:06Z</dcterms:created>
  <dcterms:modified xsi:type="dcterms:W3CDTF">2024-03-19T17:44:10Z</dcterms:modified>
</cp:coreProperties>
</file>