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4 Population Composition\3-7-2024 2744 4682 plating\"/>
    </mc:Choice>
  </mc:AlternateContent>
  <xr:revisionPtr revIDLastSave="0" documentId="13_ncr:1_{4981844B-0330-4A44-A4CF-C88C242899DE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24h" sheetId="10" r:id="rId1"/>
    <sheet name="Keio and 2744" sheetId="7" r:id="rId2"/>
    <sheet name="Keio and Corrected Isolates" sheetId="5" r:id="rId3"/>
    <sheet name="ON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3" l="1"/>
  <c r="C65" i="3"/>
  <c r="D65" i="3"/>
  <c r="E65" i="3"/>
  <c r="F65" i="3"/>
  <c r="G65" i="3"/>
  <c r="H65" i="3"/>
  <c r="I65" i="3"/>
  <c r="J65" i="3"/>
  <c r="K65" i="3"/>
  <c r="B66" i="3"/>
  <c r="C66" i="3"/>
  <c r="D66" i="3"/>
  <c r="E66" i="3"/>
  <c r="F66" i="3"/>
  <c r="G66" i="3"/>
  <c r="H66" i="3"/>
  <c r="I66" i="3"/>
  <c r="J66" i="3"/>
  <c r="K66" i="3"/>
  <c r="C64" i="3"/>
  <c r="D64" i="3"/>
  <c r="E64" i="3"/>
  <c r="F64" i="3"/>
  <c r="G64" i="3"/>
  <c r="H64" i="3"/>
  <c r="I64" i="3"/>
  <c r="J64" i="3"/>
  <c r="K64" i="3"/>
  <c r="L64" i="3"/>
  <c r="M64" i="3"/>
  <c r="B64" i="3"/>
  <c r="D60" i="7"/>
  <c r="C60" i="7"/>
  <c r="E60" i="5"/>
  <c r="F60" i="5"/>
  <c r="F59" i="5"/>
  <c r="H65" i="10"/>
  <c r="I65" i="10"/>
  <c r="J65" i="10"/>
  <c r="K65" i="10"/>
  <c r="L65" i="10"/>
  <c r="H66" i="10"/>
  <c r="I66" i="10"/>
  <c r="J66" i="10"/>
  <c r="K66" i="10"/>
  <c r="L66" i="10"/>
  <c r="H67" i="10"/>
  <c r="I67" i="10"/>
  <c r="J67" i="10"/>
  <c r="K67" i="10"/>
  <c r="L67" i="10"/>
  <c r="H68" i="10"/>
  <c r="I68" i="10"/>
  <c r="J68" i="10"/>
  <c r="K68" i="10"/>
  <c r="L68" i="10"/>
  <c r="H69" i="10"/>
  <c r="I69" i="10"/>
  <c r="J69" i="10"/>
  <c r="K69" i="10"/>
  <c r="L69" i="10"/>
  <c r="I64" i="10"/>
  <c r="J64" i="10"/>
  <c r="K64" i="10"/>
  <c r="L64" i="10"/>
  <c r="H64" i="10"/>
  <c r="H32" i="10"/>
  <c r="I32" i="10"/>
  <c r="J32" i="10"/>
  <c r="K32" i="10"/>
  <c r="L32" i="10"/>
  <c r="H33" i="10"/>
  <c r="I33" i="10"/>
  <c r="J33" i="10"/>
  <c r="K33" i="10"/>
  <c r="L33" i="10"/>
  <c r="H34" i="10"/>
  <c r="I34" i="10"/>
  <c r="J34" i="10"/>
  <c r="K34" i="10"/>
  <c r="L34" i="10"/>
  <c r="H35" i="10"/>
  <c r="I35" i="10"/>
  <c r="J35" i="10"/>
  <c r="K35" i="10"/>
  <c r="L35" i="10"/>
  <c r="H36" i="10"/>
  <c r="I36" i="10"/>
  <c r="J36" i="10"/>
  <c r="K36" i="10"/>
  <c r="L36" i="10"/>
  <c r="I31" i="10"/>
  <c r="J31" i="10"/>
  <c r="K31" i="10"/>
  <c r="L31" i="10"/>
  <c r="H31" i="10"/>
  <c r="D33" i="7" l="1"/>
  <c r="C33" i="7"/>
  <c r="F34" i="5"/>
  <c r="F35" i="5" s="1"/>
  <c r="E32" i="5"/>
  <c r="F32" i="5"/>
  <c r="F31" i="5"/>
  <c r="L35" i="3"/>
  <c r="L39" i="3" s="1"/>
  <c r="L40" i="3" s="1"/>
  <c r="M35" i="3"/>
  <c r="M39" i="3" s="1"/>
  <c r="M40" i="3" s="1"/>
  <c r="B36" i="3"/>
  <c r="C36" i="3"/>
  <c r="D36" i="3"/>
  <c r="E36" i="3"/>
  <c r="F36" i="3"/>
  <c r="G36" i="3"/>
  <c r="H36" i="3"/>
  <c r="I36" i="3"/>
  <c r="J36" i="3"/>
  <c r="K36" i="3"/>
  <c r="B37" i="3"/>
  <c r="C37" i="3"/>
  <c r="D37" i="3"/>
  <c r="E37" i="3"/>
  <c r="F37" i="3"/>
  <c r="G37" i="3"/>
  <c r="H37" i="3"/>
  <c r="I37" i="3"/>
  <c r="J37" i="3"/>
  <c r="K37" i="3"/>
  <c r="C35" i="3"/>
  <c r="D35" i="3"/>
  <c r="E35" i="3"/>
  <c r="F35" i="3"/>
  <c r="G35" i="3"/>
  <c r="H35" i="3"/>
  <c r="I35" i="3"/>
  <c r="J35" i="3"/>
  <c r="K35" i="3"/>
  <c r="B3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<sst xmlns="http://schemas.openxmlformats.org/spreadsheetml/2006/main" count="309" uniqueCount="80">
  <si>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</si>
  <si>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</si>
  <si>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</si>
  <si>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</si>
  <si>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</si>
  <si>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</si>
  <si>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</si>
  <si>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</si>
  <si>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</si>
  <si>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</si>
  <si>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</si>
  <si>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</si>
  <si>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</si>
  <si>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</si>
  <si>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</si>
  <si>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</si>
  <si>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</si>
  <si>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</si>
  <si>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</si>
  <si>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</si>
  <si>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</si>
  <si>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</si>
  <si>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</si>
  <si>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</si>
  <si>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</si>
  <si>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</si>
  <si>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</si>
  <si>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</si>
  <si>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</si>
  <si>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</si>
  <si>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</si>
  <si>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D1-D12; E1-E11; F1-F10</t>
  </si>
  <si>
    <t>Start Time:</t>
  </si>
  <si>
    <t>Temperature: 26.5 °C</t>
  </si>
  <si>
    <t>&lt;&gt;</t>
  </si>
  <si>
    <t>D</t>
  </si>
  <si>
    <t>E</t>
  </si>
  <si>
    <t>F</t>
  </si>
  <si>
    <t>End Time:</t>
  </si>
  <si>
    <t>2:41:39 PM</t>
  </si>
  <si>
    <t>3/7/2024 2:41:50 PM</t>
  </si>
  <si>
    <t>3/7/2024 2:42:08 PM</t>
  </si>
  <si>
    <t>Label: mCherry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</si>
  <si>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</si>
  <si>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</si>
  <si>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</si>
  <si>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</si>
  <si>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</si>
  <si>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</si>
  <si>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</si>
  <si>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</si>
  <si>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</si>
  <si>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</si>
  <si>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</si>
  <si>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</si>
  <si>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3/7/2024 2:42:13 PM</t>
  </si>
  <si>
    <t>3/7/2024 2:42:32 PM</t>
  </si>
  <si>
    <t>E11-F12</t>
  </si>
  <si>
    <t>2:54:15 PM</t>
  </si>
  <si>
    <t>3/7/2024 2:54:25 PM</t>
  </si>
  <si>
    <t>3/7/2024 2:54:33 PM</t>
  </si>
  <si>
    <t>3/7/2024 2:54:37 PM</t>
  </si>
  <si>
    <t>3/7/2024 2:54:45 PM</t>
  </si>
  <si>
    <t>F8-F10</t>
  </si>
  <si>
    <t>3:01:14 PM</t>
  </si>
  <si>
    <t>3/7/2024 3:01:25 PM</t>
  </si>
  <si>
    <t>3/7/2024 3:01:32 PM</t>
  </si>
  <si>
    <t>3/7/2024 3:01:36 PM</t>
  </si>
  <si>
    <t>3/7/2024 3:01:44 PM</t>
  </si>
  <si>
    <t>A8-F12; G12-G12</t>
  </si>
  <si>
    <t>A</t>
  </si>
  <si>
    <t>B</t>
  </si>
  <si>
    <t>C</t>
  </si>
  <si>
    <t>G</t>
  </si>
  <si>
    <t>3:50:37 PM</t>
  </si>
  <si>
    <t>3/8/2024 3:50:47 PM</t>
  </si>
  <si>
    <t>3/8/2024 3:51:06 PM</t>
  </si>
  <si>
    <t>3/8/2024 3:51:10 PM</t>
  </si>
  <si>
    <t>3/8/2024 3:51:28 PM</t>
  </si>
  <si>
    <t>Keio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</si>
</sst>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6" borderId="0" xfId="0" applyNumberFormat="1" applyFill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"/>
  <sheetViews>
    <sheetView topLeftCell="A47" workbookViewId="0">
      <selection activeCell="H67" sqref="H67:L69"/>
    </sheetView>
  </sheetViews>
  <sheetFormatPr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s="1">
        <v>45359</v>
      </c>
    </row>
    <row r="6" spans="1:12" x14ac:dyDescent="0.35">
      <c r="A6" t="s">
        <v>8</v>
      </c>
      <c r="B6" s="2" t="s">
        <v>74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>
        <v>5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35">
      <c r="A15" s="3" t="s">
        <v>18</v>
      </c>
      <c r="B15" s="3"/>
      <c r="C15" s="3"/>
      <c r="D15" s="3"/>
      <c r="E15" s="3">
        <v>2</v>
      </c>
      <c r="F15" s="3" t="s">
        <v>19</v>
      </c>
      <c r="G15" s="3"/>
      <c r="H15" s="3"/>
      <c r="I15" s="3"/>
      <c r="J15" s="3"/>
      <c r="K15" s="3"/>
      <c r="L15" s="3"/>
    </row>
    <row r="17" spans="1:12" x14ac:dyDescent="0.35">
      <c r="A17" s="3" t="s">
        <v>20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5">
      <c r="A20" t="s">
        <v>21</v>
      </c>
    </row>
    <row r="21" spans="1:12" x14ac:dyDescent="0.35">
      <c r="A21" t="s">
        <v>22</v>
      </c>
      <c r="E21" t="s">
        <v>23</v>
      </c>
    </row>
    <row r="22" spans="1:12" x14ac:dyDescent="0.35">
      <c r="A22" t="s">
        <v>24</v>
      </c>
      <c r="E22">
        <v>600</v>
      </c>
      <c r="F22" t="s">
        <v>25</v>
      </c>
    </row>
    <row r="23" spans="1:12" x14ac:dyDescent="0.35">
      <c r="A23" t="s">
        <v>26</v>
      </c>
      <c r="E23">
        <v>9</v>
      </c>
      <c r="F23" t="s">
        <v>25</v>
      </c>
    </row>
    <row r="24" spans="1:12" x14ac:dyDescent="0.35">
      <c r="A24" t="s">
        <v>27</v>
      </c>
      <c r="E24">
        <v>10</v>
      </c>
    </row>
    <row r="25" spans="1:12" x14ac:dyDescent="0.35">
      <c r="A25" t="s">
        <v>28</v>
      </c>
      <c r="E25">
        <v>0</v>
      </c>
      <c r="F25" t="s">
        <v>29</v>
      </c>
    </row>
    <row r="26" spans="1:12" x14ac:dyDescent="0.35">
      <c r="A26" t="s">
        <v>30</v>
      </c>
      <c r="E26" t="s">
        <v>69</v>
      </c>
    </row>
    <row r="27" spans="1:12" x14ac:dyDescent="0.35">
      <c r="A27" t="s">
        <v>32</v>
      </c>
      <c r="B27" s="2" t="s">
        <v>75</v>
      </c>
    </row>
    <row r="29" spans="1:12" x14ac:dyDescent="0.35">
      <c r="B29" t="s">
        <v>33</v>
      </c>
    </row>
    <row r="30" spans="1:12" x14ac:dyDescent="0.35">
      <c r="A30" s="5" t="s">
        <v>34</v>
      </c>
      <c r="B30" s="5">
        <v>8</v>
      </c>
      <c r="C30" s="5">
        <v>9</v>
      </c>
      <c r="D30" s="5">
        <v>10</v>
      </c>
      <c r="E30" s="5">
        <v>11</v>
      </c>
      <c r="F30" s="5">
        <v>12</v>
      </c>
    </row>
    <row r="31" spans="1:12" x14ac:dyDescent="0.35">
      <c r="A31" s="5" t="s">
        <v>70</v>
      </c>
      <c r="B31">
        <v>0.1429000049829483</v>
      </c>
      <c r="C31">
        <v>0.12630000710487366</v>
      </c>
      <c r="D31">
        <v>8.9100003242492676E-2</v>
      </c>
      <c r="E31">
        <v>6.7800000309944153E-2</v>
      </c>
      <c r="F31">
        <v>6.589999794960022E-2</v>
      </c>
      <c r="H31">
        <f>10*(B31-$F$37)</f>
        <v>1.0430000349879265</v>
      </c>
      <c r="I31">
        <f t="shared" ref="I31:L31" si="0">10*(C31-$F$37)</f>
        <v>0.87700005620718002</v>
      </c>
      <c r="J31">
        <f t="shared" si="0"/>
        <v>0.50500001758337021</v>
      </c>
      <c r="K31">
        <f t="shared" si="0"/>
        <v>0.29199998825788498</v>
      </c>
      <c r="L31">
        <f t="shared" si="0"/>
        <v>0.27299996465444565</v>
      </c>
    </row>
    <row r="32" spans="1:12" x14ac:dyDescent="0.35">
      <c r="A32" s="5" t="s">
        <v>71</v>
      </c>
      <c r="B32">
        <v>0.11169999837875366</v>
      </c>
      <c r="C32">
        <v>0.11819999665021896</v>
      </c>
      <c r="D32">
        <v>8.3499997854232788E-2</v>
      </c>
      <c r="E32">
        <v>6.7299999296665192E-2</v>
      </c>
      <c r="F32">
        <v>6.849999725818634E-2</v>
      </c>
      <c r="H32">
        <f t="shared" ref="H32:H36" si="1">10*(B32-$F$37)</f>
        <v>0.73099996894598007</v>
      </c>
      <c r="I32">
        <f t="shared" ref="I32:I36" si="2">10*(C32-$F$37)</f>
        <v>0.79599995166063309</v>
      </c>
      <c r="J32">
        <f t="shared" ref="J32:J36" si="3">10*(D32-$F$37)</f>
        <v>0.44899996370077133</v>
      </c>
      <c r="K32">
        <f t="shared" ref="K32:K36" si="4">10*(E32-$F$37)</f>
        <v>0.28699997812509537</v>
      </c>
      <c r="L32">
        <f t="shared" ref="L32:L36" si="5">10*(F32-$F$37)</f>
        <v>0.29899995774030685</v>
      </c>
    </row>
    <row r="33" spans="1:12" x14ac:dyDescent="0.35">
      <c r="A33" s="5" t="s">
        <v>72</v>
      </c>
      <c r="B33">
        <v>0.13210000097751617</v>
      </c>
      <c r="C33">
        <v>0.12280000001192093</v>
      </c>
      <c r="D33">
        <v>9.7000002861022949E-2</v>
      </c>
      <c r="E33">
        <v>6.6899999976158142E-2</v>
      </c>
      <c r="F33">
        <v>6.6500000655651093E-2</v>
      </c>
      <c r="H33">
        <f t="shared" si="1"/>
        <v>0.93499999493360519</v>
      </c>
      <c r="I33">
        <f t="shared" si="2"/>
        <v>0.84199998527765274</v>
      </c>
      <c r="J33">
        <f t="shared" si="3"/>
        <v>0.58400001376867294</v>
      </c>
      <c r="K33">
        <f t="shared" si="4"/>
        <v>0.28299998492002487</v>
      </c>
      <c r="L33">
        <f t="shared" si="5"/>
        <v>0.27899999171495438</v>
      </c>
    </row>
    <row r="34" spans="1:12" x14ac:dyDescent="0.35">
      <c r="A34" s="5" t="s">
        <v>35</v>
      </c>
      <c r="B34">
        <v>0.14730000495910645</v>
      </c>
      <c r="C34">
        <v>0.13619999587535858</v>
      </c>
      <c r="D34">
        <v>0.14030000567436218</v>
      </c>
      <c r="E34">
        <v>0.11500000208616257</v>
      </c>
      <c r="F34">
        <v>0.1005999967455864</v>
      </c>
      <c r="H34">
        <f t="shared" si="1"/>
        <v>1.0870000347495079</v>
      </c>
      <c r="I34">
        <f t="shared" si="2"/>
        <v>0.97599994391202927</v>
      </c>
      <c r="J34">
        <f t="shared" si="3"/>
        <v>1.0170000419020653</v>
      </c>
      <c r="K34">
        <f t="shared" si="4"/>
        <v>0.76400000602006912</v>
      </c>
      <c r="L34">
        <f t="shared" si="5"/>
        <v>0.6199999526143074</v>
      </c>
    </row>
    <row r="35" spans="1:12" x14ac:dyDescent="0.35">
      <c r="A35" s="5" t="s">
        <v>36</v>
      </c>
      <c r="B35">
        <v>0.12280000001192093</v>
      </c>
      <c r="C35">
        <v>0.14419999718666077</v>
      </c>
      <c r="D35">
        <v>0.120899997651577</v>
      </c>
      <c r="E35">
        <v>0.12300000339746475</v>
      </c>
      <c r="F35">
        <v>0.12319999933242798</v>
      </c>
      <c r="H35">
        <f t="shared" si="1"/>
        <v>0.84199998527765274</v>
      </c>
      <c r="I35">
        <f t="shared" si="2"/>
        <v>1.0559999570250511</v>
      </c>
      <c r="J35">
        <f t="shared" si="3"/>
        <v>0.82299996167421341</v>
      </c>
      <c r="K35">
        <f t="shared" si="4"/>
        <v>0.84400001913309097</v>
      </c>
      <c r="L35">
        <f t="shared" si="5"/>
        <v>0.84599997848272324</v>
      </c>
    </row>
    <row r="36" spans="1:12" x14ac:dyDescent="0.35">
      <c r="A36" s="5" t="s">
        <v>37</v>
      </c>
      <c r="B36">
        <v>0.14390000700950623</v>
      </c>
      <c r="C36">
        <v>0.15549999475479126</v>
      </c>
      <c r="D36">
        <v>0.15620000660419464</v>
      </c>
      <c r="E36">
        <v>0.13629999756813049</v>
      </c>
      <c r="F36">
        <v>0.10790000110864639</v>
      </c>
      <c r="H36">
        <f t="shared" si="1"/>
        <v>1.0530000552535057</v>
      </c>
      <c r="I36">
        <f t="shared" si="2"/>
        <v>1.168999932706356</v>
      </c>
      <c r="J36">
        <f t="shared" si="3"/>
        <v>1.1760000512003899</v>
      </c>
      <c r="K36">
        <f t="shared" si="4"/>
        <v>0.97699996083974838</v>
      </c>
      <c r="L36">
        <f t="shared" si="5"/>
        <v>0.69299999624490738</v>
      </c>
    </row>
    <row r="37" spans="1:12" x14ac:dyDescent="0.35">
      <c r="A37" s="5" t="s">
        <v>73</v>
      </c>
      <c r="F37">
        <v>3.8600001484155655E-2</v>
      </c>
    </row>
    <row r="42" spans="1:12" x14ac:dyDescent="0.35">
      <c r="A42" t="s">
        <v>38</v>
      </c>
      <c r="B42" s="2" t="s">
        <v>76</v>
      </c>
    </row>
    <row r="47" spans="1:12" x14ac:dyDescent="0.35">
      <c r="A47" t="s">
        <v>42</v>
      </c>
    </row>
    <row r="48" spans="1:12" x14ac:dyDescent="0.35">
      <c r="A48" t="s">
        <v>22</v>
      </c>
      <c r="E48" t="s">
        <v>43</v>
      </c>
    </row>
    <row r="49" spans="1:12" x14ac:dyDescent="0.35">
      <c r="A49" t="s">
        <v>44</v>
      </c>
      <c r="E49">
        <v>560</v>
      </c>
      <c r="F49" t="s">
        <v>25</v>
      </c>
    </row>
    <row r="50" spans="1:12" x14ac:dyDescent="0.35">
      <c r="A50" t="s">
        <v>45</v>
      </c>
      <c r="E50">
        <v>610</v>
      </c>
      <c r="F50" t="s">
        <v>25</v>
      </c>
    </row>
    <row r="51" spans="1:12" x14ac:dyDescent="0.35">
      <c r="A51" t="s">
        <v>46</v>
      </c>
      <c r="E51">
        <v>9</v>
      </c>
      <c r="F51" t="s">
        <v>25</v>
      </c>
    </row>
    <row r="52" spans="1:12" x14ac:dyDescent="0.35">
      <c r="A52" t="s">
        <v>47</v>
      </c>
      <c r="E52">
        <v>20</v>
      </c>
      <c r="F52" t="s">
        <v>25</v>
      </c>
    </row>
    <row r="53" spans="1:12" x14ac:dyDescent="0.35">
      <c r="A53" t="s">
        <v>48</v>
      </c>
      <c r="E53">
        <v>80</v>
      </c>
      <c r="F53" t="s">
        <v>49</v>
      </c>
    </row>
    <row r="54" spans="1:12" x14ac:dyDescent="0.35">
      <c r="A54" t="s">
        <v>27</v>
      </c>
      <c r="E54">
        <v>10</v>
      </c>
    </row>
    <row r="55" spans="1:12" x14ac:dyDescent="0.35">
      <c r="A55" t="s">
        <v>50</v>
      </c>
      <c r="E55">
        <v>20</v>
      </c>
      <c r="F55" t="s">
        <v>51</v>
      </c>
    </row>
    <row r="56" spans="1:12" x14ac:dyDescent="0.35">
      <c r="A56" t="s">
        <v>52</v>
      </c>
      <c r="E56">
        <v>0</v>
      </c>
      <c r="F56" t="s">
        <v>51</v>
      </c>
    </row>
    <row r="57" spans="1:12" x14ac:dyDescent="0.35">
      <c r="A57" t="s">
        <v>28</v>
      </c>
      <c r="E57">
        <v>0</v>
      </c>
      <c r="F57" t="s">
        <v>29</v>
      </c>
    </row>
    <row r="58" spans="1:12" x14ac:dyDescent="0.35">
      <c r="A58" t="s">
        <v>53</v>
      </c>
      <c r="E58">
        <v>20000</v>
      </c>
      <c r="F58" t="s">
        <v>54</v>
      </c>
    </row>
    <row r="59" spans="1:12" x14ac:dyDescent="0.35">
      <c r="A59" t="s">
        <v>30</v>
      </c>
      <c r="E59" t="s">
        <v>69</v>
      </c>
    </row>
    <row r="60" spans="1:12" x14ac:dyDescent="0.35">
      <c r="A60" t="s">
        <v>32</v>
      </c>
      <c r="B60" s="2" t="s">
        <v>77</v>
      </c>
    </row>
    <row r="62" spans="1:12" x14ac:dyDescent="0.35">
      <c r="B62" t="s">
        <v>33</v>
      </c>
    </row>
    <row r="63" spans="1:12" x14ac:dyDescent="0.35">
      <c r="A63" s="5" t="s">
        <v>34</v>
      </c>
      <c r="B63" s="5">
        <v>8</v>
      </c>
      <c r="C63" s="5">
        <v>9</v>
      </c>
      <c r="D63" s="5">
        <v>10</v>
      </c>
      <c r="E63" s="5">
        <v>11</v>
      </c>
      <c r="F63" s="5">
        <v>12</v>
      </c>
    </row>
    <row r="64" spans="1:12" x14ac:dyDescent="0.35">
      <c r="A64" s="5" t="s">
        <v>70</v>
      </c>
      <c r="B64">
        <v>27</v>
      </c>
      <c r="C64">
        <v>28</v>
      </c>
      <c r="D64">
        <v>32</v>
      </c>
      <c r="E64">
        <v>85</v>
      </c>
      <c r="F64">
        <v>91</v>
      </c>
      <c r="H64">
        <f>10*(B64-$F$70)</f>
        <v>40</v>
      </c>
      <c r="I64">
        <f t="shared" ref="I64:L64" si="6">10*(C64-$F$70)</f>
        <v>50</v>
      </c>
      <c r="J64">
        <f t="shared" si="6"/>
        <v>90</v>
      </c>
      <c r="K64">
        <f t="shared" si="6"/>
        <v>620</v>
      </c>
      <c r="L64">
        <f t="shared" si="6"/>
        <v>680</v>
      </c>
    </row>
    <row r="65" spans="1:12" x14ac:dyDescent="0.35">
      <c r="A65" s="5" t="s">
        <v>71</v>
      </c>
      <c r="B65">
        <v>25</v>
      </c>
      <c r="C65">
        <v>29</v>
      </c>
      <c r="D65">
        <v>34</v>
      </c>
      <c r="E65">
        <v>85</v>
      </c>
      <c r="F65">
        <v>86</v>
      </c>
      <c r="H65">
        <f t="shared" ref="H65:H69" si="7">10*(B65-$F$70)</f>
        <v>20</v>
      </c>
      <c r="I65">
        <f t="shared" ref="I65:I69" si="8">10*(C65-$F$70)</f>
        <v>60</v>
      </c>
      <c r="J65">
        <f t="shared" ref="J65:J69" si="9">10*(D65-$F$70)</f>
        <v>110</v>
      </c>
      <c r="K65">
        <f t="shared" ref="K65:K69" si="10">10*(E65-$F$70)</f>
        <v>620</v>
      </c>
      <c r="L65">
        <f t="shared" ref="L65:L69" si="11">10*(F65-$F$70)</f>
        <v>630</v>
      </c>
    </row>
    <row r="66" spans="1:12" x14ac:dyDescent="0.35">
      <c r="A66" s="5" t="s">
        <v>72</v>
      </c>
      <c r="B66">
        <v>27</v>
      </c>
      <c r="C66">
        <v>28</v>
      </c>
      <c r="D66">
        <v>35</v>
      </c>
      <c r="E66">
        <v>78</v>
      </c>
      <c r="F66">
        <v>93</v>
      </c>
      <c r="H66">
        <f t="shared" si="7"/>
        <v>40</v>
      </c>
      <c r="I66">
        <f t="shared" si="8"/>
        <v>50</v>
      </c>
      <c r="J66">
        <f t="shared" si="9"/>
        <v>120</v>
      </c>
      <c r="K66">
        <f t="shared" si="10"/>
        <v>550</v>
      </c>
      <c r="L66">
        <f t="shared" si="11"/>
        <v>700</v>
      </c>
    </row>
    <row r="67" spans="1:12" x14ac:dyDescent="0.35">
      <c r="A67" s="5" t="s">
        <v>35</v>
      </c>
      <c r="B67">
        <v>25</v>
      </c>
      <c r="C67">
        <v>31</v>
      </c>
      <c r="D67">
        <v>32</v>
      </c>
      <c r="E67">
        <v>31</v>
      </c>
      <c r="F67">
        <v>31</v>
      </c>
      <c r="H67">
        <f t="shared" si="7"/>
        <v>20</v>
      </c>
      <c r="I67">
        <f t="shared" si="8"/>
        <v>80</v>
      </c>
      <c r="J67">
        <f t="shared" si="9"/>
        <v>90</v>
      </c>
      <c r="K67">
        <f t="shared" si="10"/>
        <v>80</v>
      </c>
      <c r="L67">
        <f t="shared" si="11"/>
        <v>80</v>
      </c>
    </row>
    <row r="68" spans="1:12" x14ac:dyDescent="0.35">
      <c r="A68" s="5" t="s">
        <v>36</v>
      </c>
      <c r="B68">
        <v>25</v>
      </c>
      <c r="C68">
        <v>32</v>
      </c>
      <c r="D68">
        <v>32</v>
      </c>
      <c r="E68">
        <v>34</v>
      </c>
      <c r="F68">
        <v>35</v>
      </c>
      <c r="H68">
        <f t="shared" si="7"/>
        <v>20</v>
      </c>
      <c r="I68">
        <f t="shared" si="8"/>
        <v>90</v>
      </c>
      <c r="J68">
        <f t="shared" si="9"/>
        <v>90</v>
      </c>
      <c r="K68">
        <f t="shared" si="10"/>
        <v>110</v>
      </c>
      <c r="L68">
        <f t="shared" si="11"/>
        <v>120</v>
      </c>
    </row>
    <row r="69" spans="1:12" x14ac:dyDescent="0.35">
      <c r="A69" s="5" t="s">
        <v>37</v>
      </c>
      <c r="B69">
        <v>26</v>
      </c>
      <c r="C69">
        <v>34</v>
      </c>
      <c r="D69">
        <v>40</v>
      </c>
      <c r="E69">
        <v>33</v>
      </c>
      <c r="F69">
        <v>34</v>
      </c>
      <c r="H69">
        <f t="shared" si="7"/>
        <v>30</v>
      </c>
      <c r="I69">
        <f t="shared" si="8"/>
        <v>110</v>
      </c>
      <c r="J69">
        <f t="shared" si="9"/>
        <v>170</v>
      </c>
      <c r="K69">
        <f t="shared" si="10"/>
        <v>100</v>
      </c>
      <c r="L69">
        <f t="shared" si="11"/>
        <v>110</v>
      </c>
    </row>
    <row r="70" spans="1:12" x14ac:dyDescent="0.35">
      <c r="A70" s="5" t="s">
        <v>73</v>
      </c>
      <c r="F70">
        <v>23</v>
      </c>
    </row>
    <row r="75" spans="1:12" x14ac:dyDescent="0.35">
      <c r="A75" t="s">
        <v>38</v>
      </c>
      <c r="B75" s="2" t="s">
        <v>78</v>
      </c>
    </row>
  </sheetData>
  <conditionalFormatting sqref="H31:L36">
    <cfRule type="colorScale" priority="3">
      <colorScale>
        <cfvo type="min"/>
        <cfvo type="max"/>
        <color rgb="FFFCFCFF"/>
        <color rgb="FF63BE7B"/>
      </colorScale>
    </cfRule>
  </conditionalFormatting>
  <conditionalFormatting sqref="H64:L6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topLeftCell="A31" workbookViewId="0">
      <selection activeCell="C60" sqref="C60"/>
    </sheetView>
  </sheetViews>
  <sheetFormatPr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s="1">
        <v>45358</v>
      </c>
    </row>
    <row r="6" spans="1:12" x14ac:dyDescent="0.35">
      <c r="A6" t="s">
        <v>8</v>
      </c>
      <c r="B6" s="2" t="s">
        <v>64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>
        <v>5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35">
      <c r="A15" s="3" t="s">
        <v>18</v>
      </c>
      <c r="B15" s="3"/>
      <c r="C15" s="3"/>
      <c r="D15" s="3"/>
      <c r="E15" s="3">
        <v>2</v>
      </c>
      <c r="F15" s="3" t="s">
        <v>19</v>
      </c>
      <c r="G15" s="3"/>
      <c r="H15" s="3"/>
      <c r="I15" s="3"/>
      <c r="J15" s="3"/>
      <c r="K15" s="3"/>
      <c r="L15" s="3"/>
    </row>
    <row r="17" spans="1:12" x14ac:dyDescent="0.35">
      <c r="A17" s="3" t="s">
        <v>20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5">
      <c r="A20" t="s">
        <v>21</v>
      </c>
    </row>
    <row r="21" spans="1:12" x14ac:dyDescent="0.35">
      <c r="A21" t="s">
        <v>22</v>
      </c>
      <c r="E21" t="s">
        <v>23</v>
      </c>
    </row>
    <row r="22" spans="1:12" x14ac:dyDescent="0.35">
      <c r="A22" t="s">
        <v>24</v>
      </c>
      <c r="E22">
        <v>600</v>
      </c>
      <c r="F22" t="s">
        <v>25</v>
      </c>
    </row>
    <row r="23" spans="1:12" x14ac:dyDescent="0.35">
      <c r="A23" t="s">
        <v>26</v>
      </c>
      <c r="E23">
        <v>9</v>
      </c>
      <c r="F23" t="s">
        <v>25</v>
      </c>
    </row>
    <row r="24" spans="1:12" x14ac:dyDescent="0.35">
      <c r="A24" t="s">
        <v>27</v>
      </c>
      <c r="E24">
        <v>10</v>
      </c>
    </row>
    <row r="25" spans="1:12" x14ac:dyDescent="0.35">
      <c r="A25" t="s">
        <v>28</v>
      </c>
      <c r="E25">
        <v>0</v>
      </c>
      <c r="F25" t="s">
        <v>29</v>
      </c>
    </row>
    <row r="26" spans="1:12" x14ac:dyDescent="0.35">
      <c r="A26" t="s">
        <v>30</v>
      </c>
      <c r="E26" t="s">
        <v>63</v>
      </c>
    </row>
    <row r="27" spans="1:12" x14ac:dyDescent="0.35">
      <c r="A27" t="s">
        <v>32</v>
      </c>
      <c r="B27" s="2" t="s">
        <v>65</v>
      </c>
    </row>
    <row r="29" spans="1:12" x14ac:dyDescent="0.35">
      <c r="B29" t="s">
        <v>33</v>
      </c>
    </row>
    <row r="30" spans="1:12" x14ac:dyDescent="0.35">
      <c r="A30" s="5" t="s">
        <v>34</v>
      </c>
      <c r="B30" s="5">
        <v>8</v>
      </c>
      <c r="C30" s="5">
        <v>9</v>
      </c>
      <c r="D30" s="5">
        <v>10</v>
      </c>
    </row>
    <row r="31" spans="1:12" x14ac:dyDescent="0.35">
      <c r="A31" s="5" t="s">
        <v>37</v>
      </c>
      <c r="B31">
        <v>3.8699999451637268E-2</v>
      </c>
      <c r="C31">
        <v>0.14059999585151672</v>
      </c>
      <c r="D31">
        <v>0.13740000128746033</v>
      </c>
    </row>
    <row r="33" spans="1:6" x14ac:dyDescent="0.35">
      <c r="C33">
        <f>10*(C31-$B$31)</f>
        <v>1.0189999639987946</v>
      </c>
      <c r="D33">
        <f>10*(D31-$B$31)</f>
        <v>0.98700001835823059</v>
      </c>
    </row>
    <row r="34" spans="1:6" x14ac:dyDescent="0.35">
      <c r="C34" t="s">
        <v>79</v>
      </c>
      <c r="D34">
        <v>2744</v>
      </c>
    </row>
    <row r="36" spans="1:6" x14ac:dyDescent="0.35">
      <c r="A36" t="s">
        <v>38</v>
      </c>
      <c r="B36" s="2" t="s">
        <v>66</v>
      </c>
    </row>
    <row r="41" spans="1:6" x14ac:dyDescent="0.35">
      <c r="A41" t="s">
        <v>42</v>
      </c>
    </row>
    <row r="42" spans="1:6" x14ac:dyDescent="0.35">
      <c r="A42" t="s">
        <v>22</v>
      </c>
      <c r="E42" t="s">
        <v>43</v>
      </c>
    </row>
    <row r="43" spans="1:6" x14ac:dyDescent="0.35">
      <c r="A43" t="s">
        <v>44</v>
      </c>
      <c r="E43">
        <v>560</v>
      </c>
      <c r="F43" t="s">
        <v>25</v>
      </c>
    </row>
    <row r="44" spans="1:6" x14ac:dyDescent="0.35">
      <c r="A44" t="s">
        <v>45</v>
      </c>
      <c r="E44">
        <v>610</v>
      </c>
      <c r="F44" t="s">
        <v>25</v>
      </c>
    </row>
    <row r="45" spans="1:6" x14ac:dyDescent="0.35">
      <c r="A45" t="s">
        <v>46</v>
      </c>
      <c r="E45">
        <v>9</v>
      </c>
      <c r="F45" t="s">
        <v>25</v>
      </c>
    </row>
    <row r="46" spans="1:6" x14ac:dyDescent="0.35">
      <c r="A46" t="s">
        <v>47</v>
      </c>
      <c r="E46">
        <v>20</v>
      </c>
      <c r="F46" t="s">
        <v>25</v>
      </c>
    </row>
    <row r="47" spans="1:6" x14ac:dyDescent="0.35">
      <c r="A47" t="s">
        <v>48</v>
      </c>
      <c r="E47">
        <v>80</v>
      </c>
      <c r="F47" t="s">
        <v>49</v>
      </c>
    </row>
    <row r="48" spans="1:6" x14ac:dyDescent="0.35">
      <c r="A48" t="s">
        <v>27</v>
      </c>
      <c r="E48">
        <v>10</v>
      </c>
    </row>
    <row r="49" spans="1:6" x14ac:dyDescent="0.35">
      <c r="A49" t="s">
        <v>50</v>
      </c>
      <c r="E49">
        <v>20</v>
      </c>
      <c r="F49" t="s">
        <v>51</v>
      </c>
    </row>
    <row r="50" spans="1:6" x14ac:dyDescent="0.35">
      <c r="A50" t="s">
        <v>52</v>
      </c>
      <c r="E50">
        <v>0</v>
      </c>
      <c r="F50" t="s">
        <v>51</v>
      </c>
    </row>
    <row r="51" spans="1:6" x14ac:dyDescent="0.35">
      <c r="A51" t="s">
        <v>28</v>
      </c>
      <c r="E51">
        <v>0</v>
      </c>
      <c r="F51" t="s">
        <v>29</v>
      </c>
    </row>
    <row r="52" spans="1:6" x14ac:dyDescent="0.35">
      <c r="A52" t="s">
        <v>53</v>
      </c>
      <c r="E52">
        <v>20000</v>
      </c>
      <c r="F52" t="s">
        <v>54</v>
      </c>
    </row>
    <row r="53" spans="1:6" x14ac:dyDescent="0.35">
      <c r="A53" t="s">
        <v>30</v>
      </c>
      <c r="E53" t="s">
        <v>63</v>
      </c>
    </row>
    <row r="54" spans="1:6" x14ac:dyDescent="0.35">
      <c r="A54" t="s">
        <v>32</v>
      </c>
      <c r="B54" s="2" t="s">
        <v>67</v>
      </c>
    </row>
    <row r="56" spans="1:6" x14ac:dyDescent="0.35">
      <c r="B56" t="s">
        <v>33</v>
      </c>
    </row>
    <row r="57" spans="1:6" x14ac:dyDescent="0.35">
      <c r="A57" s="5" t="s">
        <v>34</v>
      </c>
      <c r="B57" s="5">
        <v>8</v>
      </c>
      <c r="C57" s="5">
        <v>9</v>
      </c>
      <c r="D57" s="5">
        <v>10</v>
      </c>
    </row>
    <row r="58" spans="1:6" x14ac:dyDescent="0.35">
      <c r="A58" s="5" t="s">
        <v>37</v>
      </c>
      <c r="B58">
        <v>23</v>
      </c>
      <c r="C58">
        <v>73</v>
      </c>
      <c r="D58">
        <v>24</v>
      </c>
    </row>
    <row r="60" spans="1:6" x14ac:dyDescent="0.35">
      <c r="C60">
        <f>10*(C58-$B$58)</f>
        <v>500</v>
      </c>
      <c r="D60">
        <f>10*(D58-$B$58)</f>
        <v>10</v>
      </c>
    </row>
    <row r="61" spans="1:6" x14ac:dyDescent="0.35">
      <c r="C61" t="s">
        <v>79</v>
      </c>
      <c r="D61">
        <v>2744</v>
      </c>
    </row>
    <row r="63" spans="1:6" x14ac:dyDescent="0.35">
      <c r="A63" t="s">
        <v>38</v>
      </c>
      <c r="B63" s="2" t="s">
        <v>68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5"/>
  <sheetViews>
    <sheetView topLeftCell="A33" workbookViewId="0">
      <selection activeCell="G64" sqref="G64"/>
    </sheetView>
  </sheetViews>
  <sheetFormatPr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s="1">
        <v>45358</v>
      </c>
    </row>
    <row r="6" spans="1:12" x14ac:dyDescent="0.35">
      <c r="A6" t="s">
        <v>8</v>
      </c>
      <c r="B6" s="2" t="s">
        <v>58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>
        <v>5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35">
      <c r="A15" s="3" t="s">
        <v>18</v>
      </c>
      <c r="B15" s="3"/>
      <c r="C15" s="3"/>
      <c r="D15" s="3"/>
      <c r="E15" s="3">
        <v>2</v>
      </c>
      <c r="F15" s="3" t="s">
        <v>19</v>
      </c>
      <c r="G15" s="3"/>
      <c r="H15" s="3"/>
      <c r="I15" s="3"/>
      <c r="J15" s="3"/>
      <c r="K15" s="3"/>
      <c r="L15" s="3"/>
    </row>
    <row r="17" spans="1:12" x14ac:dyDescent="0.35">
      <c r="A17" s="3" t="s">
        <v>20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5">
      <c r="A20" t="s">
        <v>21</v>
      </c>
    </row>
    <row r="21" spans="1:12" x14ac:dyDescent="0.35">
      <c r="A21" t="s">
        <v>22</v>
      </c>
      <c r="E21" t="s">
        <v>23</v>
      </c>
    </row>
    <row r="22" spans="1:12" x14ac:dyDescent="0.35">
      <c r="A22" t="s">
        <v>24</v>
      </c>
      <c r="E22">
        <v>600</v>
      </c>
      <c r="F22" t="s">
        <v>25</v>
      </c>
    </row>
    <row r="23" spans="1:12" x14ac:dyDescent="0.35">
      <c r="A23" t="s">
        <v>26</v>
      </c>
      <c r="E23">
        <v>9</v>
      </c>
      <c r="F23" t="s">
        <v>25</v>
      </c>
    </row>
    <row r="24" spans="1:12" x14ac:dyDescent="0.35">
      <c r="A24" t="s">
        <v>27</v>
      </c>
      <c r="E24">
        <v>10</v>
      </c>
    </row>
    <row r="25" spans="1:12" x14ac:dyDescent="0.35">
      <c r="A25" t="s">
        <v>28</v>
      </c>
      <c r="E25">
        <v>0</v>
      </c>
      <c r="F25" t="s">
        <v>29</v>
      </c>
    </row>
    <row r="26" spans="1:12" x14ac:dyDescent="0.35">
      <c r="A26" t="s">
        <v>30</v>
      </c>
      <c r="E26" t="s">
        <v>57</v>
      </c>
    </row>
    <row r="27" spans="1:12" x14ac:dyDescent="0.35">
      <c r="A27" t="s">
        <v>32</v>
      </c>
      <c r="B27" s="2" t="s">
        <v>59</v>
      </c>
    </row>
    <row r="29" spans="1:12" x14ac:dyDescent="0.35">
      <c r="B29" t="s">
        <v>33</v>
      </c>
    </row>
    <row r="30" spans="1:12" x14ac:dyDescent="0.35">
      <c r="A30" s="5" t="s">
        <v>34</v>
      </c>
      <c r="B30" s="5">
        <v>11</v>
      </c>
      <c r="C30" s="5">
        <v>12</v>
      </c>
      <c r="F30" t="s">
        <v>79</v>
      </c>
    </row>
    <row r="31" spans="1:12" x14ac:dyDescent="0.35">
      <c r="A31" s="5" t="s">
        <v>36</v>
      </c>
      <c r="B31">
        <v>3.880000114440918E-2</v>
      </c>
      <c r="C31">
        <v>0.17069999873638153</v>
      </c>
      <c r="F31">
        <f>10*(C31-$B$31)</f>
        <v>1.3189999759197235</v>
      </c>
    </row>
    <row r="32" spans="1:12" x14ac:dyDescent="0.35">
      <c r="A32" s="5" t="s">
        <v>37</v>
      </c>
      <c r="B32">
        <v>0.13490000367164612</v>
      </c>
      <c r="C32">
        <v>0.13779999315738678</v>
      </c>
      <c r="E32">
        <f>10*(B32-$B$31)</f>
        <v>0.96100002527236938</v>
      </c>
      <c r="F32">
        <f>10*(C32-$B$31)</f>
        <v>0.989999920129776</v>
      </c>
    </row>
    <row r="33" spans="1:6" x14ac:dyDescent="0.35">
      <c r="E33">
        <v>2744</v>
      </c>
      <c r="F33">
        <v>4682</v>
      </c>
    </row>
    <row r="34" spans="1:6" x14ac:dyDescent="0.35">
      <c r="F34">
        <f>ROUND(1000/F31, 0)</f>
        <v>758</v>
      </c>
    </row>
    <row r="35" spans="1:6" x14ac:dyDescent="0.35">
      <c r="F35">
        <f>1000-F34</f>
        <v>242</v>
      </c>
    </row>
    <row r="37" spans="1:6" x14ac:dyDescent="0.35">
      <c r="A37" t="s">
        <v>38</v>
      </c>
      <c r="B37" s="2" t="s">
        <v>60</v>
      </c>
    </row>
    <row r="42" spans="1:6" x14ac:dyDescent="0.35">
      <c r="A42" t="s">
        <v>42</v>
      </c>
    </row>
    <row r="43" spans="1:6" x14ac:dyDescent="0.35">
      <c r="A43" t="s">
        <v>22</v>
      </c>
      <c r="E43" t="s">
        <v>43</v>
      </c>
    </row>
    <row r="44" spans="1:6" x14ac:dyDescent="0.35">
      <c r="A44" t="s">
        <v>44</v>
      </c>
      <c r="E44">
        <v>560</v>
      </c>
      <c r="F44" t="s">
        <v>25</v>
      </c>
    </row>
    <row r="45" spans="1:6" x14ac:dyDescent="0.35">
      <c r="A45" t="s">
        <v>45</v>
      </c>
      <c r="E45">
        <v>610</v>
      </c>
      <c r="F45" t="s">
        <v>25</v>
      </c>
    </row>
    <row r="46" spans="1:6" x14ac:dyDescent="0.35">
      <c r="A46" t="s">
        <v>46</v>
      </c>
      <c r="E46">
        <v>9</v>
      </c>
      <c r="F46" t="s">
        <v>25</v>
      </c>
    </row>
    <row r="47" spans="1:6" x14ac:dyDescent="0.35">
      <c r="A47" t="s">
        <v>47</v>
      </c>
      <c r="E47">
        <v>20</v>
      </c>
      <c r="F47" t="s">
        <v>25</v>
      </c>
    </row>
    <row r="48" spans="1:6" x14ac:dyDescent="0.35">
      <c r="A48" t="s">
        <v>48</v>
      </c>
      <c r="E48">
        <v>80</v>
      </c>
      <c r="F48" t="s">
        <v>49</v>
      </c>
    </row>
    <row r="49" spans="1:6" x14ac:dyDescent="0.35">
      <c r="A49" t="s">
        <v>27</v>
      </c>
      <c r="E49">
        <v>10</v>
      </c>
    </row>
    <row r="50" spans="1:6" x14ac:dyDescent="0.35">
      <c r="A50" t="s">
        <v>50</v>
      </c>
      <c r="E50">
        <v>20</v>
      </c>
      <c r="F50" t="s">
        <v>51</v>
      </c>
    </row>
    <row r="51" spans="1:6" x14ac:dyDescent="0.35">
      <c r="A51" t="s">
        <v>52</v>
      </c>
      <c r="E51">
        <v>0</v>
      </c>
      <c r="F51" t="s">
        <v>51</v>
      </c>
    </row>
    <row r="52" spans="1:6" x14ac:dyDescent="0.35">
      <c r="A52" t="s">
        <v>28</v>
      </c>
      <c r="E52">
        <v>0</v>
      </c>
      <c r="F52" t="s">
        <v>29</v>
      </c>
    </row>
    <row r="53" spans="1:6" x14ac:dyDescent="0.35">
      <c r="A53" t="s">
        <v>53</v>
      </c>
      <c r="E53">
        <v>20000</v>
      </c>
      <c r="F53" t="s">
        <v>54</v>
      </c>
    </row>
    <row r="54" spans="1:6" x14ac:dyDescent="0.35">
      <c r="A54" t="s">
        <v>30</v>
      </c>
      <c r="E54" t="s">
        <v>57</v>
      </c>
    </row>
    <row r="55" spans="1:6" x14ac:dyDescent="0.35">
      <c r="A55" t="s">
        <v>32</v>
      </c>
      <c r="B55" s="2" t="s">
        <v>61</v>
      </c>
    </row>
    <row r="57" spans="1:6" x14ac:dyDescent="0.35">
      <c r="B57" t="s">
        <v>33</v>
      </c>
    </row>
    <row r="58" spans="1:6" x14ac:dyDescent="0.35">
      <c r="A58" s="5" t="s">
        <v>34</v>
      </c>
      <c r="B58" s="5">
        <v>11</v>
      </c>
      <c r="C58" s="5">
        <v>12</v>
      </c>
    </row>
    <row r="59" spans="1:6" x14ac:dyDescent="0.35">
      <c r="A59" s="5" t="s">
        <v>36</v>
      </c>
      <c r="B59">
        <v>23</v>
      </c>
      <c r="C59">
        <v>84</v>
      </c>
      <c r="F59">
        <f>10*(C59-$B$59)</f>
        <v>610</v>
      </c>
    </row>
    <row r="60" spans="1:6" x14ac:dyDescent="0.35">
      <c r="A60" s="5" t="s">
        <v>37</v>
      </c>
      <c r="B60">
        <v>23</v>
      </c>
      <c r="C60">
        <v>23</v>
      </c>
      <c r="E60">
        <f>10*(B60-$B$59)</f>
        <v>0</v>
      </c>
      <c r="F60">
        <f>10*(C60-$B$59)</f>
        <v>0</v>
      </c>
    </row>
    <row r="65" spans="1:2" x14ac:dyDescent="0.35">
      <c r="A65" t="s">
        <v>38</v>
      </c>
      <c r="B65" s="2" t="s">
        <v>62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7"/>
  <sheetViews>
    <sheetView tabSelected="1" topLeftCell="A49" workbookViewId="0">
      <selection activeCell="L66" sqref="L66"/>
    </sheetView>
  </sheetViews>
  <sheetFormatPr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s="1">
        <v>45358</v>
      </c>
    </row>
    <row r="6" spans="1:12" x14ac:dyDescent="0.35">
      <c r="A6" t="s">
        <v>8</v>
      </c>
      <c r="B6" s="2" t="s">
        <v>39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>
        <v>5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35">
      <c r="A15" s="3" t="s">
        <v>18</v>
      </c>
      <c r="B15" s="3"/>
      <c r="C15" s="3"/>
      <c r="D15" s="3"/>
      <c r="E15" s="3">
        <v>2</v>
      </c>
      <c r="F15" s="3" t="s">
        <v>19</v>
      </c>
      <c r="G15" s="3"/>
      <c r="H15" s="3"/>
      <c r="I15" s="3"/>
      <c r="J15" s="3"/>
      <c r="K15" s="3"/>
      <c r="L15" s="3"/>
    </row>
    <row r="17" spans="1:13" x14ac:dyDescent="0.35">
      <c r="A17" s="3" t="s">
        <v>20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3" x14ac:dyDescent="0.35">
      <c r="A20" t="s">
        <v>21</v>
      </c>
    </row>
    <row r="21" spans="1:13" x14ac:dyDescent="0.35">
      <c r="A21" t="s">
        <v>22</v>
      </c>
      <c r="E21" t="s">
        <v>23</v>
      </c>
    </row>
    <row r="22" spans="1:13" x14ac:dyDescent="0.35">
      <c r="A22" t="s">
        <v>24</v>
      </c>
      <c r="E22">
        <v>600</v>
      </c>
      <c r="F22" t="s">
        <v>25</v>
      </c>
    </row>
    <row r="23" spans="1:13" x14ac:dyDescent="0.35">
      <c r="A23" t="s">
        <v>26</v>
      </c>
      <c r="E23">
        <v>9</v>
      </c>
      <c r="F23" t="s">
        <v>25</v>
      </c>
    </row>
    <row r="24" spans="1:13" x14ac:dyDescent="0.35">
      <c r="A24" t="s">
        <v>27</v>
      </c>
      <c r="E24">
        <v>10</v>
      </c>
    </row>
    <row r="25" spans="1:13" x14ac:dyDescent="0.35">
      <c r="A25" t="s">
        <v>28</v>
      </c>
      <c r="E25">
        <v>0</v>
      </c>
      <c r="F25" t="s">
        <v>29</v>
      </c>
    </row>
    <row r="26" spans="1:13" x14ac:dyDescent="0.35">
      <c r="A26" t="s">
        <v>30</v>
      </c>
      <c r="E26" t="s">
        <v>31</v>
      </c>
    </row>
    <row r="27" spans="1:13" x14ac:dyDescent="0.35">
      <c r="A27" t="s">
        <v>32</v>
      </c>
      <c r="B27" s="2" t="s">
        <v>40</v>
      </c>
    </row>
    <row r="29" spans="1:13" x14ac:dyDescent="0.35">
      <c r="B29" t="s">
        <v>33</v>
      </c>
    </row>
    <row r="30" spans="1:13" x14ac:dyDescent="0.35">
      <c r="A30" s="5" t="s">
        <v>34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  <c r="I30" s="5">
        <v>8</v>
      </c>
      <c r="J30" s="5">
        <v>9</v>
      </c>
      <c r="K30" s="5">
        <v>10</v>
      </c>
      <c r="L30" s="5">
        <v>11</v>
      </c>
      <c r="M30" s="5">
        <v>12</v>
      </c>
    </row>
    <row r="31" spans="1:13" x14ac:dyDescent="0.35">
      <c r="A31" s="5" t="s">
        <v>35</v>
      </c>
      <c r="B31">
        <v>0.15719999372959137</v>
      </c>
      <c r="C31">
        <v>0.10369999706745148</v>
      </c>
      <c r="D31">
        <v>0.17790000140666962</v>
      </c>
      <c r="E31">
        <v>0.16769999265670776</v>
      </c>
      <c r="F31">
        <v>9.7000002861022949E-2</v>
      </c>
      <c r="G31">
        <v>0.1574999988079071</v>
      </c>
      <c r="H31">
        <v>0.16519999504089355</v>
      </c>
      <c r="I31">
        <v>0.15670000016689301</v>
      </c>
      <c r="J31">
        <v>0.17350000143051147</v>
      </c>
      <c r="K31">
        <v>0.14939999580383301</v>
      </c>
      <c r="L31">
        <v>0.22699999809265137</v>
      </c>
      <c r="M31">
        <v>0.21340000629425049</v>
      </c>
    </row>
    <row r="32" spans="1:13" x14ac:dyDescent="0.35">
      <c r="A32" s="5" t="s">
        <v>36</v>
      </c>
      <c r="B32">
        <v>0.17069999873638153</v>
      </c>
      <c r="C32">
        <v>0.15379999577999115</v>
      </c>
      <c r="D32">
        <v>0.1429000049829483</v>
      </c>
      <c r="E32">
        <v>0.15839999914169312</v>
      </c>
      <c r="F32">
        <v>0.13609999418258667</v>
      </c>
      <c r="G32">
        <v>0.1890999972820282</v>
      </c>
      <c r="H32">
        <v>0.17509999871253967</v>
      </c>
      <c r="I32">
        <v>0.16380000114440918</v>
      </c>
      <c r="J32">
        <v>0.17579999566078186</v>
      </c>
      <c r="K32">
        <v>0.14859999716281891</v>
      </c>
      <c r="L32">
        <v>3.8699999451637268E-2</v>
      </c>
    </row>
    <row r="33" spans="1:13" x14ac:dyDescent="0.35">
      <c r="A33" s="5" t="s">
        <v>37</v>
      </c>
      <c r="B33">
        <v>0.20190000534057617</v>
      </c>
      <c r="C33">
        <v>0.19740000367164612</v>
      </c>
      <c r="D33">
        <v>0.17900000512599945</v>
      </c>
      <c r="E33">
        <v>0.17540000379085541</v>
      </c>
      <c r="F33">
        <v>0.1111999973654747</v>
      </c>
      <c r="G33">
        <v>0.20559999346733093</v>
      </c>
      <c r="H33">
        <v>0.18809999525547028</v>
      </c>
      <c r="I33">
        <v>0.22020000219345093</v>
      </c>
      <c r="J33">
        <v>0.20600000023841858</v>
      </c>
      <c r="K33">
        <v>0.15270000696182251</v>
      </c>
    </row>
    <row r="34" spans="1:13" x14ac:dyDescent="0.35">
      <c r="L34">
        <v>2744</v>
      </c>
      <c r="M34">
        <v>4862</v>
      </c>
    </row>
    <row r="35" spans="1:13" x14ac:dyDescent="0.35">
      <c r="B35">
        <f>10*(B31-$L$32)</f>
        <v>1.184999942779541</v>
      </c>
      <c r="C35">
        <f t="shared" ref="C35:M35" si="0">10*(C31-$L$32)</f>
        <v>0.64999997615814209</v>
      </c>
      <c r="D35">
        <f t="shared" si="0"/>
        <v>1.3920000195503235</v>
      </c>
      <c r="E35">
        <f t="shared" si="0"/>
        <v>1.289999932050705</v>
      </c>
      <c r="F35">
        <f t="shared" si="0"/>
        <v>0.58300003409385681</v>
      </c>
      <c r="G35">
        <f t="shared" si="0"/>
        <v>1.1879999935626984</v>
      </c>
      <c r="H35">
        <f t="shared" si="0"/>
        <v>1.2649999558925629</v>
      </c>
      <c r="I35">
        <f t="shared" si="0"/>
        <v>1.1800000071525574</v>
      </c>
      <c r="J35">
        <f t="shared" si="0"/>
        <v>1.3480000197887421</v>
      </c>
      <c r="K35">
        <f t="shared" si="0"/>
        <v>1.1069999635219574</v>
      </c>
      <c r="L35">
        <f t="shared" si="0"/>
        <v>1.882999986410141</v>
      </c>
      <c r="M35">
        <f t="shared" si="0"/>
        <v>1.7470000684261322</v>
      </c>
    </row>
    <row r="36" spans="1:13" x14ac:dyDescent="0.35">
      <c r="B36">
        <f t="shared" ref="B36:K36" si="1">10*(B32-$L$32)</f>
        <v>1.3199999928474426</v>
      </c>
      <c r="C36">
        <f t="shared" si="1"/>
        <v>1.1509999632835388</v>
      </c>
      <c r="D36">
        <f t="shared" si="1"/>
        <v>1.0420000553131104</v>
      </c>
      <c r="E36">
        <f t="shared" si="1"/>
        <v>1.1969999969005585</v>
      </c>
      <c r="F36">
        <f t="shared" si="1"/>
        <v>0.97399994730949402</v>
      </c>
      <c r="G36">
        <f t="shared" si="1"/>
        <v>1.5039999783039093</v>
      </c>
      <c r="H36">
        <f t="shared" si="1"/>
        <v>1.363999992609024</v>
      </c>
      <c r="I36">
        <f t="shared" si="1"/>
        <v>1.2510000169277191</v>
      </c>
      <c r="J36">
        <f t="shared" si="1"/>
        <v>1.3709999620914459</v>
      </c>
      <c r="K36">
        <f t="shared" si="1"/>
        <v>1.0989999771118164</v>
      </c>
    </row>
    <row r="37" spans="1:13" x14ac:dyDescent="0.35">
      <c r="B37">
        <f t="shared" ref="B37:K37" si="2">10*(B33-$L$32)</f>
        <v>1.632000058889389</v>
      </c>
      <c r="C37">
        <f t="shared" si="2"/>
        <v>1.5870000422000885</v>
      </c>
      <c r="D37">
        <f t="shared" si="2"/>
        <v>1.4030000567436218</v>
      </c>
      <c r="E37">
        <f t="shared" si="2"/>
        <v>1.3670000433921814</v>
      </c>
      <c r="F37">
        <f t="shared" si="2"/>
        <v>0.72499997913837433</v>
      </c>
      <c r="G37">
        <f t="shared" si="2"/>
        <v>1.6689999401569366</v>
      </c>
      <c r="H37">
        <f t="shared" si="2"/>
        <v>1.4939999580383301</v>
      </c>
      <c r="I37">
        <f t="shared" si="2"/>
        <v>1.8150000274181366</v>
      </c>
      <c r="J37">
        <f t="shared" si="2"/>
        <v>1.6730000078678131</v>
      </c>
      <c r="K37">
        <f t="shared" si="2"/>
        <v>1.1400000751018524</v>
      </c>
    </row>
    <row r="38" spans="1:13" x14ac:dyDescent="0.35">
      <c r="A38" t="s">
        <v>38</v>
      </c>
      <c r="B38" s="2" t="s">
        <v>41</v>
      </c>
    </row>
    <row r="39" spans="1:13" x14ac:dyDescent="0.35">
      <c r="L39">
        <f>ROUND(1000/L35, 0)</f>
        <v>531</v>
      </c>
      <c r="M39">
        <f>ROUND(1000/M35, 0)</f>
        <v>572</v>
      </c>
    </row>
    <row r="40" spans="1:13" x14ac:dyDescent="0.35">
      <c r="L40">
        <f>1000-L39</f>
        <v>469</v>
      </c>
      <c r="M40">
        <f>1000-M39</f>
        <v>428</v>
      </c>
    </row>
    <row r="43" spans="1:13" x14ac:dyDescent="0.35">
      <c r="A43" t="s">
        <v>42</v>
      </c>
    </row>
    <row r="44" spans="1:13" x14ac:dyDescent="0.35">
      <c r="A44" t="s">
        <v>22</v>
      </c>
      <c r="E44" t="s">
        <v>43</v>
      </c>
    </row>
    <row r="45" spans="1:13" x14ac:dyDescent="0.35">
      <c r="A45" t="s">
        <v>44</v>
      </c>
      <c r="E45">
        <v>560</v>
      </c>
      <c r="F45" t="s">
        <v>25</v>
      </c>
    </row>
    <row r="46" spans="1:13" x14ac:dyDescent="0.35">
      <c r="A46" t="s">
        <v>45</v>
      </c>
      <c r="E46">
        <v>610</v>
      </c>
      <c r="F46" t="s">
        <v>25</v>
      </c>
    </row>
    <row r="47" spans="1:13" x14ac:dyDescent="0.35">
      <c r="A47" t="s">
        <v>46</v>
      </c>
      <c r="E47">
        <v>9</v>
      </c>
      <c r="F47" t="s">
        <v>25</v>
      </c>
    </row>
    <row r="48" spans="1:13" x14ac:dyDescent="0.35">
      <c r="A48" t="s">
        <v>47</v>
      </c>
      <c r="E48">
        <v>20</v>
      </c>
      <c r="F48" t="s">
        <v>25</v>
      </c>
    </row>
    <row r="49" spans="1:13" x14ac:dyDescent="0.35">
      <c r="A49" t="s">
        <v>48</v>
      </c>
      <c r="E49">
        <v>80</v>
      </c>
      <c r="F49" t="s">
        <v>49</v>
      </c>
    </row>
    <row r="50" spans="1:13" x14ac:dyDescent="0.35">
      <c r="A50" t="s">
        <v>27</v>
      </c>
      <c r="E50">
        <v>10</v>
      </c>
    </row>
    <row r="51" spans="1:13" x14ac:dyDescent="0.35">
      <c r="A51" t="s">
        <v>50</v>
      </c>
      <c r="E51">
        <v>20</v>
      </c>
      <c r="F51" t="s">
        <v>51</v>
      </c>
    </row>
    <row r="52" spans="1:13" x14ac:dyDescent="0.35">
      <c r="A52" t="s">
        <v>52</v>
      </c>
      <c r="E52">
        <v>0</v>
      </c>
      <c r="F52" t="s">
        <v>51</v>
      </c>
    </row>
    <row r="53" spans="1:13" x14ac:dyDescent="0.35">
      <c r="A53" t="s">
        <v>28</v>
      </c>
      <c r="E53">
        <v>0</v>
      </c>
      <c r="F53" t="s">
        <v>29</v>
      </c>
    </row>
    <row r="54" spans="1:13" x14ac:dyDescent="0.35">
      <c r="A54" t="s">
        <v>53</v>
      </c>
      <c r="E54">
        <v>20000</v>
      </c>
      <c r="F54" t="s">
        <v>54</v>
      </c>
    </row>
    <row r="55" spans="1:13" x14ac:dyDescent="0.35">
      <c r="A55" t="s">
        <v>30</v>
      </c>
      <c r="E55" t="s">
        <v>31</v>
      </c>
    </row>
    <row r="56" spans="1:13" x14ac:dyDescent="0.35">
      <c r="A56" t="s">
        <v>32</v>
      </c>
      <c r="B56" s="2" t="s">
        <v>55</v>
      </c>
    </row>
    <row r="58" spans="1:13" x14ac:dyDescent="0.35">
      <c r="B58" t="s">
        <v>33</v>
      </c>
    </row>
    <row r="59" spans="1:13" x14ac:dyDescent="0.35">
      <c r="A59" s="5" t="s">
        <v>34</v>
      </c>
      <c r="B59" s="5">
        <v>1</v>
      </c>
      <c r="C59" s="5">
        <v>2</v>
      </c>
      <c r="D59" s="5">
        <v>3</v>
      </c>
      <c r="E59" s="5">
        <v>4</v>
      </c>
      <c r="F59" s="5">
        <v>5</v>
      </c>
      <c r="G59" s="5">
        <v>6</v>
      </c>
      <c r="H59" s="5">
        <v>7</v>
      </c>
      <c r="I59" s="5">
        <v>8</v>
      </c>
      <c r="J59" s="5">
        <v>9</v>
      </c>
      <c r="K59" s="5">
        <v>10</v>
      </c>
      <c r="L59" s="5">
        <v>11</v>
      </c>
      <c r="M59" s="5">
        <v>12</v>
      </c>
    </row>
    <row r="60" spans="1:13" x14ac:dyDescent="0.35">
      <c r="A60" s="5" t="s">
        <v>35</v>
      </c>
      <c r="B60">
        <v>60</v>
      </c>
      <c r="C60">
        <v>38</v>
      </c>
      <c r="D60">
        <v>54</v>
      </c>
      <c r="E60">
        <v>61</v>
      </c>
      <c r="F60">
        <v>30</v>
      </c>
      <c r="G60">
        <v>61</v>
      </c>
      <c r="H60">
        <v>68</v>
      </c>
      <c r="I60">
        <v>48</v>
      </c>
      <c r="J60">
        <v>89</v>
      </c>
      <c r="K60">
        <v>58</v>
      </c>
      <c r="L60">
        <v>22</v>
      </c>
      <c r="M60">
        <v>22</v>
      </c>
    </row>
    <row r="61" spans="1:13" x14ac:dyDescent="0.35">
      <c r="A61" s="5" t="s">
        <v>36</v>
      </c>
      <c r="B61">
        <v>77</v>
      </c>
      <c r="C61">
        <v>53</v>
      </c>
      <c r="D61">
        <v>49</v>
      </c>
      <c r="E61">
        <v>59</v>
      </c>
      <c r="F61">
        <v>33</v>
      </c>
      <c r="G61">
        <v>63</v>
      </c>
      <c r="H61">
        <v>69</v>
      </c>
      <c r="I61">
        <v>51</v>
      </c>
      <c r="J61">
        <v>77</v>
      </c>
      <c r="K61">
        <v>60</v>
      </c>
      <c r="L61">
        <v>25</v>
      </c>
    </row>
    <row r="62" spans="1:13" x14ac:dyDescent="0.35">
      <c r="A62" s="5" t="s">
        <v>37</v>
      </c>
      <c r="B62">
        <v>99</v>
      </c>
      <c r="C62">
        <v>154</v>
      </c>
      <c r="D62">
        <v>215</v>
      </c>
      <c r="E62">
        <v>72</v>
      </c>
      <c r="F62">
        <v>61</v>
      </c>
      <c r="G62">
        <v>112</v>
      </c>
      <c r="H62">
        <v>72</v>
      </c>
      <c r="I62">
        <v>79</v>
      </c>
      <c r="J62">
        <v>274</v>
      </c>
      <c r="K62">
        <v>106</v>
      </c>
    </row>
    <row r="64" spans="1:13" x14ac:dyDescent="0.35">
      <c r="B64">
        <f>10*(B60-$L$61)</f>
        <v>350</v>
      </c>
      <c r="C64">
        <f t="shared" ref="C64:M64" si="3">10*(C60-$L$61)</f>
        <v>130</v>
      </c>
      <c r="D64">
        <f t="shared" si="3"/>
        <v>290</v>
      </c>
      <c r="E64">
        <f t="shared" si="3"/>
        <v>360</v>
      </c>
      <c r="F64">
        <f t="shared" si="3"/>
        <v>50</v>
      </c>
      <c r="G64">
        <f t="shared" si="3"/>
        <v>360</v>
      </c>
      <c r="H64">
        <f t="shared" si="3"/>
        <v>430</v>
      </c>
      <c r="I64">
        <f t="shared" si="3"/>
        <v>230</v>
      </c>
      <c r="J64">
        <f t="shared" si="3"/>
        <v>640</v>
      </c>
      <c r="K64">
        <f t="shared" si="3"/>
        <v>330</v>
      </c>
      <c r="L64">
        <f t="shared" si="3"/>
        <v>-30</v>
      </c>
      <c r="M64">
        <f t="shared" si="3"/>
        <v>-30</v>
      </c>
    </row>
    <row r="65" spans="1:11" x14ac:dyDescent="0.35">
      <c r="B65">
        <f t="shared" ref="B65:K65" si="4">10*(B61-$L$61)</f>
        <v>520</v>
      </c>
      <c r="C65">
        <f t="shared" si="4"/>
        <v>280</v>
      </c>
      <c r="D65">
        <f t="shared" si="4"/>
        <v>240</v>
      </c>
      <c r="E65">
        <f t="shared" si="4"/>
        <v>340</v>
      </c>
      <c r="F65">
        <f t="shared" si="4"/>
        <v>80</v>
      </c>
      <c r="G65">
        <f t="shared" si="4"/>
        <v>380</v>
      </c>
      <c r="H65">
        <f t="shared" si="4"/>
        <v>440</v>
      </c>
      <c r="I65">
        <f t="shared" si="4"/>
        <v>260</v>
      </c>
      <c r="J65">
        <f t="shared" si="4"/>
        <v>520</v>
      </c>
      <c r="K65">
        <f t="shared" si="4"/>
        <v>350</v>
      </c>
    </row>
    <row r="66" spans="1:11" x14ac:dyDescent="0.35">
      <c r="B66">
        <f t="shared" ref="B66:K66" si="5">10*(B62-$L$61)</f>
        <v>740</v>
      </c>
      <c r="C66">
        <f t="shared" si="5"/>
        <v>1290</v>
      </c>
      <c r="D66">
        <f t="shared" si="5"/>
        <v>1900</v>
      </c>
      <c r="E66">
        <f t="shared" si="5"/>
        <v>470</v>
      </c>
      <c r="F66">
        <f t="shared" si="5"/>
        <v>360</v>
      </c>
      <c r="G66">
        <f t="shared" si="5"/>
        <v>870</v>
      </c>
      <c r="H66">
        <f t="shared" si="5"/>
        <v>470</v>
      </c>
      <c r="I66">
        <f t="shared" si="5"/>
        <v>540</v>
      </c>
      <c r="J66">
        <f t="shared" si="5"/>
        <v>2490</v>
      </c>
      <c r="K66">
        <f t="shared" si="5"/>
        <v>810</v>
      </c>
    </row>
    <row r="67" spans="1:11" x14ac:dyDescent="0.35">
      <c r="A67" t="s">
        <v>38</v>
      </c>
      <c r="B67" s="2" t="s">
        <v>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24h</vt:lpstr>
      <vt:lpstr>Keio and 2744</vt:lpstr>
      <vt:lpstr>Keio and Corrected Isolates</vt:lpstr>
      <vt:lpstr>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Helena</cp:lastModifiedBy>
  <dcterms:created xsi:type="dcterms:W3CDTF">2024-03-07T19:40:24Z</dcterms:created>
  <dcterms:modified xsi:type="dcterms:W3CDTF">2024-03-19T17:46:54Z</dcterms:modified>
</cp:coreProperties>
</file>