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May/tetA/Tube_0724_03/"/>
    </mc:Choice>
  </mc:AlternateContent>
  <xr:revisionPtr revIDLastSave="0" documentId="13_ncr:1_{918B3BBE-0B95-5948-9C3A-856CBEBB43D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2" i="2" l="1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M71" i="2"/>
  <c r="M70" i="2"/>
  <c r="M69" i="2"/>
  <c r="T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Q31" i="2"/>
  <c r="P31" i="2"/>
  <c r="O31" i="2"/>
  <c r="N31" i="2"/>
  <c r="Q30" i="2"/>
  <c r="P30" i="2"/>
  <c r="O30" i="2"/>
  <c r="N30" i="2"/>
  <c r="Q29" i="2"/>
  <c r="P29" i="2"/>
  <c r="O29" i="2"/>
  <c r="N29" i="2"/>
  <c r="M31" i="2"/>
  <c r="M30" i="2"/>
  <c r="M29" i="2"/>
  <c r="T92" i="2"/>
  <c r="V91" i="2"/>
  <c r="V89" i="2"/>
  <c r="U89" i="2"/>
  <c r="U91" i="2"/>
  <c r="T90" i="2"/>
  <c r="S90" i="2"/>
  <c r="T89" i="2"/>
  <c r="S89" i="2"/>
  <c r="R91" i="2"/>
  <c r="R90" i="2"/>
  <c r="Q91" i="2"/>
  <c r="Q89" i="2"/>
  <c r="P90" i="2"/>
  <c r="O90" i="2"/>
  <c r="N90" i="2"/>
  <c r="P89" i="2"/>
  <c r="O89" i="2"/>
  <c r="N89" i="2"/>
  <c r="T91" i="2"/>
  <c r="V90" i="2"/>
  <c r="U90" i="2"/>
  <c r="S91" i="2"/>
  <c r="R89" i="2"/>
  <c r="Q90" i="2"/>
  <c r="P91" i="2"/>
  <c r="O91" i="2"/>
  <c r="N91" i="2"/>
  <c r="M91" i="2"/>
  <c r="M90" i="2"/>
  <c r="M89" i="2"/>
  <c r="B34" i="2" l="1"/>
  <c r="B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<sst xmlns="http://schemas.openxmlformats.org/spreadsheetml/2006/main" count="162" uniqueCount="67">
  <si>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</si>
  <si>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</si>
  <si>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</si>
  <si>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</si>
  <si>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</si>
  <si>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</si>
  <si>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</si>
  <si>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</si>
  <si>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</si>
  <si>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4:17:20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</si>
  <si>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</si>
  <si>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</si>
  <si>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</si>
  <si>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</si>
  <si>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</si>
  <si>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</si>
  <si>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</si>
  <si>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</si>
  <si>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</si>
  <si>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</si>
  <si>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</si>
  <si>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</si>
  <si>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</si>
  <si>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</si>
  <si>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</si>
  <si>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</si>
  <si>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</si>
  <si>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</si>
  <si>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</si>
  <si>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</si>
  <si>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</si>
  <si>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B2-E11</t>
  </si>
  <si>
    <t>Start Time:</t>
  </si>
  <si>
    <t>7/30/2024 4:17:25 PM</t>
  </si>
  <si>
    <t>Temperature: 26.9 °C</t>
  </si>
  <si>
    <t>&lt;&gt;</t>
  </si>
  <si>
    <t>B</t>
  </si>
  <si>
    <t>C</t>
  </si>
  <si>
    <t>D</t>
  </si>
  <si>
    <t>E</t>
  </si>
  <si>
    <t>End Time:</t>
  </si>
  <si>
    <t>7/30/2024 4:17:45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</si>
  <si>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</si>
  <si>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</si>
  <si>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</si>
  <si>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</si>
  <si>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</si>
  <si>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</si>
  <si>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</si>
  <si>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</si>
  <si>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</si>
  <si>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</si>
  <si>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</si>
  <si>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</si>
  <si>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</si>
  <si>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7/30/2024 4:17:49 PM</t>
  </si>
  <si>
    <t>7/30/2024 4:18:26 PM</t>
  </si>
  <si>
    <t>Label: gfp 80</t>
  </si>
  <si>
    <t>7/30/2024 4:18:34 PM</t>
  </si>
  <si>
    <t>7/30/2024 4:19:11 PM</t>
  </si>
  <si>
    <t>Label: gfp100</t>
  </si>
  <si>
    <t>7/30/2024 4:19:18 PM</t>
  </si>
  <si>
    <t>OVER</t>
  </si>
  <si>
    <t>7/30/2024 4:19:55 PM</t>
  </si>
  <si>
    <t>w/ Kan</t>
  </si>
  <si>
    <t>w/o Kan</t>
  </si>
  <si>
    <t>on chromosome only, tet5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</si>
</sst>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7" xfId="0" applyFont="1" applyBorder="1"/>
    <xf numFmtId="0" fontId="4" fillId="0" borderId="5" xfId="0" applyFont="1" applyBorder="1"/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"/>
  <sheetViews>
    <sheetView tabSelected="1" topLeftCell="B61" zoomScale="109" workbookViewId="0">
      <selection activeCell="G29" sqref="G29:K3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45503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2" x14ac:dyDescent="0.2">
      <c r="A18" t="s">
        <v>21</v>
      </c>
    </row>
    <row r="19" spans="1:22" x14ac:dyDescent="0.2">
      <c r="A19" t="s">
        <v>22</v>
      </c>
      <c r="E19" t="s">
        <v>23</v>
      </c>
    </row>
    <row r="20" spans="1:22" x14ac:dyDescent="0.2">
      <c r="A20" t="s">
        <v>24</v>
      </c>
      <c r="E20">
        <v>600</v>
      </c>
      <c r="F20" t="s">
        <v>25</v>
      </c>
    </row>
    <row r="21" spans="1:22" x14ac:dyDescent="0.2">
      <c r="A21" t="s">
        <v>26</v>
      </c>
      <c r="E21">
        <v>9</v>
      </c>
      <c r="F21" t="s">
        <v>25</v>
      </c>
    </row>
    <row r="22" spans="1:22" x14ac:dyDescent="0.2">
      <c r="A22" t="s">
        <v>27</v>
      </c>
      <c r="E22">
        <v>10</v>
      </c>
    </row>
    <row r="23" spans="1:22" x14ac:dyDescent="0.2">
      <c r="A23" t="s">
        <v>28</v>
      </c>
      <c r="E23">
        <v>0</v>
      </c>
      <c r="F23" t="s">
        <v>29</v>
      </c>
    </row>
    <row r="24" spans="1:22" x14ac:dyDescent="0.2">
      <c r="A24" t="s">
        <v>30</v>
      </c>
      <c r="E24" t="s">
        <v>31</v>
      </c>
    </row>
    <row r="25" spans="1:22" x14ac:dyDescent="0.2">
      <c r="A25" t="s">
        <v>32</v>
      </c>
      <c r="B25" s="2" t="s">
        <v>33</v>
      </c>
    </row>
    <row r="27" spans="1:22" x14ac:dyDescent="0.2">
      <c r="B27" t="s">
        <v>34</v>
      </c>
    </row>
    <row r="28" spans="1:22" ht="16" thickBot="1" x14ac:dyDescent="0.25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2" x14ac:dyDescent="0.2">
      <c r="A29" s="4" t="s">
        <v>36</v>
      </c>
      <c r="B29" s="7">
        <v>0.59060001373291016</v>
      </c>
      <c r="C29" s="8">
        <v>0.60379999876022339</v>
      </c>
      <c r="D29" s="8">
        <v>0.99220001697540283</v>
      </c>
      <c r="E29" s="8">
        <v>0.93559998273849487</v>
      </c>
      <c r="F29" s="9">
        <v>0.68449997901916504</v>
      </c>
      <c r="G29" s="7">
        <v>0.69989997148513794</v>
      </c>
      <c r="H29" s="8">
        <v>0.92019999027252197</v>
      </c>
      <c r="I29" s="8">
        <v>1.0171999931335449</v>
      </c>
      <c r="J29" s="8">
        <v>0.85199999809265137</v>
      </c>
      <c r="K29" s="9">
        <v>0.64819997549057007</v>
      </c>
      <c r="M29">
        <f>B29-0.041</f>
        <v>0.54960001373291012</v>
      </c>
      <c r="N29">
        <f t="shared" ref="N29:N31" si="0">C29-0.041</f>
        <v>0.56279999876022335</v>
      </c>
      <c r="O29">
        <f t="shared" ref="O29:O31" si="1">D29-0.041</f>
        <v>0.9512000169754028</v>
      </c>
      <c r="P29">
        <f t="shared" ref="P29:P31" si="2">E29-0.041</f>
        <v>0.89459998273849484</v>
      </c>
      <c r="Q29">
        <f t="shared" ref="Q29:Q31" si="3">F29-0.041</f>
        <v>0.643499979019165</v>
      </c>
      <c r="R29">
        <f t="shared" ref="R29:R31" si="4">G29-0.041</f>
        <v>0.6588999714851379</v>
      </c>
      <c r="S29">
        <f t="shared" ref="S29:S31" si="5">H29-0.041</f>
        <v>0.87919999027252194</v>
      </c>
      <c r="T29">
        <f t="shared" ref="T29:T32" si="6">I29-0.041</f>
        <v>0.97619999313354489</v>
      </c>
      <c r="U29">
        <f t="shared" ref="U29:U31" si="7">J29-0.041</f>
        <v>0.81099999809265133</v>
      </c>
      <c r="V29">
        <f t="shared" ref="V29:V31" si="8">K29-0.041</f>
        <v>0.60719997549057003</v>
      </c>
    </row>
    <row r="30" spans="1:22" x14ac:dyDescent="0.2">
      <c r="A30" s="4" t="s">
        <v>37</v>
      </c>
      <c r="B30" s="10">
        <v>0.44980001449584961</v>
      </c>
      <c r="C30">
        <v>0.91119998693466187</v>
      </c>
      <c r="D30">
        <v>0.97369998693466187</v>
      </c>
      <c r="E30">
        <v>0.54699999094009399</v>
      </c>
      <c r="F30" s="11">
        <v>0.74580001831054688</v>
      </c>
      <c r="G30" s="10">
        <v>0.62459999322891235</v>
      </c>
      <c r="H30">
        <v>0.9099000096321106</v>
      </c>
      <c r="I30">
        <v>0.85939997434616089</v>
      </c>
      <c r="J30">
        <v>0.93110001087188721</v>
      </c>
      <c r="K30" s="11">
        <v>0.69230002164840698</v>
      </c>
      <c r="M30">
        <f t="shared" ref="M30:M31" si="9">B30-0.041</f>
        <v>0.40880001449584963</v>
      </c>
      <c r="N30">
        <f t="shared" si="0"/>
        <v>0.87019998693466183</v>
      </c>
      <c r="O30">
        <f t="shared" si="1"/>
        <v>0.93269998693466183</v>
      </c>
      <c r="P30">
        <f t="shared" si="2"/>
        <v>0.50599999094009396</v>
      </c>
      <c r="Q30">
        <f t="shared" si="3"/>
        <v>0.70480001831054684</v>
      </c>
      <c r="R30">
        <f t="shared" si="4"/>
        <v>0.58359999322891232</v>
      </c>
      <c r="S30">
        <f t="shared" si="5"/>
        <v>0.86890000963211056</v>
      </c>
      <c r="T30">
        <f t="shared" si="6"/>
        <v>0.81839997434616085</v>
      </c>
      <c r="U30">
        <f t="shared" si="7"/>
        <v>0.89010001087188717</v>
      </c>
      <c r="V30">
        <f t="shared" si="8"/>
        <v>0.65130002164840695</v>
      </c>
    </row>
    <row r="31" spans="1:22" ht="16" thickBot="1" x14ac:dyDescent="0.25">
      <c r="A31" s="4" t="s">
        <v>38</v>
      </c>
      <c r="B31" s="12">
        <v>0.21209999918937683</v>
      </c>
      <c r="C31" s="13">
        <v>0.80949997901916504</v>
      </c>
      <c r="D31" s="13">
        <v>0.9749000072479248</v>
      </c>
      <c r="E31" s="13">
        <v>0.73019999265670776</v>
      </c>
      <c r="F31" s="14">
        <v>0.76880002021789551</v>
      </c>
      <c r="G31" s="12">
        <v>0.62029999494552612</v>
      </c>
      <c r="H31" s="13">
        <v>0.92619997262954712</v>
      </c>
      <c r="I31" s="13">
        <v>0.86919999122619629</v>
      </c>
      <c r="J31" s="13">
        <v>0.96369999647140503</v>
      </c>
      <c r="K31" s="14">
        <v>0.66530001163482666</v>
      </c>
      <c r="M31">
        <f t="shared" si="9"/>
        <v>0.17109999918937682</v>
      </c>
      <c r="N31">
        <f t="shared" si="0"/>
        <v>0.768499979019165</v>
      </c>
      <c r="O31">
        <f t="shared" si="1"/>
        <v>0.93390000724792477</v>
      </c>
      <c r="P31">
        <f t="shared" si="2"/>
        <v>0.68919999265670773</v>
      </c>
      <c r="Q31">
        <f t="shared" si="3"/>
        <v>0.72780002021789547</v>
      </c>
      <c r="R31">
        <f t="shared" si="4"/>
        <v>0.57929999494552609</v>
      </c>
      <c r="S31">
        <f t="shared" si="5"/>
        <v>0.88519997262954708</v>
      </c>
      <c r="T31">
        <f t="shared" si="6"/>
        <v>0.82819999122619625</v>
      </c>
      <c r="U31">
        <f t="shared" si="7"/>
        <v>0.92269999647140499</v>
      </c>
      <c r="V31">
        <f t="shared" si="8"/>
        <v>0.62430001163482662</v>
      </c>
    </row>
    <row r="32" spans="1:22" x14ac:dyDescent="0.2">
      <c r="A32" s="4" t="s">
        <v>39</v>
      </c>
      <c r="B32">
        <v>3.970000147819519E-2</v>
      </c>
      <c r="C32">
        <v>4.0600001811981201E-2</v>
      </c>
      <c r="D32">
        <v>4.1000001132488251E-2</v>
      </c>
      <c r="E32">
        <v>4.1000001132488251E-2</v>
      </c>
      <c r="F32">
        <v>4.050000011920929E-2</v>
      </c>
      <c r="G32">
        <v>4.5200001448392868E-2</v>
      </c>
      <c r="H32">
        <v>4.5099999755620956E-2</v>
      </c>
      <c r="I32">
        <v>0.55559998750686646</v>
      </c>
      <c r="J32">
        <v>4.2199999094009399E-2</v>
      </c>
      <c r="K32">
        <v>4.1499998420476913E-2</v>
      </c>
      <c r="T32">
        <f t="shared" si="6"/>
        <v>0.51459998750686642</v>
      </c>
    </row>
    <row r="34" spans="1:6" x14ac:dyDescent="0.2">
      <c r="B34">
        <f>AVERAGE(B32:F32)</f>
        <v>4.0560001134872438E-2</v>
      </c>
    </row>
    <row r="37" spans="1:6" x14ac:dyDescent="0.2">
      <c r="A37" t="s">
        <v>40</v>
      </c>
      <c r="B37" s="2" t="s">
        <v>41</v>
      </c>
    </row>
    <row r="42" spans="1:6" x14ac:dyDescent="0.2">
      <c r="A42" t="s">
        <v>42</v>
      </c>
    </row>
    <row r="43" spans="1:6" x14ac:dyDescent="0.2">
      <c r="A43" t="s">
        <v>22</v>
      </c>
      <c r="E43" t="s">
        <v>43</v>
      </c>
    </row>
    <row r="44" spans="1:6" x14ac:dyDescent="0.2">
      <c r="A44" t="s">
        <v>44</v>
      </c>
      <c r="E44">
        <v>488</v>
      </c>
      <c r="F44" t="s">
        <v>25</v>
      </c>
    </row>
    <row r="45" spans="1:6" x14ac:dyDescent="0.2">
      <c r="A45" t="s">
        <v>45</v>
      </c>
      <c r="E45">
        <v>520</v>
      </c>
      <c r="F45" t="s">
        <v>25</v>
      </c>
    </row>
    <row r="46" spans="1:6" x14ac:dyDescent="0.2">
      <c r="A46" t="s">
        <v>46</v>
      </c>
      <c r="E46">
        <v>9</v>
      </c>
      <c r="F46" t="s">
        <v>25</v>
      </c>
    </row>
    <row r="47" spans="1:6" x14ac:dyDescent="0.2">
      <c r="A47" t="s">
        <v>47</v>
      </c>
      <c r="E47">
        <v>20</v>
      </c>
      <c r="F47" t="s">
        <v>25</v>
      </c>
    </row>
    <row r="48" spans="1:6" x14ac:dyDescent="0.2">
      <c r="A48" t="s">
        <v>48</v>
      </c>
      <c r="E48">
        <v>50</v>
      </c>
      <c r="F48" t="s">
        <v>49</v>
      </c>
    </row>
    <row r="49" spans="1:11" x14ac:dyDescent="0.2">
      <c r="A49" t="s">
        <v>27</v>
      </c>
      <c r="E49">
        <v>25</v>
      </c>
    </row>
    <row r="50" spans="1:11" x14ac:dyDescent="0.2">
      <c r="A50" t="s">
        <v>50</v>
      </c>
      <c r="E50">
        <v>20</v>
      </c>
      <c r="F50" t="s">
        <v>51</v>
      </c>
    </row>
    <row r="51" spans="1:11" x14ac:dyDescent="0.2">
      <c r="A51" t="s">
        <v>52</v>
      </c>
      <c r="E51">
        <v>0</v>
      </c>
      <c r="F51" t="s">
        <v>51</v>
      </c>
    </row>
    <row r="52" spans="1:11" x14ac:dyDescent="0.2">
      <c r="A52" t="s">
        <v>28</v>
      </c>
      <c r="E52">
        <v>0</v>
      </c>
      <c r="F52" t="s">
        <v>29</v>
      </c>
    </row>
    <row r="53" spans="1:11" x14ac:dyDescent="0.2">
      <c r="A53" t="s">
        <v>53</v>
      </c>
      <c r="E53">
        <v>20000</v>
      </c>
      <c r="F53" t="s">
        <v>54</v>
      </c>
    </row>
    <row r="54" spans="1:11" x14ac:dyDescent="0.2">
      <c r="A54" t="s">
        <v>30</v>
      </c>
      <c r="E54" t="s">
        <v>31</v>
      </c>
    </row>
    <row r="55" spans="1:11" x14ac:dyDescent="0.2">
      <c r="A55" t="s">
        <v>32</v>
      </c>
      <c r="B55" s="2" t="s">
        <v>55</v>
      </c>
    </row>
    <row r="57" spans="1:11" x14ac:dyDescent="0.2">
      <c r="B57" t="s">
        <v>34</v>
      </c>
    </row>
    <row r="58" spans="1:11" x14ac:dyDescent="0.2">
      <c r="A58" s="4" t="s">
        <v>35</v>
      </c>
      <c r="B58" s="4">
        <v>2</v>
      </c>
      <c r="C58" s="4">
        <v>3</v>
      </c>
      <c r="D58" s="4">
        <v>4</v>
      </c>
      <c r="E58" s="4">
        <v>5</v>
      </c>
      <c r="F58" s="4">
        <v>6</v>
      </c>
      <c r="G58" s="4">
        <v>7</v>
      </c>
      <c r="H58" s="4">
        <v>8</v>
      </c>
      <c r="I58" s="4">
        <v>9</v>
      </c>
      <c r="J58" s="4">
        <v>10</v>
      </c>
      <c r="K58" s="4">
        <v>11</v>
      </c>
    </row>
    <row r="59" spans="1:11" x14ac:dyDescent="0.2">
      <c r="A59" s="4" t="s">
        <v>36</v>
      </c>
      <c r="B59">
        <v>67</v>
      </c>
      <c r="C59">
        <v>78</v>
      </c>
      <c r="D59">
        <v>332</v>
      </c>
      <c r="E59">
        <v>786</v>
      </c>
      <c r="F59">
        <v>997</v>
      </c>
      <c r="G59">
        <v>78</v>
      </c>
      <c r="H59">
        <v>104</v>
      </c>
      <c r="I59">
        <v>325</v>
      </c>
      <c r="J59">
        <v>1189</v>
      </c>
      <c r="K59">
        <v>1651</v>
      </c>
    </row>
    <row r="60" spans="1:11" x14ac:dyDescent="0.2">
      <c r="A60" s="4" t="s">
        <v>37</v>
      </c>
      <c r="B60">
        <v>61</v>
      </c>
      <c r="C60">
        <v>105</v>
      </c>
      <c r="D60">
        <v>290</v>
      </c>
      <c r="E60">
        <v>405</v>
      </c>
      <c r="F60">
        <v>1031</v>
      </c>
      <c r="G60">
        <v>74</v>
      </c>
      <c r="H60">
        <v>110</v>
      </c>
      <c r="I60">
        <v>251</v>
      </c>
      <c r="J60">
        <v>939</v>
      </c>
      <c r="K60">
        <v>1660</v>
      </c>
    </row>
    <row r="61" spans="1:11" x14ac:dyDescent="0.2">
      <c r="A61" s="4" t="s">
        <v>38</v>
      </c>
      <c r="B61">
        <v>53</v>
      </c>
      <c r="C61">
        <v>97</v>
      </c>
      <c r="D61">
        <v>294</v>
      </c>
      <c r="E61">
        <v>607</v>
      </c>
      <c r="F61">
        <v>1060</v>
      </c>
      <c r="G61">
        <v>75</v>
      </c>
      <c r="H61">
        <v>107</v>
      </c>
      <c r="I61">
        <v>257</v>
      </c>
      <c r="J61">
        <v>857</v>
      </c>
      <c r="K61">
        <v>1518</v>
      </c>
    </row>
    <row r="62" spans="1:11" x14ac:dyDescent="0.2">
      <c r="A62" s="4" t="s">
        <v>39</v>
      </c>
      <c r="B62">
        <v>48</v>
      </c>
      <c r="C62">
        <v>48</v>
      </c>
      <c r="D62">
        <v>48</v>
      </c>
      <c r="E62">
        <v>47</v>
      </c>
      <c r="F62">
        <v>46</v>
      </c>
      <c r="G62">
        <v>7</v>
      </c>
      <c r="H62">
        <v>7</v>
      </c>
      <c r="I62">
        <v>74</v>
      </c>
      <c r="J62">
        <v>49</v>
      </c>
      <c r="K62">
        <v>49</v>
      </c>
    </row>
    <row r="67" spans="1:22" x14ac:dyDescent="0.2">
      <c r="A67" t="s">
        <v>40</v>
      </c>
      <c r="B67" s="2" t="s">
        <v>56</v>
      </c>
    </row>
    <row r="68" spans="1:22" ht="16" thickBot="1" x14ac:dyDescent="0.25">
      <c r="M68" s="18" t="s">
        <v>64</v>
      </c>
      <c r="N68" s="18"/>
      <c r="O68" s="18"/>
      <c r="P68" s="18"/>
      <c r="Q68" s="18"/>
      <c r="R68" s="18" t="s">
        <v>65</v>
      </c>
      <c r="S68" s="18"/>
      <c r="T68" s="18"/>
      <c r="U68" s="18"/>
      <c r="V68" s="18"/>
    </row>
    <row r="69" spans="1:22" x14ac:dyDescent="0.2">
      <c r="M69" s="15">
        <f>M89/M29</f>
        <v>995.26926188511038</v>
      </c>
      <c r="N69" s="8">
        <f t="shared" ref="N69:V69" si="10">N89/N29</f>
        <v>1593.8166346410387</v>
      </c>
      <c r="O69" s="8">
        <f t="shared" si="10"/>
        <v>8503.9948019777785</v>
      </c>
      <c r="P69" s="8">
        <f t="shared" si="10"/>
        <v>23246.143976373165</v>
      </c>
      <c r="Q69" s="9">
        <f t="shared" si="10"/>
        <v>41459.208810953874</v>
      </c>
      <c r="R69" s="15">
        <f t="shared" si="10"/>
        <v>1343.1477284863747</v>
      </c>
      <c r="S69" s="8">
        <f t="shared" si="10"/>
        <v>1833.4850066369258</v>
      </c>
      <c r="T69" s="8">
        <f t="shared" si="10"/>
        <v>8063.9213843173065</v>
      </c>
      <c r="U69" s="8">
        <f t="shared" si="10"/>
        <v>39358.816368768174</v>
      </c>
      <c r="V69" s="9">
        <f t="shared" si="10"/>
        <v>73173.586616342058</v>
      </c>
    </row>
    <row r="70" spans="1:22" x14ac:dyDescent="0.2">
      <c r="M70" s="10">
        <f t="shared" ref="M70:V71" si="11">M90/M30</f>
        <v>929.54986919125463</v>
      </c>
      <c r="N70">
        <f t="shared" si="11"/>
        <v>1858.1935466305758</v>
      </c>
      <c r="O70">
        <f t="shared" si="11"/>
        <v>7416.1038885964463</v>
      </c>
      <c r="P70">
        <f t="shared" si="11"/>
        <v>20077.075458293315</v>
      </c>
      <c r="Q70" s="17">
        <f t="shared" si="11"/>
        <v>39196.934282466937</v>
      </c>
      <c r="R70" s="10">
        <f t="shared" si="11"/>
        <v>1283.4133116691296</v>
      </c>
      <c r="S70">
        <f t="shared" si="11"/>
        <v>2039.3600878773832</v>
      </c>
      <c r="T70">
        <f t="shared" si="11"/>
        <v>7095.552519584754</v>
      </c>
      <c r="U70" s="6">
        <f t="shared" si="11"/>
        <v>28186.720248912658</v>
      </c>
      <c r="V70" s="17">
        <f t="shared" si="11"/>
        <v>68664.207759142155</v>
      </c>
    </row>
    <row r="71" spans="1:22" ht="16" thickBot="1" x14ac:dyDescent="0.25">
      <c r="M71" s="12">
        <f t="shared" si="11"/>
        <v>905.90298500494418</v>
      </c>
      <c r="N71" s="16">
        <f t="shared" si="11"/>
        <v>1839.9480007854852</v>
      </c>
      <c r="O71" s="16">
        <f t="shared" si="11"/>
        <v>7479.3874566762634</v>
      </c>
      <c r="P71" s="16">
        <f t="shared" si="11"/>
        <v>22988.972966939564</v>
      </c>
      <c r="Q71" s="14">
        <f t="shared" si="11"/>
        <v>39056.058272009752</v>
      </c>
      <c r="R71" s="12">
        <f t="shared" si="11"/>
        <v>1339.5477417067307</v>
      </c>
      <c r="S71" s="16">
        <f t="shared" si="11"/>
        <v>1901.2653095780531</v>
      </c>
      <c r="T71" s="16">
        <f t="shared" si="11"/>
        <v>7179.4253356566878</v>
      </c>
      <c r="U71" s="13">
        <f t="shared" si="11"/>
        <v>24635.309512222859</v>
      </c>
      <c r="V71" s="14">
        <f t="shared" si="11"/>
        <v>65728.014152276068</v>
      </c>
    </row>
    <row r="72" spans="1:22" x14ac:dyDescent="0.2">
      <c r="A72" t="s">
        <v>57</v>
      </c>
      <c r="T72">
        <f>T92/T32</f>
        <v>1492.4213343276701</v>
      </c>
    </row>
    <row r="73" spans="1:22" x14ac:dyDescent="0.2">
      <c r="A73" t="s">
        <v>22</v>
      </c>
      <c r="E73" t="s">
        <v>43</v>
      </c>
      <c r="T73" t="s">
        <v>66</v>
      </c>
    </row>
    <row r="74" spans="1:22" x14ac:dyDescent="0.2">
      <c r="A74" t="s">
        <v>44</v>
      </c>
      <c r="E74">
        <v>488</v>
      </c>
      <c r="F74" t="s">
        <v>25</v>
      </c>
    </row>
    <row r="75" spans="1:22" x14ac:dyDescent="0.2">
      <c r="A75" t="s">
        <v>45</v>
      </c>
      <c r="E75">
        <v>520</v>
      </c>
      <c r="F75" t="s">
        <v>25</v>
      </c>
    </row>
    <row r="76" spans="1:22" x14ac:dyDescent="0.2">
      <c r="A76" t="s">
        <v>46</v>
      </c>
      <c r="E76">
        <v>9</v>
      </c>
      <c r="F76" t="s">
        <v>25</v>
      </c>
    </row>
    <row r="77" spans="1:22" x14ac:dyDescent="0.2">
      <c r="A77" t="s">
        <v>47</v>
      </c>
      <c r="E77">
        <v>20</v>
      </c>
      <c r="F77" t="s">
        <v>25</v>
      </c>
    </row>
    <row r="78" spans="1:22" x14ac:dyDescent="0.2">
      <c r="A78" t="s">
        <v>48</v>
      </c>
      <c r="E78">
        <v>80</v>
      </c>
      <c r="F78" t="s">
        <v>49</v>
      </c>
    </row>
    <row r="79" spans="1:22" x14ac:dyDescent="0.2">
      <c r="A79" t="s">
        <v>27</v>
      </c>
      <c r="E79">
        <v>25</v>
      </c>
    </row>
    <row r="80" spans="1:22" x14ac:dyDescent="0.2">
      <c r="A80" t="s">
        <v>50</v>
      </c>
      <c r="E80">
        <v>20</v>
      </c>
      <c r="F80" t="s">
        <v>51</v>
      </c>
    </row>
    <row r="81" spans="1:22" x14ac:dyDescent="0.2">
      <c r="A81" t="s">
        <v>52</v>
      </c>
      <c r="E81">
        <v>0</v>
      </c>
      <c r="F81" t="s">
        <v>51</v>
      </c>
    </row>
    <row r="82" spans="1:22" x14ac:dyDescent="0.2">
      <c r="A82" t="s">
        <v>28</v>
      </c>
      <c r="E82">
        <v>0</v>
      </c>
      <c r="F82" t="s">
        <v>29</v>
      </c>
    </row>
    <row r="83" spans="1:22" x14ac:dyDescent="0.2">
      <c r="A83" t="s">
        <v>53</v>
      </c>
      <c r="E83">
        <v>20000</v>
      </c>
      <c r="F83" t="s">
        <v>54</v>
      </c>
    </row>
    <row r="84" spans="1:22" x14ac:dyDescent="0.2">
      <c r="A84" t="s">
        <v>30</v>
      </c>
      <c r="E84" t="s">
        <v>31</v>
      </c>
    </row>
    <row r="85" spans="1:22" x14ac:dyDescent="0.2">
      <c r="A85" t="s">
        <v>32</v>
      </c>
      <c r="B85" s="2" t="s">
        <v>58</v>
      </c>
    </row>
    <row r="87" spans="1:22" x14ac:dyDescent="0.2">
      <c r="B87" t="s">
        <v>34</v>
      </c>
    </row>
    <row r="88" spans="1:22" x14ac:dyDescent="0.2">
      <c r="A88" s="4" t="s">
        <v>35</v>
      </c>
      <c r="B88" s="4">
        <v>2</v>
      </c>
      <c r="C88" s="4">
        <v>3</v>
      </c>
      <c r="D88" s="4">
        <v>4</v>
      </c>
      <c r="E88" s="4">
        <v>5</v>
      </c>
      <c r="F88" s="4">
        <v>6</v>
      </c>
      <c r="G88" s="4">
        <v>7</v>
      </c>
      <c r="H88" s="4">
        <v>8</v>
      </c>
      <c r="I88" s="4">
        <v>9</v>
      </c>
      <c r="J88" s="4">
        <v>10</v>
      </c>
      <c r="K88" s="4">
        <v>11</v>
      </c>
      <c r="M88" s="18" t="s">
        <v>64</v>
      </c>
      <c r="N88" s="18"/>
      <c r="O88" s="18"/>
      <c r="P88" s="18"/>
      <c r="Q88" s="18"/>
      <c r="R88" s="18" t="s">
        <v>65</v>
      </c>
      <c r="S88" s="18"/>
      <c r="T88" s="18"/>
      <c r="U88" s="18"/>
      <c r="V88" s="18"/>
    </row>
    <row r="89" spans="1:22" x14ac:dyDescent="0.2">
      <c r="A89" s="4" t="s">
        <v>36</v>
      </c>
      <c r="B89">
        <v>1873</v>
      </c>
      <c r="C89">
        <v>2223</v>
      </c>
      <c r="D89">
        <v>9415</v>
      </c>
      <c r="E89">
        <v>22122</v>
      </c>
      <c r="F89">
        <v>28005</v>
      </c>
      <c r="G89">
        <v>2211</v>
      </c>
      <c r="H89">
        <v>2938</v>
      </c>
      <c r="I89">
        <v>9198</v>
      </c>
      <c r="J89">
        <v>33246</v>
      </c>
      <c r="K89">
        <v>45757</v>
      </c>
      <c r="M89" s="6">
        <f>B89-1326</f>
        <v>547</v>
      </c>
      <c r="N89">
        <f t="shared" ref="N89:N90" si="12">C89-1326</f>
        <v>897</v>
      </c>
      <c r="O89">
        <f t="shared" ref="O89:T92" si="13">D89-1326</f>
        <v>8089</v>
      </c>
      <c r="P89">
        <f t="shared" ref="P89:P90" si="14">E89-1326</f>
        <v>20796</v>
      </c>
      <c r="Q89">
        <f t="shared" si="13"/>
        <v>26679</v>
      </c>
      <c r="R89" s="6">
        <f>G89-1326</f>
        <v>885</v>
      </c>
      <c r="S89">
        <f t="shared" ref="S89:S90" si="15">H89-1326</f>
        <v>1612</v>
      </c>
      <c r="T89">
        <f t="shared" ref="T89:V90" si="16">I89-1326</f>
        <v>7872</v>
      </c>
      <c r="U89">
        <f t="shared" si="16"/>
        <v>31920</v>
      </c>
      <c r="V89">
        <f t="shared" si="16"/>
        <v>44431</v>
      </c>
    </row>
    <row r="90" spans="1:22" x14ac:dyDescent="0.2">
      <c r="A90" s="4" t="s">
        <v>37</v>
      </c>
      <c r="B90">
        <v>1706</v>
      </c>
      <c r="C90">
        <v>2943</v>
      </c>
      <c r="D90">
        <v>8243</v>
      </c>
      <c r="E90">
        <v>11485</v>
      </c>
      <c r="F90">
        <v>28952</v>
      </c>
      <c r="G90">
        <v>2075</v>
      </c>
      <c r="H90">
        <v>3098</v>
      </c>
      <c r="I90">
        <v>7133</v>
      </c>
      <c r="J90">
        <v>26415</v>
      </c>
      <c r="K90">
        <v>46047</v>
      </c>
      <c r="M90">
        <f t="shared" ref="M90:M91" si="17">B90-1326</f>
        <v>380</v>
      </c>
      <c r="N90">
        <f t="shared" si="12"/>
        <v>1617</v>
      </c>
      <c r="O90">
        <f t="shared" si="13"/>
        <v>6917</v>
      </c>
      <c r="P90">
        <f t="shared" si="14"/>
        <v>10159</v>
      </c>
      <c r="Q90" s="6">
        <f>F90-1326</f>
        <v>27626</v>
      </c>
      <c r="R90">
        <f t="shared" si="13"/>
        <v>749</v>
      </c>
      <c r="S90">
        <f t="shared" si="15"/>
        <v>1772</v>
      </c>
      <c r="T90">
        <f t="shared" si="16"/>
        <v>5807</v>
      </c>
      <c r="U90" s="6">
        <f>J90-1326</f>
        <v>25089</v>
      </c>
      <c r="V90" s="6">
        <f>K90-1326</f>
        <v>44721</v>
      </c>
    </row>
    <row r="91" spans="1:22" x14ac:dyDescent="0.2">
      <c r="A91" s="4" t="s">
        <v>38</v>
      </c>
      <c r="B91">
        <v>1481</v>
      </c>
      <c r="C91">
        <v>2740</v>
      </c>
      <c r="D91">
        <v>8311</v>
      </c>
      <c r="E91">
        <v>17170</v>
      </c>
      <c r="F91">
        <v>29751</v>
      </c>
      <c r="G91">
        <v>2102</v>
      </c>
      <c r="H91">
        <v>3009</v>
      </c>
      <c r="I91">
        <v>7272</v>
      </c>
      <c r="J91">
        <v>24057</v>
      </c>
      <c r="K91">
        <v>42360</v>
      </c>
      <c r="M91">
        <f t="shared" si="17"/>
        <v>155</v>
      </c>
      <c r="N91" s="6">
        <f>C91-1326</f>
        <v>1414</v>
      </c>
      <c r="O91" s="6">
        <f>D91-1326</f>
        <v>6985</v>
      </c>
      <c r="P91" s="6">
        <f>E91-1326</f>
        <v>15844</v>
      </c>
      <c r="Q91">
        <f t="shared" si="13"/>
        <v>28425</v>
      </c>
      <c r="R91">
        <f t="shared" si="13"/>
        <v>776</v>
      </c>
      <c r="S91" s="6">
        <f>H91-1326</f>
        <v>1683</v>
      </c>
      <c r="T91" s="6">
        <f>I91-1326</f>
        <v>5946</v>
      </c>
      <c r="U91">
        <f t="shared" ref="U91:V91" si="18">J91-1326</f>
        <v>22731</v>
      </c>
      <c r="V91">
        <f t="shared" si="18"/>
        <v>41034</v>
      </c>
    </row>
    <row r="92" spans="1:22" x14ac:dyDescent="0.2">
      <c r="A92" s="4" t="s">
        <v>39</v>
      </c>
      <c r="B92">
        <v>1316</v>
      </c>
      <c r="C92">
        <v>1333</v>
      </c>
      <c r="D92">
        <v>1332</v>
      </c>
      <c r="E92">
        <v>1326</v>
      </c>
      <c r="F92">
        <v>1325</v>
      </c>
      <c r="G92">
        <v>185</v>
      </c>
      <c r="H92">
        <v>185</v>
      </c>
      <c r="I92">
        <v>2094</v>
      </c>
      <c r="J92">
        <v>1380</v>
      </c>
      <c r="K92">
        <v>1384</v>
      </c>
      <c r="T92">
        <f t="shared" si="13"/>
        <v>768</v>
      </c>
    </row>
    <row r="93" spans="1:22" x14ac:dyDescent="0.2">
      <c r="T93" t="s">
        <v>66</v>
      </c>
    </row>
    <row r="94" spans="1:22" x14ac:dyDescent="0.2">
      <c r="B94">
        <f>AVERAGE(B92:F92)</f>
        <v>1326.4</v>
      </c>
    </row>
    <row r="97" spans="1:6" x14ac:dyDescent="0.2">
      <c r="A97" t="s">
        <v>40</v>
      </c>
      <c r="B97" s="2" t="s">
        <v>59</v>
      </c>
    </row>
    <row r="102" spans="1:6" x14ac:dyDescent="0.2">
      <c r="A102" t="s">
        <v>60</v>
      </c>
    </row>
    <row r="103" spans="1:6" x14ac:dyDescent="0.2">
      <c r="A103" t="s">
        <v>22</v>
      </c>
      <c r="E103" t="s">
        <v>43</v>
      </c>
    </row>
    <row r="104" spans="1:6" x14ac:dyDescent="0.2">
      <c r="A104" t="s">
        <v>44</v>
      </c>
      <c r="E104">
        <v>488</v>
      </c>
      <c r="F104" t="s">
        <v>25</v>
      </c>
    </row>
    <row r="105" spans="1:6" x14ac:dyDescent="0.2">
      <c r="A105" t="s">
        <v>45</v>
      </c>
      <c r="E105">
        <v>520</v>
      </c>
      <c r="F105" t="s">
        <v>25</v>
      </c>
    </row>
    <row r="106" spans="1:6" x14ac:dyDescent="0.2">
      <c r="A106" t="s">
        <v>46</v>
      </c>
      <c r="E106">
        <v>9</v>
      </c>
      <c r="F106" t="s">
        <v>25</v>
      </c>
    </row>
    <row r="107" spans="1:6" x14ac:dyDescent="0.2">
      <c r="A107" t="s">
        <v>47</v>
      </c>
      <c r="E107">
        <v>20</v>
      </c>
      <c r="F107" t="s">
        <v>25</v>
      </c>
    </row>
    <row r="108" spans="1:6" x14ac:dyDescent="0.2">
      <c r="A108" t="s">
        <v>48</v>
      </c>
      <c r="E108">
        <v>100</v>
      </c>
      <c r="F108" t="s">
        <v>49</v>
      </c>
    </row>
    <row r="109" spans="1:6" x14ac:dyDescent="0.2">
      <c r="A109" t="s">
        <v>27</v>
      </c>
      <c r="E109">
        <v>25</v>
      </c>
    </row>
    <row r="110" spans="1:6" x14ac:dyDescent="0.2">
      <c r="A110" t="s">
        <v>50</v>
      </c>
      <c r="E110">
        <v>20</v>
      </c>
      <c r="F110" t="s">
        <v>51</v>
      </c>
    </row>
    <row r="111" spans="1:6" x14ac:dyDescent="0.2">
      <c r="A111" t="s">
        <v>52</v>
      </c>
      <c r="E111">
        <v>0</v>
      </c>
      <c r="F111" t="s">
        <v>51</v>
      </c>
    </row>
    <row r="112" spans="1:6" x14ac:dyDescent="0.2">
      <c r="A112" t="s">
        <v>28</v>
      </c>
      <c r="E112">
        <v>0</v>
      </c>
      <c r="F112" t="s">
        <v>29</v>
      </c>
    </row>
    <row r="113" spans="1:11" x14ac:dyDescent="0.2">
      <c r="A113" t="s">
        <v>53</v>
      </c>
      <c r="E113">
        <v>20000</v>
      </c>
      <c r="F113" t="s">
        <v>54</v>
      </c>
    </row>
    <row r="114" spans="1:11" x14ac:dyDescent="0.2">
      <c r="A114" t="s">
        <v>30</v>
      </c>
      <c r="E114" t="s">
        <v>31</v>
      </c>
    </row>
    <row r="115" spans="1:11" x14ac:dyDescent="0.2">
      <c r="A115" t="s">
        <v>32</v>
      </c>
      <c r="B115" s="2" t="s">
        <v>61</v>
      </c>
    </row>
    <row r="117" spans="1:11" x14ac:dyDescent="0.2">
      <c r="B117" t="s">
        <v>34</v>
      </c>
    </row>
    <row r="118" spans="1:11" x14ac:dyDescent="0.2">
      <c r="A118" s="4" t="s">
        <v>35</v>
      </c>
      <c r="B118" s="4">
        <v>2</v>
      </c>
      <c r="C118" s="4">
        <v>3</v>
      </c>
      <c r="D118" s="4">
        <v>4</v>
      </c>
      <c r="E118" s="4">
        <v>5</v>
      </c>
      <c r="F118" s="4">
        <v>6</v>
      </c>
      <c r="G118" s="4">
        <v>7</v>
      </c>
      <c r="H118" s="4">
        <v>8</v>
      </c>
      <c r="I118" s="4">
        <v>9</v>
      </c>
      <c r="J118" s="4">
        <v>10</v>
      </c>
      <c r="K118" s="4">
        <v>11</v>
      </c>
    </row>
    <row r="119" spans="1:11" x14ac:dyDescent="0.2">
      <c r="A119" s="4" t="s">
        <v>36</v>
      </c>
      <c r="B119">
        <v>9036</v>
      </c>
      <c r="C119">
        <v>10804</v>
      </c>
      <c r="D119">
        <v>45325</v>
      </c>
      <c r="E119" s="5" t="s">
        <v>62</v>
      </c>
      <c r="F119" s="5" t="s">
        <v>62</v>
      </c>
      <c r="G119">
        <v>10643</v>
      </c>
      <c r="H119">
        <v>14124</v>
      </c>
      <c r="I119">
        <v>44278</v>
      </c>
      <c r="J119" s="5" t="s">
        <v>62</v>
      </c>
      <c r="K119" s="5" t="s">
        <v>62</v>
      </c>
    </row>
    <row r="120" spans="1:11" x14ac:dyDescent="0.2">
      <c r="A120" s="4" t="s">
        <v>37</v>
      </c>
      <c r="B120">
        <v>8271</v>
      </c>
      <c r="C120">
        <v>14243</v>
      </c>
      <c r="D120">
        <v>39369</v>
      </c>
      <c r="E120">
        <v>54965</v>
      </c>
      <c r="F120" s="5" t="s">
        <v>62</v>
      </c>
      <c r="G120">
        <v>10073</v>
      </c>
      <c r="H120">
        <v>14941</v>
      </c>
      <c r="I120">
        <v>34350</v>
      </c>
      <c r="J120" s="5" t="s">
        <v>62</v>
      </c>
      <c r="K120" s="5" t="s">
        <v>62</v>
      </c>
    </row>
    <row r="121" spans="1:11" x14ac:dyDescent="0.2">
      <c r="A121" s="4" t="s">
        <v>38</v>
      </c>
      <c r="B121">
        <v>7174</v>
      </c>
      <c r="C121">
        <v>13282</v>
      </c>
      <c r="D121">
        <v>39880</v>
      </c>
      <c r="E121" s="5" t="s">
        <v>62</v>
      </c>
      <c r="F121" s="5" t="s">
        <v>62</v>
      </c>
      <c r="G121">
        <v>10124</v>
      </c>
      <c r="H121">
        <v>14490</v>
      </c>
      <c r="I121">
        <v>34822</v>
      </c>
      <c r="J121" s="5" t="s">
        <v>62</v>
      </c>
      <c r="K121" s="5" t="s">
        <v>62</v>
      </c>
    </row>
    <row r="122" spans="1:11" x14ac:dyDescent="0.2">
      <c r="A122" s="4" t="s">
        <v>39</v>
      </c>
      <c r="B122">
        <v>6348</v>
      </c>
      <c r="C122">
        <v>6430</v>
      </c>
      <c r="D122">
        <v>6463</v>
      </c>
      <c r="E122">
        <v>6404</v>
      </c>
      <c r="F122">
        <v>6351</v>
      </c>
      <c r="G122">
        <v>902</v>
      </c>
      <c r="H122">
        <v>906</v>
      </c>
      <c r="I122">
        <v>10079</v>
      </c>
      <c r="J122">
        <v>6634</v>
      </c>
      <c r="K122">
        <v>6753</v>
      </c>
    </row>
    <row r="127" spans="1:11" x14ac:dyDescent="0.2">
      <c r="A127" t="s">
        <v>40</v>
      </c>
      <c r="B127" s="2" t="s">
        <v>63</v>
      </c>
    </row>
  </sheetData>
  <mergeCells count="4">
    <mergeCell ref="M88:Q88"/>
    <mergeCell ref="R88:V88"/>
    <mergeCell ref="M68:Q68"/>
    <mergeCell ref="R68:V68"/>
  </mergeCells>
  <conditionalFormatting sqref="M69:Q71">
    <cfRule type="colorScale" priority="2">
      <colorScale>
        <cfvo type="min"/>
        <cfvo type="max"/>
        <color rgb="FFFCFCFF"/>
        <color rgb="FF63BE7B"/>
      </colorScale>
    </cfRule>
  </conditionalFormatting>
  <conditionalFormatting sqref="R69:V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2024-07-30T20:17:19Z</dcterms:created>
  <dcterms:modified xsi:type="dcterms:W3CDTF">2024-08-06T17:45:50Z</dcterms:modified>
</cp:coreProperties>
</file>