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ychha/Desktop/Inc plasmid Evo/Exp/May/tetA/Tube_0724_03/"/>
    </mc:Choice>
  </mc:AlternateContent>
  <xr:revisionPtr revIDLastSave="0" documentId="13_ncr:1_{30841704-54B1-9A46-A527-8E612A79859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t1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2" l="1"/>
  <c r="V84" i="2"/>
  <c r="V88" i="2" s="1"/>
  <c r="V82" i="2"/>
  <c r="U82" i="2"/>
  <c r="S82" i="2"/>
  <c r="V81" i="2"/>
  <c r="U81" i="2"/>
  <c r="T81" i="2"/>
  <c r="S81" i="2"/>
  <c r="R81" i="2"/>
  <c r="Q81" i="2"/>
  <c r="P81" i="2"/>
  <c r="O81" i="2"/>
  <c r="N81" i="2"/>
  <c r="M81" i="2"/>
  <c r="V80" i="2"/>
  <c r="U80" i="2"/>
  <c r="T80" i="2"/>
  <c r="S80" i="2"/>
  <c r="R80" i="2"/>
  <c r="Q80" i="2"/>
  <c r="P80" i="2"/>
  <c r="O80" i="2"/>
  <c r="N80" i="2"/>
  <c r="M80" i="2"/>
  <c r="V79" i="2"/>
  <c r="U79" i="2"/>
  <c r="T79" i="2"/>
  <c r="S79" i="2"/>
  <c r="R79" i="2"/>
  <c r="Q79" i="2"/>
  <c r="P79" i="2"/>
  <c r="O79" i="2"/>
  <c r="N79" i="2"/>
  <c r="M79" i="2"/>
  <c r="V78" i="2"/>
  <c r="U78" i="2"/>
  <c r="U84" i="2" s="1"/>
  <c r="U88" i="2" s="1"/>
  <c r="T78" i="2"/>
  <c r="S78" i="2"/>
  <c r="S84" i="2" s="1"/>
  <c r="S88" i="2" s="1"/>
  <c r="R78" i="2"/>
  <c r="Q78" i="2"/>
  <c r="P78" i="2"/>
  <c r="O78" i="2"/>
  <c r="N78" i="2"/>
  <c r="M78" i="2"/>
  <c r="V77" i="2"/>
  <c r="U77" i="2"/>
  <c r="T77" i="2"/>
  <c r="T84" i="2" s="1"/>
  <c r="T88" i="2" s="1"/>
  <c r="S77" i="2"/>
  <c r="R77" i="2"/>
  <c r="R84" i="2" s="1"/>
  <c r="R88" i="2" s="1"/>
  <c r="Q77" i="2"/>
  <c r="Q84" i="2" s="1"/>
  <c r="Q88" i="2" s="1"/>
  <c r="P77" i="2"/>
  <c r="P84" i="2" s="1"/>
  <c r="P88" i="2" s="1"/>
  <c r="O77" i="2"/>
  <c r="O84" i="2" s="1"/>
  <c r="O88" i="2" s="1"/>
  <c r="N77" i="2"/>
  <c r="N84" i="2" s="1"/>
  <c r="N88" i="2" s="1"/>
  <c r="M77" i="2"/>
  <c r="M88" i="2" s="1"/>
  <c r="V34" i="2"/>
  <c r="U34" i="2"/>
  <c r="S34" i="2"/>
  <c r="V33" i="2"/>
  <c r="U33" i="2"/>
  <c r="T33" i="2"/>
  <c r="S33" i="2"/>
  <c r="R33" i="2"/>
  <c r="V32" i="2"/>
  <c r="U32" i="2"/>
  <c r="T32" i="2"/>
  <c r="S32" i="2"/>
  <c r="R32" i="2"/>
  <c r="V31" i="2"/>
  <c r="U31" i="2"/>
  <c r="T31" i="2"/>
  <c r="S31" i="2"/>
  <c r="R31" i="2"/>
  <c r="V30" i="2"/>
  <c r="U30" i="2"/>
  <c r="T30" i="2"/>
  <c r="S30" i="2"/>
  <c r="R30" i="2"/>
  <c r="V29" i="2"/>
  <c r="U29" i="2"/>
  <c r="T29" i="2"/>
  <c r="S29" i="2"/>
  <c r="R29" i="2"/>
  <c r="Q33" i="2"/>
  <c r="P33" i="2"/>
  <c r="O33" i="2"/>
  <c r="N33" i="2"/>
  <c r="Q32" i="2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M33" i="2"/>
  <c r="M32" i="2"/>
  <c r="M31" i="2"/>
  <c r="M30" i="2"/>
  <c r="M29" i="2"/>
  <c r="V98" i="2"/>
  <c r="U98" i="2"/>
  <c r="S98" i="2"/>
  <c r="V97" i="2"/>
  <c r="U97" i="2"/>
  <c r="T97" i="2"/>
  <c r="S97" i="2"/>
  <c r="R97" i="2"/>
  <c r="V96" i="2"/>
  <c r="U96" i="2"/>
  <c r="T96" i="2"/>
  <c r="S96" i="2"/>
  <c r="R96" i="2"/>
  <c r="V95" i="2"/>
  <c r="U95" i="2"/>
  <c r="T95" i="2"/>
  <c r="S95" i="2"/>
  <c r="R95" i="2"/>
  <c r="V94" i="2"/>
  <c r="U94" i="2"/>
  <c r="T94" i="2"/>
  <c r="S94" i="2"/>
  <c r="R94" i="2"/>
  <c r="V93" i="2"/>
  <c r="U93" i="2"/>
  <c r="T93" i="2"/>
  <c r="S93" i="2"/>
  <c r="R93" i="2"/>
  <c r="Q97" i="2"/>
  <c r="P97" i="2"/>
  <c r="O97" i="2"/>
  <c r="N97" i="2"/>
  <c r="Q96" i="2"/>
  <c r="P96" i="2"/>
  <c r="O96" i="2"/>
  <c r="N96" i="2"/>
  <c r="Q95" i="2"/>
  <c r="P95" i="2"/>
  <c r="O95" i="2"/>
  <c r="N95" i="2"/>
  <c r="Q94" i="2"/>
  <c r="P94" i="2"/>
  <c r="O94" i="2"/>
  <c r="N94" i="2"/>
  <c r="Q93" i="2"/>
  <c r="P93" i="2"/>
  <c r="O93" i="2"/>
  <c r="N93" i="2"/>
  <c r="M97" i="2"/>
  <c r="M96" i="2"/>
  <c r="M95" i="2"/>
  <c r="M94" i="2"/>
  <c r="M93" i="2"/>
  <c r="B100" i="2"/>
  <c r="B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<sst xmlns="http://schemas.openxmlformats.org/spreadsheetml/2006/main" count="159" uniqueCount="69">
  <si>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</si>
  <si>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</si>
  <si>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</si>
  <si>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</si>
  <si>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</si>
  <si>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</si>
  <si>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</si>
  <si>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</si>
  <si>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</si>
  <si>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4:23:48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</si>
  <si>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</si>
  <si>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</si>
  <si>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</si>
  <si>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</si>
  <si>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</si>
  <si>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</si>
  <si>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</si>
  <si>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</si>
  <si>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</si>
  <si>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</si>
  <si>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</si>
  <si>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</si>
  <si>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</si>
  <si>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</si>
  <si>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</si>
  <si>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</si>
  <si>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</si>
  <si>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</si>
  <si>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</si>
  <si>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</si>
  <si>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</si>
  <si>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B2-G11</t>
  </si>
  <si>
    <t>Start Time:</t>
  </si>
  <si>
    <t>8/1/2024 4:23:53 PM</t>
  </si>
  <si>
    <t>Temperature: 27 °C</t>
  </si>
  <si>
    <t>&lt;&gt;</t>
  </si>
  <si>
    <t>B</t>
  </si>
  <si>
    <t>C</t>
  </si>
  <si>
    <t>D</t>
  </si>
  <si>
    <t>E</t>
  </si>
  <si>
    <t>F</t>
  </si>
  <si>
    <t>G</t>
  </si>
  <si>
    <t>End Time:</t>
  </si>
  <si>
    <t>8/1/2024 4:24:20 PM</t>
  </si>
  <si>
    <t>Label: gfp50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</si>
  <si>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</si>
  <si>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</si>
  <si>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</si>
  <si>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</si>
  <si>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</si>
  <si>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</si>
  <si>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</si>
  <si>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</si>
  <si>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</si>
  <si>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</si>
  <si>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</si>
  <si>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</si>
  <si>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8/1/2024 4:24:25 PM</t>
  </si>
  <si>
    <t>8/1/2024 4:25:16 PM</t>
  </si>
  <si>
    <t>Label: gfp 80</t>
  </si>
  <si>
    <t>8/1/2024 4:25:24 PM</t>
  </si>
  <si>
    <t>Temperature: 27.1 °C</t>
  </si>
  <si>
    <t>8/1/2024 4:26:16 PM</t>
  </si>
  <si>
    <t>Label: gfp100</t>
  </si>
  <si>
    <t>8/1/2024 4:26:23 PM</t>
  </si>
  <si>
    <t>OVER</t>
  </si>
  <si>
    <t>8/1/2024 4:27:15 PM</t>
  </si>
  <si>
    <t>w/ Kan</t>
  </si>
  <si>
    <t>w/o 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</si>
</sst>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0" xfId="0" applyAlignment="1">
      <alignment horizontal="center" vertic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"/>
  <sheetViews>
    <sheetView tabSelected="1" topLeftCell="A64" workbookViewId="0">
      <selection activeCell="P91" sqref="P91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45505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">
      <c r="A15" s="3" t="s">
        <v>19</v>
      </c>
      <c r="B15" s="3"/>
      <c r="C15" s="3"/>
      <c r="D15" s="3"/>
      <c r="E15" s="3">
        <v>2</v>
      </c>
      <c r="F15" s="3" t="s">
        <v>20</v>
      </c>
      <c r="G15" s="3"/>
      <c r="H15" s="3"/>
      <c r="I15" s="3"/>
      <c r="J15" s="3"/>
      <c r="K15" s="3"/>
      <c r="L15" s="3"/>
    </row>
    <row r="18" spans="1:22" x14ac:dyDescent="0.2">
      <c r="A18" t="s">
        <v>21</v>
      </c>
    </row>
    <row r="19" spans="1:22" x14ac:dyDescent="0.2">
      <c r="A19" t="s">
        <v>22</v>
      </c>
      <c r="E19" t="s">
        <v>23</v>
      </c>
    </row>
    <row r="20" spans="1:22" x14ac:dyDescent="0.2">
      <c r="A20" t="s">
        <v>24</v>
      </c>
      <c r="E20">
        <v>600</v>
      </c>
      <c r="F20" t="s">
        <v>25</v>
      </c>
    </row>
    <row r="21" spans="1:22" x14ac:dyDescent="0.2">
      <c r="A21" t="s">
        <v>26</v>
      </c>
      <c r="E21">
        <v>9</v>
      </c>
      <c r="F21" t="s">
        <v>25</v>
      </c>
    </row>
    <row r="22" spans="1:22" x14ac:dyDescent="0.2">
      <c r="A22" t="s">
        <v>27</v>
      </c>
      <c r="E22">
        <v>10</v>
      </c>
    </row>
    <row r="23" spans="1:22" x14ac:dyDescent="0.2">
      <c r="A23" t="s">
        <v>28</v>
      </c>
      <c r="E23">
        <v>0</v>
      </c>
      <c r="F23" t="s">
        <v>29</v>
      </c>
    </row>
    <row r="24" spans="1:22" x14ac:dyDescent="0.2">
      <c r="A24" t="s">
        <v>30</v>
      </c>
      <c r="E24" t="s">
        <v>31</v>
      </c>
    </row>
    <row r="25" spans="1:22" x14ac:dyDescent="0.2">
      <c r="A25" t="s">
        <v>32</v>
      </c>
      <c r="B25" s="2" t="s">
        <v>33</v>
      </c>
    </row>
    <row r="27" spans="1:22" x14ac:dyDescent="0.2">
      <c r="B27" t="s">
        <v>34</v>
      </c>
    </row>
    <row r="28" spans="1:22" x14ac:dyDescent="0.2">
      <c r="A28" s="4" t="s">
        <v>35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  <c r="G28" s="4">
        <v>7</v>
      </c>
      <c r="H28" s="4">
        <v>8</v>
      </c>
      <c r="I28" s="4">
        <v>9</v>
      </c>
      <c r="J28" s="4">
        <v>10</v>
      </c>
      <c r="K28" s="4">
        <v>11</v>
      </c>
    </row>
    <row r="29" spans="1:22" x14ac:dyDescent="0.2">
      <c r="A29" s="4" t="s">
        <v>36</v>
      </c>
      <c r="B29">
        <v>0.78159999847412109</v>
      </c>
      <c r="C29">
        <v>0.73079997301101685</v>
      </c>
      <c r="D29">
        <v>0.91310000419616699</v>
      </c>
      <c r="E29">
        <v>0.68489998579025269</v>
      </c>
      <c r="F29">
        <v>0.98640000820159912</v>
      </c>
      <c r="G29">
        <v>0.9781000018119812</v>
      </c>
      <c r="H29">
        <v>1.0936000347137451</v>
      </c>
      <c r="I29">
        <v>1.0233999490737915</v>
      </c>
      <c r="J29">
        <v>1.0694999694824219</v>
      </c>
      <c r="K29">
        <v>0.99550002813339233</v>
      </c>
      <c r="M29">
        <f>B29-0.043</f>
        <v>0.73859999847412106</v>
      </c>
      <c r="N29">
        <f t="shared" ref="N29:N33" si="0">C29-0.043</f>
        <v>0.68779997301101681</v>
      </c>
      <c r="O29">
        <f t="shared" ref="O29:O33" si="1">D29-0.043</f>
        <v>0.87010000419616695</v>
      </c>
      <c r="P29">
        <f t="shared" ref="P29:P33" si="2">E29-0.043</f>
        <v>0.64189998579025265</v>
      </c>
      <c r="Q29">
        <f t="shared" ref="Q29:Q33" si="3">F29-0.043</f>
        <v>0.94340000820159908</v>
      </c>
      <c r="R29">
        <f t="shared" ref="R29:R33" si="4">G29-0.043</f>
        <v>0.93510000181198116</v>
      </c>
      <c r="S29">
        <f t="shared" ref="S29:S33" si="5">H29-0.043</f>
        <v>1.0506000347137452</v>
      </c>
      <c r="T29">
        <f t="shared" ref="T29:T33" si="6">I29-0.043</f>
        <v>0.98039994907379147</v>
      </c>
      <c r="U29">
        <f t="shared" ref="U29:U34" si="7">J29-0.043</f>
        <v>1.0264999694824219</v>
      </c>
      <c r="V29">
        <f t="shared" ref="V29:V34" si="8">K29-0.043</f>
        <v>0.9525000281333923</v>
      </c>
    </row>
    <row r="30" spans="1:22" x14ac:dyDescent="0.2">
      <c r="A30" s="4" t="s">
        <v>37</v>
      </c>
      <c r="B30">
        <v>0.87400001287460327</v>
      </c>
      <c r="C30">
        <v>1.0247000455856323</v>
      </c>
      <c r="D30">
        <v>0.82050001621246338</v>
      </c>
      <c r="E30">
        <v>0.97020000219345093</v>
      </c>
      <c r="F30">
        <v>1.0226000547409058</v>
      </c>
      <c r="G30">
        <v>0.91750001907348633</v>
      </c>
      <c r="H30">
        <v>0.99809998273849487</v>
      </c>
      <c r="I30">
        <v>0.96689999103546143</v>
      </c>
      <c r="J30">
        <v>0.88830000162124634</v>
      </c>
      <c r="K30">
        <v>0.9595000147819519</v>
      </c>
      <c r="M30">
        <f t="shared" ref="M30:M33" si="9">B30-0.043</f>
        <v>0.83100001287460323</v>
      </c>
      <c r="N30">
        <f t="shared" si="0"/>
        <v>0.98170004558563229</v>
      </c>
      <c r="O30">
        <f t="shared" si="1"/>
        <v>0.77750001621246334</v>
      </c>
      <c r="P30">
        <f t="shared" si="2"/>
        <v>0.92720000219345089</v>
      </c>
      <c r="Q30">
        <f t="shared" si="3"/>
        <v>0.97960005474090572</v>
      </c>
      <c r="R30">
        <f t="shared" si="4"/>
        <v>0.87450001907348629</v>
      </c>
      <c r="S30">
        <f t="shared" si="5"/>
        <v>0.95509998273849483</v>
      </c>
      <c r="T30">
        <f t="shared" si="6"/>
        <v>0.92389999103546139</v>
      </c>
      <c r="U30">
        <f t="shared" si="7"/>
        <v>0.8453000016212463</v>
      </c>
      <c r="V30">
        <f t="shared" si="8"/>
        <v>0.91650001478195187</v>
      </c>
    </row>
    <row r="31" spans="1:22" x14ac:dyDescent="0.2">
      <c r="A31" s="4" t="s">
        <v>38</v>
      </c>
      <c r="B31">
        <v>0.76359999179840088</v>
      </c>
      <c r="C31">
        <v>1.0085999965667725</v>
      </c>
      <c r="D31">
        <v>0.95179998874664307</v>
      </c>
      <c r="E31">
        <v>0.86339998245239258</v>
      </c>
      <c r="F31">
        <v>0.88230001926422119</v>
      </c>
      <c r="G31">
        <v>0.9122999906539917</v>
      </c>
      <c r="H31">
        <v>1.0625</v>
      </c>
      <c r="I31">
        <v>0.94650000333786011</v>
      </c>
      <c r="J31">
        <v>0.90289998054504395</v>
      </c>
      <c r="K31">
        <v>0.90619999170303345</v>
      </c>
      <c r="M31">
        <f t="shared" si="9"/>
        <v>0.72059999179840084</v>
      </c>
      <c r="N31">
        <f t="shared" si="0"/>
        <v>0.96559999656677242</v>
      </c>
      <c r="O31">
        <f t="shared" si="1"/>
        <v>0.90879998874664303</v>
      </c>
      <c r="P31">
        <f t="shared" si="2"/>
        <v>0.82039998245239254</v>
      </c>
      <c r="Q31">
        <f t="shared" si="3"/>
        <v>0.83930001926422115</v>
      </c>
      <c r="R31">
        <f t="shared" si="4"/>
        <v>0.86929999065399166</v>
      </c>
      <c r="S31">
        <f t="shared" si="5"/>
        <v>1.0195000000000001</v>
      </c>
      <c r="T31">
        <f t="shared" si="6"/>
        <v>0.90350000333786007</v>
      </c>
      <c r="U31">
        <f t="shared" si="7"/>
        <v>0.85989998054504391</v>
      </c>
      <c r="V31">
        <f t="shared" si="8"/>
        <v>0.86319999170303341</v>
      </c>
    </row>
    <row r="32" spans="1:22" x14ac:dyDescent="0.2">
      <c r="A32" s="4" t="s">
        <v>39</v>
      </c>
      <c r="B32">
        <v>0.81110000610351562</v>
      </c>
      <c r="C32">
        <v>0.96689999103546143</v>
      </c>
      <c r="D32">
        <v>0.8848000168800354</v>
      </c>
      <c r="E32">
        <v>0.87929999828338623</v>
      </c>
      <c r="F32">
        <v>0.93040001392364502</v>
      </c>
      <c r="G32">
        <v>0.93159997463226318</v>
      </c>
      <c r="H32">
        <v>1.1116000413894653</v>
      </c>
      <c r="I32">
        <v>1.0836999416351318</v>
      </c>
      <c r="J32">
        <v>0.99029999971389771</v>
      </c>
      <c r="K32">
        <v>1.0390000343322754</v>
      </c>
      <c r="M32">
        <f t="shared" si="9"/>
        <v>0.76810000610351559</v>
      </c>
      <c r="N32">
        <f t="shared" si="0"/>
        <v>0.92389999103546139</v>
      </c>
      <c r="O32">
        <f t="shared" si="1"/>
        <v>0.84180001688003536</v>
      </c>
      <c r="P32">
        <f t="shared" si="2"/>
        <v>0.83629999828338619</v>
      </c>
      <c r="Q32">
        <f t="shared" si="3"/>
        <v>0.88740001392364498</v>
      </c>
      <c r="R32">
        <f t="shared" si="4"/>
        <v>0.88859997463226315</v>
      </c>
      <c r="S32">
        <f t="shared" si="5"/>
        <v>1.0686000413894654</v>
      </c>
      <c r="T32">
        <f t="shared" si="6"/>
        <v>1.0406999416351319</v>
      </c>
      <c r="U32">
        <f t="shared" si="7"/>
        <v>0.94729999971389767</v>
      </c>
      <c r="V32">
        <f t="shared" si="8"/>
        <v>0.99600003433227535</v>
      </c>
    </row>
    <row r="33" spans="1:22" x14ac:dyDescent="0.2">
      <c r="A33" s="4" t="s">
        <v>40</v>
      </c>
      <c r="B33">
        <v>0.74639999866485596</v>
      </c>
      <c r="C33">
        <v>1.0467000007629395</v>
      </c>
      <c r="D33">
        <v>0.89069998264312744</v>
      </c>
      <c r="E33">
        <v>0.90530002117156982</v>
      </c>
      <c r="F33">
        <v>0.78009998798370361</v>
      </c>
      <c r="G33">
        <v>0.89160001277923584</v>
      </c>
      <c r="H33">
        <v>1.0142999887466431</v>
      </c>
      <c r="I33">
        <v>1.0025999546051025</v>
      </c>
      <c r="J33">
        <v>0.78600001335144043</v>
      </c>
      <c r="K33">
        <v>0.81919997930526733</v>
      </c>
      <c r="M33">
        <f t="shared" si="9"/>
        <v>0.70339999866485592</v>
      </c>
      <c r="N33">
        <f t="shared" si="0"/>
        <v>1.0037000007629395</v>
      </c>
      <c r="O33">
        <f t="shared" si="1"/>
        <v>0.8476999826431274</v>
      </c>
      <c r="P33">
        <f t="shared" si="2"/>
        <v>0.86230002117156979</v>
      </c>
      <c r="Q33">
        <f t="shared" si="3"/>
        <v>0.73709998798370358</v>
      </c>
      <c r="R33">
        <f t="shared" si="4"/>
        <v>0.8486000127792358</v>
      </c>
      <c r="S33">
        <f t="shared" si="5"/>
        <v>0.97129998874664303</v>
      </c>
      <c r="T33">
        <f t="shared" si="6"/>
        <v>0.9595999546051025</v>
      </c>
      <c r="U33">
        <f t="shared" si="7"/>
        <v>0.74300001335144039</v>
      </c>
      <c r="V33">
        <f t="shared" si="8"/>
        <v>0.7761999793052673</v>
      </c>
    </row>
    <row r="34" spans="1:22" x14ac:dyDescent="0.2">
      <c r="A34" s="4" t="s">
        <v>41</v>
      </c>
      <c r="B34">
        <v>4.3000001460313797E-2</v>
      </c>
      <c r="C34">
        <v>4.309999942779541E-2</v>
      </c>
      <c r="D34">
        <v>4.4100001454353333E-2</v>
      </c>
      <c r="E34">
        <v>4.3400000780820847E-2</v>
      </c>
      <c r="F34">
        <v>4.2599998414516449E-2</v>
      </c>
      <c r="G34">
        <v>4.3800000101327896E-2</v>
      </c>
      <c r="H34">
        <v>0.71090000867843628</v>
      </c>
      <c r="I34">
        <v>4.6000000089406967E-2</v>
      </c>
      <c r="J34">
        <v>0.70249998569488525</v>
      </c>
      <c r="K34">
        <v>0.8375999927520752</v>
      </c>
      <c r="S34">
        <f>H34-0.043</f>
        <v>0.66790000867843624</v>
      </c>
      <c r="U34">
        <f t="shared" si="7"/>
        <v>0.65949998569488522</v>
      </c>
      <c r="V34">
        <f t="shared" si="8"/>
        <v>0.79459999275207516</v>
      </c>
    </row>
    <row r="36" spans="1:22" x14ac:dyDescent="0.2">
      <c r="B36">
        <f>AVERAGE(B34:F34)</f>
        <v>4.3240000307559964E-2</v>
      </c>
    </row>
    <row r="39" spans="1:22" x14ac:dyDescent="0.2">
      <c r="A39" t="s">
        <v>42</v>
      </c>
      <c r="B39" s="2" t="s">
        <v>43</v>
      </c>
    </row>
    <row r="44" spans="1:22" x14ac:dyDescent="0.2">
      <c r="A44" t="s">
        <v>44</v>
      </c>
    </row>
    <row r="45" spans="1:22" x14ac:dyDescent="0.2">
      <c r="A45" t="s">
        <v>22</v>
      </c>
      <c r="E45" t="s">
        <v>45</v>
      </c>
    </row>
    <row r="46" spans="1:22" x14ac:dyDescent="0.2">
      <c r="A46" t="s">
        <v>46</v>
      </c>
      <c r="E46">
        <v>488</v>
      </c>
      <c r="F46" t="s">
        <v>25</v>
      </c>
    </row>
    <row r="47" spans="1:22" x14ac:dyDescent="0.2">
      <c r="A47" t="s">
        <v>47</v>
      </c>
      <c r="E47">
        <v>520</v>
      </c>
      <c r="F47" t="s">
        <v>25</v>
      </c>
    </row>
    <row r="48" spans="1:22" x14ac:dyDescent="0.2">
      <c r="A48" t="s">
        <v>48</v>
      </c>
      <c r="E48">
        <v>9</v>
      </c>
      <c r="F48" t="s">
        <v>25</v>
      </c>
    </row>
    <row r="49" spans="1:11" x14ac:dyDescent="0.2">
      <c r="A49" t="s">
        <v>49</v>
      </c>
      <c r="E49">
        <v>20</v>
      </c>
      <c r="F49" t="s">
        <v>25</v>
      </c>
    </row>
    <row r="50" spans="1:11" x14ac:dyDescent="0.2">
      <c r="A50" t="s">
        <v>50</v>
      </c>
      <c r="E50">
        <v>50</v>
      </c>
      <c r="F50" t="s">
        <v>51</v>
      </c>
    </row>
    <row r="51" spans="1:11" x14ac:dyDescent="0.2">
      <c r="A51" t="s">
        <v>27</v>
      </c>
      <c r="E51">
        <v>25</v>
      </c>
    </row>
    <row r="52" spans="1:11" x14ac:dyDescent="0.2">
      <c r="A52" t="s">
        <v>52</v>
      </c>
      <c r="E52">
        <v>20</v>
      </c>
      <c r="F52" t="s">
        <v>53</v>
      </c>
    </row>
    <row r="53" spans="1:11" x14ac:dyDescent="0.2">
      <c r="A53" t="s">
        <v>54</v>
      </c>
      <c r="E53">
        <v>0</v>
      </c>
      <c r="F53" t="s">
        <v>53</v>
      </c>
    </row>
    <row r="54" spans="1:11" x14ac:dyDescent="0.2">
      <c r="A54" t="s">
        <v>28</v>
      </c>
      <c r="E54">
        <v>0</v>
      </c>
      <c r="F54" t="s">
        <v>29</v>
      </c>
    </row>
    <row r="55" spans="1:11" x14ac:dyDescent="0.2">
      <c r="A55" t="s">
        <v>55</v>
      </c>
      <c r="E55">
        <v>20000</v>
      </c>
      <c r="F55" t="s">
        <v>56</v>
      </c>
    </row>
    <row r="56" spans="1:11" x14ac:dyDescent="0.2">
      <c r="A56" t="s">
        <v>30</v>
      </c>
      <c r="E56" t="s">
        <v>31</v>
      </c>
    </row>
    <row r="57" spans="1:11" x14ac:dyDescent="0.2">
      <c r="A57" t="s">
        <v>32</v>
      </c>
      <c r="B57" s="2" t="s">
        <v>57</v>
      </c>
    </row>
    <row r="59" spans="1:11" x14ac:dyDescent="0.2">
      <c r="B59" t="s">
        <v>34</v>
      </c>
    </row>
    <row r="60" spans="1:11" x14ac:dyDescent="0.2">
      <c r="A60" s="4" t="s">
        <v>35</v>
      </c>
      <c r="B60" s="4">
        <v>2</v>
      </c>
      <c r="C60" s="4">
        <v>3</v>
      </c>
      <c r="D60" s="4">
        <v>4</v>
      </c>
      <c r="E60" s="4">
        <v>5</v>
      </c>
      <c r="F60" s="4">
        <v>6</v>
      </c>
      <c r="G60" s="4">
        <v>7</v>
      </c>
      <c r="H60" s="4">
        <v>8</v>
      </c>
      <c r="I60" s="4">
        <v>9</v>
      </c>
      <c r="J60" s="4">
        <v>10</v>
      </c>
      <c r="K60" s="4">
        <v>11</v>
      </c>
    </row>
    <row r="61" spans="1:11" x14ac:dyDescent="0.2">
      <c r="A61" s="4" t="s">
        <v>36</v>
      </c>
      <c r="B61">
        <v>96</v>
      </c>
      <c r="C61">
        <v>106</v>
      </c>
      <c r="D61">
        <v>265</v>
      </c>
      <c r="E61">
        <v>288</v>
      </c>
      <c r="F61">
        <v>160</v>
      </c>
      <c r="G61">
        <v>116</v>
      </c>
      <c r="H61">
        <v>150</v>
      </c>
      <c r="I61">
        <v>266</v>
      </c>
      <c r="J61">
        <v>569</v>
      </c>
      <c r="K61">
        <v>234</v>
      </c>
    </row>
    <row r="62" spans="1:11" x14ac:dyDescent="0.2">
      <c r="A62" s="4" t="s">
        <v>37</v>
      </c>
      <c r="B62">
        <v>106</v>
      </c>
      <c r="C62">
        <v>141</v>
      </c>
      <c r="D62">
        <v>233</v>
      </c>
      <c r="E62">
        <v>451</v>
      </c>
      <c r="F62">
        <v>167</v>
      </c>
      <c r="G62">
        <v>112</v>
      </c>
      <c r="H62">
        <v>147</v>
      </c>
      <c r="I62">
        <v>255</v>
      </c>
      <c r="J62">
        <v>516</v>
      </c>
      <c r="K62">
        <v>196</v>
      </c>
    </row>
    <row r="63" spans="1:11" x14ac:dyDescent="0.2">
      <c r="A63" s="4" t="s">
        <v>38</v>
      </c>
      <c r="B63">
        <v>98</v>
      </c>
      <c r="C63">
        <v>138</v>
      </c>
      <c r="D63">
        <v>272</v>
      </c>
      <c r="E63">
        <v>386</v>
      </c>
      <c r="F63">
        <v>142</v>
      </c>
      <c r="G63">
        <v>113</v>
      </c>
      <c r="H63">
        <v>148</v>
      </c>
      <c r="I63">
        <v>249</v>
      </c>
      <c r="J63">
        <v>501</v>
      </c>
      <c r="K63">
        <v>232</v>
      </c>
    </row>
    <row r="64" spans="1:11" x14ac:dyDescent="0.2">
      <c r="A64" s="4" t="s">
        <v>39</v>
      </c>
      <c r="B64">
        <v>98</v>
      </c>
      <c r="C64">
        <v>135</v>
      </c>
      <c r="D64">
        <v>255</v>
      </c>
      <c r="E64">
        <v>409</v>
      </c>
      <c r="F64">
        <v>147</v>
      </c>
      <c r="G64">
        <v>109</v>
      </c>
      <c r="H64">
        <v>152</v>
      </c>
      <c r="I64">
        <v>281</v>
      </c>
      <c r="J64">
        <v>542</v>
      </c>
      <c r="K64">
        <v>207</v>
      </c>
    </row>
    <row r="65" spans="1:22" x14ac:dyDescent="0.2">
      <c r="A65" s="4" t="s">
        <v>40</v>
      </c>
      <c r="B65">
        <v>94</v>
      </c>
      <c r="C65">
        <v>145</v>
      </c>
      <c r="D65">
        <v>269</v>
      </c>
      <c r="E65">
        <v>418</v>
      </c>
      <c r="F65">
        <v>132</v>
      </c>
      <c r="G65">
        <v>109</v>
      </c>
      <c r="H65">
        <v>138</v>
      </c>
      <c r="I65">
        <v>266</v>
      </c>
      <c r="J65">
        <v>407</v>
      </c>
      <c r="K65">
        <v>188</v>
      </c>
    </row>
    <row r="66" spans="1:22" x14ac:dyDescent="0.2">
      <c r="A66" s="4" t="s">
        <v>41</v>
      </c>
      <c r="B66">
        <v>64</v>
      </c>
      <c r="C66">
        <v>63</v>
      </c>
      <c r="D66">
        <v>66</v>
      </c>
      <c r="E66">
        <v>64</v>
      </c>
      <c r="F66">
        <v>64</v>
      </c>
      <c r="G66">
        <v>63</v>
      </c>
      <c r="H66">
        <v>131</v>
      </c>
      <c r="I66">
        <v>77</v>
      </c>
      <c r="J66">
        <v>126</v>
      </c>
      <c r="K66">
        <v>126</v>
      </c>
    </row>
    <row r="71" spans="1:22" x14ac:dyDescent="0.2">
      <c r="A71" t="s">
        <v>42</v>
      </c>
      <c r="B71" s="2" t="s">
        <v>58</v>
      </c>
    </row>
    <row r="76" spans="1:22" ht="16" thickBot="1" x14ac:dyDescent="0.25">
      <c r="A76" t="s">
        <v>59</v>
      </c>
      <c r="M76" s="17" t="s">
        <v>67</v>
      </c>
      <c r="N76" s="17"/>
      <c r="O76" s="17"/>
      <c r="P76" s="17"/>
      <c r="Q76" s="17"/>
      <c r="R76" s="17" t="s">
        <v>68</v>
      </c>
      <c r="S76" s="17"/>
      <c r="T76" s="17"/>
      <c r="U76" s="17"/>
      <c r="V76" s="17"/>
    </row>
    <row r="77" spans="1:22" x14ac:dyDescent="0.2">
      <c r="A77" t="s">
        <v>22</v>
      </c>
      <c r="E77" t="s">
        <v>45</v>
      </c>
      <c r="M77" s="6">
        <f>M93/M29</f>
        <v>1184.132144336369</v>
      </c>
      <c r="N77" s="7">
        <f t="shared" ref="N77:V77" si="10">N93/N29</f>
        <v>1716.4874183283657</v>
      </c>
      <c r="O77" s="7">
        <f t="shared" si="10"/>
        <v>6530.9734198309916</v>
      </c>
      <c r="P77" s="7">
        <f t="shared" si="10"/>
        <v>10021.18732263365</v>
      </c>
      <c r="Q77" s="8">
        <f t="shared" si="10"/>
        <v>2846.7245883530909</v>
      </c>
      <c r="R77" s="6">
        <f t="shared" si="10"/>
        <v>1606.8869608473435</v>
      </c>
      <c r="S77" s="7">
        <f t="shared" si="10"/>
        <v>2360.1750600318715</v>
      </c>
      <c r="T77" s="7">
        <f t="shared" si="10"/>
        <v>5880.8652585579057</v>
      </c>
      <c r="U77" s="7">
        <f t="shared" si="10"/>
        <v>13995.714005957423</v>
      </c>
      <c r="V77" s="8">
        <f t="shared" si="10"/>
        <v>5034.7505074597266</v>
      </c>
    </row>
    <row r="78" spans="1:22" x14ac:dyDescent="0.2">
      <c r="A78" t="s">
        <v>46</v>
      </c>
      <c r="E78">
        <v>488</v>
      </c>
      <c r="F78" t="s">
        <v>25</v>
      </c>
      <c r="M78" s="9">
        <f t="shared" ref="M78:V82" si="11">M94/M30</f>
        <v>1387.0035886195897</v>
      </c>
      <c r="N78">
        <f t="shared" si="11"/>
        <v>2201.8945702610204</v>
      </c>
      <c r="O78">
        <f t="shared" si="11"/>
        <v>6161.5432798793645</v>
      </c>
      <c r="P78">
        <f t="shared" si="11"/>
        <v>11733.822232811084</v>
      </c>
      <c r="Q78" s="10">
        <f t="shared" si="11"/>
        <v>2962.0251509351374</v>
      </c>
      <c r="R78" s="9">
        <f t="shared" si="11"/>
        <v>1566.152052747879</v>
      </c>
      <c r="S78">
        <f t="shared" si="11"/>
        <v>2484.1378315149805</v>
      </c>
      <c r="T78">
        <f t="shared" si="11"/>
        <v>5851.932084056577</v>
      </c>
      <c r="U78">
        <f t="shared" si="11"/>
        <v>15114.870431202025</v>
      </c>
      <c r="V78" s="10">
        <f t="shared" si="11"/>
        <v>4066.1210473483843</v>
      </c>
    </row>
    <row r="79" spans="1:22" x14ac:dyDescent="0.2">
      <c r="A79" t="s">
        <v>47</v>
      </c>
      <c r="E79">
        <v>520</v>
      </c>
      <c r="F79" t="s">
        <v>25</v>
      </c>
      <c r="M79" s="9">
        <f t="shared" si="11"/>
        <v>1345.5453941654509</v>
      </c>
      <c r="N79">
        <f t="shared" si="11"/>
        <v>2165.0787152373737</v>
      </c>
      <c r="O79">
        <f t="shared" si="11"/>
        <v>6456.4261362857269</v>
      </c>
      <c r="P79">
        <f t="shared" si="11"/>
        <v>11014.871030332317</v>
      </c>
      <c r="Q79" s="10">
        <f t="shared" si="11"/>
        <v>2617.1809240820298</v>
      </c>
      <c r="R79" s="9">
        <f t="shared" si="11"/>
        <v>1599.6779189584759</v>
      </c>
      <c r="S79">
        <f t="shared" si="11"/>
        <v>2343.8940657184894</v>
      </c>
      <c r="T79">
        <f t="shared" si="11"/>
        <v>5752.7393257312251</v>
      </c>
      <c r="U79">
        <f t="shared" si="11"/>
        <v>14338.411767592943</v>
      </c>
      <c r="V79" s="10">
        <f t="shared" si="11"/>
        <v>5444.39300877195</v>
      </c>
    </row>
    <row r="80" spans="1:22" x14ac:dyDescent="0.2">
      <c r="A80" t="s">
        <v>48</v>
      </c>
      <c r="E80">
        <v>9</v>
      </c>
      <c r="F80" t="s">
        <v>25</v>
      </c>
      <c r="M80" s="9">
        <f t="shared" si="11"/>
        <v>1206.3533298229443</v>
      </c>
      <c r="N80">
        <f t="shared" si="11"/>
        <v>2140.4914159416799</v>
      </c>
      <c r="O80">
        <f t="shared" si="11"/>
        <v>6382.2759470978344</v>
      </c>
      <c r="P80">
        <f t="shared" si="11"/>
        <v>11665.191940720591</v>
      </c>
      <c r="Q80" s="10">
        <f t="shared" si="11"/>
        <v>2640.9735893937586</v>
      </c>
      <c r="R80" s="9">
        <f t="shared" si="11"/>
        <v>1445.6448758414795</v>
      </c>
      <c r="S80">
        <f t="shared" si="11"/>
        <v>2341.0068342756676</v>
      </c>
      <c r="T80">
        <f t="shared" si="11"/>
        <v>5890.8430323996126</v>
      </c>
      <c r="U80">
        <f t="shared" si="11"/>
        <v>14217.882406912035</v>
      </c>
      <c r="V80" s="10">
        <f t="shared" si="11"/>
        <v>4024.6986564487324</v>
      </c>
    </row>
    <row r="81" spans="1:22" ht="16" thickBot="1" x14ac:dyDescent="0.25">
      <c r="A81" t="s">
        <v>49</v>
      </c>
      <c r="E81">
        <v>20</v>
      </c>
      <c r="F81" t="s">
        <v>25</v>
      </c>
      <c r="M81" s="11">
        <f t="shared" si="11"/>
        <v>1165.1976138124917</v>
      </c>
      <c r="N81" s="12">
        <f t="shared" si="11"/>
        <v>2268.2076300383528</v>
      </c>
      <c r="O81" s="12">
        <f t="shared" si="11"/>
        <v>6860.4460529384078</v>
      </c>
      <c r="P81" s="12">
        <f t="shared" si="11"/>
        <v>11598.747250882887</v>
      </c>
      <c r="Q81" s="13">
        <f t="shared" si="11"/>
        <v>2635.4633450936217</v>
      </c>
      <c r="R81" s="11">
        <f t="shared" si="11"/>
        <v>1485.5055161635337</v>
      </c>
      <c r="S81" s="12">
        <f t="shared" si="11"/>
        <v>2201.7914390791157</v>
      </c>
      <c r="T81" s="12">
        <f t="shared" si="11"/>
        <v>5888.4954848975085</v>
      </c>
      <c r="U81" s="12">
        <f t="shared" si="11"/>
        <v>12981.964773448279</v>
      </c>
      <c r="V81" s="13">
        <f t="shared" si="11"/>
        <v>4491.8836549321459</v>
      </c>
    </row>
    <row r="82" spans="1:22" x14ac:dyDescent="0.2">
      <c r="A82" t="s">
        <v>50</v>
      </c>
      <c r="E82">
        <v>80</v>
      </c>
      <c r="F82" t="s">
        <v>51</v>
      </c>
      <c r="S82">
        <f t="shared" si="11"/>
        <v>2779.7574126007671</v>
      </c>
      <c r="U82">
        <f t="shared" si="11"/>
        <v>2611.9788284528536</v>
      </c>
      <c r="V82">
        <f t="shared" si="11"/>
        <v>2179.2096851179813</v>
      </c>
    </row>
    <row r="83" spans="1:22" x14ac:dyDescent="0.2">
      <c r="A83" t="s">
        <v>27</v>
      </c>
      <c r="E83">
        <v>25</v>
      </c>
    </row>
    <row r="84" spans="1:22" x14ac:dyDescent="0.2">
      <c r="A84" t="s">
        <v>52</v>
      </c>
      <c r="E84">
        <v>20</v>
      </c>
      <c r="F84" t="s">
        <v>53</v>
      </c>
      <c r="M84">
        <f>AVERAGE(M77:M81)</f>
        <v>1257.6464141513693</v>
      </c>
      <c r="N84">
        <f t="shared" ref="N84:V84" si="12">AVERAGE(N77:N81)</f>
        <v>2098.4319499613584</v>
      </c>
      <c r="O84">
        <f t="shared" si="12"/>
        <v>6478.3329672064647</v>
      </c>
      <c r="P84">
        <f t="shared" si="12"/>
        <v>11206.763955476106</v>
      </c>
      <c r="Q84">
        <f t="shared" si="12"/>
        <v>2740.4735195715275</v>
      </c>
      <c r="R84">
        <f t="shared" si="12"/>
        <v>1540.7734649117422</v>
      </c>
      <c r="S84">
        <f t="shared" si="12"/>
        <v>2346.2010461240252</v>
      </c>
      <c r="T84">
        <f t="shared" si="12"/>
        <v>5852.9750371285654</v>
      </c>
      <c r="U84">
        <f t="shared" si="12"/>
        <v>14129.768677022541</v>
      </c>
      <c r="V84">
        <f t="shared" si="12"/>
        <v>4612.3693749921886</v>
      </c>
    </row>
    <row r="85" spans="1:22" ht="16" thickBot="1" x14ac:dyDescent="0.25">
      <c r="A85" t="s">
        <v>54</v>
      </c>
      <c r="E85">
        <v>0</v>
      </c>
      <c r="F85" t="s">
        <v>53</v>
      </c>
    </row>
    <row r="86" spans="1:22" ht="16" thickBot="1" x14ac:dyDescent="0.25">
      <c r="A86" t="s">
        <v>28</v>
      </c>
      <c r="E86">
        <v>0</v>
      </c>
      <c r="F86" t="s">
        <v>29</v>
      </c>
      <c r="M86" s="14">
        <v>995.26926188511038</v>
      </c>
      <c r="N86" s="15">
        <v>1839.9480007854852</v>
      </c>
      <c r="O86" s="15">
        <v>7479.3874566762634</v>
      </c>
      <c r="P86" s="15">
        <v>22988.972966939564</v>
      </c>
      <c r="Q86" s="16">
        <v>39196.934282466937</v>
      </c>
      <c r="R86" s="14">
        <v>1343.1477284863747</v>
      </c>
      <c r="S86" s="15">
        <v>1901.2653095780531</v>
      </c>
      <c r="T86" s="15">
        <v>7179.4253356566878</v>
      </c>
      <c r="U86" s="15">
        <v>28186.720248912658</v>
      </c>
      <c r="V86" s="16">
        <v>68664.207759142155</v>
      </c>
    </row>
    <row r="87" spans="1:22" x14ac:dyDescent="0.2">
      <c r="A87" t="s">
        <v>55</v>
      </c>
      <c r="E87">
        <v>20000</v>
      </c>
      <c r="F87" t="s">
        <v>56</v>
      </c>
    </row>
    <row r="88" spans="1:22" x14ac:dyDescent="0.2">
      <c r="A88" t="s">
        <v>30</v>
      </c>
      <c r="E88" t="s">
        <v>31</v>
      </c>
      <c r="M88">
        <f>M84/M86</f>
        <v>1.2636242897417509</v>
      </c>
      <c r="N88">
        <f t="shared" ref="N88:Q88" si="13">N84/N86</f>
        <v>1.1404843773114919</v>
      </c>
      <c r="O88">
        <f t="shared" si="13"/>
        <v>0.86615822548727095</v>
      </c>
      <c r="P88">
        <f t="shared" si="13"/>
        <v>0.48748432440164036</v>
      </c>
      <c r="Q88">
        <f t="shared" si="13"/>
        <v>6.9915506652196535E-2</v>
      </c>
      <c r="R88">
        <f>R84/R86</f>
        <v>1.1471362622546937</v>
      </c>
      <c r="S88">
        <f t="shared" ref="S88:V88" si="14">S84/S86</f>
        <v>1.2340208566918609</v>
      </c>
      <c r="T88">
        <f t="shared" si="14"/>
        <v>0.81524283121376107</v>
      </c>
      <c r="U88">
        <f t="shared" si="14"/>
        <v>0.50129169169895238</v>
      </c>
      <c r="V88">
        <f t="shared" si="14"/>
        <v>6.7172833205493207E-2</v>
      </c>
    </row>
    <row r="89" spans="1:22" x14ac:dyDescent="0.2">
      <c r="A89" t="s">
        <v>32</v>
      </c>
      <c r="B89" s="2" t="s">
        <v>60</v>
      </c>
    </row>
    <row r="91" spans="1:22" x14ac:dyDescent="0.2">
      <c r="B91" t="s">
        <v>61</v>
      </c>
    </row>
    <row r="92" spans="1:22" x14ac:dyDescent="0.2">
      <c r="A92" s="4" t="s">
        <v>35</v>
      </c>
      <c r="B92" s="4">
        <v>2</v>
      </c>
      <c r="C92" s="4">
        <v>3</v>
      </c>
      <c r="D92" s="4">
        <v>4</v>
      </c>
      <c r="E92" s="4">
        <v>5</v>
      </c>
      <c r="F92" s="4">
        <v>6</v>
      </c>
      <c r="G92" s="4">
        <v>7</v>
      </c>
      <c r="H92" s="4">
        <v>8</v>
      </c>
      <c r="I92" s="4">
        <v>9</v>
      </c>
      <c r="J92" s="4">
        <v>10</v>
      </c>
      <c r="K92" s="4">
        <v>11</v>
      </c>
    </row>
    <row r="93" spans="1:22" x14ac:dyDescent="0.2">
      <c r="A93" s="4" t="s">
        <v>36</v>
      </c>
      <c r="B93">
        <v>2680</v>
      </c>
      <c r="C93">
        <v>2986</v>
      </c>
      <c r="D93">
        <v>7488</v>
      </c>
      <c r="E93">
        <v>8238</v>
      </c>
      <c r="F93">
        <v>4491</v>
      </c>
      <c r="G93">
        <v>3308</v>
      </c>
      <c r="H93">
        <v>4285</v>
      </c>
      <c r="I93">
        <v>7571</v>
      </c>
      <c r="J93">
        <v>16172</v>
      </c>
      <c r="K93">
        <v>6601</v>
      </c>
      <c r="M93">
        <f>B93-1805.4</f>
        <v>874.59999999999991</v>
      </c>
      <c r="N93">
        <f t="shared" ref="N93:N97" si="15">C93-1805.4</f>
        <v>1180.5999999999999</v>
      </c>
      <c r="O93">
        <f t="shared" ref="O93:O97" si="16">D93-1805.4</f>
        <v>5682.6</v>
      </c>
      <c r="P93">
        <f t="shared" ref="P93:P97" si="17">E93-1805.4</f>
        <v>6432.6</v>
      </c>
      <c r="Q93">
        <f t="shared" ref="Q93:Q97" si="18">F93-1805.4</f>
        <v>2685.6</v>
      </c>
      <c r="R93">
        <f t="shared" ref="R93:R97" si="19">G93-1805.4</f>
        <v>1502.6</v>
      </c>
      <c r="S93">
        <f t="shared" ref="S93:S97" si="20">H93-1805.4</f>
        <v>2479.6</v>
      </c>
      <c r="T93">
        <f t="shared" ref="T93:T97" si="21">I93-1805.4</f>
        <v>5765.6</v>
      </c>
      <c r="U93">
        <f t="shared" ref="U93:U98" si="22">J93-1805.4</f>
        <v>14366.6</v>
      </c>
      <c r="V93">
        <f t="shared" ref="V93:V98" si="23">K93-1805.4</f>
        <v>4795.6000000000004</v>
      </c>
    </row>
    <row r="94" spans="1:22" x14ac:dyDescent="0.2">
      <c r="A94" s="4" t="s">
        <v>37</v>
      </c>
      <c r="B94">
        <v>2958</v>
      </c>
      <c r="C94">
        <v>3967</v>
      </c>
      <c r="D94">
        <v>6596</v>
      </c>
      <c r="E94">
        <v>12685</v>
      </c>
      <c r="F94">
        <v>4707</v>
      </c>
      <c r="G94">
        <v>3175</v>
      </c>
      <c r="H94">
        <v>4178</v>
      </c>
      <c r="I94">
        <v>7212</v>
      </c>
      <c r="J94">
        <v>14582</v>
      </c>
      <c r="K94">
        <v>5532</v>
      </c>
      <c r="M94">
        <f t="shared" ref="M94:M97" si="24">B94-1805.4</f>
        <v>1152.5999999999999</v>
      </c>
      <c r="N94">
        <f t="shared" si="15"/>
        <v>2161.6</v>
      </c>
      <c r="O94">
        <f t="shared" si="16"/>
        <v>4790.6000000000004</v>
      </c>
      <c r="P94">
        <f t="shared" si="17"/>
        <v>10879.6</v>
      </c>
      <c r="Q94">
        <f t="shared" si="18"/>
        <v>2901.6</v>
      </c>
      <c r="R94">
        <f t="shared" si="19"/>
        <v>1369.6</v>
      </c>
      <c r="S94">
        <f t="shared" si="20"/>
        <v>2372.6</v>
      </c>
      <c r="T94">
        <f t="shared" si="21"/>
        <v>5406.6</v>
      </c>
      <c r="U94">
        <f t="shared" si="22"/>
        <v>12776.6</v>
      </c>
      <c r="V94">
        <f t="shared" si="23"/>
        <v>3726.6</v>
      </c>
    </row>
    <row r="95" spans="1:22" x14ac:dyDescent="0.2">
      <c r="A95" s="4" t="s">
        <v>38</v>
      </c>
      <c r="B95">
        <v>2775</v>
      </c>
      <c r="C95">
        <v>3896</v>
      </c>
      <c r="D95">
        <v>7673</v>
      </c>
      <c r="E95">
        <v>10842</v>
      </c>
      <c r="F95">
        <v>4002</v>
      </c>
      <c r="G95">
        <v>3196</v>
      </c>
      <c r="H95">
        <v>4195</v>
      </c>
      <c r="I95">
        <v>7003</v>
      </c>
      <c r="J95">
        <v>14135</v>
      </c>
      <c r="K95">
        <v>6505</v>
      </c>
      <c r="M95">
        <f t="shared" si="24"/>
        <v>969.59999999999991</v>
      </c>
      <c r="N95">
        <f t="shared" si="15"/>
        <v>2090.6</v>
      </c>
      <c r="O95">
        <f t="shared" si="16"/>
        <v>5867.6</v>
      </c>
      <c r="P95">
        <f t="shared" si="17"/>
        <v>9036.6</v>
      </c>
      <c r="Q95">
        <f t="shared" si="18"/>
        <v>2196.6</v>
      </c>
      <c r="R95">
        <f t="shared" si="19"/>
        <v>1390.6</v>
      </c>
      <c r="S95">
        <f t="shared" si="20"/>
        <v>2389.6</v>
      </c>
      <c r="T95">
        <f t="shared" si="21"/>
        <v>5197.6000000000004</v>
      </c>
      <c r="U95">
        <f t="shared" si="22"/>
        <v>12329.6</v>
      </c>
      <c r="V95">
        <f t="shared" si="23"/>
        <v>4699.6000000000004</v>
      </c>
    </row>
    <row r="96" spans="1:22" x14ac:dyDescent="0.2">
      <c r="A96" s="4" t="s">
        <v>39</v>
      </c>
      <c r="B96">
        <v>2732</v>
      </c>
      <c r="C96">
        <v>3783</v>
      </c>
      <c r="D96">
        <v>7178</v>
      </c>
      <c r="E96">
        <v>11561</v>
      </c>
      <c r="F96">
        <v>4149</v>
      </c>
      <c r="G96">
        <v>3090</v>
      </c>
      <c r="H96">
        <v>4307</v>
      </c>
      <c r="I96">
        <v>7936</v>
      </c>
      <c r="J96">
        <v>15274</v>
      </c>
      <c r="K96">
        <v>5814</v>
      </c>
      <c r="M96">
        <f t="shared" si="24"/>
        <v>926.59999999999991</v>
      </c>
      <c r="N96">
        <f t="shared" si="15"/>
        <v>1977.6</v>
      </c>
      <c r="O96">
        <f t="shared" si="16"/>
        <v>5372.6</v>
      </c>
      <c r="P96">
        <f t="shared" si="17"/>
        <v>9755.6</v>
      </c>
      <c r="Q96">
        <f t="shared" si="18"/>
        <v>2343.6</v>
      </c>
      <c r="R96">
        <f t="shared" si="19"/>
        <v>1284.5999999999999</v>
      </c>
      <c r="S96">
        <f t="shared" si="20"/>
        <v>2501.6</v>
      </c>
      <c r="T96">
        <f t="shared" si="21"/>
        <v>6130.6</v>
      </c>
      <c r="U96">
        <f t="shared" si="22"/>
        <v>13468.6</v>
      </c>
      <c r="V96">
        <f t="shared" si="23"/>
        <v>4008.6</v>
      </c>
    </row>
    <row r="97" spans="1:22" x14ac:dyDescent="0.2">
      <c r="A97" s="4" t="s">
        <v>40</v>
      </c>
      <c r="B97">
        <v>2625</v>
      </c>
      <c r="C97">
        <v>4082</v>
      </c>
      <c r="D97">
        <v>7621</v>
      </c>
      <c r="E97">
        <v>11807</v>
      </c>
      <c r="F97">
        <v>3748</v>
      </c>
      <c r="G97">
        <v>3066</v>
      </c>
      <c r="H97">
        <v>3944</v>
      </c>
      <c r="I97">
        <v>7456</v>
      </c>
      <c r="J97">
        <v>11451</v>
      </c>
      <c r="K97">
        <v>5292</v>
      </c>
      <c r="M97">
        <f t="shared" si="24"/>
        <v>819.59999999999991</v>
      </c>
      <c r="N97">
        <f t="shared" si="15"/>
        <v>2276.6</v>
      </c>
      <c r="O97">
        <f t="shared" si="16"/>
        <v>5815.6</v>
      </c>
      <c r="P97">
        <f t="shared" si="17"/>
        <v>10001.6</v>
      </c>
      <c r="Q97">
        <f t="shared" si="18"/>
        <v>1942.6</v>
      </c>
      <c r="R97">
        <f t="shared" si="19"/>
        <v>1260.5999999999999</v>
      </c>
      <c r="S97">
        <f t="shared" si="20"/>
        <v>2138.6</v>
      </c>
      <c r="T97">
        <f t="shared" si="21"/>
        <v>5650.6</v>
      </c>
      <c r="U97">
        <f t="shared" si="22"/>
        <v>9645.6</v>
      </c>
      <c r="V97">
        <f t="shared" si="23"/>
        <v>3486.6</v>
      </c>
    </row>
    <row r="98" spans="1:22" x14ac:dyDescent="0.2">
      <c r="A98" s="4" t="s">
        <v>41</v>
      </c>
      <c r="B98">
        <v>1781</v>
      </c>
      <c r="C98">
        <v>1782</v>
      </c>
      <c r="D98">
        <v>1836</v>
      </c>
      <c r="E98">
        <v>1826</v>
      </c>
      <c r="F98">
        <v>1802</v>
      </c>
      <c r="G98">
        <v>1756</v>
      </c>
      <c r="H98">
        <v>3662</v>
      </c>
      <c r="I98">
        <v>2183</v>
      </c>
      <c r="J98">
        <v>3528</v>
      </c>
      <c r="K98">
        <v>3537</v>
      </c>
      <c r="S98">
        <f>H98-1805.4</f>
        <v>1856.6</v>
      </c>
      <c r="U98">
        <f t="shared" si="22"/>
        <v>1722.6</v>
      </c>
      <c r="V98">
        <f t="shared" si="23"/>
        <v>1731.6</v>
      </c>
    </row>
    <row r="100" spans="1:22" x14ac:dyDescent="0.2">
      <c r="B100">
        <f>AVERAGE(B98:F98)</f>
        <v>1805.4</v>
      </c>
    </row>
    <row r="103" spans="1:22" x14ac:dyDescent="0.2">
      <c r="A103" t="s">
        <v>42</v>
      </c>
      <c r="B103" s="2" t="s">
        <v>62</v>
      </c>
    </row>
    <row r="108" spans="1:22" x14ac:dyDescent="0.2">
      <c r="A108" t="s">
        <v>63</v>
      </c>
    </row>
    <row r="109" spans="1:22" x14ac:dyDescent="0.2">
      <c r="A109" t="s">
        <v>22</v>
      </c>
      <c r="E109" t="s">
        <v>45</v>
      </c>
    </row>
    <row r="110" spans="1:22" x14ac:dyDescent="0.2">
      <c r="A110" t="s">
        <v>46</v>
      </c>
      <c r="E110">
        <v>488</v>
      </c>
      <c r="F110" t="s">
        <v>25</v>
      </c>
    </row>
    <row r="111" spans="1:22" x14ac:dyDescent="0.2">
      <c r="A111" t="s">
        <v>47</v>
      </c>
      <c r="E111">
        <v>520</v>
      </c>
      <c r="F111" t="s">
        <v>25</v>
      </c>
    </row>
    <row r="112" spans="1:22" x14ac:dyDescent="0.2">
      <c r="A112" t="s">
        <v>48</v>
      </c>
      <c r="E112">
        <v>9</v>
      </c>
      <c r="F112" t="s">
        <v>25</v>
      </c>
    </row>
    <row r="113" spans="1:11" x14ac:dyDescent="0.2">
      <c r="A113" t="s">
        <v>49</v>
      </c>
      <c r="E113">
        <v>20</v>
      </c>
      <c r="F113" t="s">
        <v>25</v>
      </c>
    </row>
    <row r="114" spans="1:11" x14ac:dyDescent="0.2">
      <c r="A114" t="s">
        <v>50</v>
      </c>
      <c r="E114">
        <v>100</v>
      </c>
      <c r="F114" t="s">
        <v>51</v>
      </c>
    </row>
    <row r="115" spans="1:11" x14ac:dyDescent="0.2">
      <c r="A115" t="s">
        <v>27</v>
      </c>
      <c r="E115">
        <v>25</v>
      </c>
    </row>
    <row r="116" spans="1:11" x14ac:dyDescent="0.2">
      <c r="A116" t="s">
        <v>52</v>
      </c>
      <c r="E116">
        <v>20</v>
      </c>
      <c r="F116" t="s">
        <v>53</v>
      </c>
    </row>
    <row r="117" spans="1:11" x14ac:dyDescent="0.2">
      <c r="A117" t="s">
        <v>54</v>
      </c>
      <c r="E117">
        <v>0</v>
      </c>
      <c r="F117" t="s">
        <v>53</v>
      </c>
    </row>
    <row r="118" spans="1:11" x14ac:dyDescent="0.2">
      <c r="A118" t="s">
        <v>28</v>
      </c>
      <c r="E118">
        <v>0</v>
      </c>
      <c r="F118" t="s">
        <v>29</v>
      </c>
    </row>
    <row r="119" spans="1:11" x14ac:dyDescent="0.2">
      <c r="A119" t="s">
        <v>55</v>
      </c>
      <c r="E119">
        <v>20000</v>
      </c>
      <c r="F119" t="s">
        <v>56</v>
      </c>
    </row>
    <row r="120" spans="1:11" x14ac:dyDescent="0.2">
      <c r="A120" t="s">
        <v>30</v>
      </c>
      <c r="E120" t="s">
        <v>31</v>
      </c>
    </row>
    <row r="121" spans="1:11" x14ac:dyDescent="0.2">
      <c r="A121" t="s">
        <v>32</v>
      </c>
      <c r="B121" s="2" t="s">
        <v>64</v>
      </c>
    </row>
    <row r="123" spans="1:11" x14ac:dyDescent="0.2">
      <c r="B123" t="s">
        <v>61</v>
      </c>
    </row>
    <row r="124" spans="1:11" x14ac:dyDescent="0.2">
      <c r="A124" s="4" t="s">
        <v>35</v>
      </c>
      <c r="B124" s="4">
        <v>2</v>
      </c>
      <c r="C124" s="4">
        <v>3</v>
      </c>
      <c r="D124" s="4">
        <v>4</v>
      </c>
      <c r="E124" s="4">
        <v>5</v>
      </c>
      <c r="F124" s="4">
        <v>6</v>
      </c>
      <c r="G124" s="4">
        <v>7</v>
      </c>
      <c r="H124" s="4">
        <v>8</v>
      </c>
      <c r="I124" s="4">
        <v>9</v>
      </c>
      <c r="J124" s="4">
        <v>10</v>
      </c>
      <c r="K124" s="4">
        <v>11</v>
      </c>
    </row>
    <row r="125" spans="1:11" x14ac:dyDescent="0.2">
      <c r="A125" s="4" t="s">
        <v>36</v>
      </c>
      <c r="B125">
        <v>12828</v>
      </c>
      <c r="C125">
        <v>14334</v>
      </c>
      <c r="D125">
        <v>35739</v>
      </c>
      <c r="E125">
        <v>39381</v>
      </c>
      <c r="F125">
        <v>21420</v>
      </c>
      <c r="G125">
        <v>15793</v>
      </c>
      <c r="H125">
        <v>20360</v>
      </c>
      <c r="I125">
        <v>35878</v>
      </c>
      <c r="J125" s="5" t="s">
        <v>65</v>
      </c>
      <c r="K125">
        <v>31309</v>
      </c>
    </row>
    <row r="126" spans="1:11" x14ac:dyDescent="0.2">
      <c r="A126" s="4" t="s">
        <v>37</v>
      </c>
      <c r="B126">
        <v>14055</v>
      </c>
      <c r="C126">
        <v>18954</v>
      </c>
      <c r="D126">
        <v>31597</v>
      </c>
      <c r="E126">
        <v>60489</v>
      </c>
      <c r="F126">
        <v>22446</v>
      </c>
      <c r="G126">
        <v>15025</v>
      </c>
      <c r="H126">
        <v>19904</v>
      </c>
      <c r="I126">
        <v>34396</v>
      </c>
      <c r="J126" s="5" t="s">
        <v>65</v>
      </c>
      <c r="K126">
        <v>26379</v>
      </c>
    </row>
    <row r="127" spans="1:11" x14ac:dyDescent="0.2">
      <c r="A127" s="4" t="s">
        <v>38</v>
      </c>
      <c r="B127">
        <v>13257</v>
      </c>
      <c r="C127">
        <v>18617</v>
      </c>
      <c r="D127">
        <v>36746</v>
      </c>
      <c r="E127">
        <v>51798</v>
      </c>
      <c r="F127">
        <v>19160</v>
      </c>
      <c r="G127">
        <v>15263</v>
      </c>
      <c r="H127">
        <v>20051</v>
      </c>
      <c r="I127">
        <v>33561</v>
      </c>
      <c r="J127" s="5" t="s">
        <v>65</v>
      </c>
      <c r="K127">
        <v>30915</v>
      </c>
    </row>
    <row r="128" spans="1:11" x14ac:dyDescent="0.2">
      <c r="A128" s="4" t="s">
        <v>39</v>
      </c>
      <c r="B128">
        <v>12987</v>
      </c>
      <c r="C128">
        <v>18172</v>
      </c>
      <c r="D128">
        <v>34417</v>
      </c>
      <c r="E128">
        <v>55367</v>
      </c>
      <c r="F128">
        <v>19903</v>
      </c>
      <c r="G128">
        <v>14747</v>
      </c>
      <c r="H128">
        <v>20537</v>
      </c>
      <c r="I128">
        <v>37928</v>
      </c>
      <c r="J128" s="5" t="s">
        <v>65</v>
      </c>
      <c r="K128">
        <v>27752</v>
      </c>
    </row>
    <row r="129" spans="1:11" x14ac:dyDescent="0.2">
      <c r="A129" s="4" t="s">
        <v>40</v>
      </c>
      <c r="B129">
        <v>12548</v>
      </c>
      <c r="C129">
        <v>19541</v>
      </c>
      <c r="D129">
        <v>36468</v>
      </c>
      <c r="E129">
        <v>56274</v>
      </c>
      <c r="F129">
        <v>17907</v>
      </c>
      <c r="G129">
        <v>14641</v>
      </c>
      <c r="H129">
        <v>18820</v>
      </c>
      <c r="I129">
        <v>35712</v>
      </c>
      <c r="J129">
        <v>54718</v>
      </c>
      <c r="K129">
        <v>25334</v>
      </c>
    </row>
    <row r="130" spans="1:11" x14ac:dyDescent="0.2">
      <c r="A130" s="4" t="s">
        <v>41</v>
      </c>
      <c r="B130">
        <v>8507</v>
      </c>
      <c r="C130">
        <v>8484</v>
      </c>
      <c r="D130">
        <v>8766</v>
      </c>
      <c r="E130">
        <v>8724</v>
      </c>
      <c r="F130">
        <v>8683</v>
      </c>
      <c r="G130">
        <v>8379</v>
      </c>
      <c r="H130">
        <v>17474</v>
      </c>
      <c r="I130">
        <v>10451</v>
      </c>
      <c r="J130">
        <v>16965</v>
      </c>
      <c r="K130">
        <v>16931</v>
      </c>
    </row>
    <row r="135" spans="1:11" x14ac:dyDescent="0.2">
      <c r="A135" t="s">
        <v>42</v>
      </c>
      <c r="B135" s="2" t="s">
        <v>66</v>
      </c>
    </row>
  </sheetData>
  <mergeCells count="2">
    <mergeCell ref="M76:Q76"/>
    <mergeCell ref="R76:V76"/>
  </mergeCells>
  <conditionalFormatting sqref="M77:Q81">
    <cfRule type="colorScale" priority="2">
      <colorScale>
        <cfvo type="min"/>
        <cfvo type="max"/>
        <color rgb="FFFCFCFF"/>
        <color rgb="FF63BE7B"/>
      </colorScale>
    </cfRule>
  </conditionalFormatting>
  <conditionalFormatting sqref="R77:V8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tet10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Yuanchi Ha</cp:lastModifiedBy>
  <dcterms:created xsi:type="dcterms:W3CDTF">2024-08-01T20:23:46Z</dcterms:created>
  <dcterms:modified xsi:type="dcterms:W3CDTF">2024-08-06T17:46:23Z</dcterms:modified>
</cp:coreProperties>
</file>