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7645FE41-97C3-644C-A678-8F3A124043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t1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4" i="2" l="1"/>
  <c r="S88" i="2" s="1"/>
  <c r="Q84" i="2"/>
  <c r="Q88" i="2" s="1"/>
  <c r="V82" i="2"/>
  <c r="U82" i="2"/>
  <c r="S82" i="2"/>
  <c r="V81" i="2"/>
  <c r="U81" i="2"/>
  <c r="T81" i="2"/>
  <c r="S81" i="2"/>
  <c r="R81" i="2"/>
  <c r="Q81" i="2"/>
  <c r="P81" i="2"/>
  <c r="O81" i="2"/>
  <c r="N81" i="2"/>
  <c r="M81" i="2"/>
  <c r="V80" i="2"/>
  <c r="U80" i="2"/>
  <c r="T80" i="2"/>
  <c r="S80" i="2"/>
  <c r="R80" i="2"/>
  <c r="Q80" i="2"/>
  <c r="P80" i="2"/>
  <c r="O80" i="2"/>
  <c r="N80" i="2"/>
  <c r="M80" i="2"/>
  <c r="V79" i="2"/>
  <c r="U79" i="2"/>
  <c r="U84" i="2" s="1"/>
  <c r="U88" i="2" s="1"/>
  <c r="T79" i="2"/>
  <c r="T84" i="2" s="1"/>
  <c r="T88" i="2" s="1"/>
  <c r="S79" i="2"/>
  <c r="R79" i="2"/>
  <c r="R84" i="2" s="1"/>
  <c r="R88" i="2" s="1"/>
  <c r="Q79" i="2"/>
  <c r="P79" i="2"/>
  <c r="O79" i="2"/>
  <c r="N79" i="2"/>
  <c r="M79" i="2"/>
  <c r="V78" i="2"/>
  <c r="U78" i="2"/>
  <c r="T78" i="2"/>
  <c r="S78" i="2"/>
  <c r="R78" i="2"/>
  <c r="Q78" i="2"/>
  <c r="P78" i="2"/>
  <c r="O78" i="2"/>
  <c r="N78" i="2"/>
  <c r="N84" i="2" s="1"/>
  <c r="N88" i="2" s="1"/>
  <c r="M78" i="2"/>
  <c r="M84" i="2" s="1"/>
  <c r="M88" i="2" s="1"/>
  <c r="V77" i="2"/>
  <c r="V84" i="2" s="1"/>
  <c r="V88" i="2" s="1"/>
  <c r="U77" i="2"/>
  <c r="T77" i="2"/>
  <c r="S77" i="2"/>
  <c r="R77" i="2"/>
  <c r="Q77" i="2"/>
  <c r="P77" i="2"/>
  <c r="P84" i="2" s="1"/>
  <c r="P88" i="2" s="1"/>
  <c r="O77" i="2"/>
  <c r="O84" i="2" s="1"/>
  <c r="O88" i="2" s="1"/>
  <c r="N77" i="2"/>
  <c r="M77" i="2"/>
  <c r="V98" i="2"/>
  <c r="U98" i="2"/>
  <c r="S98" i="2"/>
  <c r="V97" i="2"/>
  <c r="U97" i="2"/>
  <c r="T97" i="2"/>
  <c r="S97" i="2"/>
  <c r="R97" i="2"/>
  <c r="V96" i="2"/>
  <c r="U96" i="2"/>
  <c r="T96" i="2"/>
  <c r="S96" i="2"/>
  <c r="R96" i="2"/>
  <c r="V95" i="2"/>
  <c r="U95" i="2"/>
  <c r="T95" i="2"/>
  <c r="S95" i="2"/>
  <c r="R95" i="2"/>
  <c r="V94" i="2"/>
  <c r="U94" i="2"/>
  <c r="T94" i="2"/>
  <c r="S94" i="2"/>
  <c r="R94" i="2"/>
  <c r="V93" i="2"/>
  <c r="U93" i="2"/>
  <c r="T93" i="2"/>
  <c r="S93" i="2"/>
  <c r="R93" i="2"/>
  <c r="Q97" i="2"/>
  <c r="P97" i="2"/>
  <c r="O97" i="2"/>
  <c r="N97" i="2"/>
  <c r="Q96" i="2"/>
  <c r="P96" i="2"/>
  <c r="O96" i="2"/>
  <c r="N96" i="2"/>
  <c r="Q95" i="2"/>
  <c r="P95" i="2"/>
  <c r="O95" i="2"/>
  <c r="N95" i="2"/>
  <c r="Q94" i="2"/>
  <c r="P94" i="2"/>
  <c r="O94" i="2"/>
  <c r="N94" i="2"/>
  <c r="Q93" i="2"/>
  <c r="P93" i="2"/>
  <c r="O93" i="2"/>
  <c r="N93" i="2"/>
  <c r="M97" i="2"/>
  <c r="M96" i="2"/>
  <c r="M95" i="2"/>
  <c r="M94" i="2"/>
  <c r="M93" i="2"/>
  <c r="V34" i="2"/>
  <c r="U34" i="2"/>
  <c r="S34" i="2"/>
  <c r="V33" i="2"/>
  <c r="U33" i="2"/>
  <c r="T33" i="2"/>
  <c r="S33" i="2"/>
  <c r="R33" i="2"/>
  <c r="V32" i="2"/>
  <c r="U32" i="2"/>
  <c r="T32" i="2"/>
  <c r="S32" i="2"/>
  <c r="R32" i="2"/>
  <c r="V31" i="2"/>
  <c r="U31" i="2"/>
  <c r="T31" i="2"/>
  <c r="S31" i="2"/>
  <c r="R31" i="2"/>
  <c r="V30" i="2"/>
  <c r="U30" i="2"/>
  <c r="T30" i="2"/>
  <c r="S30" i="2"/>
  <c r="R30" i="2"/>
  <c r="V29" i="2"/>
  <c r="U29" i="2"/>
  <c r="T29" i="2"/>
  <c r="S29" i="2"/>
  <c r="R29" i="2"/>
  <c r="Q33" i="2"/>
  <c r="P33" i="2"/>
  <c r="O33" i="2"/>
  <c r="N33" i="2"/>
  <c r="Q32" i="2"/>
  <c r="P32" i="2"/>
  <c r="O32" i="2"/>
  <c r="N32" i="2"/>
  <c r="Q31" i="2"/>
  <c r="P31" i="2"/>
  <c r="O31" i="2"/>
  <c r="N31" i="2"/>
  <c r="Q30" i="2"/>
  <c r="P30" i="2"/>
  <c r="O30" i="2"/>
  <c r="N30" i="2"/>
  <c r="Q29" i="2"/>
  <c r="P29" i="2"/>
  <c r="O29" i="2"/>
  <c r="N29" i="2"/>
  <c r="M33" i="2"/>
  <c r="M32" i="2"/>
  <c r="M31" i="2"/>
  <c r="M30" i="2"/>
  <c r="M29" i="2"/>
  <c r="B36" i="2"/>
  <c r="B10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<sst xmlns="http://schemas.openxmlformats.org/spreadsheetml/2006/main" count="155" uniqueCount="68">
  <si>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</si>
  <si>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</si>
  <si>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</si>
  <si>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</si>
  <si>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</si>
  <si>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</si>
  <si>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</si>
  <si>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</si>
  <si>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</si>
  <si>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4:20:05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</si>
  <si>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</si>
  <si>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</si>
  <si>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</si>
  <si>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</si>
  <si>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</si>
  <si>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</si>
  <si>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</si>
  <si>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</si>
  <si>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</si>
  <si>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</si>
  <si>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</si>
  <si>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</si>
  <si>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</si>
  <si>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</si>
  <si>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</si>
  <si>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</si>
  <si>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</si>
  <si>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</si>
  <si>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</si>
  <si>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</si>
  <si>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</si>
  <si>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</si>
  <si>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</si>
  <si>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8/2/2024 4:20:10 PM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</si>
  <si>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</si>
  <si>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</si>
  <si>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</si>
  <si>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</si>
  <si>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</si>
  <si>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</si>
  <si>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</si>
  <si>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</si>
  <si>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</si>
  <si>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8/2/2024 4:20:37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</si>
  <si>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</si>
  <si>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</si>
  <si>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</si>
  <si>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</si>
  <si>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</si>
  <si>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</si>
  <si>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</si>
  <si>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</si>
  <si>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</si>
  <si>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</si>
  <si>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</si>
  <si>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</si>
  <si>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</si>
  <si>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8/2/2024 4:20:42 PM</t>
  </si>
  <si>
    <t>8/2/2024 4:21:34 PM</t>
  </si>
  <si>
    <t>Label: gfp 80</t>
  </si>
  <si>
    <t>8/2/2024 4:21:41 PM</t>
  </si>
  <si>
    <t>Temperature: 26.7 °C</t>
  </si>
  <si>
    <t>8/2/2024 4:22:33 PM</t>
  </si>
  <si>
    <t>Label: gfp100</t>
  </si>
  <si>
    <t>8/2/2024 4:22:40 PM</t>
  </si>
  <si>
    <t>8/2/2024 4:23:32 PM</t>
  </si>
  <si>
    <t>w/ Kan</t>
  </si>
  <si>
    <t>w/o 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</si>
</sst>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D62" workbookViewId="0">
      <selection activeCell="Y84" sqref="Y8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45506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22" x14ac:dyDescent="0.2">
      <c r="A18" t="s">
        <v>21</v>
      </c>
    </row>
    <row r="19" spans="1:22" x14ac:dyDescent="0.2">
      <c r="A19" t="s">
        <v>22</v>
      </c>
      <c r="E19" t="s">
        <v>23</v>
      </c>
    </row>
    <row r="20" spans="1:22" x14ac:dyDescent="0.2">
      <c r="A20" t="s">
        <v>24</v>
      </c>
      <c r="E20">
        <v>600</v>
      </c>
      <c r="F20" t="s">
        <v>25</v>
      </c>
    </row>
    <row r="21" spans="1:22" x14ac:dyDescent="0.2">
      <c r="A21" t="s">
        <v>26</v>
      </c>
      <c r="E21">
        <v>9</v>
      </c>
      <c r="F21" t="s">
        <v>25</v>
      </c>
    </row>
    <row r="22" spans="1:22" x14ac:dyDescent="0.2">
      <c r="A22" t="s">
        <v>27</v>
      </c>
      <c r="E22">
        <v>10</v>
      </c>
    </row>
    <row r="23" spans="1:22" x14ac:dyDescent="0.2">
      <c r="A23" t="s">
        <v>28</v>
      </c>
      <c r="E23">
        <v>0</v>
      </c>
      <c r="F23" t="s">
        <v>29</v>
      </c>
    </row>
    <row r="24" spans="1:22" x14ac:dyDescent="0.2">
      <c r="A24" t="s">
        <v>30</v>
      </c>
      <c r="E24" t="s">
        <v>31</v>
      </c>
    </row>
    <row r="25" spans="1:22" x14ac:dyDescent="0.2">
      <c r="A25" t="s">
        <v>32</v>
      </c>
      <c r="B25" s="2" t="s">
        <v>33</v>
      </c>
    </row>
    <row r="27" spans="1:22" x14ac:dyDescent="0.2">
      <c r="B27" t="s">
        <v>34</v>
      </c>
    </row>
    <row r="28" spans="1:22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22" x14ac:dyDescent="0.2">
      <c r="A29" s="4" t="s">
        <v>36</v>
      </c>
      <c r="B29">
        <v>0.66670000553131104</v>
      </c>
      <c r="C29">
        <v>1.0374000072479248</v>
      </c>
      <c r="D29">
        <v>0.732200026512146</v>
      </c>
      <c r="E29">
        <v>0.87129998207092285</v>
      </c>
      <c r="F29">
        <v>0.9146999716758728</v>
      </c>
      <c r="G29">
        <v>0.72089999914169312</v>
      </c>
      <c r="H29">
        <v>0.98650002479553223</v>
      </c>
      <c r="I29">
        <v>0.90820002555847168</v>
      </c>
      <c r="J29">
        <v>1.0592000484466553</v>
      </c>
      <c r="K29">
        <v>0.97970002889633179</v>
      </c>
      <c r="M29">
        <f>B29-0.043</f>
        <v>0.623700005531311</v>
      </c>
      <c r="N29">
        <f t="shared" ref="N29:N33" si="0">C29-0.043</f>
        <v>0.99440000724792477</v>
      </c>
      <c r="O29">
        <f t="shared" ref="O29:O33" si="1">D29-0.043</f>
        <v>0.68920002651214596</v>
      </c>
      <c r="P29">
        <f t="shared" ref="P29:P33" si="2">E29-0.043</f>
        <v>0.82829998207092281</v>
      </c>
      <c r="Q29">
        <f t="shared" ref="Q29:Q33" si="3">F29-0.043</f>
        <v>0.87169997167587276</v>
      </c>
      <c r="R29">
        <f t="shared" ref="R29:R33" si="4">G29-0.043</f>
        <v>0.67789999914169308</v>
      </c>
      <c r="S29">
        <f t="shared" ref="S29:S33" si="5">H29-0.043</f>
        <v>0.94350002479553219</v>
      </c>
      <c r="T29">
        <f t="shared" ref="T29:T33" si="6">I29-0.043</f>
        <v>0.86520002555847164</v>
      </c>
      <c r="U29">
        <f t="shared" ref="U29:U34" si="7">J29-0.043</f>
        <v>1.0162000484466553</v>
      </c>
      <c r="V29">
        <f t="shared" ref="V29:V34" si="8">K29-0.043</f>
        <v>0.93670002889633175</v>
      </c>
    </row>
    <row r="30" spans="1:22" x14ac:dyDescent="0.2">
      <c r="A30" s="4" t="s">
        <v>37</v>
      </c>
      <c r="B30">
        <v>0.82200002670288086</v>
      </c>
      <c r="C30">
        <v>0.89149999618530273</v>
      </c>
      <c r="D30">
        <v>0.75540000200271606</v>
      </c>
      <c r="E30">
        <v>0.68639999628067017</v>
      </c>
      <c r="F30">
        <v>0.7379000186920166</v>
      </c>
      <c r="G30">
        <v>0.94870001077651978</v>
      </c>
      <c r="H30">
        <v>0.90119999647140503</v>
      </c>
      <c r="I30">
        <v>0.9179999828338623</v>
      </c>
      <c r="J30">
        <v>0.95730000734329224</v>
      </c>
      <c r="K30">
        <v>1.0090999603271484</v>
      </c>
      <c r="M30">
        <f t="shared" ref="M30:M33" si="9">B30-0.043</f>
        <v>0.77900002670288082</v>
      </c>
      <c r="N30">
        <f t="shared" si="0"/>
        <v>0.8484999961853027</v>
      </c>
      <c r="O30">
        <f t="shared" si="1"/>
        <v>0.71240000200271603</v>
      </c>
      <c r="P30">
        <f t="shared" si="2"/>
        <v>0.64339999628067013</v>
      </c>
      <c r="Q30">
        <f t="shared" si="3"/>
        <v>0.69490001869201656</v>
      </c>
      <c r="R30">
        <f t="shared" si="4"/>
        <v>0.90570001077651974</v>
      </c>
      <c r="S30">
        <f t="shared" si="5"/>
        <v>0.85819999647140499</v>
      </c>
      <c r="T30">
        <f t="shared" si="6"/>
        <v>0.87499998283386227</v>
      </c>
      <c r="U30">
        <f t="shared" si="7"/>
        <v>0.9143000073432922</v>
      </c>
      <c r="V30">
        <f t="shared" si="8"/>
        <v>0.9660999603271484</v>
      </c>
    </row>
    <row r="31" spans="1:22" x14ac:dyDescent="0.2">
      <c r="A31" s="4" t="s">
        <v>38</v>
      </c>
      <c r="B31">
        <v>0.62230002880096436</v>
      </c>
      <c r="C31">
        <v>1.0153000354766846</v>
      </c>
      <c r="D31">
        <v>0.89950001239776611</v>
      </c>
      <c r="E31">
        <v>0.92299997806549072</v>
      </c>
      <c r="F31">
        <v>0.89310002326965332</v>
      </c>
      <c r="G31">
        <v>0.92849999666213989</v>
      </c>
      <c r="H31">
        <v>1.1181000471115112</v>
      </c>
      <c r="I31">
        <v>1.0290000438690186</v>
      </c>
      <c r="J31">
        <v>0.86309999227523804</v>
      </c>
      <c r="K31">
        <v>0.9757000207901001</v>
      </c>
      <c r="M31">
        <f t="shared" si="9"/>
        <v>0.57930002880096432</v>
      </c>
      <c r="N31">
        <f t="shared" si="0"/>
        <v>0.97230003547668453</v>
      </c>
      <c r="O31">
        <f t="shared" si="1"/>
        <v>0.85650001239776608</v>
      </c>
      <c r="P31">
        <f t="shared" si="2"/>
        <v>0.87999997806549068</v>
      </c>
      <c r="Q31">
        <f t="shared" si="3"/>
        <v>0.85010002326965328</v>
      </c>
      <c r="R31">
        <f t="shared" si="4"/>
        <v>0.88549999666213985</v>
      </c>
      <c r="S31">
        <f t="shared" si="5"/>
        <v>1.0751000471115113</v>
      </c>
      <c r="T31">
        <f t="shared" si="6"/>
        <v>0.98600004386901852</v>
      </c>
      <c r="U31">
        <f t="shared" si="7"/>
        <v>0.820099992275238</v>
      </c>
      <c r="V31">
        <f t="shared" si="8"/>
        <v>0.93270002079010006</v>
      </c>
    </row>
    <row r="32" spans="1:22" x14ac:dyDescent="0.2">
      <c r="A32" s="4" t="s">
        <v>39</v>
      </c>
      <c r="B32">
        <v>0.78810000419616699</v>
      </c>
      <c r="C32">
        <v>1.0597000122070312</v>
      </c>
      <c r="D32">
        <v>1.0279999971389771</v>
      </c>
      <c r="E32">
        <v>0.96460002660751343</v>
      </c>
      <c r="F32">
        <v>1.098099946975708</v>
      </c>
      <c r="G32">
        <v>1.044700026512146</v>
      </c>
      <c r="H32">
        <v>1.1025999784469604</v>
      </c>
      <c r="I32">
        <v>1.014799952507019</v>
      </c>
      <c r="J32">
        <v>1.111299991607666</v>
      </c>
      <c r="K32">
        <v>1.0938999652862549</v>
      </c>
      <c r="M32">
        <f t="shared" si="9"/>
        <v>0.74510000419616695</v>
      </c>
      <c r="N32">
        <f t="shared" si="0"/>
        <v>1.0167000122070313</v>
      </c>
      <c r="O32">
        <f t="shared" si="1"/>
        <v>0.98499999713897701</v>
      </c>
      <c r="P32">
        <f t="shared" si="2"/>
        <v>0.92160002660751339</v>
      </c>
      <c r="Q32">
        <f t="shared" si="3"/>
        <v>1.0550999469757081</v>
      </c>
      <c r="R32">
        <f t="shared" si="4"/>
        <v>1.0017000265121461</v>
      </c>
      <c r="S32">
        <f t="shared" si="5"/>
        <v>1.0595999784469605</v>
      </c>
      <c r="T32">
        <f t="shared" si="6"/>
        <v>0.971799952507019</v>
      </c>
      <c r="U32">
        <f t="shared" si="7"/>
        <v>1.0682999916076661</v>
      </c>
      <c r="V32">
        <f t="shared" si="8"/>
        <v>1.050899965286255</v>
      </c>
    </row>
    <row r="33" spans="1:22" x14ac:dyDescent="0.2">
      <c r="A33" s="4" t="s">
        <v>40</v>
      </c>
      <c r="B33">
        <v>0.76480001211166382</v>
      </c>
      <c r="C33">
        <v>1.0578999519348145</v>
      </c>
      <c r="D33">
        <v>0.97600001096725464</v>
      </c>
      <c r="E33">
        <v>0.92549997568130493</v>
      </c>
      <c r="F33">
        <v>0.875</v>
      </c>
      <c r="G33">
        <v>1.0601999759674072</v>
      </c>
      <c r="H33">
        <v>0.94110000133514404</v>
      </c>
      <c r="I33">
        <v>1.0959999561309814</v>
      </c>
      <c r="J33">
        <v>1.0015000104904175</v>
      </c>
      <c r="K33">
        <v>0.95160001516342163</v>
      </c>
      <c r="M33">
        <f t="shared" si="9"/>
        <v>0.72180001211166378</v>
      </c>
      <c r="N33">
        <f t="shared" si="0"/>
        <v>1.0148999519348145</v>
      </c>
      <c r="O33">
        <f t="shared" si="1"/>
        <v>0.9330000109672546</v>
      </c>
      <c r="P33">
        <f t="shared" si="2"/>
        <v>0.88249997568130489</v>
      </c>
      <c r="Q33">
        <f t="shared" si="3"/>
        <v>0.83199999999999996</v>
      </c>
      <c r="R33">
        <f t="shared" si="4"/>
        <v>1.0171999759674073</v>
      </c>
      <c r="S33">
        <f t="shared" si="5"/>
        <v>0.898100001335144</v>
      </c>
      <c r="T33">
        <f t="shared" si="6"/>
        <v>1.0529999561309815</v>
      </c>
      <c r="U33">
        <f t="shared" si="7"/>
        <v>0.95850001049041744</v>
      </c>
      <c r="V33">
        <f t="shared" si="8"/>
        <v>0.90860001516342159</v>
      </c>
    </row>
    <row r="34" spans="1:22" x14ac:dyDescent="0.2">
      <c r="A34" s="4" t="s">
        <v>41</v>
      </c>
      <c r="B34">
        <v>4.309999942779541E-2</v>
      </c>
      <c r="C34">
        <v>4.3000001460313797E-2</v>
      </c>
      <c r="D34">
        <v>4.309999942779541E-2</v>
      </c>
      <c r="E34">
        <v>4.2800001800060272E-2</v>
      </c>
      <c r="F34">
        <v>4.2500000447034836E-2</v>
      </c>
      <c r="G34">
        <v>4.4199999421834946E-2</v>
      </c>
      <c r="H34">
        <v>1.111299991607666</v>
      </c>
      <c r="I34">
        <v>4.4599998742341995E-2</v>
      </c>
      <c r="J34">
        <v>1.0749000310897827</v>
      </c>
      <c r="K34">
        <v>1.1270999908447266</v>
      </c>
      <c r="S34">
        <f>H34-0.043</f>
        <v>1.0682999916076661</v>
      </c>
      <c r="U34">
        <f t="shared" si="7"/>
        <v>1.0319000310897828</v>
      </c>
      <c r="V34">
        <f t="shared" si="8"/>
        <v>1.0840999908447266</v>
      </c>
    </row>
    <row r="36" spans="1:22" x14ac:dyDescent="0.2">
      <c r="B36">
        <f>AVERAGE(B34:F34)</f>
        <v>4.2900000512599942E-2</v>
      </c>
    </row>
    <row r="39" spans="1:22" x14ac:dyDescent="0.2">
      <c r="A39" t="s">
        <v>42</v>
      </c>
      <c r="B39" s="2" t="s">
        <v>43</v>
      </c>
    </row>
    <row r="44" spans="1:22" x14ac:dyDescent="0.2">
      <c r="A44" t="s">
        <v>44</v>
      </c>
    </row>
    <row r="45" spans="1:22" x14ac:dyDescent="0.2">
      <c r="A45" t="s">
        <v>22</v>
      </c>
      <c r="E45" t="s">
        <v>45</v>
      </c>
    </row>
    <row r="46" spans="1:22" x14ac:dyDescent="0.2">
      <c r="A46" t="s">
        <v>46</v>
      </c>
      <c r="E46">
        <v>488</v>
      </c>
      <c r="F46" t="s">
        <v>25</v>
      </c>
    </row>
    <row r="47" spans="1:22" x14ac:dyDescent="0.2">
      <c r="A47" t="s">
        <v>47</v>
      </c>
      <c r="E47">
        <v>520</v>
      </c>
      <c r="F47" t="s">
        <v>25</v>
      </c>
    </row>
    <row r="48" spans="1:22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88</v>
      </c>
      <c r="C61">
        <v>139</v>
      </c>
      <c r="D61">
        <v>199</v>
      </c>
      <c r="E61">
        <v>363</v>
      </c>
      <c r="F61">
        <v>127</v>
      </c>
      <c r="G61">
        <v>98</v>
      </c>
      <c r="H61">
        <v>146</v>
      </c>
      <c r="I61">
        <v>215</v>
      </c>
      <c r="J61">
        <v>398</v>
      </c>
      <c r="K61">
        <v>150</v>
      </c>
    </row>
    <row r="62" spans="1:11" x14ac:dyDescent="0.2">
      <c r="A62" s="4" t="s">
        <v>37</v>
      </c>
      <c r="B62">
        <v>105</v>
      </c>
      <c r="C62">
        <v>128</v>
      </c>
      <c r="D62">
        <v>205</v>
      </c>
      <c r="E62">
        <v>252</v>
      </c>
      <c r="F62">
        <v>113</v>
      </c>
      <c r="G62">
        <v>117</v>
      </c>
      <c r="H62">
        <v>129</v>
      </c>
      <c r="I62">
        <v>223</v>
      </c>
      <c r="J62">
        <v>363</v>
      </c>
      <c r="K62">
        <v>142</v>
      </c>
    </row>
    <row r="63" spans="1:11" x14ac:dyDescent="0.2">
      <c r="A63" s="4" t="s">
        <v>38</v>
      </c>
      <c r="B63">
        <v>88</v>
      </c>
      <c r="C63">
        <v>141</v>
      </c>
      <c r="D63">
        <v>258</v>
      </c>
      <c r="E63">
        <v>377</v>
      </c>
      <c r="F63">
        <v>131</v>
      </c>
      <c r="G63">
        <v>114</v>
      </c>
      <c r="H63">
        <v>154</v>
      </c>
      <c r="I63">
        <v>246</v>
      </c>
      <c r="J63">
        <v>323</v>
      </c>
      <c r="K63">
        <v>157</v>
      </c>
    </row>
    <row r="64" spans="1:11" x14ac:dyDescent="0.2">
      <c r="A64" s="4" t="s">
        <v>39</v>
      </c>
      <c r="B64">
        <v>97</v>
      </c>
      <c r="C64">
        <v>142</v>
      </c>
      <c r="D64">
        <v>294</v>
      </c>
      <c r="E64">
        <v>376</v>
      </c>
      <c r="F64">
        <v>151</v>
      </c>
      <c r="G64">
        <v>122</v>
      </c>
      <c r="H64">
        <v>155</v>
      </c>
      <c r="I64">
        <v>246</v>
      </c>
      <c r="J64">
        <v>435</v>
      </c>
      <c r="K64">
        <v>148</v>
      </c>
    </row>
    <row r="65" spans="1:22" x14ac:dyDescent="0.2">
      <c r="A65" s="4" t="s">
        <v>40</v>
      </c>
      <c r="B65">
        <v>99</v>
      </c>
      <c r="C65">
        <v>143</v>
      </c>
      <c r="D65">
        <v>279</v>
      </c>
      <c r="E65">
        <v>358</v>
      </c>
      <c r="F65">
        <v>122</v>
      </c>
      <c r="G65">
        <v>122</v>
      </c>
      <c r="H65">
        <v>136</v>
      </c>
      <c r="I65">
        <v>253</v>
      </c>
      <c r="J65">
        <v>385</v>
      </c>
      <c r="K65">
        <v>145</v>
      </c>
    </row>
    <row r="66" spans="1:22" x14ac:dyDescent="0.2">
      <c r="A66" s="4" t="s">
        <v>41</v>
      </c>
      <c r="B66">
        <v>63</v>
      </c>
      <c r="C66">
        <v>62</v>
      </c>
      <c r="D66">
        <v>63</v>
      </c>
      <c r="E66">
        <v>64</v>
      </c>
      <c r="F66">
        <v>62</v>
      </c>
      <c r="G66">
        <v>76</v>
      </c>
      <c r="H66">
        <v>124</v>
      </c>
      <c r="I66">
        <v>73</v>
      </c>
      <c r="J66">
        <v>155</v>
      </c>
      <c r="K66">
        <v>126</v>
      </c>
    </row>
    <row r="71" spans="1:22" x14ac:dyDescent="0.2">
      <c r="A71" t="s">
        <v>42</v>
      </c>
      <c r="B71" s="2" t="s">
        <v>58</v>
      </c>
    </row>
    <row r="76" spans="1:22" ht="16" thickBot="1" x14ac:dyDescent="0.25">
      <c r="A76" t="s">
        <v>59</v>
      </c>
      <c r="M76" s="16" t="s">
        <v>66</v>
      </c>
      <c r="N76" s="16"/>
      <c r="O76" s="16"/>
      <c r="P76" s="16"/>
      <c r="Q76" s="16"/>
      <c r="R76" s="16" t="s">
        <v>67</v>
      </c>
      <c r="S76" s="16"/>
      <c r="T76" s="16"/>
      <c r="U76" s="16"/>
      <c r="V76" s="16"/>
    </row>
    <row r="77" spans="1:22" x14ac:dyDescent="0.2">
      <c r="A77" t="s">
        <v>22</v>
      </c>
      <c r="E77" t="s">
        <v>45</v>
      </c>
      <c r="M77" s="5">
        <f>M93/M29</f>
        <v>1096.6810869551321</v>
      </c>
      <c r="N77" s="6">
        <f t="shared" ref="N77:V77" si="10">N93/N29</f>
        <v>2193.2823653492101</v>
      </c>
      <c r="O77" s="6">
        <f t="shared" si="10"/>
        <v>5650.0288018073297</v>
      </c>
      <c r="P77" s="6">
        <f t="shared" si="10"/>
        <v>10411.686812352935</v>
      </c>
      <c r="Q77" s="7">
        <f t="shared" si="10"/>
        <v>2094.7574387199452</v>
      </c>
      <c r="R77" s="5">
        <f t="shared" si="10"/>
        <v>1430.8895135390801</v>
      </c>
      <c r="S77" s="6">
        <f t="shared" si="10"/>
        <v>2502.3846719152521</v>
      </c>
      <c r="T77" s="6">
        <f t="shared" si="10"/>
        <v>5069.3479778492992</v>
      </c>
      <c r="U77" s="6">
        <f t="shared" si="10"/>
        <v>9411.5327140747086</v>
      </c>
      <c r="V77" s="7">
        <f t="shared" si="10"/>
        <v>2648.6601083201012</v>
      </c>
    </row>
    <row r="78" spans="1:22" x14ac:dyDescent="0.2">
      <c r="A78" t="s">
        <v>46</v>
      </c>
      <c r="E78">
        <v>488</v>
      </c>
      <c r="F78" t="s">
        <v>25</v>
      </c>
      <c r="M78" s="8">
        <f t="shared" ref="M78:V82" si="11">M94/M30</f>
        <v>1481.3863420317293</v>
      </c>
      <c r="N78">
        <f t="shared" si="11"/>
        <v>2196.8179238423045</v>
      </c>
      <c r="O78">
        <f t="shared" si="11"/>
        <v>5673.7787600182937</v>
      </c>
      <c r="P78">
        <f t="shared" si="11"/>
        <v>8416.2263464450134</v>
      </c>
      <c r="Q78" s="9">
        <f t="shared" si="11"/>
        <v>1988.7753098658497</v>
      </c>
      <c r="R78" s="8">
        <f t="shared" si="11"/>
        <v>1665.0104693132182</v>
      </c>
      <c r="S78">
        <f t="shared" si="11"/>
        <v>2205.7795476384326</v>
      </c>
      <c r="T78">
        <f t="shared" si="11"/>
        <v>5276.571532089547</v>
      </c>
      <c r="U78">
        <f t="shared" si="11"/>
        <v>9395.1656250777141</v>
      </c>
      <c r="V78" s="9">
        <f t="shared" si="11"/>
        <v>2275.1268918960477</v>
      </c>
    </row>
    <row r="79" spans="1:22" x14ac:dyDescent="0.2">
      <c r="A79" t="s">
        <v>47</v>
      </c>
      <c r="E79">
        <v>520</v>
      </c>
      <c r="F79" t="s">
        <v>25</v>
      </c>
      <c r="M79" s="8">
        <f t="shared" si="11"/>
        <v>1197.9975237295289</v>
      </c>
      <c r="N79">
        <f t="shared" si="11"/>
        <v>2246.2202204171076</v>
      </c>
      <c r="O79">
        <f t="shared" si="11"/>
        <v>6489.2001395778334</v>
      </c>
      <c r="P79">
        <f t="shared" si="11"/>
        <v>10169.31843529433</v>
      </c>
      <c r="Q79" s="9">
        <f t="shared" si="11"/>
        <v>2239.7364402800958</v>
      </c>
      <c r="R79" s="8">
        <f t="shared" si="11"/>
        <v>1585.5448958693701</v>
      </c>
      <c r="S79">
        <f t="shared" si="11"/>
        <v>2394.1957838394737</v>
      </c>
      <c r="T79">
        <f t="shared" si="11"/>
        <v>5251.5210645242651</v>
      </c>
      <c r="U79">
        <f t="shared" si="11"/>
        <v>9020.8512006876335</v>
      </c>
      <c r="V79" s="9">
        <f t="shared" si="11"/>
        <v>2827.2755883142036</v>
      </c>
    </row>
    <row r="80" spans="1:22" x14ac:dyDescent="0.2">
      <c r="A80" t="s">
        <v>48</v>
      </c>
      <c r="E80">
        <v>9</v>
      </c>
      <c r="F80" t="s">
        <v>25</v>
      </c>
      <c r="M80" s="8">
        <f t="shared" si="11"/>
        <v>1316.6017910016362</v>
      </c>
      <c r="N80">
        <f t="shared" si="11"/>
        <v>2199.2721286057013</v>
      </c>
      <c r="O80">
        <f t="shared" si="11"/>
        <v>6658.8832680723026</v>
      </c>
      <c r="P80">
        <f t="shared" si="11"/>
        <v>9634.3313190694444</v>
      </c>
      <c r="Q80" s="9">
        <f t="shared" si="11"/>
        <v>2349.5404460076943</v>
      </c>
      <c r="R80" s="8">
        <f t="shared" si="11"/>
        <v>1636.2183853652182</v>
      </c>
      <c r="S80">
        <f t="shared" si="11"/>
        <v>2451.8686795443778</v>
      </c>
      <c r="T80">
        <f t="shared" si="11"/>
        <v>5321.0539748021356</v>
      </c>
      <c r="U80">
        <f t="shared" si="11"/>
        <v>9859.5900802630094</v>
      </c>
      <c r="V80" s="9">
        <f t="shared" si="11"/>
        <v>2298.9819010431738</v>
      </c>
    </row>
    <row r="81" spans="1:22" ht="16" thickBot="1" x14ac:dyDescent="0.25">
      <c r="A81" t="s">
        <v>49</v>
      </c>
      <c r="E81">
        <v>20</v>
      </c>
      <c r="F81" t="s">
        <v>25</v>
      </c>
      <c r="M81" s="10">
        <f t="shared" si="11"/>
        <v>1404.8212565603731</v>
      </c>
      <c r="N81" s="11">
        <f t="shared" si="11"/>
        <v>2221.8938878665303</v>
      </c>
      <c r="O81" s="11">
        <f t="shared" si="11"/>
        <v>6615.2196435682763</v>
      </c>
      <c r="P81" s="11">
        <f t="shared" si="11"/>
        <v>9526.3458715788111</v>
      </c>
      <c r="Q81" s="12">
        <f t="shared" si="11"/>
        <v>2003.6057692307693</v>
      </c>
      <c r="R81" s="10">
        <f t="shared" si="11"/>
        <v>1611.2859208841705</v>
      </c>
      <c r="S81" s="11">
        <f t="shared" si="11"/>
        <v>2292.6177451720578</v>
      </c>
      <c r="T81" s="11">
        <f t="shared" si="11"/>
        <v>5154.7960362163749</v>
      </c>
      <c r="U81" s="11">
        <f t="shared" si="11"/>
        <v>9530.5163276170115</v>
      </c>
      <c r="V81" s="12">
        <f t="shared" si="11"/>
        <v>2542.3728389268422</v>
      </c>
    </row>
    <row r="82" spans="1:22" x14ac:dyDescent="0.2">
      <c r="A82" t="s">
        <v>50</v>
      </c>
      <c r="E82">
        <v>80</v>
      </c>
      <c r="F82" t="s">
        <v>51</v>
      </c>
      <c r="S82">
        <f t="shared" si="11"/>
        <v>1591.3133140080809</v>
      </c>
      <c r="U82">
        <f t="shared" si="11"/>
        <v>2505.0876268217557</v>
      </c>
      <c r="V82">
        <f t="shared" si="11"/>
        <v>1652.9840560220653</v>
      </c>
    </row>
    <row r="83" spans="1:22" x14ac:dyDescent="0.2">
      <c r="A83" t="s">
        <v>27</v>
      </c>
      <c r="E83">
        <v>25</v>
      </c>
    </row>
    <row r="84" spans="1:22" x14ac:dyDescent="0.2">
      <c r="A84" t="s">
        <v>52</v>
      </c>
      <c r="E84">
        <v>20</v>
      </c>
      <c r="F84" t="s">
        <v>53</v>
      </c>
      <c r="M84">
        <f>AVERAGE(M77:M81)</f>
        <v>1299.4976000556799</v>
      </c>
      <c r="N84">
        <f t="shared" ref="N84:V84" si="12">AVERAGE(N77:N81)</f>
        <v>2211.4973052161704</v>
      </c>
      <c r="O84">
        <f t="shared" si="12"/>
        <v>6217.4221226088066</v>
      </c>
      <c r="P84">
        <f t="shared" si="12"/>
        <v>9631.581756948106</v>
      </c>
      <c r="Q84">
        <f t="shared" si="12"/>
        <v>2135.283080820871</v>
      </c>
      <c r="R84">
        <f t="shared" si="12"/>
        <v>1585.7898369942116</v>
      </c>
      <c r="S84">
        <f t="shared" si="12"/>
        <v>2369.3692856219186</v>
      </c>
      <c r="T84">
        <f t="shared" si="12"/>
        <v>5214.6581170963245</v>
      </c>
      <c r="U84">
        <f t="shared" si="12"/>
        <v>9443.5311895440154</v>
      </c>
      <c r="V84">
        <f t="shared" si="12"/>
        <v>2518.4834657000738</v>
      </c>
    </row>
    <row r="85" spans="1:22" ht="16" thickBot="1" x14ac:dyDescent="0.25">
      <c r="A85" t="s">
        <v>54</v>
      </c>
      <c r="E85">
        <v>0</v>
      </c>
      <c r="F85" t="s">
        <v>53</v>
      </c>
    </row>
    <row r="86" spans="1:22" ht="16" thickBot="1" x14ac:dyDescent="0.25">
      <c r="A86" t="s">
        <v>28</v>
      </c>
      <c r="E86">
        <v>0</v>
      </c>
      <c r="F86" t="s">
        <v>29</v>
      </c>
      <c r="M86" s="13">
        <v>995.26926188511038</v>
      </c>
      <c r="N86" s="14">
        <v>1839.9480007854852</v>
      </c>
      <c r="O86" s="14">
        <v>7479.3874566762634</v>
      </c>
      <c r="P86" s="14">
        <v>22988.972966939564</v>
      </c>
      <c r="Q86" s="15">
        <v>39196.934282466937</v>
      </c>
      <c r="R86" s="13">
        <v>1343.1477284863747</v>
      </c>
      <c r="S86" s="14">
        <v>1901.2653095780531</v>
      </c>
      <c r="T86" s="14">
        <v>7179.4253356566878</v>
      </c>
      <c r="U86" s="14">
        <v>28186.720248912658</v>
      </c>
      <c r="V86" s="15">
        <v>68664.207759142155</v>
      </c>
    </row>
    <row r="87" spans="1:22" x14ac:dyDescent="0.2">
      <c r="A87" t="s">
        <v>55</v>
      </c>
      <c r="E87">
        <v>20000</v>
      </c>
      <c r="F87" t="s">
        <v>56</v>
      </c>
    </row>
    <row r="88" spans="1:22" x14ac:dyDescent="0.2">
      <c r="A88" t="s">
        <v>30</v>
      </c>
      <c r="E88" t="s">
        <v>31</v>
      </c>
      <c r="M88">
        <f>M84/M86</f>
        <v>1.3056744037230081</v>
      </c>
      <c r="N88">
        <f t="shared" ref="N88:Q88" si="13">N84/N86</f>
        <v>1.2019346765626358</v>
      </c>
      <c r="O88">
        <f t="shared" si="13"/>
        <v>0.83127423985222226</v>
      </c>
      <c r="P88">
        <f t="shared" si="13"/>
        <v>0.4189652913507394</v>
      </c>
      <c r="Q88">
        <f t="shared" si="13"/>
        <v>5.4475767554504846E-2</v>
      </c>
      <c r="R88">
        <f>R84/R86</f>
        <v>1.1806518399739068</v>
      </c>
      <c r="S88">
        <f t="shared" ref="S88:V88" si="14">S84/S86</f>
        <v>1.2462065518608507</v>
      </c>
      <c r="T88">
        <f t="shared" si="14"/>
        <v>0.72633363720598543</v>
      </c>
      <c r="U88">
        <f t="shared" si="14"/>
        <v>0.33503476481653849</v>
      </c>
      <c r="V88">
        <f t="shared" si="14"/>
        <v>3.6678257099161761E-2</v>
      </c>
    </row>
    <row r="89" spans="1:22" x14ac:dyDescent="0.2">
      <c r="A89" t="s">
        <v>32</v>
      </c>
      <c r="B89" s="2" t="s">
        <v>60</v>
      </c>
    </row>
    <row r="91" spans="1:22" x14ac:dyDescent="0.2">
      <c r="B91" t="s">
        <v>61</v>
      </c>
    </row>
    <row r="92" spans="1:22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22" x14ac:dyDescent="0.2">
      <c r="A93" s="4" t="s">
        <v>36</v>
      </c>
      <c r="B93">
        <v>2473</v>
      </c>
      <c r="C93">
        <v>3970</v>
      </c>
      <c r="D93">
        <v>5683</v>
      </c>
      <c r="E93">
        <v>10413</v>
      </c>
      <c r="F93">
        <v>3615</v>
      </c>
      <c r="G93">
        <v>2759</v>
      </c>
      <c r="H93">
        <v>4150</v>
      </c>
      <c r="I93">
        <v>6175</v>
      </c>
      <c r="J93">
        <v>11353</v>
      </c>
      <c r="K93">
        <v>4270</v>
      </c>
      <c r="M93">
        <f>B93-1789</f>
        <v>684</v>
      </c>
      <c r="N93">
        <f t="shared" ref="N93:N97" si="15">C93-1789</f>
        <v>2181</v>
      </c>
      <c r="O93">
        <f t="shared" ref="O93:O97" si="16">D93-1789</f>
        <v>3894</v>
      </c>
      <c r="P93">
        <f t="shared" ref="P93:P97" si="17">E93-1789</f>
        <v>8624</v>
      </c>
      <c r="Q93">
        <f t="shared" ref="Q93:Q97" si="18">F93-1789</f>
        <v>1826</v>
      </c>
      <c r="R93">
        <f t="shared" ref="R93:R97" si="19">G93-1789</f>
        <v>970</v>
      </c>
      <c r="S93">
        <f t="shared" ref="S93:S97" si="20">H93-1789</f>
        <v>2361</v>
      </c>
      <c r="T93">
        <f t="shared" ref="T93:T97" si="21">I93-1789</f>
        <v>4386</v>
      </c>
      <c r="U93">
        <f t="shared" ref="U93:U98" si="22">J93-1789</f>
        <v>9564</v>
      </c>
      <c r="V93">
        <f t="shared" ref="V93:V98" si="23">K93-1789</f>
        <v>2481</v>
      </c>
    </row>
    <row r="94" spans="1:22" x14ac:dyDescent="0.2">
      <c r="A94" s="4" t="s">
        <v>37</v>
      </c>
      <c r="B94">
        <v>2943</v>
      </c>
      <c r="C94">
        <v>3653</v>
      </c>
      <c r="D94">
        <v>5831</v>
      </c>
      <c r="E94">
        <v>7204</v>
      </c>
      <c r="F94">
        <v>3171</v>
      </c>
      <c r="G94">
        <v>3297</v>
      </c>
      <c r="H94">
        <v>3682</v>
      </c>
      <c r="I94">
        <v>6406</v>
      </c>
      <c r="J94">
        <v>10379</v>
      </c>
      <c r="K94">
        <v>3987</v>
      </c>
      <c r="M94">
        <f t="shared" ref="M94:M97" si="24">B94-1789</f>
        <v>1154</v>
      </c>
      <c r="N94">
        <f t="shared" si="15"/>
        <v>1864</v>
      </c>
      <c r="O94">
        <f t="shared" si="16"/>
        <v>4042</v>
      </c>
      <c r="P94">
        <f t="shared" si="17"/>
        <v>5415</v>
      </c>
      <c r="Q94">
        <f t="shared" si="18"/>
        <v>1382</v>
      </c>
      <c r="R94">
        <f t="shared" si="19"/>
        <v>1508</v>
      </c>
      <c r="S94">
        <f t="shared" si="20"/>
        <v>1893</v>
      </c>
      <c r="T94">
        <f t="shared" si="21"/>
        <v>4617</v>
      </c>
      <c r="U94">
        <f t="shared" si="22"/>
        <v>8590</v>
      </c>
      <c r="V94">
        <f t="shared" si="23"/>
        <v>2198</v>
      </c>
    </row>
    <row r="95" spans="1:22" x14ac:dyDescent="0.2">
      <c r="A95" s="4" t="s">
        <v>38</v>
      </c>
      <c r="B95">
        <v>2483</v>
      </c>
      <c r="C95">
        <v>3973</v>
      </c>
      <c r="D95">
        <v>7347</v>
      </c>
      <c r="E95">
        <v>10738</v>
      </c>
      <c r="F95">
        <v>3693</v>
      </c>
      <c r="G95">
        <v>3193</v>
      </c>
      <c r="H95">
        <v>4363</v>
      </c>
      <c r="I95">
        <v>6967</v>
      </c>
      <c r="J95">
        <v>9187</v>
      </c>
      <c r="K95">
        <v>4426</v>
      </c>
      <c r="M95">
        <f t="shared" si="24"/>
        <v>694</v>
      </c>
      <c r="N95">
        <f t="shared" si="15"/>
        <v>2184</v>
      </c>
      <c r="O95">
        <f t="shared" si="16"/>
        <v>5558</v>
      </c>
      <c r="P95">
        <f t="shared" si="17"/>
        <v>8949</v>
      </c>
      <c r="Q95">
        <f t="shared" si="18"/>
        <v>1904</v>
      </c>
      <c r="R95">
        <f t="shared" si="19"/>
        <v>1404</v>
      </c>
      <c r="S95">
        <f t="shared" si="20"/>
        <v>2574</v>
      </c>
      <c r="T95">
        <f t="shared" si="21"/>
        <v>5178</v>
      </c>
      <c r="U95">
        <f t="shared" si="22"/>
        <v>7398</v>
      </c>
      <c r="V95">
        <f t="shared" si="23"/>
        <v>2637</v>
      </c>
    </row>
    <row r="96" spans="1:22" x14ac:dyDescent="0.2">
      <c r="A96" s="4" t="s">
        <v>39</v>
      </c>
      <c r="B96">
        <v>2770</v>
      </c>
      <c r="C96">
        <v>4025</v>
      </c>
      <c r="D96">
        <v>8348</v>
      </c>
      <c r="E96">
        <v>10668</v>
      </c>
      <c r="F96">
        <v>4268</v>
      </c>
      <c r="G96">
        <v>3428</v>
      </c>
      <c r="H96">
        <v>4387</v>
      </c>
      <c r="I96">
        <v>6960</v>
      </c>
      <c r="J96">
        <v>12322</v>
      </c>
      <c r="K96">
        <v>4205</v>
      </c>
      <c r="M96">
        <f t="shared" si="24"/>
        <v>981</v>
      </c>
      <c r="N96">
        <f t="shared" si="15"/>
        <v>2236</v>
      </c>
      <c r="O96">
        <f t="shared" si="16"/>
        <v>6559</v>
      </c>
      <c r="P96">
        <f t="shared" si="17"/>
        <v>8879</v>
      </c>
      <c r="Q96">
        <f t="shared" si="18"/>
        <v>2479</v>
      </c>
      <c r="R96">
        <f t="shared" si="19"/>
        <v>1639</v>
      </c>
      <c r="S96">
        <f t="shared" si="20"/>
        <v>2598</v>
      </c>
      <c r="T96">
        <f t="shared" si="21"/>
        <v>5171</v>
      </c>
      <c r="U96">
        <f t="shared" si="22"/>
        <v>10533</v>
      </c>
      <c r="V96">
        <f t="shared" si="23"/>
        <v>2416</v>
      </c>
    </row>
    <row r="97" spans="1:22" x14ac:dyDescent="0.2">
      <c r="A97" s="4" t="s">
        <v>40</v>
      </c>
      <c r="B97">
        <v>2803</v>
      </c>
      <c r="C97">
        <v>4044</v>
      </c>
      <c r="D97">
        <v>7961</v>
      </c>
      <c r="E97">
        <v>10196</v>
      </c>
      <c r="F97">
        <v>3456</v>
      </c>
      <c r="G97">
        <v>3428</v>
      </c>
      <c r="H97">
        <v>3848</v>
      </c>
      <c r="I97">
        <v>7217</v>
      </c>
      <c r="J97">
        <v>10924</v>
      </c>
      <c r="K97">
        <v>4099</v>
      </c>
      <c r="M97">
        <f t="shared" si="24"/>
        <v>1014</v>
      </c>
      <c r="N97">
        <f t="shared" si="15"/>
        <v>2255</v>
      </c>
      <c r="O97">
        <f t="shared" si="16"/>
        <v>6172</v>
      </c>
      <c r="P97">
        <f t="shared" si="17"/>
        <v>8407</v>
      </c>
      <c r="Q97">
        <f t="shared" si="18"/>
        <v>1667</v>
      </c>
      <c r="R97">
        <f t="shared" si="19"/>
        <v>1639</v>
      </c>
      <c r="S97">
        <f t="shared" si="20"/>
        <v>2059</v>
      </c>
      <c r="T97">
        <f t="shared" si="21"/>
        <v>5428</v>
      </c>
      <c r="U97">
        <f t="shared" si="22"/>
        <v>9135</v>
      </c>
      <c r="V97">
        <f t="shared" si="23"/>
        <v>2310</v>
      </c>
    </row>
    <row r="98" spans="1:22" x14ac:dyDescent="0.2">
      <c r="A98" s="4" t="s">
        <v>41</v>
      </c>
      <c r="B98">
        <v>1796</v>
      </c>
      <c r="C98">
        <v>1764</v>
      </c>
      <c r="D98">
        <v>1787</v>
      </c>
      <c r="E98">
        <v>1808</v>
      </c>
      <c r="F98">
        <v>1788</v>
      </c>
      <c r="G98">
        <v>2131</v>
      </c>
      <c r="H98">
        <v>3489</v>
      </c>
      <c r="I98">
        <v>2070</v>
      </c>
      <c r="J98">
        <v>4374</v>
      </c>
      <c r="K98">
        <v>3581</v>
      </c>
      <c r="S98">
        <f>H98-1789</f>
        <v>1700</v>
      </c>
      <c r="U98">
        <f t="shared" si="22"/>
        <v>2585</v>
      </c>
      <c r="V98">
        <f t="shared" si="23"/>
        <v>1792</v>
      </c>
    </row>
    <row r="100" spans="1:22" x14ac:dyDescent="0.2">
      <c r="B100">
        <f>AVERAGE(B98:F98)</f>
        <v>1788.6</v>
      </c>
    </row>
    <row r="103" spans="1:22" x14ac:dyDescent="0.2">
      <c r="A103" t="s">
        <v>42</v>
      </c>
      <c r="B103" s="2" t="s">
        <v>62</v>
      </c>
    </row>
    <row r="108" spans="1:22" x14ac:dyDescent="0.2">
      <c r="A108" t="s">
        <v>63</v>
      </c>
    </row>
    <row r="109" spans="1:22" x14ac:dyDescent="0.2">
      <c r="A109" t="s">
        <v>22</v>
      </c>
      <c r="E109" t="s">
        <v>45</v>
      </c>
    </row>
    <row r="110" spans="1:22" x14ac:dyDescent="0.2">
      <c r="A110" t="s">
        <v>46</v>
      </c>
      <c r="E110">
        <v>488</v>
      </c>
      <c r="F110" t="s">
        <v>25</v>
      </c>
    </row>
    <row r="111" spans="1:22" x14ac:dyDescent="0.2">
      <c r="A111" t="s">
        <v>47</v>
      </c>
      <c r="E111">
        <v>520</v>
      </c>
      <c r="F111" t="s">
        <v>25</v>
      </c>
    </row>
    <row r="112" spans="1:22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61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11858</v>
      </c>
      <c r="C125">
        <v>19087</v>
      </c>
      <c r="D125">
        <v>27281</v>
      </c>
      <c r="E125">
        <v>49327</v>
      </c>
      <c r="F125">
        <v>17350</v>
      </c>
      <c r="G125">
        <v>13310</v>
      </c>
      <c r="H125">
        <v>19926</v>
      </c>
      <c r="I125">
        <v>29618</v>
      </c>
      <c r="J125">
        <v>53578</v>
      </c>
      <c r="K125">
        <v>20298</v>
      </c>
    </row>
    <row r="126" spans="1:11" x14ac:dyDescent="0.2">
      <c r="A126" s="4" t="s">
        <v>37</v>
      </c>
      <c r="B126">
        <v>14060</v>
      </c>
      <c r="C126">
        <v>17430</v>
      </c>
      <c r="D126">
        <v>27862</v>
      </c>
      <c r="E126">
        <v>34125</v>
      </c>
      <c r="F126">
        <v>15211</v>
      </c>
      <c r="G126">
        <v>15904</v>
      </c>
      <c r="H126">
        <v>17615</v>
      </c>
      <c r="I126">
        <v>30542</v>
      </c>
      <c r="J126">
        <v>49187</v>
      </c>
      <c r="K126">
        <v>19171</v>
      </c>
    </row>
    <row r="127" spans="1:11" x14ac:dyDescent="0.2">
      <c r="A127" s="4" t="s">
        <v>38</v>
      </c>
      <c r="B127">
        <v>11994</v>
      </c>
      <c r="C127">
        <v>19145</v>
      </c>
      <c r="D127">
        <v>35046</v>
      </c>
      <c r="E127">
        <v>50693</v>
      </c>
      <c r="F127">
        <v>17852</v>
      </c>
      <c r="G127">
        <v>15425</v>
      </c>
      <c r="H127">
        <v>20806</v>
      </c>
      <c r="I127">
        <v>33243</v>
      </c>
      <c r="J127">
        <v>43668</v>
      </c>
      <c r="K127">
        <v>21328</v>
      </c>
    </row>
    <row r="128" spans="1:11" x14ac:dyDescent="0.2">
      <c r="A128" s="4" t="s">
        <v>39</v>
      </c>
      <c r="B128">
        <v>13395</v>
      </c>
      <c r="C128">
        <v>19283</v>
      </c>
      <c r="D128">
        <v>39724</v>
      </c>
      <c r="E128">
        <v>50487</v>
      </c>
      <c r="F128">
        <v>20501</v>
      </c>
      <c r="G128">
        <v>16526</v>
      </c>
      <c r="H128">
        <v>20944</v>
      </c>
      <c r="I128">
        <v>33269</v>
      </c>
      <c r="J128">
        <v>58112</v>
      </c>
      <c r="K128">
        <v>20171</v>
      </c>
    </row>
    <row r="129" spans="1:11" x14ac:dyDescent="0.2">
      <c r="A129" s="4" t="s">
        <v>40</v>
      </c>
      <c r="B129">
        <v>13521</v>
      </c>
      <c r="C129">
        <v>19445</v>
      </c>
      <c r="D129">
        <v>38014</v>
      </c>
      <c r="E129">
        <v>48387</v>
      </c>
      <c r="F129">
        <v>16689</v>
      </c>
      <c r="G129">
        <v>16508</v>
      </c>
      <c r="H129">
        <v>18579</v>
      </c>
      <c r="I129">
        <v>34447</v>
      </c>
      <c r="J129">
        <v>51786</v>
      </c>
      <c r="K129">
        <v>19677</v>
      </c>
    </row>
    <row r="130" spans="1:11" x14ac:dyDescent="0.2">
      <c r="A130" s="4" t="s">
        <v>41</v>
      </c>
      <c r="B130">
        <v>8600</v>
      </c>
      <c r="C130">
        <v>8424</v>
      </c>
      <c r="D130">
        <v>8555</v>
      </c>
      <c r="E130">
        <v>8692</v>
      </c>
      <c r="F130">
        <v>8617</v>
      </c>
      <c r="G130">
        <v>10197</v>
      </c>
      <c r="H130">
        <v>16823</v>
      </c>
      <c r="I130">
        <v>9970</v>
      </c>
      <c r="J130">
        <v>20987</v>
      </c>
      <c r="K130">
        <v>17304</v>
      </c>
    </row>
    <row r="135" spans="1:11" x14ac:dyDescent="0.2">
      <c r="A135" t="s">
        <v>42</v>
      </c>
      <c r="B135" s="2" t="s">
        <v>65</v>
      </c>
    </row>
  </sheetData>
  <mergeCells count="2">
    <mergeCell ref="M76:Q76"/>
    <mergeCell ref="R76:V76"/>
  </mergeCells>
  <conditionalFormatting sqref="M77:Q81">
    <cfRule type="colorScale" priority="2">
      <colorScale>
        <cfvo type="min"/>
        <cfvo type="max"/>
        <color rgb="FFFCFCFF"/>
        <color rgb="FF63BE7B"/>
      </colorScale>
    </cfRule>
  </conditionalFormatting>
  <conditionalFormatting sqref="R77:V8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2024-08-02T20:20:04Z</dcterms:created>
  <dcterms:modified xsi:type="dcterms:W3CDTF">2024-08-06T17:46:38Z</dcterms:modified>
</cp:coreProperties>
</file>