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May/tetA/Tube_0724_03/"/>
    </mc:Choice>
  </mc:AlternateContent>
  <xr:revisionPtr revIDLastSave="0" documentId="13_ncr:1_{8AC01D0E-62EE-9C42-8C20-316A9CD6EBC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" i="3" l="1"/>
  <c r="U82" i="3"/>
  <c r="S82" i="3"/>
  <c r="V81" i="3"/>
  <c r="U81" i="3"/>
  <c r="T81" i="3"/>
  <c r="S81" i="3"/>
  <c r="R81" i="3"/>
  <c r="Q81" i="3"/>
  <c r="P81" i="3"/>
  <c r="O81" i="3"/>
  <c r="N81" i="3"/>
  <c r="M81" i="3"/>
  <c r="V80" i="3"/>
  <c r="U80" i="3"/>
  <c r="T80" i="3"/>
  <c r="S80" i="3"/>
  <c r="R80" i="3"/>
  <c r="Q80" i="3"/>
  <c r="P80" i="3"/>
  <c r="O80" i="3"/>
  <c r="N80" i="3"/>
  <c r="M80" i="3"/>
  <c r="V79" i="3"/>
  <c r="U79" i="3"/>
  <c r="T79" i="3"/>
  <c r="S79" i="3"/>
  <c r="R79" i="3"/>
  <c r="Q79" i="3"/>
  <c r="P79" i="3"/>
  <c r="O79" i="3"/>
  <c r="N79" i="3"/>
  <c r="M79" i="3"/>
  <c r="V78" i="3"/>
  <c r="U78" i="3"/>
  <c r="U84" i="3" s="1"/>
  <c r="U88" i="3" s="1"/>
  <c r="T78" i="3"/>
  <c r="S78" i="3"/>
  <c r="R78" i="3"/>
  <c r="R84" i="3" s="1"/>
  <c r="R88" i="3" s="1"/>
  <c r="Q78" i="3"/>
  <c r="P78" i="3"/>
  <c r="O78" i="3"/>
  <c r="N78" i="3"/>
  <c r="N84" i="3" s="1"/>
  <c r="N88" i="3" s="1"/>
  <c r="M78" i="3"/>
  <c r="V77" i="3"/>
  <c r="V84" i="3" s="1"/>
  <c r="V88" i="3" s="1"/>
  <c r="U77" i="3"/>
  <c r="T77" i="3"/>
  <c r="T84" i="3" s="1"/>
  <c r="T88" i="3" s="1"/>
  <c r="S77" i="3"/>
  <c r="S84" i="3" s="1"/>
  <c r="S88" i="3" s="1"/>
  <c r="R77" i="3"/>
  <c r="Q77" i="3"/>
  <c r="Q84" i="3" s="1"/>
  <c r="Q88" i="3" s="1"/>
  <c r="P77" i="3"/>
  <c r="P84" i="3" s="1"/>
  <c r="P88" i="3" s="1"/>
  <c r="O77" i="3"/>
  <c r="O84" i="3" s="1"/>
  <c r="O88" i="3" s="1"/>
  <c r="N77" i="3"/>
  <c r="M77" i="3"/>
  <c r="M84" i="3" s="1"/>
  <c r="M88" i="3" s="1"/>
  <c r="S34" i="3"/>
  <c r="V34" i="3"/>
  <c r="U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M33" i="3"/>
  <c r="M32" i="3"/>
  <c r="M31" i="3"/>
  <c r="M30" i="3"/>
  <c r="M29" i="3"/>
  <c r="V98" i="3"/>
  <c r="U98" i="3"/>
  <c r="S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M97" i="3"/>
  <c r="M96" i="3"/>
  <c r="M95" i="3"/>
  <c r="M94" i="3"/>
  <c r="M93" i="3"/>
  <c r="B100" i="3"/>
  <c r="B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<sst xmlns="http://schemas.openxmlformats.org/spreadsheetml/2006/main" count="155" uniqueCount="68">
  <si>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</si>
  <si>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</si>
  <si>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</si>
  <si>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</si>
  <si>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</si>
  <si>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</si>
  <si>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</si>
  <si>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</si>
  <si>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</si>
  <si>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</si>
  <si>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</si>
  <si>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</si>
  <si>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</si>
  <si>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</si>
  <si>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</si>
  <si>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</si>
  <si>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</si>
  <si>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</si>
  <si>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</si>
  <si>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</si>
  <si>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</si>
  <si>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</si>
  <si>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</si>
  <si>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</si>
  <si>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</si>
  <si>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</si>
  <si>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</si>
  <si>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</si>
  <si>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</si>
  <si>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</si>
  <si>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B2-G11</t>
  </si>
  <si>
    <t>Start Time:</t>
  </si>
  <si>
    <t>&lt;&gt;</t>
  </si>
  <si>
    <t>B</t>
  </si>
  <si>
    <t>C</t>
  </si>
  <si>
    <t>D</t>
  </si>
  <si>
    <t>E</t>
  </si>
  <si>
    <t>F</t>
  </si>
  <si>
    <t>G</t>
  </si>
  <si>
    <t>End Time:</t>
  </si>
  <si>
    <t>4:53:46 PM</t>
  </si>
  <si>
    <t>8/4/2024 4:53:51 PM</t>
  </si>
  <si>
    <t>Temperature: 26.6 °C</t>
  </si>
  <si>
    <t>8/4/2024 4:54:20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</si>
  <si>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</si>
  <si>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</si>
  <si>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</si>
  <si>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</si>
  <si>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</si>
  <si>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</si>
  <si>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</si>
  <si>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</si>
  <si>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</si>
  <si>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</si>
  <si>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</si>
  <si>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</si>
  <si>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</si>
  <si>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8/4/2024 4:54:24 PM</t>
  </si>
  <si>
    <t>Temperature: 26.7 °C</t>
  </si>
  <si>
    <t>8/4/2024 4:55:16 PM</t>
  </si>
  <si>
    <t>Label: gfp 80</t>
  </si>
  <si>
    <t>8/4/2024 4:55:23 PM</t>
  </si>
  <si>
    <t>8/4/2024 4:56:15 PM</t>
  </si>
  <si>
    <t>Label: gfp100</t>
  </si>
  <si>
    <t>8/4/2024 4:56:22 PM</t>
  </si>
  <si>
    <t>8/4/2024 4:57:14 PM</t>
  </si>
  <si>
    <t>w/ Kan</t>
  </si>
  <si>
    <t>w/o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</si>
</sst>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C63" workbookViewId="0">
      <selection activeCell="O88" sqref="O8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45508</v>
      </c>
    </row>
    <row r="6" spans="1:12" x14ac:dyDescent="0.2">
      <c r="A6" t="s">
        <v>8</v>
      </c>
      <c r="B6" s="2" t="s">
        <v>40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8" spans="1:22" x14ac:dyDescent="0.2">
      <c r="A18" t="s">
        <v>20</v>
      </c>
    </row>
    <row r="19" spans="1:22" x14ac:dyDescent="0.2">
      <c r="A19" t="s">
        <v>21</v>
      </c>
      <c r="E19" t="s">
        <v>22</v>
      </c>
    </row>
    <row r="20" spans="1:22" x14ac:dyDescent="0.2">
      <c r="A20" t="s">
        <v>23</v>
      </c>
      <c r="E20">
        <v>600</v>
      </c>
      <c r="F20" t="s">
        <v>24</v>
      </c>
    </row>
    <row r="21" spans="1:22" x14ac:dyDescent="0.2">
      <c r="A21" t="s">
        <v>25</v>
      </c>
      <c r="E21">
        <v>9</v>
      </c>
      <c r="F21" t="s">
        <v>24</v>
      </c>
    </row>
    <row r="22" spans="1:22" x14ac:dyDescent="0.2">
      <c r="A22" t="s">
        <v>26</v>
      </c>
      <c r="E22">
        <v>10</v>
      </c>
    </row>
    <row r="23" spans="1:22" x14ac:dyDescent="0.2">
      <c r="A23" t="s">
        <v>27</v>
      </c>
      <c r="E23">
        <v>0</v>
      </c>
      <c r="F23" t="s">
        <v>28</v>
      </c>
    </row>
    <row r="24" spans="1:22" x14ac:dyDescent="0.2">
      <c r="A24" t="s">
        <v>29</v>
      </c>
      <c r="E24" t="s">
        <v>30</v>
      </c>
    </row>
    <row r="25" spans="1:22" x14ac:dyDescent="0.2">
      <c r="A25" t="s">
        <v>31</v>
      </c>
      <c r="B25" s="2" t="s">
        <v>41</v>
      </c>
    </row>
    <row r="27" spans="1:22" x14ac:dyDescent="0.2">
      <c r="B27" t="s">
        <v>42</v>
      </c>
    </row>
    <row r="28" spans="1:22" x14ac:dyDescent="0.2">
      <c r="A28" s="4" t="s">
        <v>32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2" x14ac:dyDescent="0.2">
      <c r="A29" s="4" t="s">
        <v>33</v>
      </c>
      <c r="B29">
        <v>0.82599997520446777</v>
      </c>
      <c r="C29">
        <v>1.0707999467849731</v>
      </c>
      <c r="D29">
        <v>1.0600999593734741</v>
      </c>
      <c r="E29">
        <v>1.0264999866485596</v>
      </c>
      <c r="F29">
        <v>1.0745999813079834</v>
      </c>
      <c r="G29">
        <v>0.99370002746582031</v>
      </c>
      <c r="H29">
        <v>1.0577000379562378</v>
      </c>
      <c r="I29">
        <v>1.104699969291687</v>
      </c>
      <c r="J29">
        <v>1.1240999698638916</v>
      </c>
      <c r="K29">
        <v>1.1167000532150269</v>
      </c>
      <c r="M29">
        <f>B29-0.044</f>
        <v>0.78199997520446773</v>
      </c>
      <c r="N29">
        <f t="shared" ref="N29:N33" si="0">C29-0.044</f>
        <v>1.0267999467849731</v>
      </c>
      <c r="O29">
        <f t="shared" ref="O29:O33" si="1">D29-0.044</f>
        <v>1.0160999593734741</v>
      </c>
      <c r="P29">
        <f t="shared" ref="P29:P33" si="2">E29-0.044</f>
        <v>0.98249998664855953</v>
      </c>
      <c r="Q29">
        <f t="shared" ref="Q29:Q33" si="3">F29-0.044</f>
        <v>1.0305999813079834</v>
      </c>
      <c r="R29">
        <f t="shared" ref="R29:R33" si="4">G29-0.044</f>
        <v>0.94970002746582027</v>
      </c>
      <c r="S29">
        <f t="shared" ref="S29:S33" si="5">H29-0.044</f>
        <v>1.0137000379562378</v>
      </c>
      <c r="T29">
        <f t="shared" ref="T29:T33" si="6">I29-0.044</f>
        <v>1.060699969291687</v>
      </c>
      <c r="U29">
        <f t="shared" ref="U29:U34" si="7">J29-0.044</f>
        <v>1.0800999698638916</v>
      </c>
      <c r="V29">
        <f t="shared" ref="V29:V34" si="8">K29-0.044</f>
        <v>1.0727000532150268</v>
      </c>
    </row>
    <row r="30" spans="1:22" x14ac:dyDescent="0.2">
      <c r="A30" s="4" t="s">
        <v>34</v>
      </c>
      <c r="B30">
        <v>0.80019998550415039</v>
      </c>
      <c r="C30">
        <v>1.138700008392334</v>
      </c>
      <c r="D30">
        <v>1.0728000402450562</v>
      </c>
      <c r="E30">
        <v>1.0583000183105469</v>
      </c>
      <c r="F30">
        <v>1.096500039100647</v>
      </c>
      <c r="G30">
        <v>1.0264999866485596</v>
      </c>
      <c r="H30">
        <v>1.1299999952316284</v>
      </c>
      <c r="I30">
        <v>1.1093000173568726</v>
      </c>
      <c r="J30">
        <v>1.0430999994277954</v>
      </c>
      <c r="K30">
        <v>1.0233999490737915</v>
      </c>
      <c r="M30">
        <f t="shared" ref="M30:M33" si="9">B30-0.044</f>
        <v>0.75619998550415035</v>
      </c>
      <c r="N30">
        <f t="shared" si="0"/>
        <v>1.0947000083923339</v>
      </c>
      <c r="O30">
        <f t="shared" si="1"/>
        <v>1.0288000402450561</v>
      </c>
      <c r="P30">
        <f t="shared" si="2"/>
        <v>1.0143000183105468</v>
      </c>
      <c r="Q30">
        <f t="shared" si="3"/>
        <v>1.0525000391006469</v>
      </c>
      <c r="R30">
        <f t="shared" si="4"/>
        <v>0.98249998664855953</v>
      </c>
      <c r="S30">
        <f t="shared" si="5"/>
        <v>1.0859999952316284</v>
      </c>
      <c r="T30">
        <f t="shared" si="6"/>
        <v>1.0653000173568725</v>
      </c>
      <c r="U30">
        <f t="shared" si="7"/>
        <v>0.99909999942779537</v>
      </c>
      <c r="V30">
        <f t="shared" si="8"/>
        <v>0.97939994907379146</v>
      </c>
    </row>
    <row r="31" spans="1:22" x14ac:dyDescent="0.2">
      <c r="A31" s="4" t="s">
        <v>35</v>
      </c>
      <c r="B31">
        <v>0.88419997692108154</v>
      </c>
      <c r="C31">
        <v>0.993399977684021</v>
      </c>
      <c r="D31">
        <v>0.98559999465942383</v>
      </c>
      <c r="E31">
        <v>1.0857000350952148</v>
      </c>
      <c r="F31">
        <v>1.0794999599456787</v>
      </c>
      <c r="G31">
        <v>0.77160000801086426</v>
      </c>
      <c r="H31">
        <v>1.069100022315979</v>
      </c>
      <c r="I31">
        <v>1.0793000459671021</v>
      </c>
      <c r="J31">
        <v>0.93000000715255737</v>
      </c>
      <c r="K31">
        <v>1.1031999588012695</v>
      </c>
      <c r="M31">
        <f t="shared" si="9"/>
        <v>0.8401999769210815</v>
      </c>
      <c r="N31">
        <f t="shared" si="0"/>
        <v>0.94939997768402096</v>
      </c>
      <c r="O31">
        <f t="shared" si="1"/>
        <v>0.94159999465942379</v>
      </c>
      <c r="P31">
        <f t="shared" si="2"/>
        <v>1.0417000350952148</v>
      </c>
      <c r="Q31">
        <f t="shared" si="3"/>
        <v>1.0354999599456787</v>
      </c>
      <c r="R31">
        <f t="shared" si="4"/>
        <v>0.72760000801086422</v>
      </c>
      <c r="S31">
        <f t="shared" si="5"/>
        <v>1.025100022315979</v>
      </c>
      <c r="T31">
        <f t="shared" si="6"/>
        <v>1.035300045967102</v>
      </c>
      <c r="U31">
        <f t="shared" si="7"/>
        <v>0.88600000715255733</v>
      </c>
      <c r="V31">
        <f t="shared" si="8"/>
        <v>1.0591999588012695</v>
      </c>
    </row>
    <row r="32" spans="1:22" x14ac:dyDescent="0.2">
      <c r="A32" s="4" t="s">
        <v>36</v>
      </c>
      <c r="B32">
        <v>0.75900000333786011</v>
      </c>
      <c r="C32">
        <v>0.95670002698898315</v>
      </c>
      <c r="D32">
        <v>0.9625999927520752</v>
      </c>
      <c r="E32">
        <v>0.73669999837875366</v>
      </c>
      <c r="F32">
        <v>1.0299999713897705</v>
      </c>
      <c r="G32">
        <v>1.0788999795913696</v>
      </c>
      <c r="H32">
        <v>1.1136000156402588</v>
      </c>
      <c r="I32">
        <v>1.0679999589920044</v>
      </c>
      <c r="J32">
        <v>1.1093000173568726</v>
      </c>
      <c r="K32">
        <v>1.0850000381469727</v>
      </c>
      <c r="M32">
        <f t="shared" si="9"/>
        <v>0.71500000333786007</v>
      </c>
      <c r="N32">
        <f t="shared" si="0"/>
        <v>0.91270002698898312</v>
      </c>
      <c r="O32">
        <f t="shared" si="1"/>
        <v>0.91859999275207516</v>
      </c>
      <c r="P32">
        <f t="shared" si="2"/>
        <v>0.69269999837875362</v>
      </c>
      <c r="Q32">
        <f t="shared" si="3"/>
        <v>0.98599997138977047</v>
      </c>
      <c r="R32">
        <f t="shared" si="4"/>
        <v>1.0348999795913696</v>
      </c>
      <c r="S32">
        <f t="shared" si="5"/>
        <v>1.0696000156402587</v>
      </c>
      <c r="T32">
        <f t="shared" si="6"/>
        <v>1.0239999589920044</v>
      </c>
      <c r="U32">
        <f t="shared" si="7"/>
        <v>1.0653000173568725</v>
      </c>
      <c r="V32">
        <f t="shared" si="8"/>
        <v>1.0410000381469726</v>
      </c>
    </row>
    <row r="33" spans="1:22" x14ac:dyDescent="0.2">
      <c r="A33" s="4" t="s">
        <v>37</v>
      </c>
      <c r="B33">
        <v>0.82990002632141113</v>
      </c>
      <c r="C33">
        <v>1.0156999826431274</v>
      </c>
      <c r="D33">
        <v>0.96899998188018799</v>
      </c>
      <c r="E33">
        <v>0.73229998350143433</v>
      </c>
      <c r="F33">
        <v>1.0792000293731689</v>
      </c>
      <c r="G33">
        <v>1.0613000392913818</v>
      </c>
      <c r="H33">
        <v>1.0368000268936157</v>
      </c>
      <c r="I33">
        <v>1.1253000497817993</v>
      </c>
      <c r="J33">
        <v>1.0729000568389893</v>
      </c>
      <c r="K33">
        <v>1.0636999607086182</v>
      </c>
      <c r="M33">
        <f t="shared" si="9"/>
        <v>0.78590002632141109</v>
      </c>
      <c r="N33">
        <f t="shared" si="0"/>
        <v>0.9716999826431274</v>
      </c>
      <c r="O33">
        <f t="shared" si="1"/>
        <v>0.92499998188018795</v>
      </c>
      <c r="P33">
        <f t="shared" si="2"/>
        <v>0.68829998350143429</v>
      </c>
      <c r="Q33">
        <f t="shared" si="3"/>
        <v>1.0352000293731689</v>
      </c>
      <c r="R33">
        <f t="shared" si="4"/>
        <v>1.0173000392913818</v>
      </c>
      <c r="S33">
        <f t="shared" si="5"/>
        <v>0.99280002689361568</v>
      </c>
      <c r="T33">
        <f t="shared" si="6"/>
        <v>1.0813000497817993</v>
      </c>
      <c r="U33">
        <f t="shared" si="7"/>
        <v>1.0289000568389892</v>
      </c>
      <c r="V33">
        <f t="shared" si="8"/>
        <v>1.0196999607086181</v>
      </c>
    </row>
    <row r="34" spans="1:22" x14ac:dyDescent="0.2">
      <c r="A34" s="4" t="s">
        <v>38</v>
      </c>
      <c r="B34">
        <v>4.3000001460313797E-2</v>
      </c>
      <c r="C34">
        <v>4.3900001794099808E-2</v>
      </c>
      <c r="D34">
        <v>4.5200001448392868E-2</v>
      </c>
      <c r="E34">
        <v>4.3299999088048935E-2</v>
      </c>
      <c r="F34">
        <v>4.2700000107288361E-2</v>
      </c>
      <c r="G34">
        <v>4.3900001794099808E-2</v>
      </c>
      <c r="H34">
        <v>1.1931999921798706</v>
      </c>
      <c r="I34">
        <v>4.4599998742341995E-2</v>
      </c>
      <c r="J34">
        <v>1.0777000188827515</v>
      </c>
      <c r="K34">
        <v>1.0892000198364258</v>
      </c>
      <c r="S34">
        <f>H34-0.044</f>
        <v>1.1491999921798706</v>
      </c>
      <c r="U34">
        <f t="shared" si="7"/>
        <v>1.0337000188827514</v>
      </c>
      <c r="V34">
        <f t="shared" si="8"/>
        <v>1.0452000198364257</v>
      </c>
    </row>
    <row r="36" spans="1:22" x14ac:dyDescent="0.2">
      <c r="B36">
        <f>AVERAGE(B34:F34)</f>
        <v>4.3620000779628756E-2</v>
      </c>
    </row>
    <row r="39" spans="1:22" x14ac:dyDescent="0.2">
      <c r="A39" t="s">
        <v>39</v>
      </c>
      <c r="B39" s="2" t="s">
        <v>43</v>
      </c>
    </row>
    <row r="44" spans="1:22" x14ac:dyDescent="0.2">
      <c r="A44" t="s">
        <v>44</v>
      </c>
    </row>
    <row r="45" spans="1:22" x14ac:dyDescent="0.2">
      <c r="A45" t="s">
        <v>21</v>
      </c>
      <c r="E45" t="s">
        <v>45</v>
      </c>
    </row>
    <row r="46" spans="1:22" x14ac:dyDescent="0.2">
      <c r="A46" t="s">
        <v>46</v>
      </c>
      <c r="E46">
        <v>488</v>
      </c>
      <c r="F46" t="s">
        <v>24</v>
      </c>
    </row>
    <row r="47" spans="1:22" x14ac:dyDescent="0.2">
      <c r="A47" t="s">
        <v>47</v>
      </c>
      <c r="E47">
        <v>520</v>
      </c>
      <c r="F47" t="s">
        <v>24</v>
      </c>
    </row>
    <row r="48" spans="1:22" x14ac:dyDescent="0.2">
      <c r="A48" t="s">
        <v>48</v>
      </c>
      <c r="E48">
        <v>9</v>
      </c>
      <c r="F48" t="s">
        <v>24</v>
      </c>
    </row>
    <row r="49" spans="1:11" x14ac:dyDescent="0.2">
      <c r="A49" t="s">
        <v>49</v>
      </c>
      <c r="E49">
        <v>20</v>
      </c>
      <c r="F49" t="s">
        <v>24</v>
      </c>
    </row>
    <row r="50" spans="1:11" x14ac:dyDescent="0.2">
      <c r="A50" t="s">
        <v>50</v>
      </c>
      <c r="E50">
        <v>50</v>
      </c>
      <c r="F50" t="s">
        <v>51</v>
      </c>
    </row>
    <row r="51" spans="1:11" x14ac:dyDescent="0.2">
      <c r="A51" t="s">
        <v>26</v>
      </c>
      <c r="E51">
        <v>25</v>
      </c>
    </row>
    <row r="52" spans="1:11" x14ac:dyDescent="0.2">
      <c r="A52" t="s">
        <v>52</v>
      </c>
      <c r="E52">
        <v>20</v>
      </c>
      <c r="F52" t="s">
        <v>53</v>
      </c>
    </row>
    <row r="53" spans="1:11" x14ac:dyDescent="0.2">
      <c r="A53" t="s">
        <v>54</v>
      </c>
      <c r="E53">
        <v>0</v>
      </c>
      <c r="F53" t="s">
        <v>53</v>
      </c>
    </row>
    <row r="54" spans="1:11" x14ac:dyDescent="0.2">
      <c r="A54" t="s">
        <v>27</v>
      </c>
      <c r="E54">
        <v>0</v>
      </c>
      <c r="F54" t="s">
        <v>28</v>
      </c>
    </row>
    <row r="55" spans="1:11" x14ac:dyDescent="0.2">
      <c r="A55" t="s">
        <v>55</v>
      </c>
      <c r="E55">
        <v>20000</v>
      </c>
      <c r="F55" t="s">
        <v>56</v>
      </c>
    </row>
    <row r="56" spans="1:11" x14ac:dyDescent="0.2">
      <c r="A56" t="s">
        <v>29</v>
      </c>
      <c r="E56" t="s">
        <v>30</v>
      </c>
    </row>
    <row r="57" spans="1:11" x14ac:dyDescent="0.2">
      <c r="A57" t="s">
        <v>31</v>
      </c>
      <c r="B57" s="2" t="s">
        <v>57</v>
      </c>
    </row>
    <row r="59" spans="1:11" x14ac:dyDescent="0.2">
      <c r="B59" t="s">
        <v>58</v>
      </c>
    </row>
    <row r="60" spans="1:11" x14ac:dyDescent="0.2">
      <c r="A60" s="4" t="s">
        <v>32</v>
      </c>
      <c r="B60" s="4">
        <v>2</v>
      </c>
      <c r="C60" s="4">
        <v>3</v>
      </c>
      <c r="D60" s="4">
        <v>4</v>
      </c>
      <c r="E60" s="4">
        <v>5</v>
      </c>
      <c r="F60" s="4">
        <v>6</v>
      </c>
      <c r="G60" s="4">
        <v>7</v>
      </c>
      <c r="H60" s="4">
        <v>8</v>
      </c>
      <c r="I60" s="4">
        <v>9</v>
      </c>
      <c r="J60" s="4">
        <v>10</v>
      </c>
      <c r="K60" s="4">
        <v>11</v>
      </c>
    </row>
    <row r="61" spans="1:11" x14ac:dyDescent="0.2">
      <c r="A61" s="4" t="s">
        <v>33</v>
      </c>
      <c r="B61">
        <v>89</v>
      </c>
      <c r="C61">
        <v>129</v>
      </c>
      <c r="D61">
        <v>272</v>
      </c>
      <c r="E61">
        <v>338</v>
      </c>
      <c r="F61">
        <v>107</v>
      </c>
      <c r="G61">
        <v>118</v>
      </c>
      <c r="H61">
        <v>152</v>
      </c>
      <c r="I61">
        <v>203</v>
      </c>
      <c r="J61">
        <v>213</v>
      </c>
      <c r="K61">
        <v>121</v>
      </c>
    </row>
    <row r="62" spans="1:11" x14ac:dyDescent="0.2">
      <c r="A62" s="4" t="s">
        <v>34</v>
      </c>
      <c r="B62">
        <v>86</v>
      </c>
      <c r="C62">
        <v>134</v>
      </c>
      <c r="D62">
        <v>277</v>
      </c>
      <c r="E62">
        <v>339</v>
      </c>
      <c r="F62">
        <v>112</v>
      </c>
      <c r="G62">
        <v>123</v>
      </c>
      <c r="H62">
        <v>157</v>
      </c>
      <c r="I62">
        <v>202</v>
      </c>
      <c r="J62">
        <v>206</v>
      </c>
      <c r="K62">
        <v>107</v>
      </c>
    </row>
    <row r="63" spans="1:11" x14ac:dyDescent="0.2">
      <c r="A63" s="4" t="s">
        <v>35</v>
      </c>
      <c r="B63">
        <v>93</v>
      </c>
      <c r="C63">
        <v>119</v>
      </c>
      <c r="D63">
        <v>266</v>
      </c>
      <c r="E63">
        <v>328</v>
      </c>
      <c r="F63">
        <v>105</v>
      </c>
      <c r="G63">
        <v>105</v>
      </c>
      <c r="H63">
        <v>155</v>
      </c>
      <c r="I63">
        <v>191</v>
      </c>
      <c r="J63">
        <v>171</v>
      </c>
      <c r="K63">
        <v>119</v>
      </c>
    </row>
    <row r="64" spans="1:11" x14ac:dyDescent="0.2">
      <c r="A64" s="4" t="s">
        <v>36</v>
      </c>
      <c r="B64">
        <v>83</v>
      </c>
      <c r="C64">
        <v>122</v>
      </c>
      <c r="D64">
        <v>260</v>
      </c>
      <c r="E64">
        <v>190</v>
      </c>
      <c r="F64">
        <v>106</v>
      </c>
      <c r="G64">
        <v>128</v>
      </c>
      <c r="H64">
        <v>158</v>
      </c>
      <c r="I64">
        <v>205</v>
      </c>
      <c r="J64">
        <v>208</v>
      </c>
      <c r="K64">
        <v>119</v>
      </c>
    </row>
    <row r="65" spans="1:22" x14ac:dyDescent="0.2">
      <c r="A65" s="4" t="s">
        <v>37</v>
      </c>
      <c r="B65">
        <v>87</v>
      </c>
      <c r="C65">
        <v>126</v>
      </c>
      <c r="D65">
        <v>259</v>
      </c>
      <c r="E65">
        <v>198</v>
      </c>
      <c r="F65">
        <v>113</v>
      </c>
      <c r="G65">
        <v>126</v>
      </c>
      <c r="H65">
        <v>155</v>
      </c>
      <c r="I65">
        <v>194</v>
      </c>
      <c r="J65">
        <v>204</v>
      </c>
      <c r="K65">
        <v>120</v>
      </c>
    </row>
    <row r="66" spans="1:22" x14ac:dyDescent="0.2">
      <c r="A66" s="4" t="s">
        <v>38</v>
      </c>
      <c r="B66">
        <v>72</v>
      </c>
      <c r="C66">
        <v>72</v>
      </c>
      <c r="D66">
        <v>71</v>
      </c>
      <c r="E66">
        <v>72</v>
      </c>
      <c r="F66">
        <v>71</v>
      </c>
      <c r="G66">
        <v>79</v>
      </c>
      <c r="H66">
        <v>134</v>
      </c>
      <c r="I66">
        <v>79</v>
      </c>
      <c r="J66">
        <v>164</v>
      </c>
      <c r="K66">
        <v>129</v>
      </c>
    </row>
    <row r="71" spans="1:22" x14ac:dyDescent="0.2">
      <c r="A71" t="s">
        <v>39</v>
      </c>
      <c r="B71" s="2" t="s">
        <v>59</v>
      </c>
    </row>
    <row r="76" spans="1:22" ht="16" thickBot="1" x14ac:dyDescent="0.25">
      <c r="A76" t="s">
        <v>60</v>
      </c>
      <c r="M76" s="16" t="s">
        <v>66</v>
      </c>
      <c r="N76" s="16"/>
      <c r="O76" s="16"/>
      <c r="P76" s="16"/>
      <c r="Q76" s="16"/>
      <c r="R76" s="16" t="s">
        <v>67</v>
      </c>
      <c r="S76" s="16"/>
      <c r="T76" s="16"/>
      <c r="U76" s="16"/>
      <c r="V76" s="16"/>
    </row>
    <row r="77" spans="1:22" x14ac:dyDescent="0.2">
      <c r="A77" t="s">
        <v>21</v>
      </c>
      <c r="E77" t="s">
        <v>45</v>
      </c>
      <c r="M77" s="5">
        <f>M93/M29</f>
        <v>609.97444389340285</v>
      </c>
      <c r="N77" s="6">
        <f t="shared" ref="N77:V77" si="10">N93/N29</f>
        <v>1598.1691517789388</v>
      </c>
      <c r="O77" s="6">
        <f t="shared" si="10"/>
        <v>5570.3181048151491</v>
      </c>
      <c r="P77" s="6">
        <f t="shared" si="10"/>
        <v>7655.9797478049441</v>
      </c>
      <c r="Q77" s="7">
        <f t="shared" si="10"/>
        <v>963.51641568995228</v>
      </c>
      <c r="R77" s="5">
        <f t="shared" si="10"/>
        <v>1414.1307372430656</v>
      </c>
      <c r="S77" s="6">
        <f t="shared" si="10"/>
        <v>2252.1455208809598</v>
      </c>
      <c r="T77" s="6">
        <f t="shared" si="10"/>
        <v>3468.4643221558294</v>
      </c>
      <c r="U77" s="6">
        <f t="shared" si="10"/>
        <v>3681.1407378346971</v>
      </c>
      <c r="V77" s="7">
        <f t="shared" si="10"/>
        <v>1301.3889538049332</v>
      </c>
    </row>
    <row r="78" spans="1:22" x14ac:dyDescent="0.2">
      <c r="A78" t="s">
        <v>46</v>
      </c>
      <c r="E78">
        <v>488</v>
      </c>
      <c r="F78" t="s">
        <v>24</v>
      </c>
      <c r="M78" s="8">
        <f t="shared" ref="M78:V82" si="11">M94/M30</f>
        <v>542.18461764007759</v>
      </c>
      <c r="N78">
        <f t="shared" si="11"/>
        <v>1608.659894491266</v>
      </c>
      <c r="O78">
        <f t="shared" si="11"/>
        <v>5667.7680520026797</v>
      </c>
      <c r="P78">
        <f t="shared" si="11"/>
        <v>7441.585195445633</v>
      </c>
      <c r="Q78" s="9">
        <f t="shared" si="11"/>
        <v>1087.8859453329746</v>
      </c>
      <c r="R78" s="8">
        <f t="shared" si="11"/>
        <v>1474.8091803468976</v>
      </c>
      <c r="S78">
        <f t="shared" si="11"/>
        <v>2244.9355531350707</v>
      </c>
      <c r="T78">
        <f t="shared" si="11"/>
        <v>3451.609818915656</v>
      </c>
      <c r="U78">
        <f t="shared" si="11"/>
        <v>3807.4266861962037</v>
      </c>
      <c r="V78" s="9">
        <f t="shared" si="11"/>
        <v>1017.9702387598169</v>
      </c>
    </row>
    <row r="79" spans="1:22" x14ac:dyDescent="0.2">
      <c r="A79" t="s">
        <v>47</v>
      </c>
      <c r="E79">
        <v>520</v>
      </c>
      <c r="F79" t="s">
        <v>24</v>
      </c>
      <c r="M79" s="8">
        <f t="shared" si="11"/>
        <v>674.83934250721518</v>
      </c>
      <c r="N79">
        <f t="shared" si="11"/>
        <v>1391.4051306620684</v>
      </c>
      <c r="O79">
        <f t="shared" si="11"/>
        <v>5844.3075947450834</v>
      </c>
      <c r="P79">
        <f t="shared" si="11"/>
        <v>6934.817852184965</v>
      </c>
      <c r="Q79" s="9">
        <f t="shared" si="11"/>
        <v>900.04832066714118</v>
      </c>
      <c r="R79" s="8">
        <f t="shared" si="11"/>
        <v>1253.4359400204712</v>
      </c>
      <c r="S79">
        <f t="shared" si="11"/>
        <v>2258.3162126655575</v>
      </c>
      <c r="T79">
        <f t="shared" si="11"/>
        <v>3242.5382507001964</v>
      </c>
      <c r="U79">
        <f t="shared" si="11"/>
        <v>3159.1421866862916</v>
      </c>
      <c r="V79" s="9">
        <f t="shared" si="11"/>
        <v>1257.5529190045165</v>
      </c>
    </row>
    <row r="80" spans="1:22" x14ac:dyDescent="0.2">
      <c r="A80" t="s">
        <v>48</v>
      </c>
      <c r="E80">
        <v>9</v>
      </c>
      <c r="F80" t="s">
        <v>24</v>
      </c>
      <c r="M80" s="8">
        <f t="shared" si="11"/>
        <v>418.18181622960503</v>
      </c>
      <c r="N80">
        <f t="shared" si="11"/>
        <v>1555.8233351702754</v>
      </c>
      <c r="O80">
        <f t="shared" si="11"/>
        <v>5805.5737449143935</v>
      </c>
      <c r="P80">
        <f t="shared" si="11"/>
        <v>4886.6753398621404</v>
      </c>
      <c r="Q80" s="9">
        <f t="shared" si="11"/>
        <v>982.75864920583217</v>
      </c>
      <c r="R80" s="8">
        <f t="shared" si="11"/>
        <v>1506.4257713248496</v>
      </c>
      <c r="S80">
        <f t="shared" si="11"/>
        <v>2255.9835122623731</v>
      </c>
      <c r="T80">
        <f t="shared" si="11"/>
        <v>3678.7110848208672</v>
      </c>
      <c r="U80">
        <f t="shared" si="11"/>
        <v>3628.0859260562988</v>
      </c>
      <c r="V80" s="9">
        <f t="shared" si="11"/>
        <v>1278.5782432527481</v>
      </c>
    </row>
    <row r="81" spans="1:22" ht="16" thickBot="1" x14ac:dyDescent="0.25">
      <c r="A81" t="s">
        <v>49</v>
      </c>
      <c r="E81">
        <v>20</v>
      </c>
      <c r="F81" t="s">
        <v>24</v>
      </c>
      <c r="M81" s="10">
        <f t="shared" si="11"/>
        <v>557.32279594156705</v>
      </c>
      <c r="N81" s="11">
        <f t="shared" si="11"/>
        <v>1600.2881833652343</v>
      </c>
      <c r="O81" s="11">
        <f t="shared" si="11"/>
        <v>5713.513625435452</v>
      </c>
      <c r="P81" s="11">
        <f t="shared" si="11"/>
        <v>5223.0133461749656</v>
      </c>
      <c r="Q81" s="12">
        <f t="shared" si="11"/>
        <v>1114.7604011359683</v>
      </c>
      <c r="R81" s="10">
        <f t="shared" si="11"/>
        <v>1495.1341209614809</v>
      </c>
      <c r="S81" s="11">
        <f t="shared" si="11"/>
        <v>2362.0063824306085</v>
      </c>
      <c r="T81" s="11">
        <f t="shared" si="11"/>
        <v>3175.806752892468</v>
      </c>
      <c r="U81" s="11">
        <f t="shared" si="11"/>
        <v>3652.4441562822103</v>
      </c>
      <c r="V81" s="12">
        <f t="shared" si="11"/>
        <v>1319.9961281401118</v>
      </c>
    </row>
    <row r="82" spans="1:22" x14ac:dyDescent="0.2">
      <c r="A82" t="s">
        <v>50</v>
      </c>
      <c r="E82">
        <v>80</v>
      </c>
      <c r="F82" t="s">
        <v>51</v>
      </c>
      <c r="S82">
        <f t="shared" si="11"/>
        <v>1521.9283083028859</v>
      </c>
      <c r="U82">
        <f t="shared" si="11"/>
        <v>2490.0841181971177</v>
      </c>
      <c r="V82">
        <f t="shared" si="11"/>
        <v>1535.5912452538828</v>
      </c>
    </row>
    <row r="83" spans="1:22" x14ac:dyDescent="0.2">
      <c r="A83" t="s">
        <v>26</v>
      </c>
      <c r="E83">
        <v>25</v>
      </c>
    </row>
    <row r="84" spans="1:22" x14ac:dyDescent="0.2">
      <c r="A84" t="s">
        <v>52</v>
      </c>
      <c r="E84">
        <v>20</v>
      </c>
      <c r="F84" t="s">
        <v>53</v>
      </c>
      <c r="M84">
        <f>AVERAGE(M77:M81)</f>
        <v>560.50060324237359</v>
      </c>
      <c r="N84">
        <f t="shared" ref="N84:V84" si="12">AVERAGE(N77:N81)</f>
        <v>1550.8691390935567</v>
      </c>
      <c r="O84">
        <f t="shared" si="12"/>
        <v>5720.2962243825514</v>
      </c>
      <c r="P84">
        <f t="shared" si="12"/>
        <v>6428.4142962945298</v>
      </c>
      <c r="Q84">
        <f t="shared" si="12"/>
        <v>1009.7939464063736</v>
      </c>
      <c r="R84">
        <f t="shared" si="12"/>
        <v>1428.7871499793532</v>
      </c>
      <c r="S84">
        <f t="shared" si="12"/>
        <v>2274.6774362749138</v>
      </c>
      <c r="T84">
        <f t="shared" si="12"/>
        <v>3403.4260458970034</v>
      </c>
      <c r="U84">
        <f t="shared" si="12"/>
        <v>3585.64793861114</v>
      </c>
      <c r="V84">
        <f t="shared" si="12"/>
        <v>1235.0972965924254</v>
      </c>
    </row>
    <row r="85" spans="1:22" ht="16" thickBot="1" x14ac:dyDescent="0.25">
      <c r="A85" t="s">
        <v>54</v>
      </c>
      <c r="E85">
        <v>0</v>
      </c>
      <c r="F85" t="s">
        <v>53</v>
      </c>
    </row>
    <row r="86" spans="1:22" ht="16" thickBot="1" x14ac:dyDescent="0.25">
      <c r="A86" t="s">
        <v>27</v>
      </c>
      <c r="E86">
        <v>0</v>
      </c>
      <c r="F86" t="s">
        <v>28</v>
      </c>
      <c r="M86" s="13">
        <v>995.26926188511038</v>
      </c>
      <c r="N86" s="14">
        <v>1839.9480007854852</v>
      </c>
      <c r="O86" s="14">
        <v>7479.3874566762634</v>
      </c>
      <c r="P86" s="14">
        <v>22988.972966939564</v>
      </c>
      <c r="Q86" s="15">
        <v>39196.934282466937</v>
      </c>
      <c r="R86" s="13">
        <v>1343.1477284863747</v>
      </c>
      <c r="S86" s="14">
        <v>1901.2653095780531</v>
      </c>
      <c r="T86" s="14">
        <v>7179.4253356566878</v>
      </c>
      <c r="U86" s="14">
        <v>28186.720248912658</v>
      </c>
      <c r="V86" s="15">
        <v>68664.207759142155</v>
      </c>
    </row>
    <row r="87" spans="1:22" x14ac:dyDescent="0.2">
      <c r="A87" t="s">
        <v>55</v>
      </c>
      <c r="E87">
        <v>20000</v>
      </c>
      <c r="F87" t="s">
        <v>56</v>
      </c>
    </row>
    <row r="88" spans="1:22" x14ac:dyDescent="0.2">
      <c r="A88" t="s">
        <v>29</v>
      </c>
      <c r="E88" t="s">
        <v>30</v>
      </c>
      <c r="M88">
        <f>M84/M86</f>
        <v>0.56316478837168726</v>
      </c>
      <c r="N88">
        <f t="shared" ref="N88:Q88" si="13">N84/N86</f>
        <v>0.84288748292423543</v>
      </c>
      <c r="O88">
        <f t="shared" si="13"/>
        <v>0.76480811530581838</v>
      </c>
      <c r="P88">
        <f t="shared" si="13"/>
        <v>0.27963033866450804</v>
      </c>
      <c r="Q88">
        <f t="shared" si="13"/>
        <v>2.5762064429055653E-2</v>
      </c>
      <c r="R88">
        <f>R84/R86</f>
        <v>1.0637602399770929</v>
      </c>
      <c r="S88">
        <f t="shared" ref="S88:V88" si="14">S84/S86</f>
        <v>1.196401903940346</v>
      </c>
      <c r="T88">
        <f t="shared" si="14"/>
        <v>0.47405271129345883</v>
      </c>
      <c r="U88">
        <f t="shared" si="14"/>
        <v>0.12721054123881126</v>
      </c>
      <c r="V88">
        <f t="shared" si="14"/>
        <v>1.7987497954172215E-2</v>
      </c>
    </row>
    <row r="89" spans="1:22" x14ac:dyDescent="0.2">
      <c r="A89" t="s">
        <v>31</v>
      </c>
      <c r="B89" s="2" t="s">
        <v>61</v>
      </c>
    </row>
    <row r="91" spans="1:22" x14ac:dyDescent="0.2">
      <c r="B91" t="s">
        <v>58</v>
      </c>
    </row>
    <row r="92" spans="1:22" x14ac:dyDescent="0.2">
      <c r="A92" s="4" t="s">
        <v>32</v>
      </c>
      <c r="B92" s="4">
        <v>2</v>
      </c>
      <c r="C92" s="4">
        <v>3</v>
      </c>
      <c r="D92" s="4">
        <v>4</v>
      </c>
      <c r="E92" s="4">
        <v>5</v>
      </c>
      <c r="F92" s="4">
        <v>6</v>
      </c>
      <c r="G92" s="4">
        <v>7</v>
      </c>
      <c r="H92" s="4">
        <v>8</v>
      </c>
      <c r="I92" s="4">
        <v>9</v>
      </c>
      <c r="J92" s="4">
        <v>10</v>
      </c>
      <c r="K92" s="4">
        <v>11</v>
      </c>
    </row>
    <row r="93" spans="1:22" x14ac:dyDescent="0.2">
      <c r="A93" s="4" t="s">
        <v>33</v>
      </c>
      <c r="B93">
        <v>2514</v>
      </c>
      <c r="C93">
        <v>3678</v>
      </c>
      <c r="D93">
        <v>7697</v>
      </c>
      <c r="E93">
        <v>9559</v>
      </c>
      <c r="F93">
        <v>3030</v>
      </c>
      <c r="G93">
        <v>3380</v>
      </c>
      <c r="H93">
        <v>4320</v>
      </c>
      <c r="I93">
        <v>5716</v>
      </c>
      <c r="J93">
        <v>6013</v>
      </c>
      <c r="K93">
        <v>3433</v>
      </c>
      <c r="M93">
        <f>B93-2037</f>
        <v>477</v>
      </c>
      <c r="N93">
        <f t="shared" ref="N93:N97" si="15">C93-2037</f>
        <v>1641</v>
      </c>
      <c r="O93">
        <f t="shared" ref="O93:O97" si="16">D93-2037</f>
        <v>5660</v>
      </c>
      <c r="P93">
        <f t="shared" ref="P93:P97" si="17">E93-2037</f>
        <v>7522</v>
      </c>
      <c r="Q93">
        <f t="shared" ref="Q93:Q97" si="18">F93-2037</f>
        <v>993</v>
      </c>
      <c r="R93">
        <f t="shared" ref="R93:R97" si="19">G93-2037</f>
        <v>1343</v>
      </c>
      <c r="S93">
        <f t="shared" ref="S93:S97" si="20">H93-2037</f>
        <v>2283</v>
      </c>
      <c r="T93">
        <f t="shared" ref="T93:T97" si="21">I93-2037</f>
        <v>3679</v>
      </c>
      <c r="U93">
        <f t="shared" ref="U93:U98" si="22">J93-2037</f>
        <v>3976</v>
      </c>
      <c r="V93">
        <f t="shared" ref="V93:V98" si="23">K93-2037</f>
        <v>1396</v>
      </c>
    </row>
    <row r="94" spans="1:22" x14ac:dyDescent="0.2">
      <c r="A94" s="4" t="s">
        <v>34</v>
      </c>
      <c r="B94">
        <v>2447</v>
      </c>
      <c r="C94">
        <v>3798</v>
      </c>
      <c r="D94">
        <v>7868</v>
      </c>
      <c r="E94">
        <v>9585</v>
      </c>
      <c r="F94">
        <v>3182</v>
      </c>
      <c r="G94">
        <v>3486</v>
      </c>
      <c r="H94">
        <v>4475</v>
      </c>
      <c r="I94">
        <v>5714</v>
      </c>
      <c r="J94">
        <v>5841</v>
      </c>
      <c r="K94">
        <v>3034</v>
      </c>
      <c r="M94">
        <f t="shared" ref="M94:M97" si="24">B94-2037</f>
        <v>410</v>
      </c>
      <c r="N94">
        <f t="shared" si="15"/>
        <v>1761</v>
      </c>
      <c r="O94">
        <f t="shared" si="16"/>
        <v>5831</v>
      </c>
      <c r="P94">
        <f t="shared" si="17"/>
        <v>7548</v>
      </c>
      <c r="Q94">
        <f t="shared" si="18"/>
        <v>1145</v>
      </c>
      <c r="R94">
        <f t="shared" si="19"/>
        <v>1449</v>
      </c>
      <c r="S94">
        <f t="shared" si="20"/>
        <v>2438</v>
      </c>
      <c r="T94">
        <f t="shared" si="21"/>
        <v>3677</v>
      </c>
      <c r="U94">
        <f t="shared" si="22"/>
        <v>3804</v>
      </c>
      <c r="V94">
        <f t="shared" si="23"/>
        <v>997</v>
      </c>
    </row>
    <row r="95" spans="1:22" x14ac:dyDescent="0.2">
      <c r="A95" s="4" t="s">
        <v>35</v>
      </c>
      <c r="B95">
        <v>2604</v>
      </c>
      <c r="C95">
        <v>3358</v>
      </c>
      <c r="D95">
        <v>7540</v>
      </c>
      <c r="E95">
        <v>9261</v>
      </c>
      <c r="F95">
        <v>2969</v>
      </c>
      <c r="G95">
        <v>2949</v>
      </c>
      <c r="H95">
        <v>4352</v>
      </c>
      <c r="I95">
        <v>5394</v>
      </c>
      <c r="J95">
        <v>4836</v>
      </c>
      <c r="K95">
        <v>3369</v>
      </c>
      <c r="M95">
        <f t="shared" si="24"/>
        <v>567</v>
      </c>
      <c r="N95">
        <f t="shared" si="15"/>
        <v>1321</v>
      </c>
      <c r="O95">
        <f t="shared" si="16"/>
        <v>5503</v>
      </c>
      <c r="P95">
        <f t="shared" si="17"/>
        <v>7224</v>
      </c>
      <c r="Q95">
        <f t="shared" si="18"/>
        <v>932</v>
      </c>
      <c r="R95">
        <f t="shared" si="19"/>
        <v>912</v>
      </c>
      <c r="S95">
        <f t="shared" si="20"/>
        <v>2315</v>
      </c>
      <c r="T95">
        <f t="shared" si="21"/>
        <v>3357</v>
      </c>
      <c r="U95">
        <f t="shared" si="22"/>
        <v>2799</v>
      </c>
      <c r="V95">
        <f t="shared" si="23"/>
        <v>1332</v>
      </c>
    </row>
    <row r="96" spans="1:22" x14ac:dyDescent="0.2">
      <c r="A96" s="4" t="s">
        <v>36</v>
      </c>
      <c r="B96">
        <v>2336</v>
      </c>
      <c r="C96">
        <v>3457</v>
      </c>
      <c r="D96">
        <v>7370</v>
      </c>
      <c r="E96">
        <v>5422</v>
      </c>
      <c r="F96">
        <v>3006</v>
      </c>
      <c r="G96">
        <v>3596</v>
      </c>
      <c r="H96">
        <v>4450</v>
      </c>
      <c r="I96">
        <v>5804</v>
      </c>
      <c r="J96">
        <v>5902</v>
      </c>
      <c r="K96">
        <v>3368</v>
      </c>
      <c r="M96">
        <f t="shared" si="24"/>
        <v>299</v>
      </c>
      <c r="N96">
        <f t="shared" si="15"/>
        <v>1420</v>
      </c>
      <c r="O96">
        <f t="shared" si="16"/>
        <v>5333</v>
      </c>
      <c r="P96">
        <f t="shared" si="17"/>
        <v>3385</v>
      </c>
      <c r="Q96">
        <f t="shared" si="18"/>
        <v>969</v>
      </c>
      <c r="R96">
        <f t="shared" si="19"/>
        <v>1559</v>
      </c>
      <c r="S96">
        <f t="shared" si="20"/>
        <v>2413</v>
      </c>
      <c r="T96">
        <f t="shared" si="21"/>
        <v>3767</v>
      </c>
      <c r="U96">
        <f t="shared" si="22"/>
        <v>3865</v>
      </c>
      <c r="V96">
        <f t="shared" si="23"/>
        <v>1331</v>
      </c>
    </row>
    <row r="97" spans="1:22" x14ac:dyDescent="0.2">
      <c r="A97" s="4" t="s">
        <v>37</v>
      </c>
      <c r="B97">
        <v>2475</v>
      </c>
      <c r="C97">
        <v>3592</v>
      </c>
      <c r="D97">
        <v>7322</v>
      </c>
      <c r="E97">
        <v>5632</v>
      </c>
      <c r="F97">
        <v>3191</v>
      </c>
      <c r="G97">
        <v>3558</v>
      </c>
      <c r="H97">
        <v>4382</v>
      </c>
      <c r="I97">
        <v>5471</v>
      </c>
      <c r="J97">
        <v>5795</v>
      </c>
      <c r="K97">
        <v>3383</v>
      </c>
      <c r="M97">
        <f t="shared" si="24"/>
        <v>438</v>
      </c>
      <c r="N97">
        <f t="shared" si="15"/>
        <v>1555</v>
      </c>
      <c r="O97">
        <f t="shared" si="16"/>
        <v>5285</v>
      </c>
      <c r="P97">
        <f t="shared" si="17"/>
        <v>3595</v>
      </c>
      <c r="Q97">
        <f t="shared" si="18"/>
        <v>1154</v>
      </c>
      <c r="R97">
        <f t="shared" si="19"/>
        <v>1521</v>
      </c>
      <c r="S97">
        <f t="shared" si="20"/>
        <v>2345</v>
      </c>
      <c r="T97">
        <f t="shared" si="21"/>
        <v>3434</v>
      </c>
      <c r="U97">
        <f t="shared" si="22"/>
        <v>3758</v>
      </c>
      <c r="V97">
        <f t="shared" si="23"/>
        <v>1346</v>
      </c>
    </row>
    <row r="98" spans="1:22" x14ac:dyDescent="0.2">
      <c r="A98" s="4" t="s">
        <v>38</v>
      </c>
      <c r="B98">
        <v>2025</v>
      </c>
      <c r="C98">
        <v>2059</v>
      </c>
      <c r="D98">
        <v>2033</v>
      </c>
      <c r="E98">
        <v>2031</v>
      </c>
      <c r="F98">
        <v>2035</v>
      </c>
      <c r="G98">
        <v>2226</v>
      </c>
      <c r="H98">
        <v>3786</v>
      </c>
      <c r="I98">
        <v>2251</v>
      </c>
      <c r="J98">
        <v>4611</v>
      </c>
      <c r="K98">
        <v>3642</v>
      </c>
      <c r="S98">
        <f>H98-2037</f>
        <v>1749</v>
      </c>
      <c r="U98">
        <f t="shared" si="22"/>
        <v>2574</v>
      </c>
      <c r="V98">
        <f t="shared" si="23"/>
        <v>1605</v>
      </c>
    </row>
    <row r="100" spans="1:22" x14ac:dyDescent="0.2">
      <c r="B100">
        <f>AVERAGE(B98:F98)</f>
        <v>2036.6</v>
      </c>
    </row>
    <row r="103" spans="1:22" x14ac:dyDescent="0.2">
      <c r="A103" t="s">
        <v>39</v>
      </c>
      <c r="B103" s="2" t="s">
        <v>62</v>
      </c>
    </row>
    <row r="108" spans="1:22" x14ac:dyDescent="0.2">
      <c r="A108" t="s">
        <v>63</v>
      </c>
    </row>
    <row r="109" spans="1:22" x14ac:dyDescent="0.2">
      <c r="A109" t="s">
        <v>21</v>
      </c>
      <c r="E109" t="s">
        <v>45</v>
      </c>
    </row>
    <row r="110" spans="1:22" x14ac:dyDescent="0.2">
      <c r="A110" t="s">
        <v>46</v>
      </c>
      <c r="E110">
        <v>488</v>
      </c>
      <c r="F110" t="s">
        <v>24</v>
      </c>
    </row>
    <row r="111" spans="1:22" x14ac:dyDescent="0.2">
      <c r="A111" t="s">
        <v>47</v>
      </c>
      <c r="E111">
        <v>520</v>
      </c>
      <c r="F111" t="s">
        <v>24</v>
      </c>
    </row>
    <row r="112" spans="1:22" x14ac:dyDescent="0.2">
      <c r="A112" t="s">
        <v>48</v>
      </c>
      <c r="E112">
        <v>9</v>
      </c>
      <c r="F112" t="s">
        <v>24</v>
      </c>
    </row>
    <row r="113" spans="1:11" x14ac:dyDescent="0.2">
      <c r="A113" t="s">
        <v>49</v>
      </c>
      <c r="E113">
        <v>20</v>
      </c>
      <c r="F113" t="s">
        <v>24</v>
      </c>
    </row>
    <row r="114" spans="1:11" x14ac:dyDescent="0.2">
      <c r="A114" t="s">
        <v>50</v>
      </c>
      <c r="E114">
        <v>100</v>
      </c>
      <c r="F114" t="s">
        <v>51</v>
      </c>
    </row>
    <row r="115" spans="1:11" x14ac:dyDescent="0.2">
      <c r="A115" t="s">
        <v>26</v>
      </c>
      <c r="E115">
        <v>25</v>
      </c>
    </row>
    <row r="116" spans="1:11" x14ac:dyDescent="0.2">
      <c r="A116" t="s">
        <v>52</v>
      </c>
      <c r="E116">
        <v>20</v>
      </c>
      <c r="F116" t="s">
        <v>53</v>
      </c>
    </row>
    <row r="117" spans="1:11" x14ac:dyDescent="0.2">
      <c r="A117" t="s">
        <v>54</v>
      </c>
      <c r="E117">
        <v>0</v>
      </c>
      <c r="F117" t="s">
        <v>53</v>
      </c>
    </row>
    <row r="118" spans="1:11" x14ac:dyDescent="0.2">
      <c r="A118" t="s">
        <v>27</v>
      </c>
      <c r="E118">
        <v>0</v>
      </c>
      <c r="F118" t="s">
        <v>28</v>
      </c>
    </row>
    <row r="119" spans="1:11" x14ac:dyDescent="0.2">
      <c r="A119" t="s">
        <v>55</v>
      </c>
      <c r="E119">
        <v>20000</v>
      </c>
      <c r="F119" t="s">
        <v>56</v>
      </c>
    </row>
    <row r="120" spans="1:11" x14ac:dyDescent="0.2">
      <c r="A120" t="s">
        <v>29</v>
      </c>
      <c r="E120" t="s">
        <v>30</v>
      </c>
    </row>
    <row r="121" spans="1:11" x14ac:dyDescent="0.2">
      <c r="A121" t="s">
        <v>31</v>
      </c>
      <c r="B121" s="2" t="s">
        <v>64</v>
      </c>
    </row>
    <row r="123" spans="1:11" x14ac:dyDescent="0.2">
      <c r="B123" t="s">
        <v>58</v>
      </c>
    </row>
    <row r="124" spans="1:11" x14ac:dyDescent="0.2">
      <c r="A124" s="4" t="s">
        <v>32</v>
      </c>
      <c r="B124" s="4">
        <v>2</v>
      </c>
      <c r="C124" s="4">
        <v>3</v>
      </c>
      <c r="D124" s="4">
        <v>4</v>
      </c>
      <c r="E124" s="4">
        <v>5</v>
      </c>
      <c r="F124" s="4">
        <v>6</v>
      </c>
      <c r="G124" s="4">
        <v>7</v>
      </c>
      <c r="H124" s="4">
        <v>8</v>
      </c>
      <c r="I124" s="4">
        <v>9</v>
      </c>
      <c r="J124" s="4">
        <v>10</v>
      </c>
      <c r="K124" s="4">
        <v>11</v>
      </c>
    </row>
    <row r="125" spans="1:11" x14ac:dyDescent="0.2">
      <c r="A125" s="4" t="s">
        <v>33</v>
      </c>
      <c r="B125">
        <v>12129</v>
      </c>
      <c r="C125">
        <v>17656</v>
      </c>
      <c r="D125">
        <v>36725</v>
      </c>
      <c r="E125">
        <v>45605</v>
      </c>
      <c r="F125">
        <v>14599</v>
      </c>
      <c r="G125">
        <v>16140</v>
      </c>
      <c r="H125">
        <v>20627</v>
      </c>
      <c r="I125">
        <v>27431</v>
      </c>
      <c r="J125">
        <v>28745</v>
      </c>
      <c r="K125">
        <v>16390</v>
      </c>
    </row>
    <row r="126" spans="1:11" x14ac:dyDescent="0.2">
      <c r="A126" s="4" t="s">
        <v>34</v>
      </c>
      <c r="B126">
        <v>11756</v>
      </c>
      <c r="C126">
        <v>18252</v>
      </c>
      <c r="D126">
        <v>37541</v>
      </c>
      <c r="E126">
        <v>45614</v>
      </c>
      <c r="F126">
        <v>15282</v>
      </c>
      <c r="G126">
        <v>16667</v>
      </c>
      <c r="H126">
        <v>21427</v>
      </c>
      <c r="I126">
        <v>27352</v>
      </c>
      <c r="J126">
        <v>27887</v>
      </c>
      <c r="K126">
        <v>14545</v>
      </c>
    </row>
    <row r="127" spans="1:11" x14ac:dyDescent="0.2">
      <c r="A127" s="4" t="s">
        <v>35</v>
      </c>
      <c r="B127">
        <v>12519</v>
      </c>
      <c r="C127">
        <v>16171</v>
      </c>
      <c r="D127">
        <v>36039</v>
      </c>
      <c r="E127">
        <v>44321</v>
      </c>
      <c r="F127">
        <v>14256</v>
      </c>
      <c r="G127">
        <v>14153</v>
      </c>
      <c r="H127">
        <v>20927</v>
      </c>
      <c r="I127">
        <v>25906</v>
      </c>
      <c r="J127">
        <v>23201</v>
      </c>
      <c r="K127">
        <v>16236</v>
      </c>
    </row>
    <row r="128" spans="1:11" x14ac:dyDescent="0.2">
      <c r="A128" s="4" t="s">
        <v>36</v>
      </c>
      <c r="B128">
        <v>11318</v>
      </c>
      <c r="C128">
        <v>16648</v>
      </c>
      <c r="D128">
        <v>35205</v>
      </c>
      <c r="E128">
        <v>25923</v>
      </c>
      <c r="F128">
        <v>14560</v>
      </c>
      <c r="G128">
        <v>17322</v>
      </c>
      <c r="H128">
        <v>21370</v>
      </c>
      <c r="I128">
        <v>27896</v>
      </c>
      <c r="J128">
        <v>28338</v>
      </c>
      <c r="K128">
        <v>16129</v>
      </c>
    </row>
    <row r="129" spans="1:11" x14ac:dyDescent="0.2">
      <c r="A129" s="4" t="s">
        <v>37</v>
      </c>
      <c r="B129">
        <v>11845</v>
      </c>
      <c r="C129">
        <v>17276</v>
      </c>
      <c r="D129">
        <v>34835</v>
      </c>
      <c r="E129">
        <v>26621</v>
      </c>
      <c r="F129">
        <v>15280</v>
      </c>
      <c r="G129">
        <v>17084</v>
      </c>
      <c r="H129">
        <v>21051</v>
      </c>
      <c r="I129">
        <v>26248</v>
      </c>
      <c r="J129">
        <v>27732</v>
      </c>
      <c r="K129">
        <v>16281</v>
      </c>
    </row>
    <row r="130" spans="1:11" x14ac:dyDescent="0.2">
      <c r="A130" s="4" t="s">
        <v>38</v>
      </c>
      <c r="B130">
        <v>9677</v>
      </c>
      <c r="C130">
        <v>9798</v>
      </c>
      <c r="D130">
        <v>9726</v>
      </c>
      <c r="E130">
        <v>9766</v>
      </c>
      <c r="F130">
        <v>9671</v>
      </c>
      <c r="G130">
        <v>10642</v>
      </c>
      <c r="H130">
        <v>18070</v>
      </c>
      <c r="I130">
        <v>10794</v>
      </c>
      <c r="J130">
        <v>22075</v>
      </c>
      <c r="K130">
        <v>17364</v>
      </c>
    </row>
    <row r="135" spans="1:11" x14ac:dyDescent="0.2">
      <c r="A135" t="s">
        <v>39</v>
      </c>
      <c r="B135" s="2" t="s">
        <v>65</v>
      </c>
    </row>
  </sheetData>
  <mergeCells count="2">
    <mergeCell ref="M76:Q76"/>
    <mergeCell ref="R76:V76"/>
  </mergeCells>
  <conditionalFormatting sqref="M77:Q81">
    <cfRule type="colorScale" priority="2">
      <colorScale>
        <cfvo type="min"/>
        <cfvo type="max"/>
        <color rgb="FFFCFCFF"/>
        <color rgb="FF63BE7B"/>
      </colorScale>
    </cfRule>
  </conditionalFormatting>
  <conditionalFormatting sqref="R77:V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2024-08-04T20:52:40Z</dcterms:created>
  <dcterms:modified xsi:type="dcterms:W3CDTF">2024-08-06T17:47:09Z</dcterms:modified>
</cp:coreProperties>
</file>