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May/tetA/Tube_0724_03/"/>
    </mc:Choice>
  </mc:AlternateContent>
  <xr:revisionPtr revIDLastSave="0" documentId="13_ncr:1_{B5219418-4787-5947-AC31-48258F5DCA9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4" i="2" l="1"/>
  <c r="N88" i="2" s="1"/>
  <c r="V82" i="2"/>
  <c r="U82" i="2"/>
  <c r="S82" i="2"/>
  <c r="V81" i="2"/>
  <c r="U81" i="2"/>
  <c r="T81" i="2"/>
  <c r="S81" i="2"/>
  <c r="R81" i="2"/>
  <c r="Q81" i="2"/>
  <c r="Q84" i="2" s="1"/>
  <c r="Q88" i="2" s="1"/>
  <c r="P81" i="2"/>
  <c r="O81" i="2"/>
  <c r="N81" i="2"/>
  <c r="M81" i="2"/>
  <c r="V80" i="2"/>
  <c r="U80" i="2"/>
  <c r="T80" i="2"/>
  <c r="S80" i="2"/>
  <c r="R80" i="2"/>
  <c r="Q80" i="2"/>
  <c r="P80" i="2"/>
  <c r="O80" i="2"/>
  <c r="N80" i="2"/>
  <c r="M80" i="2"/>
  <c r="V79" i="2"/>
  <c r="U79" i="2"/>
  <c r="T79" i="2"/>
  <c r="S79" i="2"/>
  <c r="R79" i="2"/>
  <c r="Q79" i="2"/>
  <c r="P79" i="2"/>
  <c r="O79" i="2"/>
  <c r="N79" i="2"/>
  <c r="M79" i="2"/>
  <c r="V78" i="2"/>
  <c r="U78" i="2"/>
  <c r="U84" i="2" s="1"/>
  <c r="U88" i="2" s="1"/>
  <c r="T78" i="2"/>
  <c r="T84" i="2" s="1"/>
  <c r="T88" i="2" s="1"/>
  <c r="S78" i="2"/>
  <c r="R78" i="2"/>
  <c r="Q78" i="2"/>
  <c r="P78" i="2"/>
  <c r="O78" i="2"/>
  <c r="N78" i="2"/>
  <c r="M78" i="2"/>
  <c r="M84" i="2" s="1"/>
  <c r="M88" i="2" s="1"/>
  <c r="V77" i="2"/>
  <c r="V84" i="2" s="1"/>
  <c r="V88" i="2" s="1"/>
  <c r="U77" i="2"/>
  <c r="T77" i="2"/>
  <c r="S77" i="2"/>
  <c r="S84" i="2" s="1"/>
  <c r="S88" i="2" s="1"/>
  <c r="R77" i="2"/>
  <c r="R84" i="2" s="1"/>
  <c r="R88" i="2" s="1"/>
  <c r="Q77" i="2"/>
  <c r="P77" i="2"/>
  <c r="P84" i="2" s="1"/>
  <c r="P88" i="2" s="1"/>
  <c r="O77" i="2"/>
  <c r="O84" i="2" s="1"/>
  <c r="O88" i="2" s="1"/>
  <c r="N77" i="2"/>
  <c r="M77" i="2"/>
  <c r="V98" i="2"/>
  <c r="U98" i="2"/>
  <c r="S98" i="2"/>
  <c r="V97" i="2"/>
  <c r="U97" i="2"/>
  <c r="T97" i="2"/>
  <c r="S97" i="2"/>
  <c r="R97" i="2"/>
  <c r="V96" i="2"/>
  <c r="U96" i="2"/>
  <c r="T96" i="2"/>
  <c r="S96" i="2"/>
  <c r="R96" i="2"/>
  <c r="V95" i="2"/>
  <c r="U95" i="2"/>
  <c r="T95" i="2"/>
  <c r="S95" i="2"/>
  <c r="R95" i="2"/>
  <c r="V94" i="2"/>
  <c r="U94" i="2"/>
  <c r="T94" i="2"/>
  <c r="S94" i="2"/>
  <c r="R94" i="2"/>
  <c r="V93" i="2"/>
  <c r="U93" i="2"/>
  <c r="T93" i="2"/>
  <c r="S93" i="2"/>
  <c r="R93" i="2"/>
  <c r="Q97" i="2"/>
  <c r="P97" i="2"/>
  <c r="O97" i="2"/>
  <c r="N97" i="2"/>
  <c r="Q96" i="2"/>
  <c r="P96" i="2"/>
  <c r="O96" i="2"/>
  <c r="N96" i="2"/>
  <c r="Q95" i="2"/>
  <c r="P95" i="2"/>
  <c r="O95" i="2"/>
  <c r="N95" i="2"/>
  <c r="Q94" i="2"/>
  <c r="P94" i="2"/>
  <c r="O94" i="2"/>
  <c r="N94" i="2"/>
  <c r="Q93" i="2"/>
  <c r="P93" i="2"/>
  <c r="O93" i="2"/>
  <c r="N93" i="2"/>
  <c r="M97" i="2"/>
  <c r="M96" i="2"/>
  <c r="M95" i="2"/>
  <c r="M94" i="2"/>
  <c r="M93" i="2"/>
  <c r="B100" i="2"/>
  <c r="V34" i="2"/>
  <c r="U34" i="2"/>
  <c r="S34" i="2"/>
  <c r="V33" i="2"/>
  <c r="U33" i="2"/>
  <c r="T33" i="2"/>
  <c r="S33" i="2"/>
  <c r="R33" i="2"/>
  <c r="V32" i="2"/>
  <c r="U32" i="2"/>
  <c r="T32" i="2"/>
  <c r="S32" i="2"/>
  <c r="R32" i="2"/>
  <c r="V31" i="2"/>
  <c r="U31" i="2"/>
  <c r="T31" i="2"/>
  <c r="S31" i="2"/>
  <c r="R31" i="2"/>
  <c r="V30" i="2"/>
  <c r="U30" i="2"/>
  <c r="T30" i="2"/>
  <c r="S30" i="2"/>
  <c r="R30" i="2"/>
  <c r="V29" i="2"/>
  <c r="U29" i="2"/>
  <c r="T29" i="2"/>
  <c r="S29" i="2"/>
  <c r="R29" i="2"/>
  <c r="Q33" i="2"/>
  <c r="P33" i="2"/>
  <c r="O33" i="2"/>
  <c r="N33" i="2"/>
  <c r="Q32" i="2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M33" i="2"/>
  <c r="M32" i="2"/>
  <c r="M31" i="2"/>
  <c r="M30" i="2"/>
  <c r="M29" i="2"/>
  <c r="B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<sst xmlns="http://schemas.openxmlformats.org/spreadsheetml/2006/main" count="164" uniqueCount="68">
  <si>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</si>
  <si>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</si>
  <si>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</si>
  <si>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</si>
  <si>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</si>
  <si>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</si>
  <si>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</si>
  <si>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</si>
  <si>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</si>
  <si>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4:42:46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</si>
  <si>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</si>
  <si>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</si>
  <si>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</si>
  <si>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</si>
  <si>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</si>
  <si>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</si>
  <si>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</si>
  <si>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</si>
  <si>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</si>
  <si>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</si>
  <si>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</si>
  <si>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</si>
  <si>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</si>
  <si>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</si>
  <si>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</si>
  <si>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</si>
  <si>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</si>
  <si>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</si>
  <si>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</si>
  <si>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</si>
  <si>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</si>
  <si>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B2-G11</t>
  </si>
  <si>
    <t>Start Time:</t>
  </si>
  <si>
    <t>8/5/2024 4:42:51 PM</t>
  </si>
  <si>
    <t>Temperature: 26.9 °C</t>
  </si>
  <si>
    <t>&lt;&gt;</t>
  </si>
  <si>
    <t>B</t>
  </si>
  <si>
    <t>C</t>
  </si>
  <si>
    <t>D</t>
  </si>
  <si>
    <t>E</t>
  </si>
  <si>
    <t>F</t>
  </si>
  <si>
    <t>G</t>
  </si>
  <si>
    <t>End Time:</t>
  </si>
  <si>
    <t>8/5/2024 4:43:18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</si>
  <si>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</si>
  <si>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</si>
  <si>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</si>
  <si>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</si>
  <si>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</si>
  <si>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</si>
  <si>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</si>
  <si>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</si>
  <si>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</si>
  <si>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</si>
  <si>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</si>
  <si>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</si>
  <si>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</si>
  <si>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8/5/2024 4:43:23 PM</t>
  </si>
  <si>
    <t>8/5/2024 4:44:14 PM</t>
  </si>
  <si>
    <t>Label: gfp 80</t>
  </si>
  <si>
    <t>8/5/2024 4:44:22 PM</t>
  </si>
  <si>
    <t>8/5/2024 4:45:14 PM</t>
  </si>
  <si>
    <t>Label: gfp100</t>
  </si>
  <si>
    <t>8/5/2024 4:45:21 PM</t>
  </si>
  <si>
    <t>OVER</t>
  </si>
  <si>
    <t>8/5/2024 4:46:13 PM</t>
  </si>
  <si>
    <t>w/ Kan</t>
  </si>
  <si>
    <t>w/o 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</si>
</sst>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0" fillId="0" borderId="0" xfId="0" applyAlignment="1">
      <alignment horizontal="center" vertic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"/>
  <sheetViews>
    <sheetView tabSelected="1" topLeftCell="A60" workbookViewId="0">
      <selection activeCell="Y74" sqref="Y7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45509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8" spans="1:22" x14ac:dyDescent="0.2">
      <c r="A18" t="s">
        <v>21</v>
      </c>
    </row>
    <row r="19" spans="1:22" x14ac:dyDescent="0.2">
      <c r="A19" t="s">
        <v>22</v>
      </c>
      <c r="E19" t="s">
        <v>23</v>
      </c>
    </row>
    <row r="20" spans="1:22" x14ac:dyDescent="0.2">
      <c r="A20" t="s">
        <v>24</v>
      </c>
      <c r="E20">
        <v>600</v>
      </c>
      <c r="F20" t="s">
        <v>25</v>
      </c>
    </row>
    <row r="21" spans="1:22" x14ac:dyDescent="0.2">
      <c r="A21" t="s">
        <v>26</v>
      </c>
      <c r="E21">
        <v>9</v>
      </c>
      <c r="F21" t="s">
        <v>25</v>
      </c>
    </row>
    <row r="22" spans="1:22" x14ac:dyDescent="0.2">
      <c r="A22" t="s">
        <v>27</v>
      </c>
      <c r="E22">
        <v>10</v>
      </c>
    </row>
    <row r="23" spans="1:22" x14ac:dyDescent="0.2">
      <c r="A23" t="s">
        <v>28</v>
      </c>
      <c r="E23">
        <v>0</v>
      </c>
      <c r="F23" t="s">
        <v>29</v>
      </c>
    </row>
    <row r="24" spans="1:22" x14ac:dyDescent="0.2">
      <c r="A24" t="s">
        <v>30</v>
      </c>
      <c r="E24" t="s">
        <v>31</v>
      </c>
    </row>
    <row r="25" spans="1:22" x14ac:dyDescent="0.2">
      <c r="A25" t="s">
        <v>32</v>
      </c>
      <c r="B25" s="2" t="s">
        <v>33</v>
      </c>
    </row>
    <row r="27" spans="1:22" x14ac:dyDescent="0.2">
      <c r="B27" t="s">
        <v>34</v>
      </c>
    </row>
    <row r="28" spans="1:22" x14ac:dyDescent="0.2">
      <c r="A28" s="4" t="s">
        <v>35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2" x14ac:dyDescent="0.2">
      <c r="A29" s="4" t="s">
        <v>36</v>
      </c>
      <c r="B29">
        <v>0.76709997653961182</v>
      </c>
      <c r="C29">
        <v>0.83619999885559082</v>
      </c>
      <c r="D29">
        <v>0.90759998559951782</v>
      </c>
      <c r="E29">
        <v>0.85460001230239868</v>
      </c>
      <c r="F29">
        <v>0.81440001726150513</v>
      </c>
      <c r="G29">
        <v>0.71810001134872437</v>
      </c>
      <c r="H29">
        <v>0.68180000782012939</v>
      </c>
      <c r="I29">
        <v>0.95910000801086426</v>
      </c>
      <c r="J29">
        <v>0.72549998760223389</v>
      </c>
      <c r="K29">
        <v>0.85689997673034668</v>
      </c>
      <c r="M29">
        <f>B29-0.044</f>
        <v>0.72309997653961178</v>
      </c>
      <c r="N29">
        <f t="shared" ref="N29:N33" si="0">C29-0.044</f>
        <v>0.79219999885559078</v>
      </c>
      <c r="O29">
        <f t="shared" ref="O29:O33" si="1">D29-0.044</f>
        <v>0.86359998559951778</v>
      </c>
      <c r="P29">
        <f t="shared" ref="P29:P33" si="2">E29-0.044</f>
        <v>0.81060001230239864</v>
      </c>
      <c r="Q29">
        <f t="shared" ref="Q29:Q33" si="3">F29-0.044</f>
        <v>0.77040001726150509</v>
      </c>
      <c r="R29">
        <f t="shared" ref="R29:R33" si="4">G29-0.044</f>
        <v>0.67410001134872433</v>
      </c>
      <c r="S29">
        <f t="shared" ref="S29:S33" si="5">H29-0.044</f>
        <v>0.63780000782012936</v>
      </c>
      <c r="T29">
        <f t="shared" ref="T29:T33" si="6">I29-0.044</f>
        <v>0.91510000801086422</v>
      </c>
      <c r="U29">
        <f t="shared" ref="U29:U34" si="7">J29-0.044</f>
        <v>0.68149998760223385</v>
      </c>
      <c r="V29">
        <f t="shared" ref="V29:V34" si="8">K29-0.044</f>
        <v>0.81289997673034664</v>
      </c>
    </row>
    <row r="30" spans="1:22" x14ac:dyDescent="0.2">
      <c r="A30" s="4" t="s">
        <v>37</v>
      </c>
      <c r="B30">
        <v>0.72030001878738403</v>
      </c>
      <c r="C30">
        <v>0.86180001497268677</v>
      </c>
      <c r="D30">
        <v>0.88950002193450928</v>
      </c>
      <c r="E30">
        <v>0.77350002527236938</v>
      </c>
      <c r="F30">
        <v>0.80320000648498535</v>
      </c>
      <c r="G30">
        <v>0.75180000066757202</v>
      </c>
      <c r="H30">
        <v>0.83219999074935913</v>
      </c>
      <c r="I30">
        <v>0.95920002460479736</v>
      </c>
      <c r="J30">
        <v>0.85130000114440918</v>
      </c>
      <c r="K30">
        <v>0.80870002508163452</v>
      </c>
      <c r="M30">
        <f t="shared" ref="M30:M33" si="9">B30-0.044</f>
        <v>0.67630001878738399</v>
      </c>
      <c r="N30">
        <f t="shared" si="0"/>
        <v>0.81780001497268673</v>
      </c>
      <c r="O30">
        <f t="shared" si="1"/>
        <v>0.84550002193450924</v>
      </c>
      <c r="P30">
        <f t="shared" si="2"/>
        <v>0.72950002527236935</v>
      </c>
      <c r="Q30">
        <f t="shared" si="3"/>
        <v>0.75920000648498531</v>
      </c>
      <c r="R30">
        <f t="shared" si="4"/>
        <v>0.70780000066757198</v>
      </c>
      <c r="S30">
        <f t="shared" si="5"/>
        <v>0.78819999074935909</v>
      </c>
      <c r="T30">
        <f t="shared" si="6"/>
        <v>0.91520002460479732</v>
      </c>
      <c r="U30">
        <f t="shared" si="7"/>
        <v>0.80730000114440914</v>
      </c>
      <c r="V30">
        <f t="shared" si="8"/>
        <v>0.76470002508163448</v>
      </c>
    </row>
    <row r="31" spans="1:22" x14ac:dyDescent="0.2">
      <c r="A31" s="4" t="s">
        <v>38</v>
      </c>
      <c r="B31">
        <v>0.62800002098083496</v>
      </c>
      <c r="C31">
        <v>0.83039999008178711</v>
      </c>
      <c r="D31">
        <v>0.81959998607635498</v>
      </c>
      <c r="E31">
        <v>0.77530002593994141</v>
      </c>
      <c r="F31">
        <v>0.77990001440048218</v>
      </c>
      <c r="G31">
        <v>0.68730002641677856</v>
      </c>
      <c r="H31">
        <v>0.88200002908706665</v>
      </c>
      <c r="I31">
        <v>0.91640001535415649</v>
      </c>
      <c r="J31">
        <v>0.84859997034072876</v>
      </c>
      <c r="K31">
        <v>0.80570000410079956</v>
      </c>
      <c r="M31">
        <f t="shared" si="9"/>
        <v>0.58400002098083492</v>
      </c>
      <c r="N31">
        <f t="shared" si="0"/>
        <v>0.78639999008178707</v>
      </c>
      <c r="O31">
        <f t="shared" si="1"/>
        <v>0.77559998607635494</v>
      </c>
      <c r="P31">
        <f t="shared" si="2"/>
        <v>0.73130002593994137</v>
      </c>
      <c r="Q31">
        <f t="shared" si="3"/>
        <v>0.73590001440048214</v>
      </c>
      <c r="R31">
        <f t="shared" si="4"/>
        <v>0.64330002641677853</v>
      </c>
      <c r="S31">
        <f t="shared" si="5"/>
        <v>0.83800002908706661</v>
      </c>
      <c r="T31">
        <f t="shared" si="6"/>
        <v>0.87240001535415646</v>
      </c>
      <c r="U31">
        <f t="shared" si="7"/>
        <v>0.80459997034072872</v>
      </c>
      <c r="V31">
        <f t="shared" si="8"/>
        <v>0.76170000410079952</v>
      </c>
    </row>
    <row r="32" spans="1:22" x14ac:dyDescent="0.2">
      <c r="A32" s="4" t="s">
        <v>39</v>
      </c>
      <c r="B32">
        <v>0.67479997873306274</v>
      </c>
      <c r="C32">
        <v>0.85790002346038818</v>
      </c>
      <c r="D32">
        <v>0.87309998273849487</v>
      </c>
      <c r="E32">
        <v>0.90609997510910034</v>
      </c>
      <c r="F32">
        <v>0.81699997186660767</v>
      </c>
      <c r="G32">
        <v>0.74320000410079956</v>
      </c>
      <c r="H32">
        <v>0.87410002946853638</v>
      </c>
      <c r="I32">
        <v>0.7620999813079834</v>
      </c>
      <c r="J32">
        <v>0.81519997119903564</v>
      </c>
      <c r="K32">
        <v>0.82859998941421509</v>
      </c>
      <c r="M32">
        <f t="shared" si="9"/>
        <v>0.63079997873306271</v>
      </c>
      <c r="N32">
        <f t="shared" si="0"/>
        <v>0.81390002346038814</v>
      </c>
      <c r="O32">
        <f t="shared" si="1"/>
        <v>0.82909998273849483</v>
      </c>
      <c r="P32">
        <f t="shared" si="2"/>
        <v>0.8620999751091003</v>
      </c>
      <c r="Q32">
        <f t="shared" si="3"/>
        <v>0.77299997186660763</v>
      </c>
      <c r="R32">
        <f t="shared" si="4"/>
        <v>0.69920000410079952</v>
      </c>
      <c r="S32">
        <f t="shared" si="5"/>
        <v>0.83010002946853634</v>
      </c>
      <c r="T32">
        <f t="shared" si="6"/>
        <v>0.71809998130798336</v>
      </c>
      <c r="U32">
        <f t="shared" si="7"/>
        <v>0.77119997119903561</v>
      </c>
      <c r="V32">
        <f t="shared" si="8"/>
        <v>0.78459998941421505</v>
      </c>
    </row>
    <row r="33" spans="1:22" x14ac:dyDescent="0.2">
      <c r="A33" s="4" t="s">
        <v>40</v>
      </c>
      <c r="B33">
        <v>0.71609997749328613</v>
      </c>
      <c r="C33">
        <v>0.88520002365112305</v>
      </c>
      <c r="D33">
        <v>0.85729998350143433</v>
      </c>
      <c r="E33">
        <v>0.80119997262954712</v>
      </c>
      <c r="F33">
        <v>0.79759997129440308</v>
      </c>
      <c r="G33">
        <v>0.72210001945495605</v>
      </c>
      <c r="H33">
        <v>0.84130001068115234</v>
      </c>
      <c r="I33">
        <v>0.87529999017715454</v>
      </c>
      <c r="J33">
        <v>0.86710000038146973</v>
      </c>
      <c r="K33">
        <v>0.83730000257492065</v>
      </c>
      <c r="M33">
        <f t="shared" si="9"/>
        <v>0.67209997749328609</v>
      </c>
      <c r="N33">
        <f t="shared" si="0"/>
        <v>0.84120002365112301</v>
      </c>
      <c r="O33">
        <f t="shared" si="1"/>
        <v>0.81329998350143429</v>
      </c>
      <c r="P33">
        <f t="shared" si="2"/>
        <v>0.75719997262954708</v>
      </c>
      <c r="Q33">
        <f t="shared" si="3"/>
        <v>0.75359997129440304</v>
      </c>
      <c r="R33">
        <f t="shared" si="4"/>
        <v>0.67810001945495602</v>
      </c>
      <c r="S33">
        <f t="shared" si="5"/>
        <v>0.7973000106811523</v>
      </c>
      <c r="T33">
        <f t="shared" si="6"/>
        <v>0.8312999901771545</v>
      </c>
      <c r="U33">
        <f t="shared" si="7"/>
        <v>0.82310000038146969</v>
      </c>
      <c r="V33">
        <f t="shared" si="8"/>
        <v>0.79330000257492062</v>
      </c>
    </row>
    <row r="34" spans="1:22" x14ac:dyDescent="0.2">
      <c r="A34" s="4" t="s">
        <v>41</v>
      </c>
      <c r="B34">
        <v>4.3400000780820847E-2</v>
      </c>
      <c r="C34">
        <v>4.4300001114606857E-2</v>
      </c>
      <c r="D34">
        <v>4.4300001114606857E-2</v>
      </c>
      <c r="E34">
        <v>4.3900001794099808E-2</v>
      </c>
      <c r="F34">
        <v>4.3299999088048935E-2</v>
      </c>
      <c r="G34">
        <v>4.4199999421834946E-2</v>
      </c>
      <c r="H34">
        <v>0.65490001440048218</v>
      </c>
      <c r="I34">
        <v>4.5299999415874481E-2</v>
      </c>
      <c r="J34">
        <v>0.86799997091293335</v>
      </c>
      <c r="K34">
        <v>0.82859998941421509</v>
      </c>
      <c r="S34">
        <f>H34-0.044</f>
        <v>0.61090001440048214</v>
      </c>
      <c r="U34">
        <f t="shared" si="7"/>
        <v>0.82399997091293331</v>
      </c>
      <c r="V34">
        <f t="shared" si="8"/>
        <v>0.78459998941421505</v>
      </c>
    </row>
    <row r="36" spans="1:22" x14ac:dyDescent="0.2">
      <c r="B36">
        <f>AVERAGE(B34:F34)</f>
        <v>4.3840000778436659E-2</v>
      </c>
    </row>
    <row r="39" spans="1:22" x14ac:dyDescent="0.2">
      <c r="A39" t="s">
        <v>42</v>
      </c>
      <c r="B39" s="2" t="s">
        <v>43</v>
      </c>
    </row>
    <row r="44" spans="1:22" x14ac:dyDescent="0.2">
      <c r="A44" t="s">
        <v>44</v>
      </c>
    </row>
    <row r="45" spans="1:22" x14ac:dyDescent="0.2">
      <c r="A45" t="s">
        <v>22</v>
      </c>
      <c r="E45" t="s">
        <v>45</v>
      </c>
    </row>
    <row r="46" spans="1:22" x14ac:dyDescent="0.2">
      <c r="A46" t="s">
        <v>46</v>
      </c>
      <c r="E46">
        <v>488</v>
      </c>
      <c r="F46" t="s">
        <v>25</v>
      </c>
    </row>
    <row r="47" spans="1:22" x14ac:dyDescent="0.2">
      <c r="A47" t="s">
        <v>47</v>
      </c>
      <c r="E47">
        <v>520</v>
      </c>
      <c r="F47" t="s">
        <v>25</v>
      </c>
    </row>
    <row r="48" spans="1:22" x14ac:dyDescent="0.2">
      <c r="A48" t="s">
        <v>48</v>
      </c>
      <c r="E48">
        <v>9</v>
      </c>
      <c r="F48" t="s">
        <v>25</v>
      </c>
    </row>
    <row r="49" spans="1:11" x14ac:dyDescent="0.2">
      <c r="A49" t="s">
        <v>49</v>
      </c>
      <c r="E49">
        <v>20</v>
      </c>
      <c r="F49" t="s">
        <v>25</v>
      </c>
    </row>
    <row r="50" spans="1:11" x14ac:dyDescent="0.2">
      <c r="A50" t="s">
        <v>50</v>
      </c>
      <c r="E50">
        <v>50</v>
      </c>
      <c r="F50" t="s">
        <v>51</v>
      </c>
    </row>
    <row r="51" spans="1:11" x14ac:dyDescent="0.2">
      <c r="A51" t="s">
        <v>27</v>
      </c>
      <c r="E51">
        <v>25</v>
      </c>
    </row>
    <row r="52" spans="1:11" x14ac:dyDescent="0.2">
      <c r="A52" t="s">
        <v>52</v>
      </c>
      <c r="E52">
        <v>20</v>
      </c>
      <c r="F52" t="s">
        <v>53</v>
      </c>
    </row>
    <row r="53" spans="1:11" x14ac:dyDescent="0.2">
      <c r="A53" t="s">
        <v>54</v>
      </c>
      <c r="E53">
        <v>0</v>
      </c>
      <c r="F53" t="s">
        <v>53</v>
      </c>
    </row>
    <row r="54" spans="1:11" x14ac:dyDescent="0.2">
      <c r="A54" t="s">
        <v>28</v>
      </c>
      <c r="E54">
        <v>0</v>
      </c>
      <c r="F54" t="s">
        <v>29</v>
      </c>
    </row>
    <row r="55" spans="1:11" x14ac:dyDescent="0.2">
      <c r="A55" t="s">
        <v>55</v>
      </c>
      <c r="E55">
        <v>20000</v>
      </c>
      <c r="F55" t="s">
        <v>56</v>
      </c>
    </row>
    <row r="56" spans="1:11" x14ac:dyDescent="0.2">
      <c r="A56" t="s">
        <v>30</v>
      </c>
      <c r="E56" t="s">
        <v>31</v>
      </c>
    </row>
    <row r="57" spans="1:11" x14ac:dyDescent="0.2">
      <c r="A57" t="s">
        <v>32</v>
      </c>
      <c r="B57" s="2" t="s">
        <v>57</v>
      </c>
    </row>
    <row r="59" spans="1:11" x14ac:dyDescent="0.2">
      <c r="B59" t="s">
        <v>34</v>
      </c>
    </row>
    <row r="60" spans="1:11" x14ac:dyDescent="0.2">
      <c r="A60" s="4" t="s">
        <v>35</v>
      </c>
      <c r="B60" s="4">
        <v>2</v>
      </c>
      <c r="C60" s="4">
        <v>3</v>
      </c>
      <c r="D60" s="4">
        <v>4</v>
      </c>
      <c r="E60" s="4">
        <v>5</v>
      </c>
      <c r="F60" s="4">
        <v>6</v>
      </c>
      <c r="G60" s="4">
        <v>7</v>
      </c>
      <c r="H60" s="4">
        <v>8</v>
      </c>
      <c r="I60" s="4">
        <v>9</v>
      </c>
      <c r="J60" s="4">
        <v>10</v>
      </c>
      <c r="K60" s="4">
        <v>11</v>
      </c>
    </row>
    <row r="61" spans="1:11" x14ac:dyDescent="0.2">
      <c r="A61" s="4" t="s">
        <v>36</v>
      </c>
      <c r="B61">
        <v>93</v>
      </c>
      <c r="C61">
        <v>120</v>
      </c>
      <c r="D61">
        <v>302</v>
      </c>
      <c r="E61">
        <v>454</v>
      </c>
      <c r="F61">
        <v>253</v>
      </c>
      <c r="G61">
        <v>102</v>
      </c>
      <c r="H61">
        <v>108</v>
      </c>
      <c r="I61">
        <v>351</v>
      </c>
      <c r="J61">
        <v>609</v>
      </c>
      <c r="K61">
        <v>477</v>
      </c>
    </row>
    <row r="62" spans="1:11" x14ac:dyDescent="0.2">
      <c r="A62" s="4" t="s">
        <v>37</v>
      </c>
      <c r="B62">
        <v>89</v>
      </c>
      <c r="C62">
        <v>120</v>
      </c>
      <c r="D62">
        <v>303</v>
      </c>
      <c r="E62">
        <v>442</v>
      </c>
      <c r="F62">
        <v>259</v>
      </c>
      <c r="G62">
        <v>108</v>
      </c>
      <c r="H62">
        <v>118</v>
      </c>
      <c r="I62">
        <v>366</v>
      </c>
      <c r="J62">
        <v>700</v>
      </c>
      <c r="K62">
        <v>478</v>
      </c>
    </row>
    <row r="63" spans="1:11" x14ac:dyDescent="0.2">
      <c r="A63" s="4" t="s">
        <v>38</v>
      </c>
      <c r="B63">
        <v>88</v>
      </c>
      <c r="C63">
        <v>123</v>
      </c>
      <c r="D63">
        <v>292</v>
      </c>
      <c r="E63">
        <v>420</v>
      </c>
      <c r="F63">
        <v>258</v>
      </c>
      <c r="G63">
        <v>102</v>
      </c>
      <c r="H63">
        <v>127</v>
      </c>
      <c r="I63">
        <v>336</v>
      </c>
      <c r="J63">
        <v>700</v>
      </c>
      <c r="K63">
        <v>483</v>
      </c>
    </row>
    <row r="64" spans="1:11" x14ac:dyDescent="0.2">
      <c r="A64" s="4" t="s">
        <v>39</v>
      </c>
      <c r="B64">
        <v>91</v>
      </c>
      <c r="C64">
        <v>124</v>
      </c>
      <c r="D64">
        <v>304</v>
      </c>
      <c r="E64">
        <v>492</v>
      </c>
      <c r="F64">
        <v>282</v>
      </c>
      <c r="G64">
        <v>104</v>
      </c>
      <c r="H64">
        <v>130</v>
      </c>
      <c r="I64">
        <v>333</v>
      </c>
      <c r="J64">
        <v>698</v>
      </c>
      <c r="K64">
        <v>459</v>
      </c>
    </row>
    <row r="65" spans="1:22" x14ac:dyDescent="0.2">
      <c r="A65" s="4" t="s">
        <v>40</v>
      </c>
      <c r="B65">
        <v>93</v>
      </c>
      <c r="C65">
        <v>126</v>
      </c>
      <c r="D65">
        <v>293</v>
      </c>
      <c r="E65">
        <v>415</v>
      </c>
      <c r="F65">
        <v>260</v>
      </c>
      <c r="G65">
        <v>105</v>
      </c>
      <c r="H65">
        <v>126</v>
      </c>
      <c r="I65">
        <v>310</v>
      </c>
      <c r="J65">
        <v>719</v>
      </c>
      <c r="K65">
        <v>457</v>
      </c>
    </row>
    <row r="66" spans="1:22" x14ac:dyDescent="0.2">
      <c r="A66" s="4" t="s">
        <v>41</v>
      </c>
      <c r="B66">
        <v>72</v>
      </c>
      <c r="C66">
        <v>72</v>
      </c>
      <c r="D66">
        <v>73</v>
      </c>
      <c r="E66">
        <v>72</v>
      </c>
      <c r="F66">
        <v>71</v>
      </c>
      <c r="G66">
        <v>74</v>
      </c>
      <c r="H66">
        <v>111</v>
      </c>
      <c r="I66">
        <v>74</v>
      </c>
      <c r="J66">
        <v>137</v>
      </c>
      <c r="K66">
        <v>117</v>
      </c>
    </row>
    <row r="71" spans="1:22" x14ac:dyDescent="0.2">
      <c r="A71" t="s">
        <v>42</v>
      </c>
      <c r="B71" s="2" t="s">
        <v>58</v>
      </c>
    </row>
    <row r="76" spans="1:22" ht="16" thickBot="1" x14ac:dyDescent="0.25">
      <c r="A76" t="s">
        <v>59</v>
      </c>
      <c r="M76" s="20" t="s">
        <v>66</v>
      </c>
      <c r="N76" s="20"/>
      <c r="O76" s="20"/>
      <c r="P76" s="20"/>
      <c r="Q76" s="20"/>
      <c r="R76" s="20" t="s">
        <v>67</v>
      </c>
      <c r="S76" s="20"/>
      <c r="T76" s="20"/>
      <c r="U76" s="20"/>
      <c r="V76" s="20"/>
    </row>
    <row r="77" spans="1:22" x14ac:dyDescent="0.2">
      <c r="A77" t="s">
        <v>22</v>
      </c>
      <c r="E77" t="s">
        <v>45</v>
      </c>
      <c r="M77" s="6">
        <f>M93/M29</f>
        <v>655.51101559748713</v>
      </c>
      <c r="N77" s="7">
        <f t="shared" ref="N77:V77" si="10">N93/N29</f>
        <v>1719.2628149047466</v>
      </c>
      <c r="O77" s="7">
        <f t="shared" si="10"/>
        <v>7542.8440349937373</v>
      </c>
      <c r="P77" s="7">
        <f t="shared" si="10"/>
        <v>13392.548526078866</v>
      </c>
      <c r="Q77" s="8">
        <f t="shared" si="10"/>
        <v>6670.5605982036404</v>
      </c>
      <c r="R77" s="6">
        <f t="shared" si="10"/>
        <v>1302.4773553160414</v>
      </c>
      <c r="S77" s="7">
        <f t="shared" si="10"/>
        <v>1582.0006077587811</v>
      </c>
      <c r="T77" s="7">
        <f t="shared" si="10"/>
        <v>8590.3179228326189</v>
      </c>
      <c r="U77" s="7">
        <f t="shared" si="10"/>
        <v>22336.023883957154</v>
      </c>
      <c r="V77" s="8">
        <f t="shared" si="10"/>
        <v>14191.167831496563</v>
      </c>
    </row>
    <row r="78" spans="1:22" x14ac:dyDescent="0.2">
      <c r="A78" t="s">
        <v>46</v>
      </c>
      <c r="E78">
        <v>488</v>
      </c>
      <c r="F78" t="s">
        <v>25</v>
      </c>
      <c r="M78" s="9">
        <f t="shared" ref="M78:V82" si="11">M94/M30</f>
        <v>703.82964184072489</v>
      </c>
      <c r="N78">
        <f t="shared" si="11"/>
        <v>1708.241592593585</v>
      </c>
      <c r="O78">
        <f t="shared" si="11"/>
        <v>7787.1080179699675</v>
      </c>
      <c r="P78">
        <f t="shared" si="11"/>
        <v>14385.194840921238</v>
      </c>
      <c r="Q78" s="10">
        <f t="shared" si="11"/>
        <v>6970.4951986254491</v>
      </c>
      <c r="R78" s="9">
        <f t="shared" si="11"/>
        <v>1435.4337369903146</v>
      </c>
      <c r="S78">
        <f t="shared" si="11"/>
        <v>1681.0454396736206</v>
      </c>
      <c r="T78">
        <f t="shared" si="11"/>
        <v>9134.6151390347968</v>
      </c>
      <c r="U78">
        <f t="shared" si="11"/>
        <v>21986.869781788708</v>
      </c>
      <c r="V78" s="10">
        <f t="shared" si="11"/>
        <v>14933.960540645823</v>
      </c>
    </row>
    <row r="79" spans="1:22" x14ac:dyDescent="0.2">
      <c r="A79" t="s">
        <v>47</v>
      </c>
      <c r="E79">
        <v>520</v>
      </c>
      <c r="F79" t="s">
        <v>25</v>
      </c>
      <c r="M79" s="9">
        <f t="shared" si="11"/>
        <v>743.15065823301154</v>
      </c>
      <c r="N79">
        <f t="shared" si="11"/>
        <v>1833.6724544592496</v>
      </c>
      <c r="O79">
        <f t="shared" si="11"/>
        <v>8069.8815270270325</v>
      </c>
      <c r="P79">
        <f t="shared" si="11"/>
        <v>13481.470874184926</v>
      </c>
      <c r="Q79" s="10">
        <f t="shared" si="11"/>
        <v>7157.2223086459408</v>
      </c>
      <c r="R79" s="9">
        <f t="shared" si="11"/>
        <v>1299.5491460750786</v>
      </c>
      <c r="S79">
        <f t="shared" si="11"/>
        <v>1873.5082881922908</v>
      </c>
      <c r="T79">
        <f t="shared" si="11"/>
        <v>8546.5381347720268</v>
      </c>
      <c r="U79">
        <f t="shared" si="11"/>
        <v>21961.223777471903</v>
      </c>
      <c r="V79" s="10">
        <f t="shared" si="11"/>
        <v>15233.031295171842</v>
      </c>
    </row>
    <row r="80" spans="1:22" x14ac:dyDescent="0.2">
      <c r="A80" t="s">
        <v>48</v>
      </c>
      <c r="E80">
        <v>9</v>
      </c>
      <c r="F80" t="s">
        <v>25</v>
      </c>
      <c r="M80" s="9">
        <f t="shared" si="11"/>
        <v>865.56756247300427</v>
      </c>
      <c r="N80">
        <f t="shared" si="11"/>
        <v>1796.2894186734893</v>
      </c>
      <c r="O80">
        <f t="shared" si="11"/>
        <v>7896.5144570084731</v>
      </c>
      <c r="P80">
        <f t="shared" si="11"/>
        <v>13789.583973129744</v>
      </c>
      <c r="Q80" s="10">
        <f t="shared" si="11"/>
        <v>7618.3702643345405</v>
      </c>
      <c r="R80" s="9">
        <f t="shared" si="11"/>
        <v>1328.6613194385388</v>
      </c>
      <c r="S80">
        <f t="shared" si="11"/>
        <v>2004.577690552981</v>
      </c>
      <c r="T80">
        <f t="shared" si="11"/>
        <v>10367.637089252255</v>
      </c>
      <c r="U80">
        <f t="shared" si="11"/>
        <v>22911.0485734703</v>
      </c>
      <c r="V80" s="10">
        <f t="shared" si="11"/>
        <v>13948.508982482688</v>
      </c>
    </row>
    <row r="81" spans="1:22" ht="16" thickBot="1" x14ac:dyDescent="0.25">
      <c r="A81" t="s">
        <v>49</v>
      </c>
      <c r="E81">
        <v>20</v>
      </c>
      <c r="F81" t="s">
        <v>25</v>
      </c>
      <c r="M81" s="11">
        <f t="shared" si="11"/>
        <v>845.11236277444152</v>
      </c>
      <c r="N81" s="12">
        <f t="shared" si="11"/>
        <v>1812.8863018583013</v>
      </c>
      <c r="O81" s="12">
        <f t="shared" si="11"/>
        <v>7685.9708924228398</v>
      </c>
      <c r="P81" s="12">
        <f t="shared" si="11"/>
        <v>12836.767500459773</v>
      </c>
      <c r="Q81" s="13">
        <f t="shared" si="11"/>
        <v>7092.6223508465482</v>
      </c>
      <c r="R81" s="11">
        <f t="shared" si="11"/>
        <v>1353.782589090428</v>
      </c>
      <c r="S81" s="12">
        <f t="shared" si="11"/>
        <v>1890.1291606813527</v>
      </c>
      <c r="T81" s="12">
        <f t="shared" si="11"/>
        <v>8104.1742807723467</v>
      </c>
      <c r="U81" s="12">
        <f t="shared" si="11"/>
        <v>22247.600524253692</v>
      </c>
      <c r="V81" s="13">
        <f t="shared" si="11"/>
        <v>13738.812510555463</v>
      </c>
    </row>
    <row r="82" spans="1:22" x14ac:dyDescent="0.2">
      <c r="A82" t="s">
        <v>50</v>
      </c>
      <c r="E82">
        <v>80</v>
      </c>
      <c r="F82" t="s">
        <v>51</v>
      </c>
      <c r="S82">
        <f t="shared" si="11"/>
        <v>1794.0742742911532</v>
      </c>
      <c r="U82">
        <f t="shared" si="11"/>
        <v>2203.8835729423645</v>
      </c>
      <c r="V82">
        <f t="shared" si="11"/>
        <v>1609.7374675507706</v>
      </c>
    </row>
    <row r="83" spans="1:22" ht="16" thickBot="1" x14ac:dyDescent="0.25">
      <c r="A83" t="s">
        <v>27</v>
      </c>
      <c r="E83">
        <v>25</v>
      </c>
    </row>
    <row r="84" spans="1:22" ht="16" thickBot="1" x14ac:dyDescent="0.25">
      <c r="A84" t="s">
        <v>52</v>
      </c>
      <c r="E84">
        <v>20</v>
      </c>
      <c r="F84" t="s">
        <v>53</v>
      </c>
      <c r="M84" s="17">
        <f>AVERAGE(M77:M81)</f>
        <v>762.63424818373392</v>
      </c>
      <c r="N84" s="18">
        <f t="shared" ref="N84:V84" si="12">AVERAGE(N77:N81)</f>
        <v>1774.0705164978742</v>
      </c>
      <c r="O84" s="18">
        <f t="shared" si="12"/>
        <v>7796.4637858844098</v>
      </c>
      <c r="P84" s="18">
        <f t="shared" si="12"/>
        <v>13577.11314295491</v>
      </c>
      <c r="Q84" s="18">
        <f t="shared" si="12"/>
        <v>7101.8541441312236</v>
      </c>
      <c r="R84" s="18">
        <f t="shared" si="12"/>
        <v>1343.9808293820802</v>
      </c>
      <c r="S84" s="18">
        <f t="shared" si="12"/>
        <v>1806.2522373718052</v>
      </c>
      <c r="T84" s="18">
        <f t="shared" si="12"/>
        <v>8948.6565133328077</v>
      </c>
      <c r="U84" s="18">
        <f t="shared" si="12"/>
        <v>22288.553308188351</v>
      </c>
      <c r="V84" s="19">
        <f t="shared" si="12"/>
        <v>14409.096232070475</v>
      </c>
    </row>
    <row r="85" spans="1:22" ht="16" thickBot="1" x14ac:dyDescent="0.25">
      <c r="A85" t="s">
        <v>54</v>
      </c>
      <c r="E85">
        <v>0</v>
      </c>
      <c r="F85" t="s">
        <v>53</v>
      </c>
    </row>
    <row r="86" spans="1:22" ht="16" thickBot="1" x14ac:dyDescent="0.25">
      <c r="A86" t="s">
        <v>28</v>
      </c>
      <c r="E86">
        <v>0</v>
      </c>
      <c r="F86" t="s">
        <v>29</v>
      </c>
      <c r="M86" s="14">
        <v>995.26926188511038</v>
      </c>
      <c r="N86" s="15">
        <v>1839.9480007854852</v>
      </c>
      <c r="O86" s="15">
        <v>7479.3874566762634</v>
      </c>
      <c r="P86" s="15">
        <v>22988.972966939564</v>
      </c>
      <c r="Q86" s="16">
        <v>39196.934282466937</v>
      </c>
      <c r="R86" s="14">
        <v>1343.1477284863747</v>
      </c>
      <c r="S86" s="15">
        <v>1901.2653095780531</v>
      </c>
      <c r="T86" s="15">
        <v>7179.4253356566878</v>
      </c>
      <c r="U86" s="15">
        <v>28186.720248912658</v>
      </c>
      <c r="V86" s="16">
        <v>68664.207759142155</v>
      </c>
    </row>
    <row r="87" spans="1:22" x14ac:dyDescent="0.2">
      <c r="A87" t="s">
        <v>55</v>
      </c>
      <c r="E87">
        <v>20000</v>
      </c>
      <c r="F87" t="s">
        <v>56</v>
      </c>
    </row>
    <row r="88" spans="1:22" x14ac:dyDescent="0.2">
      <c r="A88" t="s">
        <v>30</v>
      </c>
      <c r="E88" t="s">
        <v>31</v>
      </c>
      <c r="M88">
        <f>M84/M86</f>
        <v>0.76625921988111112</v>
      </c>
      <c r="N88">
        <f t="shared" ref="N88:Q88" si="13">N84/N86</f>
        <v>0.96419600757223167</v>
      </c>
      <c r="O88">
        <f t="shared" si="13"/>
        <v>1.0423933552105416</v>
      </c>
      <c r="P88">
        <f t="shared" si="13"/>
        <v>0.59059241848168476</v>
      </c>
      <c r="Q88">
        <f t="shared" si="13"/>
        <v>0.1811839184399667</v>
      </c>
      <c r="R88">
        <f>R84/R86</f>
        <v>1.0006202600637566</v>
      </c>
      <c r="S88">
        <f t="shared" ref="S88:V88" si="14">S84/S86</f>
        <v>0.95002639993082605</v>
      </c>
      <c r="T88">
        <f t="shared" si="14"/>
        <v>1.2464307510643249</v>
      </c>
      <c r="U88">
        <f t="shared" si="14"/>
        <v>0.79074660376806927</v>
      </c>
      <c r="V88">
        <f t="shared" si="14"/>
        <v>0.20984872180589612</v>
      </c>
    </row>
    <row r="89" spans="1:22" x14ac:dyDescent="0.2">
      <c r="A89" t="s">
        <v>32</v>
      </c>
      <c r="B89" s="2" t="s">
        <v>60</v>
      </c>
    </row>
    <row r="91" spans="1:22" x14ac:dyDescent="0.2">
      <c r="B91" t="s">
        <v>34</v>
      </c>
    </row>
    <row r="92" spans="1:22" x14ac:dyDescent="0.2">
      <c r="A92" s="4" t="s">
        <v>35</v>
      </c>
      <c r="B92" s="4">
        <v>2</v>
      </c>
      <c r="C92" s="4">
        <v>3</v>
      </c>
      <c r="D92" s="4">
        <v>4</v>
      </c>
      <c r="E92" s="4">
        <v>5</v>
      </c>
      <c r="F92" s="4">
        <v>6</v>
      </c>
      <c r="G92" s="4">
        <v>7</v>
      </c>
      <c r="H92" s="4">
        <v>8</v>
      </c>
      <c r="I92" s="4">
        <v>9</v>
      </c>
      <c r="J92" s="4">
        <v>10</v>
      </c>
      <c r="K92" s="4">
        <v>11</v>
      </c>
    </row>
    <row r="93" spans="1:22" x14ac:dyDescent="0.2">
      <c r="A93" s="4" t="s">
        <v>36</v>
      </c>
      <c r="B93">
        <v>2512</v>
      </c>
      <c r="C93">
        <v>3400</v>
      </c>
      <c r="D93">
        <v>8552</v>
      </c>
      <c r="E93">
        <v>12894</v>
      </c>
      <c r="F93">
        <v>7177</v>
      </c>
      <c r="G93">
        <v>2916</v>
      </c>
      <c r="H93">
        <v>3047</v>
      </c>
      <c r="I93">
        <v>9899</v>
      </c>
      <c r="J93">
        <v>17260</v>
      </c>
      <c r="K93">
        <v>13574</v>
      </c>
      <c r="M93">
        <f>B93-2038</f>
        <v>474</v>
      </c>
      <c r="N93">
        <f t="shared" ref="N93:N97" si="15">C93-2038</f>
        <v>1362</v>
      </c>
      <c r="O93">
        <f t="shared" ref="O93:O97" si="16">D93-2038</f>
        <v>6514</v>
      </c>
      <c r="P93">
        <f t="shared" ref="P93:P97" si="17">E93-2038</f>
        <v>10856</v>
      </c>
      <c r="Q93">
        <f t="shared" ref="Q93:Q97" si="18">F93-2038</f>
        <v>5139</v>
      </c>
      <c r="R93">
        <f t="shared" ref="R93:R97" si="19">G93-2038</f>
        <v>878</v>
      </c>
      <c r="S93">
        <f t="shared" ref="S93:S97" si="20">H93-2038</f>
        <v>1009</v>
      </c>
      <c r="T93">
        <f t="shared" ref="T93:T97" si="21">I93-2038</f>
        <v>7861</v>
      </c>
      <c r="U93">
        <f t="shared" ref="U93:U98" si="22">J93-2038</f>
        <v>15222</v>
      </c>
      <c r="V93">
        <f t="shared" ref="V93:V98" si="23">K93-2038</f>
        <v>11536</v>
      </c>
    </row>
    <row r="94" spans="1:22" x14ac:dyDescent="0.2">
      <c r="A94" s="4" t="s">
        <v>37</v>
      </c>
      <c r="B94">
        <v>2514</v>
      </c>
      <c r="C94">
        <v>3435</v>
      </c>
      <c r="D94">
        <v>8622</v>
      </c>
      <c r="E94">
        <v>12532</v>
      </c>
      <c r="F94">
        <v>7330</v>
      </c>
      <c r="G94">
        <v>3054</v>
      </c>
      <c r="H94">
        <v>3363</v>
      </c>
      <c r="I94">
        <v>10398</v>
      </c>
      <c r="J94">
        <v>19788</v>
      </c>
      <c r="K94">
        <v>13458</v>
      </c>
      <c r="M94">
        <f t="shared" ref="M94:M97" si="24">B94-2038</f>
        <v>476</v>
      </c>
      <c r="N94">
        <f t="shared" si="15"/>
        <v>1397</v>
      </c>
      <c r="O94">
        <f t="shared" si="16"/>
        <v>6584</v>
      </c>
      <c r="P94">
        <f t="shared" si="17"/>
        <v>10494</v>
      </c>
      <c r="Q94">
        <f t="shared" si="18"/>
        <v>5292</v>
      </c>
      <c r="R94">
        <f t="shared" si="19"/>
        <v>1016</v>
      </c>
      <c r="S94">
        <f t="shared" si="20"/>
        <v>1325</v>
      </c>
      <c r="T94">
        <f t="shared" si="21"/>
        <v>8360</v>
      </c>
      <c r="U94">
        <f t="shared" si="22"/>
        <v>17750</v>
      </c>
      <c r="V94">
        <f t="shared" si="23"/>
        <v>11420</v>
      </c>
    </row>
    <row r="95" spans="1:22" x14ac:dyDescent="0.2">
      <c r="A95" s="4" t="s">
        <v>38</v>
      </c>
      <c r="B95">
        <v>2472</v>
      </c>
      <c r="C95">
        <v>3480</v>
      </c>
      <c r="D95">
        <v>8297</v>
      </c>
      <c r="E95">
        <v>11897</v>
      </c>
      <c r="F95">
        <v>7305</v>
      </c>
      <c r="G95">
        <v>2874</v>
      </c>
      <c r="H95">
        <v>3608</v>
      </c>
      <c r="I95">
        <v>9494</v>
      </c>
      <c r="J95">
        <v>19708</v>
      </c>
      <c r="K95">
        <v>13641</v>
      </c>
      <c r="M95">
        <f t="shared" si="24"/>
        <v>434</v>
      </c>
      <c r="N95">
        <f t="shared" si="15"/>
        <v>1442</v>
      </c>
      <c r="O95">
        <f t="shared" si="16"/>
        <v>6259</v>
      </c>
      <c r="P95">
        <f t="shared" si="17"/>
        <v>9859</v>
      </c>
      <c r="Q95">
        <f t="shared" si="18"/>
        <v>5267</v>
      </c>
      <c r="R95">
        <f t="shared" si="19"/>
        <v>836</v>
      </c>
      <c r="S95">
        <f t="shared" si="20"/>
        <v>1570</v>
      </c>
      <c r="T95">
        <f t="shared" si="21"/>
        <v>7456</v>
      </c>
      <c r="U95">
        <f t="shared" si="22"/>
        <v>17670</v>
      </c>
      <c r="V95">
        <f t="shared" si="23"/>
        <v>11603</v>
      </c>
    </row>
    <row r="96" spans="1:22" x14ac:dyDescent="0.2">
      <c r="A96" s="4" t="s">
        <v>39</v>
      </c>
      <c r="B96">
        <v>2584</v>
      </c>
      <c r="C96">
        <v>3500</v>
      </c>
      <c r="D96">
        <v>8585</v>
      </c>
      <c r="E96">
        <v>13926</v>
      </c>
      <c r="F96">
        <v>7927</v>
      </c>
      <c r="G96">
        <v>2967</v>
      </c>
      <c r="H96">
        <v>3702</v>
      </c>
      <c r="I96">
        <v>9483</v>
      </c>
      <c r="J96">
        <v>19707</v>
      </c>
      <c r="K96">
        <v>12982</v>
      </c>
      <c r="M96">
        <f t="shared" si="24"/>
        <v>546</v>
      </c>
      <c r="N96">
        <f t="shared" si="15"/>
        <v>1462</v>
      </c>
      <c r="O96">
        <f t="shared" si="16"/>
        <v>6547</v>
      </c>
      <c r="P96">
        <f t="shared" si="17"/>
        <v>11888</v>
      </c>
      <c r="Q96">
        <f t="shared" si="18"/>
        <v>5889</v>
      </c>
      <c r="R96">
        <f t="shared" si="19"/>
        <v>929</v>
      </c>
      <c r="S96">
        <f t="shared" si="20"/>
        <v>1664</v>
      </c>
      <c r="T96">
        <f t="shared" si="21"/>
        <v>7445</v>
      </c>
      <c r="U96">
        <f t="shared" si="22"/>
        <v>17669</v>
      </c>
      <c r="V96">
        <f t="shared" si="23"/>
        <v>10944</v>
      </c>
    </row>
    <row r="97" spans="1:22" x14ac:dyDescent="0.2">
      <c r="A97" s="4" t="s">
        <v>40</v>
      </c>
      <c r="B97">
        <v>2606</v>
      </c>
      <c r="C97">
        <v>3563</v>
      </c>
      <c r="D97">
        <v>8289</v>
      </c>
      <c r="E97">
        <v>11758</v>
      </c>
      <c r="F97">
        <v>7383</v>
      </c>
      <c r="G97">
        <v>2956</v>
      </c>
      <c r="H97">
        <v>3545</v>
      </c>
      <c r="I97">
        <v>8775</v>
      </c>
      <c r="J97">
        <v>20350</v>
      </c>
      <c r="K97">
        <v>12937</v>
      </c>
      <c r="M97">
        <f t="shared" si="24"/>
        <v>568</v>
      </c>
      <c r="N97">
        <f t="shared" si="15"/>
        <v>1525</v>
      </c>
      <c r="O97">
        <f t="shared" si="16"/>
        <v>6251</v>
      </c>
      <c r="P97">
        <f t="shared" si="17"/>
        <v>9720</v>
      </c>
      <c r="Q97">
        <f t="shared" si="18"/>
        <v>5345</v>
      </c>
      <c r="R97">
        <f t="shared" si="19"/>
        <v>918</v>
      </c>
      <c r="S97">
        <f t="shared" si="20"/>
        <v>1507</v>
      </c>
      <c r="T97">
        <f t="shared" si="21"/>
        <v>6737</v>
      </c>
      <c r="U97">
        <f t="shared" si="22"/>
        <v>18312</v>
      </c>
      <c r="V97">
        <f t="shared" si="23"/>
        <v>10899</v>
      </c>
    </row>
    <row r="98" spans="1:22" x14ac:dyDescent="0.2">
      <c r="A98" s="4" t="s">
        <v>41</v>
      </c>
      <c r="B98">
        <v>2025</v>
      </c>
      <c r="C98">
        <v>2030</v>
      </c>
      <c r="D98">
        <v>2061</v>
      </c>
      <c r="E98">
        <v>2058</v>
      </c>
      <c r="F98">
        <v>2018</v>
      </c>
      <c r="G98">
        <v>2060</v>
      </c>
      <c r="H98">
        <v>3134</v>
      </c>
      <c r="I98">
        <v>2063</v>
      </c>
      <c r="J98">
        <v>3854</v>
      </c>
      <c r="K98">
        <v>3301</v>
      </c>
      <c r="S98">
        <f>H98-2038</f>
        <v>1096</v>
      </c>
      <c r="U98">
        <f t="shared" si="22"/>
        <v>1816</v>
      </c>
      <c r="V98">
        <f t="shared" si="23"/>
        <v>1263</v>
      </c>
    </row>
    <row r="100" spans="1:22" x14ac:dyDescent="0.2">
      <c r="B100">
        <f>AVERAGE(B98:F98)</f>
        <v>2038.4</v>
      </c>
    </row>
    <row r="103" spans="1:22" x14ac:dyDescent="0.2">
      <c r="A103" t="s">
        <v>42</v>
      </c>
      <c r="B103" s="2" t="s">
        <v>61</v>
      </c>
    </row>
    <row r="108" spans="1:22" x14ac:dyDescent="0.2">
      <c r="A108" t="s">
        <v>62</v>
      </c>
    </row>
    <row r="109" spans="1:22" x14ac:dyDescent="0.2">
      <c r="A109" t="s">
        <v>22</v>
      </c>
      <c r="E109" t="s">
        <v>45</v>
      </c>
    </row>
    <row r="110" spans="1:22" x14ac:dyDescent="0.2">
      <c r="A110" t="s">
        <v>46</v>
      </c>
      <c r="E110">
        <v>488</v>
      </c>
      <c r="F110" t="s">
        <v>25</v>
      </c>
    </row>
    <row r="111" spans="1:22" x14ac:dyDescent="0.2">
      <c r="A111" t="s">
        <v>47</v>
      </c>
      <c r="E111">
        <v>520</v>
      </c>
      <c r="F111" t="s">
        <v>25</v>
      </c>
    </row>
    <row r="112" spans="1:22" x14ac:dyDescent="0.2">
      <c r="A112" t="s">
        <v>48</v>
      </c>
      <c r="E112">
        <v>9</v>
      </c>
      <c r="F112" t="s">
        <v>25</v>
      </c>
    </row>
    <row r="113" spans="1:11" x14ac:dyDescent="0.2">
      <c r="A113" t="s">
        <v>49</v>
      </c>
      <c r="E113">
        <v>20</v>
      </c>
      <c r="F113" t="s">
        <v>25</v>
      </c>
    </row>
    <row r="114" spans="1:11" x14ac:dyDescent="0.2">
      <c r="A114" t="s">
        <v>50</v>
      </c>
      <c r="E114">
        <v>100</v>
      </c>
      <c r="F114" t="s">
        <v>51</v>
      </c>
    </row>
    <row r="115" spans="1:11" x14ac:dyDescent="0.2">
      <c r="A115" t="s">
        <v>27</v>
      </c>
      <c r="E115">
        <v>25</v>
      </c>
    </row>
    <row r="116" spans="1:11" x14ac:dyDescent="0.2">
      <c r="A116" t="s">
        <v>52</v>
      </c>
      <c r="E116">
        <v>20</v>
      </c>
      <c r="F116" t="s">
        <v>53</v>
      </c>
    </row>
    <row r="117" spans="1:11" x14ac:dyDescent="0.2">
      <c r="A117" t="s">
        <v>54</v>
      </c>
      <c r="E117">
        <v>0</v>
      </c>
      <c r="F117" t="s">
        <v>53</v>
      </c>
    </row>
    <row r="118" spans="1:11" x14ac:dyDescent="0.2">
      <c r="A118" t="s">
        <v>28</v>
      </c>
      <c r="E118">
        <v>0</v>
      </c>
      <c r="F118" t="s">
        <v>29</v>
      </c>
    </row>
    <row r="119" spans="1:11" x14ac:dyDescent="0.2">
      <c r="A119" t="s">
        <v>55</v>
      </c>
      <c r="E119">
        <v>20000</v>
      </c>
      <c r="F119" t="s">
        <v>56</v>
      </c>
    </row>
    <row r="120" spans="1:11" x14ac:dyDescent="0.2">
      <c r="A120" t="s">
        <v>30</v>
      </c>
      <c r="E120" t="s">
        <v>31</v>
      </c>
    </row>
    <row r="121" spans="1:11" x14ac:dyDescent="0.2">
      <c r="A121" t="s">
        <v>32</v>
      </c>
      <c r="B121" s="2" t="s">
        <v>63</v>
      </c>
    </row>
    <row r="123" spans="1:11" x14ac:dyDescent="0.2">
      <c r="B123" t="s">
        <v>34</v>
      </c>
    </row>
    <row r="124" spans="1:11" x14ac:dyDescent="0.2">
      <c r="A124" s="4" t="s">
        <v>35</v>
      </c>
      <c r="B124" s="4">
        <v>2</v>
      </c>
      <c r="C124" s="4">
        <v>3</v>
      </c>
      <c r="D124" s="4">
        <v>4</v>
      </c>
      <c r="E124" s="4">
        <v>5</v>
      </c>
      <c r="F124" s="4">
        <v>6</v>
      </c>
      <c r="G124" s="4">
        <v>7</v>
      </c>
      <c r="H124" s="4">
        <v>8</v>
      </c>
      <c r="I124" s="4">
        <v>9</v>
      </c>
      <c r="J124" s="4">
        <v>10</v>
      </c>
      <c r="K124" s="4">
        <v>11</v>
      </c>
    </row>
    <row r="125" spans="1:11" x14ac:dyDescent="0.2">
      <c r="A125" s="4" t="s">
        <v>36</v>
      </c>
      <c r="B125">
        <v>12127</v>
      </c>
      <c r="C125">
        <v>16404</v>
      </c>
      <c r="D125">
        <v>41247</v>
      </c>
      <c r="E125">
        <v>61645</v>
      </c>
      <c r="F125">
        <v>34701</v>
      </c>
      <c r="G125">
        <v>14046</v>
      </c>
      <c r="H125">
        <v>14735</v>
      </c>
      <c r="I125">
        <v>47670</v>
      </c>
      <c r="J125" s="5" t="s">
        <v>64</v>
      </c>
      <c r="K125" s="5" t="s">
        <v>64</v>
      </c>
    </row>
    <row r="126" spans="1:11" x14ac:dyDescent="0.2">
      <c r="A126" s="4" t="s">
        <v>37</v>
      </c>
      <c r="B126">
        <v>12185</v>
      </c>
      <c r="C126">
        <v>16417</v>
      </c>
      <c r="D126">
        <v>41154</v>
      </c>
      <c r="E126">
        <v>59632</v>
      </c>
      <c r="F126">
        <v>35189</v>
      </c>
      <c r="G126">
        <v>14631</v>
      </c>
      <c r="H126">
        <v>16217</v>
      </c>
      <c r="I126">
        <v>49527</v>
      </c>
      <c r="J126" s="5" t="s">
        <v>64</v>
      </c>
      <c r="K126" s="5" t="s">
        <v>64</v>
      </c>
    </row>
    <row r="127" spans="1:11" x14ac:dyDescent="0.2">
      <c r="A127" s="4" t="s">
        <v>38</v>
      </c>
      <c r="B127">
        <v>11904</v>
      </c>
      <c r="C127">
        <v>16770</v>
      </c>
      <c r="D127">
        <v>39565</v>
      </c>
      <c r="E127">
        <v>56691</v>
      </c>
      <c r="F127">
        <v>35057</v>
      </c>
      <c r="G127">
        <v>13914</v>
      </c>
      <c r="H127">
        <v>17381</v>
      </c>
      <c r="I127">
        <v>45426</v>
      </c>
      <c r="J127" s="5" t="s">
        <v>64</v>
      </c>
      <c r="K127" s="5" t="s">
        <v>64</v>
      </c>
    </row>
    <row r="128" spans="1:11" x14ac:dyDescent="0.2">
      <c r="A128" s="4" t="s">
        <v>39</v>
      </c>
      <c r="B128">
        <v>12468</v>
      </c>
      <c r="C128">
        <v>16949</v>
      </c>
      <c r="D128">
        <v>41186</v>
      </c>
      <c r="E128" s="5" t="s">
        <v>64</v>
      </c>
      <c r="F128">
        <v>38150</v>
      </c>
      <c r="G128">
        <v>14380</v>
      </c>
      <c r="H128">
        <v>17792</v>
      </c>
      <c r="I128">
        <v>45399</v>
      </c>
      <c r="J128" s="5" t="s">
        <v>64</v>
      </c>
      <c r="K128">
        <v>61649</v>
      </c>
    </row>
    <row r="129" spans="1:11" x14ac:dyDescent="0.2">
      <c r="A129" s="4" t="s">
        <v>40</v>
      </c>
      <c r="B129">
        <v>12530</v>
      </c>
      <c r="C129">
        <v>17219</v>
      </c>
      <c r="D129">
        <v>39840</v>
      </c>
      <c r="E129">
        <v>55783</v>
      </c>
      <c r="F129">
        <v>35598</v>
      </c>
      <c r="G129">
        <v>14265</v>
      </c>
      <c r="H129">
        <v>17134</v>
      </c>
      <c r="I129">
        <v>41954</v>
      </c>
      <c r="J129" s="5" t="s">
        <v>64</v>
      </c>
      <c r="K129">
        <v>61461</v>
      </c>
    </row>
    <row r="130" spans="1:11" x14ac:dyDescent="0.2">
      <c r="A130" s="4" t="s">
        <v>41</v>
      </c>
      <c r="B130">
        <v>9743</v>
      </c>
      <c r="C130">
        <v>9755</v>
      </c>
      <c r="D130">
        <v>9903</v>
      </c>
      <c r="E130">
        <v>9836</v>
      </c>
      <c r="F130">
        <v>9669</v>
      </c>
      <c r="G130">
        <v>9910</v>
      </c>
      <c r="H130">
        <v>15134</v>
      </c>
      <c r="I130">
        <v>9968</v>
      </c>
      <c r="J130">
        <v>18552</v>
      </c>
      <c r="K130">
        <v>15888</v>
      </c>
    </row>
    <row r="135" spans="1:11" x14ac:dyDescent="0.2">
      <c r="A135" t="s">
        <v>42</v>
      </c>
      <c r="B135" s="2" t="s">
        <v>65</v>
      </c>
    </row>
  </sheetData>
  <mergeCells count="2">
    <mergeCell ref="M76:Q76"/>
    <mergeCell ref="R76:V76"/>
  </mergeCells>
  <conditionalFormatting sqref="M77:Q81">
    <cfRule type="colorScale" priority="2">
      <colorScale>
        <cfvo type="min"/>
        <cfvo type="max"/>
        <color rgb="FFFCFCFF"/>
        <color rgb="FF63BE7B"/>
      </colorScale>
    </cfRule>
  </conditionalFormatting>
  <conditionalFormatting sqref="R77:V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2024-08-05T20:42:44Z</dcterms:created>
  <dcterms:modified xsi:type="dcterms:W3CDTF">2024-08-06T17:47:54Z</dcterms:modified>
</cp:coreProperties>
</file>